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15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pivotCache/pivotCacheDefinition17.xml" ContentType="application/vnd.openxmlformats-officedocument.spreadsheetml.pivotCacheDefinition+xml"/>
  <Override PartName="/xl/pivotCache/pivotCacheRecords17.xml" ContentType="application/vnd.openxmlformats-officedocument.spreadsheetml.pivotCacheRecords+xml"/>
  <Override PartName="/xl/pivotCache/pivotCacheDefinition18.xml" ContentType="application/vnd.openxmlformats-officedocument.spreadsheetml.pivotCacheDefinition+xml"/>
  <Override PartName="/xl/pivotCache/pivotCacheRecords18.xml" ContentType="application/vnd.openxmlformats-officedocument.spreadsheetml.pivotCacheRecords+xml"/>
  <Override PartName="/xl/pivotCache/pivotCacheDefinition19.xml" ContentType="application/vnd.openxmlformats-officedocument.spreadsheetml.pivotCacheDefinition+xml"/>
  <Override PartName="/xl/pivotCache/pivotCacheRecords19.xml" ContentType="application/vnd.openxmlformats-officedocument.spreadsheetml.pivotCacheRecords+xml"/>
  <Override PartName="/xl/pivotCache/pivotCacheDefinition20.xml" ContentType="application/vnd.openxmlformats-officedocument.spreadsheetml.pivotCacheDefinition+xml"/>
  <Override PartName="/xl/pivotCache/pivotCacheRecords20.xml" ContentType="application/vnd.openxmlformats-officedocument.spreadsheetml.pivotCacheRecords+xml"/>
  <Override PartName="/xl/pivotCache/pivotCacheDefinition21.xml" ContentType="application/vnd.openxmlformats-officedocument.spreadsheetml.pivotCacheDefinition+xml"/>
  <Override PartName="/xl/pivotCache/pivotCacheRecords21.xml" ContentType="application/vnd.openxmlformats-officedocument.spreadsheetml.pivotCacheRecords+xml"/>
  <Override PartName="/xl/pivotCache/pivotCacheDefinition22.xml" ContentType="application/vnd.openxmlformats-officedocument.spreadsheetml.pivotCacheDefinition+xml"/>
  <Override PartName="/xl/pivotCache/pivotCacheRecords22.xml" ContentType="application/vnd.openxmlformats-officedocument.spreadsheetml.pivotCacheRecords+xml"/>
  <Override PartName="/xl/pivotCache/pivotCacheDefinition23.xml" ContentType="application/vnd.openxmlformats-officedocument.spreadsheetml.pivotCacheDefinition+xml"/>
  <Override PartName="/xl/pivotCache/pivotCacheRecords23.xml" ContentType="application/vnd.openxmlformats-officedocument.spreadsheetml.pivotCacheRecords+xml"/>
  <Override PartName="/xl/pivotCache/pivotCacheDefinition24.xml" ContentType="application/vnd.openxmlformats-officedocument.spreadsheetml.pivotCacheDefinition+xml"/>
  <Override PartName="/xl/pivotCache/pivotCacheRecords24.xml" ContentType="application/vnd.openxmlformats-officedocument.spreadsheetml.pivotCacheRecords+xml"/>
  <Override PartName="/xl/pivotCache/pivotCacheDefinition25.xml" ContentType="application/vnd.openxmlformats-officedocument.spreadsheetml.pivotCacheDefinition+xml"/>
  <Override PartName="/xl/pivotCache/pivotCacheRecords25.xml" ContentType="application/vnd.openxmlformats-officedocument.spreadsheetml.pivotCacheRecords+xml"/>
  <Override PartName="/xl/pivotCache/pivotCacheDefinition26.xml" ContentType="application/vnd.openxmlformats-officedocument.spreadsheetml.pivotCacheDefinition+xml"/>
  <Override PartName="/xl/pivotCache/pivotCacheRecords26.xml" ContentType="application/vnd.openxmlformats-officedocument.spreadsheetml.pivotCacheRecords+xml"/>
  <Override PartName="/xl/pivotCache/pivotCacheDefinition27.xml" ContentType="application/vnd.openxmlformats-officedocument.spreadsheetml.pivotCacheDefinition+xml"/>
  <Override PartName="/xl/pivotCache/pivotCacheRecords27.xml" ContentType="application/vnd.openxmlformats-officedocument.spreadsheetml.pivotCacheRecords+xml"/>
  <Override PartName="/xl/pivotCache/pivotCacheDefinition28.xml" ContentType="application/vnd.openxmlformats-officedocument.spreadsheetml.pivotCacheDefinition+xml"/>
  <Override PartName="/xl/pivotCache/pivotCacheRecords28.xml" ContentType="application/vnd.openxmlformats-officedocument.spreadsheetml.pivotCacheRecords+xml"/>
  <Override PartName="/xl/pivotCache/pivotCacheDefinition29.xml" ContentType="application/vnd.openxmlformats-officedocument.spreadsheetml.pivotCacheDefinition+xml"/>
  <Override PartName="/xl/pivotCache/pivotCacheRecords29.xml" ContentType="application/vnd.openxmlformats-officedocument.spreadsheetml.pivotCacheRecords+xml"/>
  <Override PartName="/xl/pivotCache/pivotCacheDefinition30.xml" ContentType="application/vnd.openxmlformats-officedocument.spreadsheetml.pivotCacheDefinition+xml"/>
  <Override PartName="/xl/pivotCache/pivotCacheRecords30.xml" ContentType="application/vnd.openxmlformats-officedocument.spreadsheetml.pivotCacheRecords+xml"/>
  <Override PartName="/xl/pivotCache/pivotCacheDefinition31.xml" ContentType="application/vnd.openxmlformats-officedocument.spreadsheetml.pivotCacheDefinition+xml"/>
  <Override PartName="/xl/pivotCache/pivotCacheRecords31.xml" ContentType="application/vnd.openxmlformats-officedocument.spreadsheetml.pivotCacheRecords+xml"/>
  <Override PartName="/xl/pivotCache/pivotCacheDefinition32.xml" ContentType="application/vnd.openxmlformats-officedocument.spreadsheetml.pivotCacheDefinition+xml"/>
  <Override PartName="/xl/pivotCache/pivotCacheRecords32.xml" ContentType="application/vnd.openxmlformats-officedocument.spreadsheetml.pivotCacheRecords+xml"/>
  <Override PartName="/xl/pivotCache/pivotCacheDefinition33.xml" ContentType="application/vnd.openxmlformats-officedocument.spreadsheetml.pivotCacheDefinition+xml"/>
  <Override PartName="/xl/pivotCache/pivotCacheRecords33.xml" ContentType="application/vnd.openxmlformats-officedocument.spreadsheetml.pivotCacheRecords+xml"/>
  <Override PartName="/xl/pivotCache/pivotCacheDefinition34.xml" ContentType="application/vnd.openxmlformats-officedocument.spreadsheetml.pivotCacheDefinition+xml"/>
  <Override PartName="/xl/pivotCache/pivotCacheRecords34.xml" ContentType="application/vnd.openxmlformats-officedocument.spreadsheetml.pivotCacheRecords+xml"/>
  <Override PartName="/xl/pivotCache/pivotCacheDefinition35.xml" ContentType="application/vnd.openxmlformats-officedocument.spreadsheetml.pivotCacheDefinition+xml"/>
  <Override PartName="/xl/pivotCache/pivotCacheRecords35.xml" ContentType="application/vnd.openxmlformats-officedocument.spreadsheetml.pivotCacheRecords+xml"/>
  <Override PartName="/xl/pivotCache/pivotCacheDefinition36.xml" ContentType="application/vnd.openxmlformats-officedocument.spreadsheetml.pivotCacheDefinition+xml"/>
  <Override PartName="/xl/pivotCache/pivotCacheRecords36.xml" ContentType="application/vnd.openxmlformats-officedocument.spreadsheetml.pivotCacheRecords+xml"/>
  <Override PartName="/xl/pivotCache/pivotCacheDefinition37.xml" ContentType="application/vnd.openxmlformats-officedocument.spreadsheetml.pivotCacheDefinition+xml"/>
  <Override PartName="/xl/pivotCache/pivotCacheRecords37.xml" ContentType="application/vnd.openxmlformats-officedocument.spreadsheetml.pivotCacheRecords+xml"/>
  <Override PartName="/xl/pivotCache/pivotCacheDefinition38.xml" ContentType="application/vnd.openxmlformats-officedocument.spreadsheetml.pivotCacheDefinition+xml"/>
  <Override PartName="/xl/pivotCache/pivotCacheRecords38.xml" ContentType="application/vnd.openxmlformats-officedocument.spreadsheetml.pivotCacheRecords+xml"/>
  <Override PartName="/xl/pivotCache/pivotCacheDefinition39.xml" ContentType="application/vnd.openxmlformats-officedocument.spreadsheetml.pivotCacheDefinition+xml"/>
  <Override PartName="/xl/pivotCache/pivotCacheRecords39.xml" ContentType="application/vnd.openxmlformats-officedocument.spreadsheetml.pivotCacheRecords+xml"/>
  <Override PartName="/xl/pivotCache/pivotCacheDefinition40.xml" ContentType="application/vnd.openxmlformats-officedocument.spreadsheetml.pivotCacheDefinition+xml"/>
  <Override PartName="/xl/pivotCache/pivotCacheRecords40.xml" ContentType="application/vnd.openxmlformats-officedocument.spreadsheetml.pivotCacheRecords+xml"/>
  <Override PartName="/xl/pivotCache/pivotCacheDefinition41.xml" ContentType="application/vnd.openxmlformats-officedocument.spreadsheetml.pivotCacheDefinition+xml"/>
  <Override PartName="/xl/pivotCache/pivotCacheRecords41.xml" ContentType="application/vnd.openxmlformats-officedocument.spreadsheetml.pivotCacheRecords+xml"/>
  <Override PartName="/xl/pivotCache/pivotCacheDefinition42.xml" ContentType="application/vnd.openxmlformats-officedocument.spreadsheetml.pivotCacheDefinition+xml"/>
  <Override PartName="/xl/pivotCache/pivotCacheRecords42.xml" ContentType="application/vnd.openxmlformats-officedocument.spreadsheetml.pivotCacheRecords+xml"/>
  <Override PartName="/xl/pivotCache/pivotCacheDefinition43.xml" ContentType="application/vnd.openxmlformats-officedocument.spreadsheetml.pivotCacheDefinition+xml"/>
  <Override PartName="/xl/pivotCache/pivotCacheRecords43.xml" ContentType="application/vnd.openxmlformats-officedocument.spreadsheetml.pivotCacheRecords+xml"/>
  <Override PartName="/xl/pivotCache/pivotCacheDefinition44.xml" ContentType="application/vnd.openxmlformats-officedocument.spreadsheetml.pivotCacheDefinition+xml"/>
  <Override PartName="/xl/pivotCache/pivotCacheRecords44.xml" ContentType="application/vnd.openxmlformats-officedocument.spreadsheetml.pivotCacheRecords+xml"/>
  <Override PartName="/xl/pivotCache/pivotCacheDefinition45.xml" ContentType="application/vnd.openxmlformats-officedocument.spreadsheetml.pivotCacheDefinition+xml"/>
  <Override PartName="/xl/pivotCache/pivotCacheRecords45.xml" ContentType="application/vnd.openxmlformats-officedocument.spreadsheetml.pivotCacheRecords+xml"/>
  <Override PartName="/xl/pivotCache/pivotCacheDefinition46.xml" ContentType="application/vnd.openxmlformats-officedocument.spreadsheetml.pivotCacheDefinition+xml"/>
  <Override PartName="/xl/pivotCache/pivotCacheRecords46.xml" ContentType="application/vnd.openxmlformats-officedocument.spreadsheetml.pivotCacheRecords+xml"/>
  <Override PartName="/xl/pivotCache/pivotCacheDefinition47.xml" ContentType="application/vnd.openxmlformats-officedocument.spreadsheetml.pivotCacheDefinition+xml"/>
  <Override PartName="/xl/pivotCache/pivotCacheRecords47.xml" ContentType="application/vnd.openxmlformats-officedocument.spreadsheetml.pivotCacheRecords+xml"/>
  <Override PartName="/xl/pivotCache/pivotCacheDefinition48.xml" ContentType="application/vnd.openxmlformats-officedocument.spreadsheetml.pivotCacheDefinition+xml"/>
  <Override PartName="/xl/pivotCache/pivotCacheRecords48.xml" ContentType="application/vnd.openxmlformats-officedocument.spreadsheetml.pivotCacheRecords+xml"/>
  <Override PartName="/xl/pivotCache/pivotCacheDefinition49.xml" ContentType="application/vnd.openxmlformats-officedocument.spreadsheetml.pivotCacheDefinition+xml"/>
  <Override PartName="/xl/pivotCache/pivotCacheRecords49.xml" ContentType="application/vnd.openxmlformats-officedocument.spreadsheetml.pivotCacheRecords+xml"/>
  <Override PartName="/xl/pivotCache/pivotCacheDefinition50.xml" ContentType="application/vnd.openxmlformats-officedocument.spreadsheetml.pivotCacheDefinition+xml"/>
  <Override PartName="/xl/pivotCache/pivotCacheRecords50.xml" ContentType="application/vnd.openxmlformats-officedocument.spreadsheetml.pivotCacheRecords+xml"/>
  <Override PartName="/xl/pivotCache/pivotCacheDefinition51.xml" ContentType="application/vnd.openxmlformats-officedocument.spreadsheetml.pivotCacheDefinition+xml"/>
  <Override PartName="/xl/pivotCache/pivotCacheRecords51.xml" ContentType="application/vnd.openxmlformats-officedocument.spreadsheetml.pivotCacheRecords+xml"/>
  <Override PartName="/xl/pivotCache/pivotCacheDefinition52.xml" ContentType="application/vnd.openxmlformats-officedocument.spreadsheetml.pivotCacheDefinition+xml"/>
  <Override PartName="/xl/pivotCache/pivotCacheRecords52.xml" ContentType="application/vnd.openxmlformats-officedocument.spreadsheetml.pivotCacheRecords+xml"/>
  <Override PartName="/xl/pivotCache/pivotCacheDefinition53.xml" ContentType="application/vnd.openxmlformats-officedocument.spreadsheetml.pivotCacheDefinition+xml"/>
  <Override PartName="/xl/pivotCache/pivotCacheRecords53.xml" ContentType="application/vnd.openxmlformats-officedocument.spreadsheetml.pivotCacheRecords+xml"/>
  <Override PartName="/xl/pivotCache/pivotCacheDefinition54.xml" ContentType="application/vnd.openxmlformats-officedocument.spreadsheetml.pivotCacheDefinition+xml"/>
  <Override PartName="/xl/pivotCache/pivotCacheRecords54.xml" ContentType="application/vnd.openxmlformats-officedocument.spreadsheetml.pivotCacheRecords+xml"/>
  <Override PartName="/xl/pivotCache/pivotCacheDefinition55.xml" ContentType="application/vnd.openxmlformats-officedocument.spreadsheetml.pivotCacheDefinition+xml"/>
  <Override PartName="/xl/pivotCache/pivotCacheRecords55.xml" ContentType="application/vnd.openxmlformats-officedocument.spreadsheetml.pivotCacheRecords+xml"/>
  <Override PartName="/xl/pivotCache/pivotCacheDefinition56.xml" ContentType="application/vnd.openxmlformats-officedocument.spreadsheetml.pivotCacheDefinition+xml"/>
  <Override PartName="/xl/pivotCache/pivotCacheRecords56.xml" ContentType="application/vnd.openxmlformats-officedocument.spreadsheetml.pivotCacheRecords+xml"/>
  <Override PartName="/xl/pivotCache/pivotCacheDefinition57.xml" ContentType="application/vnd.openxmlformats-officedocument.spreadsheetml.pivotCacheDefinition+xml"/>
  <Override PartName="/xl/pivotCache/pivotCacheRecords57.xml" ContentType="application/vnd.openxmlformats-officedocument.spreadsheetml.pivotCacheRecords+xml"/>
  <Override PartName="/xl/pivotCache/pivotCacheDefinition58.xml" ContentType="application/vnd.openxmlformats-officedocument.spreadsheetml.pivotCacheDefinition+xml"/>
  <Override PartName="/xl/pivotCache/pivotCacheRecords58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queryTables/queryTable3.xml" ContentType="application/vnd.openxmlformats-officedocument.spreadsheetml.query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queryTables/queryTable4.xml" ContentType="application/vnd.openxmlformats-officedocument.spreadsheetml.query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queryTables/queryTable5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6.xml" ContentType="application/vnd.openxmlformats-officedocument.spreadsheetml.pivotTable+xml"/>
  <Override PartName="/xl/drawings/drawing3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queryTables/queryTable6.xml" ContentType="application/vnd.openxmlformats-officedocument.spreadsheetml.query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queryTables/queryTable7.xml" ContentType="application/vnd.openxmlformats-officedocument.spreadsheetml.query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queryTables/queryTable8.xml" ContentType="application/vnd.openxmlformats-officedocument.spreadsheetml.query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queryTables/queryTable9.xml" ContentType="application/vnd.openxmlformats-officedocument.spreadsheetml.query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queryTables/queryTable10.xml" ContentType="application/vnd.openxmlformats-officedocument.spreadsheetml.query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queryTables/queryTable11.xml" ContentType="application/vnd.openxmlformats-officedocument.spreadsheetml.query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queryTables/queryTable12.xml" ContentType="application/vnd.openxmlformats-officedocument.spreadsheetml.query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queryTables/queryTable13.xml" ContentType="application/vnd.openxmlformats-officedocument.spreadsheetml.query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queryTables/queryTable14.xml" ContentType="application/vnd.openxmlformats-officedocument.spreadsheetml.query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queryTables/queryTable15.xml" ContentType="application/vnd.openxmlformats-officedocument.spreadsheetml.query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queryTables/queryTable16.xml" ContentType="application/vnd.openxmlformats-officedocument.spreadsheetml.query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queryTables/queryTable17.xml" ContentType="application/vnd.openxmlformats-officedocument.spreadsheetml.queryTable+xml"/>
  <Override PartName="/xl/tables/table35.xml" ContentType="application/vnd.openxmlformats-officedocument.spreadsheetml.table+xml"/>
  <Override PartName="/xl/queryTables/queryTable18.xml" ContentType="application/vnd.openxmlformats-officedocument.spreadsheetml.queryTable+xml"/>
  <Override PartName="/xl/tables/table36.xml" ContentType="application/vnd.openxmlformats-officedocument.spreadsheetml.table+xml"/>
  <Override PartName="/xl/queryTables/queryTable19.xml" ContentType="application/vnd.openxmlformats-officedocument.spreadsheetml.queryTable+xml"/>
  <Override PartName="/xl/tables/table37.xml" ContentType="application/vnd.openxmlformats-officedocument.spreadsheetml.table+xml"/>
  <Override PartName="/xl/queryTables/queryTable20.xml" ContentType="application/vnd.openxmlformats-officedocument.spreadsheetml.query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queryTables/queryTable21.xml" ContentType="application/vnd.openxmlformats-officedocument.spreadsheetml.queryTable+xml"/>
  <Override PartName="/xl/tables/table40.xml" ContentType="application/vnd.openxmlformats-officedocument.spreadsheetml.table+xml"/>
  <Override PartName="/xl/queryTables/queryTable22.xml" ContentType="application/vnd.openxmlformats-officedocument.spreadsheetml.queryTable+xml"/>
  <Override PartName="/xl/tables/table41.xml" ContentType="application/vnd.openxmlformats-officedocument.spreadsheetml.table+xml"/>
  <Override PartName="/xl/queryTables/queryTable23.xml" ContentType="application/vnd.openxmlformats-officedocument.spreadsheetml.queryTable+xml"/>
  <Override PartName="/xl/tables/table42.xml" ContentType="application/vnd.openxmlformats-officedocument.spreadsheetml.table+xml"/>
  <Override PartName="/xl/queryTables/queryTable24.xml" ContentType="application/vnd.openxmlformats-officedocument.spreadsheetml.queryTable+xml"/>
  <Override PartName="/xl/tables/table43.xml" ContentType="application/vnd.openxmlformats-officedocument.spreadsheetml.table+xml"/>
  <Override PartName="/xl/queryTables/queryTable25.xml" ContentType="application/vnd.openxmlformats-officedocument.spreadsheetml.queryTab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pivotTables/pivotTable37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42.xml" ContentType="application/vnd.openxmlformats-officedocument.spreadsheetml.pivot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queryTables/queryTable26.xml" ContentType="application/vnd.openxmlformats-officedocument.spreadsheetml.queryTable+xml"/>
  <Override PartName="/xl/tables/table46.xml" ContentType="application/vnd.openxmlformats-officedocument.spreadsheetml.table+xml"/>
  <Override PartName="/xl/queryTables/queryTable27.xml" ContentType="application/vnd.openxmlformats-officedocument.spreadsheetml.query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queryTables/queryTable28.xml" ContentType="application/vnd.openxmlformats-officedocument.spreadsheetml.query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queryTables/queryTable29.xml" ContentType="application/vnd.openxmlformats-officedocument.spreadsheetml.query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queryTables/queryTable30.xml" ContentType="application/vnd.openxmlformats-officedocument.spreadsheetml.query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queryTables/queryTable31.xml" ContentType="application/vnd.openxmlformats-officedocument.spreadsheetml.queryTable+xml"/>
  <Override PartName="/xl/pivotTables/pivotTable43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58.xml" ContentType="application/vnd.openxmlformats-officedocument.spreadsheetml.pivotTable+xml"/>
  <Override PartName="/xl/tables/table55.xml" ContentType="application/vnd.openxmlformats-officedocument.spreadsheetml.table+xml"/>
  <Override PartName="/xl/queryTables/queryTable3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tonac-my.sharepoint.com/personal/nsa1e19_soton_ac_uk/Documents/PhD Experiments/Ethical proposal/Survey COVID-19/Analysis/Paper Elaboration/"/>
    </mc:Choice>
  </mc:AlternateContent>
  <xr:revisionPtr revIDLastSave="2624" documentId="8_{8776673B-5CAD-4A49-9C48-D3259302A82A}" xr6:coauthVersionLast="46" xr6:coauthVersionMax="46" xr10:uidLastSave="{9D7B9C17-D25B-4F30-94AD-7E77390C57B1}"/>
  <bookViews>
    <workbookView xWindow="-120" yWindow="-120" windowWidth="20730" windowHeight="11160" activeTab="1" xr2:uid="{D6C8EBDA-B14A-421B-8129-30BE4D663B99}"/>
  </bookViews>
  <sheets>
    <sheet name="Categorical Table" sheetId="1" r:id="rId1"/>
    <sheet name="Categorical Analysis" sheetId="2" r:id="rId2"/>
    <sheet name="Descriptive Analysis" sheetId="3" r:id="rId3"/>
    <sheet name="Correlation Analysis" sheetId="4" r:id="rId4"/>
    <sheet name="Sheet1" sheetId="5" r:id="rId5"/>
    <sheet name="Sheet2" sheetId="6" r:id="rId6"/>
  </sheets>
  <externalReferences>
    <externalReference r:id="rId7"/>
  </externalReferences>
  <definedNames>
    <definedName name="_xlnm._FilterDatabase" localSheetId="0" hidden="1">'Categorical Table'!$A$1:$AY$308</definedName>
    <definedName name="_xlnm._FilterDatabase" localSheetId="4" hidden="1">Sheet1!$AM$1:$AN$257</definedName>
    <definedName name="_xlnm._FilterDatabase" localSheetId="5" hidden="1">Sheet2!$CB$1:$CC$257</definedName>
    <definedName name="ExternalData_1" localSheetId="3" hidden="1">'Correlation Analysis'!$K$1:$L$302</definedName>
    <definedName name="ExternalData_1" localSheetId="2" hidden="1">'Descriptive Analysis'!$CE$1:$CF$448</definedName>
    <definedName name="ExternalData_1" localSheetId="4" hidden="1">Sheet1!$D$1:$E$440</definedName>
    <definedName name="ExternalData_10" localSheetId="3" hidden="1">'Correlation Analysis'!$EU$1:$EV$420</definedName>
    <definedName name="ExternalData_11" localSheetId="3" hidden="1">'Correlation Analysis'!$FK$1:$FL$365</definedName>
    <definedName name="ExternalData_12" localSheetId="3" hidden="1">'Correlation Analysis'!$GA$1:$GB$326</definedName>
    <definedName name="ExternalData_13" localSheetId="3" hidden="1">'Correlation Analysis'!$GP$1:$GQ$347</definedName>
    <definedName name="ExternalData_14" localSheetId="3" hidden="1">'Correlation Analysis'!$HC$1:$HD$359</definedName>
    <definedName name="ExternalData_15" localSheetId="3" hidden="1">'Correlation Analysis'!$HP$1:$HQ$312</definedName>
    <definedName name="ExternalData_16" localSheetId="3" hidden="1">'Correlation Analysis'!$IF$1:$IG$283</definedName>
    <definedName name="ExternalData_17" localSheetId="3" hidden="1">'Correlation Analysis'!$IS$1:$IT$323</definedName>
    <definedName name="ExternalData_18" localSheetId="3" hidden="1">'Correlation Analysis'!$JF$1:$JG$351</definedName>
    <definedName name="ExternalData_19" localSheetId="3" hidden="1">'Correlation Analysis'!$JS$1:$JT$306</definedName>
    <definedName name="ExternalData_2" localSheetId="3" hidden="1">'Correlation Analysis'!$AA$1:$AB$330</definedName>
    <definedName name="ExternalData_2" localSheetId="2" hidden="1">'Descriptive Analysis'!$CV$1:$CW$502</definedName>
    <definedName name="ExternalData_2" localSheetId="4" hidden="1">Sheet1!$G$1:$H$440</definedName>
    <definedName name="ExternalData_2" localSheetId="5" hidden="1">Sheet2!$AC$1:$AD$440</definedName>
    <definedName name="ExternalData_20" localSheetId="3" hidden="1">'Correlation Analysis'!$KF$1:$KG$263</definedName>
    <definedName name="ExternalData_3" localSheetId="3" hidden="1">'Correlation Analysis'!$AQ$1:$AR$285</definedName>
    <definedName name="ExternalData_3" localSheetId="2" hidden="1">'Descriptive Analysis'!$DL$1:$DM$435</definedName>
    <definedName name="ExternalData_3" localSheetId="4" hidden="1">Sheet1!$BA$1:$BB$62</definedName>
    <definedName name="ExternalData_4" localSheetId="3" hidden="1">'Correlation Analysis'!$BG$1:$BH$246</definedName>
    <definedName name="ExternalData_4" localSheetId="2" hidden="1">'Descriptive Analysis'!$EB$1:$EC$398</definedName>
    <definedName name="ExternalData_4" localSheetId="4" hidden="1">Sheet1!$BH$1:$BI$66</definedName>
    <definedName name="ExternalData_5" localSheetId="3" hidden="1">'Correlation Analysis'!$BU$1:$BV$323</definedName>
    <definedName name="ExternalData_5" localSheetId="2" hidden="1">'Descriptive Analysis'!$EQ$1:$ER$277</definedName>
    <definedName name="ExternalData_5" localSheetId="4" hidden="1">Sheet1!$BN$1:$BN$70</definedName>
    <definedName name="ExternalData_6" localSheetId="3" hidden="1">'Correlation Analysis'!$CK$1:$CL$351</definedName>
    <definedName name="ExternalData_6" localSheetId="4" hidden="1">Sheet1!$BS$1:$BS$51</definedName>
    <definedName name="ExternalData_7" localSheetId="3" hidden="1">'Correlation Analysis'!$DA$1:$DB$306</definedName>
    <definedName name="ExternalData_8" localSheetId="3" hidden="1">'Correlation Analysis'!$DQ$1:$DR$263</definedName>
    <definedName name="ExternalData_9" localSheetId="3" hidden="1">'Correlation Analysis'!$EE$1:$EF$399</definedName>
  </definedNames>
  <calcPr calcId="191029"/>
  <pivotCaches>
    <pivotCache cacheId="0" r:id="rId8"/>
    <pivotCache cacheId="1" r:id="rId9"/>
    <pivotCache cacheId="2" r:id="rId10"/>
    <pivotCache cacheId="3" r:id="rId11"/>
    <pivotCache cacheId="4" r:id="rId12"/>
    <pivotCache cacheId="5" r:id="rId13"/>
    <pivotCache cacheId="6" r:id="rId14"/>
    <pivotCache cacheId="7" r:id="rId15"/>
    <pivotCache cacheId="8" r:id="rId16"/>
    <pivotCache cacheId="9" r:id="rId17"/>
    <pivotCache cacheId="10" r:id="rId18"/>
    <pivotCache cacheId="11" r:id="rId19"/>
    <pivotCache cacheId="12" r:id="rId20"/>
    <pivotCache cacheId="13" r:id="rId21"/>
    <pivotCache cacheId="14" r:id="rId22"/>
    <pivotCache cacheId="15" r:id="rId23"/>
    <pivotCache cacheId="16" r:id="rId24"/>
    <pivotCache cacheId="17" r:id="rId25"/>
    <pivotCache cacheId="18" r:id="rId26"/>
    <pivotCache cacheId="19" r:id="rId27"/>
    <pivotCache cacheId="20" r:id="rId28"/>
    <pivotCache cacheId="21" r:id="rId29"/>
    <pivotCache cacheId="22" r:id="rId30"/>
    <pivotCache cacheId="23" r:id="rId31"/>
    <pivotCache cacheId="24" r:id="rId32"/>
    <pivotCache cacheId="25" r:id="rId33"/>
    <pivotCache cacheId="26" r:id="rId34"/>
    <pivotCache cacheId="27" r:id="rId35"/>
    <pivotCache cacheId="28" r:id="rId36"/>
    <pivotCache cacheId="29" r:id="rId37"/>
    <pivotCache cacheId="30" r:id="rId38"/>
    <pivotCache cacheId="31" r:id="rId39"/>
    <pivotCache cacheId="32" r:id="rId40"/>
    <pivotCache cacheId="33" r:id="rId41"/>
    <pivotCache cacheId="34" r:id="rId42"/>
    <pivotCache cacheId="35" r:id="rId43"/>
    <pivotCache cacheId="36" r:id="rId44"/>
    <pivotCache cacheId="37" r:id="rId45"/>
    <pivotCache cacheId="38" r:id="rId46"/>
    <pivotCache cacheId="39" r:id="rId47"/>
    <pivotCache cacheId="40" r:id="rId48"/>
    <pivotCache cacheId="41" r:id="rId49"/>
    <pivotCache cacheId="42" r:id="rId50"/>
    <pivotCache cacheId="43" r:id="rId51"/>
    <pivotCache cacheId="44" r:id="rId52"/>
    <pivotCache cacheId="45" r:id="rId53"/>
    <pivotCache cacheId="46" r:id="rId54"/>
    <pivotCache cacheId="47" r:id="rId55"/>
    <pivotCache cacheId="48" r:id="rId56"/>
    <pivotCache cacheId="49" r:id="rId57"/>
    <pivotCache cacheId="50" r:id="rId58"/>
    <pivotCache cacheId="51" r:id="rId59"/>
    <pivotCache cacheId="52" r:id="rId60"/>
    <pivotCache cacheId="53" r:id="rId61"/>
    <pivotCache cacheId="54" r:id="rId62"/>
    <pivotCache cacheId="55" r:id="rId63"/>
    <pivotCache cacheId="56" r:id="rId64"/>
    <pivotCache cacheId="57" r:id="rId6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29" i="2" l="1"/>
  <c r="AV28" i="2"/>
  <c r="AU29" i="2"/>
  <c r="AU28" i="2"/>
  <c r="AT29" i="2"/>
  <c r="AT28" i="2"/>
  <c r="T35" i="2" l="1"/>
  <c r="T34" i="2"/>
  <c r="BO34" i="4" l="1"/>
  <c r="BL37" i="4"/>
  <c r="BL38" i="4"/>
  <c r="BL39" i="4"/>
  <c r="BL40" i="4"/>
  <c r="BL36" i="4"/>
  <c r="BK37" i="4"/>
  <c r="BK38" i="4"/>
  <c r="BK39" i="4"/>
  <c r="BK40" i="4"/>
  <c r="BK36" i="4"/>
  <c r="AY33" i="4"/>
  <c r="BA28" i="4"/>
  <c r="BA29" i="4"/>
  <c r="BA30" i="4"/>
  <c r="BA31" i="4"/>
  <c r="BA27" i="4"/>
  <c r="AZ28" i="4"/>
  <c r="AZ29" i="4"/>
  <c r="AZ30" i="4"/>
  <c r="AZ31" i="4"/>
  <c r="AZ27" i="4"/>
  <c r="AI35" i="4"/>
  <c r="AK29" i="4"/>
  <c r="AK30" i="4"/>
  <c r="AK31" i="4"/>
  <c r="AK32" i="4"/>
  <c r="AK28" i="4"/>
  <c r="AJ29" i="4"/>
  <c r="AJ30" i="4"/>
  <c r="AJ31" i="4"/>
  <c r="AJ32" i="4"/>
  <c r="AJ28" i="4"/>
  <c r="O40" i="4"/>
  <c r="P35" i="4"/>
  <c r="P36" i="4"/>
  <c r="P37" i="4"/>
  <c r="P38" i="4"/>
  <c r="P34" i="4"/>
  <c r="O35" i="4"/>
  <c r="O36" i="4"/>
  <c r="O37" i="4"/>
  <c r="O38" i="4"/>
  <c r="O34" i="4"/>
  <c r="CE20" i="6" l="1"/>
  <c r="Y15" i="2"/>
  <c r="X15" i="2"/>
  <c r="X11" i="2"/>
  <c r="I34" i="2" l="1"/>
  <c r="P12" i="2" l="1"/>
  <c r="BC14" i="5" l="1"/>
  <c r="BY43" i="4" l="1"/>
  <c r="BZ43" i="4"/>
  <c r="CA43" i="4"/>
  <c r="CB43" i="4"/>
  <c r="CC43" i="4"/>
  <c r="CD43" i="4"/>
  <c r="CE43" i="4"/>
  <c r="DZ44" i="4"/>
  <c r="DZ45" i="4"/>
  <c r="DZ46" i="4"/>
  <c r="DZ47" i="4"/>
  <c r="DZ48" i="4"/>
  <c r="DY44" i="4"/>
  <c r="DY45" i="4"/>
  <c r="DY46" i="4"/>
  <c r="DY47" i="4"/>
  <c r="DY48" i="4"/>
  <c r="DX44" i="4"/>
  <c r="DX45" i="4"/>
  <c r="DX46" i="4"/>
  <c r="DX47" i="4"/>
  <c r="DX48" i="4"/>
  <c r="DW44" i="4"/>
  <c r="DW45" i="4"/>
  <c r="DW46" i="4"/>
  <c r="DW47" i="4"/>
  <c r="DW48" i="4"/>
  <c r="DV44" i="4"/>
  <c r="DV45" i="4"/>
  <c r="DV46" i="4"/>
  <c r="DV47" i="4"/>
  <c r="DV48" i="4"/>
  <c r="DU44" i="4"/>
  <c r="DU45" i="4"/>
  <c r="DU46" i="4"/>
  <c r="DU47" i="4"/>
  <c r="DU48" i="4"/>
  <c r="DT44" i="4"/>
  <c r="DT45" i="4"/>
  <c r="DT46" i="4"/>
  <c r="DT47" i="4"/>
  <c r="DT48" i="4"/>
  <c r="DU43" i="4"/>
  <c r="DV43" i="4"/>
  <c r="DW43" i="4"/>
  <c r="DX43" i="4"/>
  <c r="DY43" i="4"/>
  <c r="DZ43" i="4"/>
  <c r="DT43" i="4"/>
  <c r="DK43" i="4"/>
  <c r="DK44" i="4"/>
  <c r="DK45" i="4"/>
  <c r="DK46" i="4"/>
  <c r="DK47" i="4"/>
  <c r="DJ43" i="4"/>
  <c r="DJ44" i="4"/>
  <c r="DJ45" i="4"/>
  <c r="DJ46" i="4"/>
  <c r="DJ47" i="4"/>
  <c r="DI43" i="4"/>
  <c r="DI44" i="4"/>
  <c r="DI45" i="4"/>
  <c r="DI46" i="4"/>
  <c r="DI47" i="4"/>
  <c r="DH43" i="4"/>
  <c r="DH44" i="4"/>
  <c r="DH45" i="4"/>
  <c r="DH46" i="4"/>
  <c r="DH47" i="4"/>
  <c r="DG43" i="4"/>
  <c r="DG44" i="4"/>
  <c r="DG45" i="4"/>
  <c r="DG46" i="4"/>
  <c r="DG47" i="4"/>
  <c r="DF43" i="4"/>
  <c r="DF44" i="4"/>
  <c r="DF45" i="4"/>
  <c r="DF46" i="4"/>
  <c r="DF47" i="4"/>
  <c r="DE43" i="4"/>
  <c r="DE44" i="4"/>
  <c r="DE45" i="4"/>
  <c r="DE46" i="4"/>
  <c r="DE47" i="4"/>
  <c r="DF42" i="4"/>
  <c r="DG42" i="4"/>
  <c r="DH42" i="4"/>
  <c r="DI42" i="4"/>
  <c r="DJ42" i="4"/>
  <c r="DK42" i="4"/>
  <c r="DE42" i="4"/>
  <c r="CS43" i="4"/>
  <c r="CU44" i="4"/>
  <c r="CU45" i="4"/>
  <c r="CU46" i="4"/>
  <c r="CU47" i="4"/>
  <c r="CU48" i="4"/>
  <c r="CT44" i="4"/>
  <c r="CT45" i="4"/>
  <c r="CT46" i="4"/>
  <c r="CT47" i="4"/>
  <c r="CT48" i="4"/>
  <c r="CS44" i="4"/>
  <c r="CS45" i="4"/>
  <c r="CS46" i="4"/>
  <c r="CS47" i="4"/>
  <c r="CS48" i="4"/>
  <c r="CR44" i="4"/>
  <c r="CR45" i="4"/>
  <c r="CR46" i="4"/>
  <c r="CR47" i="4"/>
  <c r="CR48" i="4"/>
  <c r="CQ44" i="4"/>
  <c r="CQ45" i="4"/>
  <c r="CQ46" i="4"/>
  <c r="CQ47" i="4"/>
  <c r="CQ48" i="4"/>
  <c r="CP44" i="4"/>
  <c r="CP45" i="4"/>
  <c r="CP46" i="4"/>
  <c r="CP47" i="4"/>
  <c r="CP48" i="4"/>
  <c r="CO44" i="4"/>
  <c r="CO45" i="4"/>
  <c r="CO46" i="4"/>
  <c r="CO47" i="4"/>
  <c r="CO48" i="4"/>
  <c r="CU43" i="4"/>
  <c r="CP43" i="4"/>
  <c r="CQ43" i="4"/>
  <c r="CR43" i="4"/>
  <c r="CT43" i="4"/>
  <c r="CO43" i="4"/>
  <c r="CE44" i="4"/>
  <c r="CE45" i="4"/>
  <c r="CE46" i="4"/>
  <c r="CE47" i="4"/>
  <c r="CE48" i="4"/>
  <c r="CD44" i="4"/>
  <c r="CD45" i="4"/>
  <c r="CD46" i="4"/>
  <c r="CD47" i="4"/>
  <c r="CD48" i="4"/>
  <c r="CC44" i="4"/>
  <c r="CC45" i="4"/>
  <c r="CC46" i="4"/>
  <c r="CC47" i="4"/>
  <c r="CC48" i="4"/>
  <c r="CB44" i="4"/>
  <c r="CB45" i="4"/>
  <c r="CB46" i="4"/>
  <c r="CB47" i="4"/>
  <c r="CB48" i="4"/>
  <c r="CA44" i="4"/>
  <c r="CA45" i="4"/>
  <c r="CA46" i="4"/>
  <c r="CA47" i="4"/>
  <c r="CA48" i="4"/>
  <c r="BZ44" i="4"/>
  <c r="BZ45" i="4"/>
  <c r="BZ46" i="4"/>
  <c r="BZ47" i="4"/>
  <c r="BZ48" i="4"/>
  <c r="BY44" i="4"/>
  <c r="BY45" i="4"/>
  <c r="BY46" i="4"/>
  <c r="BY47" i="4"/>
  <c r="BY48" i="4"/>
  <c r="AP25" i="2" l="1"/>
  <c r="AP20" i="2"/>
  <c r="AQ25" i="2"/>
  <c r="AR25" i="2"/>
  <c r="AS25" i="2"/>
  <c r="AT25" i="2"/>
  <c r="AU25" i="2"/>
  <c r="AQ20" i="2"/>
  <c r="AR20" i="2"/>
  <c r="AS20" i="2"/>
  <c r="AT20" i="2"/>
  <c r="AU20" i="2"/>
  <c r="AQ15" i="2"/>
  <c r="AR15" i="2"/>
  <c r="AS15" i="2"/>
  <c r="AT15" i="2"/>
  <c r="AU15" i="2"/>
  <c r="AP15" i="2"/>
  <c r="AU9" i="2"/>
  <c r="AV9" i="2"/>
  <c r="AW9" i="2"/>
  <c r="AX9" i="2"/>
  <c r="AY9" i="2"/>
  <c r="AT9" i="2"/>
  <c r="AW4" i="2"/>
  <c r="AU4" i="2"/>
  <c r="AV4" i="2"/>
  <c r="AX4" i="2"/>
  <c r="AY4" i="2"/>
  <c r="AT4" i="2"/>
  <c r="AQ28" i="2" l="1"/>
  <c r="AP28" i="2"/>
  <c r="M31" i="2" l="1"/>
  <c r="H323" i="1" l="1"/>
  <c r="AP33" i="2" l="1"/>
  <c r="AP32" i="2"/>
  <c r="AP31" i="2"/>
  <c r="AP30" i="2"/>
  <c r="AP29" i="2"/>
  <c r="AP34" i="2" l="1"/>
  <c r="AF29" i="6"/>
  <c r="AG21" i="6"/>
  <c r="AG22" i="6"/>
  <c r="AG23" i="6"/>
  <c r="AG24" i="6"/>
  <c r="AG20" i="6"/>
  <c r="AF21" i="6"/>
  <c r="AF22" i="6"/>
  <c r="AF23" i="6"/>
  <c r="AF24" i="6"/>
  <c r="AF20" i="6"/>
  <c r="DJ27" i="6" l="1"/>
  <c r="DK21" i="6"/>
  <c r="DK22" i="6"/>
  <c r="DK23" i="6"/>
  <c r="DK24" i="6"/>
  <c r="DK20" i="6"/>
  <c r="DJ24" i="6"/>
  <c r="DJ21" i="6"/>
  <c r="DJ22" i="6"/>
  <c r="DJ23" i="6"/>
  <c r="DJ20" i="6"/>
  <c r="DC27" i="6"/>
  <c r="DD21" i="6"/>
  <c r="DD22" i="6"/>
  <c r="DD23" i="6"/>
  <c r="DD24" i="6"/>
  <c r="DD20" i="6"/>
  <c r="DC21" i="6"/>
  <c r="DC22" i="6"/>
  <c r="DC23" i="6"/>
  <c r="DC24" i="6"/>
  <c r="DC20" i="6"/>
  <c r="CV30" i="6"/>
  <c r="CW23" i="6"/>
  <c r="CW24" i="6"/>
  <c r="CW25" i="6"/>
  <c r="CW26" i="6"/>
  <c r="CW27" i="6"/>
  <c r="CW22" i="6"/>
  <c r="CV23" i="6"/>
  <c r="CV24" i="6"/>
  <c r="CV25" i="6"/>
  <c r="CV26" i="6"/>
  <c r="CV27" i="6"/>
  <c r="CV22" i="6"/>
  <c r="CE27" i="6"/>
  <c r="CF21" i="6"/>
  <c r="CF22" i="6"/>
  <c r="CF23" i="6"/>
  <c r="CF24" i="6"/>
  <c r="CF20" i="6"/>
  <c r="CE22" i="6"/>
  <c r="CE21" i="6"/>
  <c r="CE23" i="6"/>
  <c r="CE24" i="6"/>
  <c r="BY21" i="6"/>
  <c r="BY22" i="6"/>
  <c r="BY23" i="6"/>
  <c r="BY24" i="6"/>
  <c r="BY20" i="6"/>
  <c r="BX24" i="6"/>
  <c r="BX23" i="6"/>
  <c r="BX22" i="6"/>
  <c r="BX21" i="6"/>
  <c r="BX20" i="6"/>
  <c r="BX27" i="6" s="1"/>
  <c r="BR21" i="6"/>
  <c r="BR22" i="6"/>
  <c r="BR23" i="6"/>
  <c r="BR24" i="6"/>
  <c r="BR20" i="6"/>
  <c r="BQ21" i="6"/>
  <c r="BQ22" i="6"/>
  <c r="BQ23" i="6"/>
  <c r="BQ24" i="6"/>
  <c r="BQ20" i="6"/>
  <c r="BK21" i="6"/>
  <c r="BK22" i="6"/>
  <c r="BK23" i="6"/>
  <c r="BK24" i="6"/>
  <c r="BK20" i="6"/>
  <c r="BJ21" i="6"/>
  <c r="BJ22" i="6"/>
  <c r="BJ23" i="6"/>
  <c r="BJ24" i="6"/>
  <c r="BJ20" i="6"/>
  <c r="BD27" i="6"/>
  <c r="BD26" i="6"/>
  <c r="BD25" i="6"/>
  <c r="BD24" i="6"/>
  <c r="BD23" i="6"/>
  <c r="BD22" i="6"/>
  <c r="BC27" i="6"/>
  <c r="BC26" i="6"/>
  <c r="BC25" i="6"/>
  <c r="BC24" i="6"/>
  <c r="BC23" i="6"/>
  <c r="BC22" i="6"/>
  <c r="AU26" i="6"/>
  <c r="AU25" i="6"/>
  <c r="AU24" i="6"/>
  <c r="AU23" i="6"/>
  <c r="AU22" i="6"/>
  <c r="AV23" i="6"/>
  <c r="AV24" i="6"/>
  <c r="AV25" i="6"/>
  <c r="AV26" i="6"/>
  <c r="AV27" i="6"/>
  <c r="AV22" i="6"/>
  <c r="AU27" i="6"/>
  <c r="AN28" i="6"/>
  <c r="AN24" i="6"/>
  <c r="AN25" i="6"/>
  <c r="AN26" i="6"/>
  <c r="AN27" i="6"/>
  <c r="AN23" i="6"/>
  <c r="AM28" i="6"/>
  <c r="AM27" i="6"/>
  <c r="AM26" i="6"/>
  <c r="AM25" i="6"/>
  <c r="AM24" i="6"/>
  <c r="AM23" i="6"/>
  <c r="Z21" i="6"/>
  <c r="Z22" i="6"/>
  <c r="Z23" i="6"/>
  <c r="Z24" i="6"/>
  <c r="Z20" i="6"/>
  <c r="Y24" i="6"/>
  <c r="Y23" i="6"/>
  <c r="Y22" i="6"/>
  <c r="Y21" i="6"/>
  <c r="Y20" i="6"/>
  <c r="BQ27" i="6" l="1"/>
  <c r="Y27" i="6"/>
  <c r="BJ27" i="6"/>
  <c r="AM31" i="6"/>
  <c r="BC30" i="6"/>
  <c r="AU30" i="6"/>
  <c r="S24" i="6" l="1"/>
  <c r="S23" i="6"/>
  <c r="S22" i="6"/>
  <c r="S21" i="6"/>
  <c r="S20" i="6"/>
  <c r="R24" i="6"/>
  <c r="R23" i="6"/>
  <c r="R22" i="6"/>
  <c r="R21" i="6"/>
  <c r="R20" i="6"/>
  <c r="L24" i="6"/>
  <c r="L23" i="6"/>
  <c r="L22" i="6"/>
  <c r="L21" i="6"/>
  <c r="L20" i="6"/>
  <c r="K24" i="6"/>
  <c r="K23" i="6"/>
  <c r="K22" i="6"/>
  <c r="K21" i="6"/>
  <c r="K20" i="6"/>
  <c r="E36" i="6"/>
  <c r="D36" i="6"/>
  <c r="E35" i="6"/>
  <c r="D35" i="6"/>
  <c r="E34" i="6"/>
  <c r="D34" i="6"/>
  <c r="E31" i="6"/>
  <c r="F31" i="6"/>
  <c r="D31" i="6"/>
  <c r="E24" i="6"/>
  <c r="D24" i="6"/>
  <c r="E23" i="6"/>
  <c r="D23" i="6"/>
  <c r="E22" i="6"/>
  <c r="D22" i="6"/>
  <c r="E21" i="6"/>
  <c r="D21" i="6"/>
  <c r="E20" i="6"/>
  <c r="D20" i="6"/>
  <c r="D39" i="6" l="1"/>
  <c r="K27" i="6"/>
  <c r="D26" i="6"/>
  <c r="R27" i="6"/>
  <c r="DY31" i="4"/>
  <c r="DX31" i="4"/>
  <c r="DW31" i="4"/>
  <c r="DV31" i="4"/>
  <c r="DU31" i="4"/>
  <c r="DY30" i="4"/>
  <c r="DX30" i="4"/>
  <c r="DW30" i="4"/>
  <c r="DV30" i="4"/>
  <c r="DU30" i="4"/>
  <c r="DK30" i="4"/>
  <c r="DJ30" i="4"/>
  <c r="DI30" i="4"/>
  <c r="DH30" i="4"/>
  <c r="DG30" i="4"/>
  <c r="DF30" i="4"/>
  <c r="DE30" i="4"/>
  <c r="CU30" i="4"/>
  <c r="CT30" i="4"/>
  <c r="CS30" i="4"/>
  <c r="CR30" i="4"/>
  <c r="CQ30" i="4"/>
  <c r="CP30" i="4"/>
  <c r="CO30" i="4"/>
  <c r="CE30" i="4"/>
  <c r="CD30" i="4"/>
  <c r="CC30" i="4"/>
  <c r="CB30" i="4"/>
  <c r="CA30" i="4"/>
  <c r="BZ30" i="4"/>
  <c r="BY30" i="4"/>
  <c r="DY29" i="4"/>
  <c r="DX29" i="4"/>
  <c r="DW29" i="4"/>
  <c r="DV29" i="4"/>
  <c r="DU29" i="4"/>
  <c r="DK29" i="4"/>
  <c r="DJ29" i="4"/>
  <c r="DI29" i="4"/>
  <c r="DH29" i="4"/>
  <c r="DG29" i="4"/>
  <c r="DF29" i="4"/>
  <c r="DE29" i="4"/>
  <c r="CU29" i="4"/>
  <c r="CT29" i="4"/>
  <c r="CS29" i="4"/>
  <c r="CR29" i="4"/>
  <c r="CQ29" i="4"/>
  <c r="CP29" i="4"/>
  <c r="CO29" i="4"/>
  <c r="CE29" i="4"/>
  <c r="CD29" i="4"/>
  <c r="CC29" i="4"/>
  <c r="CB29" i="4"/>
  <c r="CA29" i="4"/>
  <c r="BZ29" i="4"/>
  <c r="BY29" i="4"/>
  <c r="DY28" i="4"/>
  <c r="DX28" i="4"/>
  <c r="DW28" i="4"/>
  <c r="DV28" i="4"/>
  <c r="DU28" i="4"/>
  <c r="DK28" i="4"/>
  <c r="DJ28" i="4"/>
  <c r="DI28" i="4"/>
  <c r="DH28" i="4"/>
  <c r="DG28" i="4"/>
  <c r="DF28" i="4"/>
  <c r="DE28" i="4"/>
  <c r="CU28" i="4"/>
  <c r="CT28" i="4"/>
  <c r="CS28" i="4"/>
  <c r="CR28" i="4"/>
  <c r="CQ28" i="4"/>
  <c r="CP28" i="4"/>
  <c r="CO28" i="4"/>
  <c r="CE28" i="4"/>
  <c r="CD28" i="4"/>
  <c r="CC28" i="4"/>
  <c r="CB28" i="4"/>
  <c r="CA28" i="4"/>
  <c r="BZ28" i="4"/>
  <c r="BY28" i="4"/>
  <c r="DY27" i="4"/>
  <c r="DX27" i="4"/>
  <c r="DW27" i="4"/>
  <c r="DV27" i="4"/>
  <c r="DU27" i="4"/>
  <c r="DK27" i="4"/>
  <c r="DJ27" i="4"/>
  <c r="DI27" i="4"/>
  <c r="DH27" i="4"/>
  <c r="DG27" i="4"/>
  <c r="DF27" i="4"/>
  <c r="DE27" i="4"/>
  <c r="CU27" i="4"/>
  <c r="CT27" i="4"/>
  <c r="CS27" i="4"/>
  <c r="CR27" i="4"/>
  <c r="CQ27" i="4"/>
  <c r="CP27" i="4"/>
  <c r="CO27" i="4"/>
  <c r="CE27" i="4"/>
  <c r="CD27" i="4"/>
  <c r="CC27" i="4"/>
  <c r="CB27" i="4"/>
  <c r="CA27" i="4"/>
  <c r="BZ27" i="4"/>
  <c r="BY27" i="4"/>
  <c r="DY26" i="4"/>
  <c r="DX26" i="4"/>
  <c r="DW26" i="4"/>
  <c r="DV26" i="4"/>
  <c r="DU26" i="4"/>
  <c r="DK26" i="4"/>
  <c r="DJ26" i="4"/>
  <c r="DI26" i="4"/>
  <c r="DH26" i="4"/>
  <c r="DG26" i="4"/>
  <c r="DF26" i="4"/>
  <c r="DE26" i="4"/>
  <c r="CU26" i="4"/>
  <c r="CT26" i="4"/>
  <c r="CS26" i="4"/>
  <c r="CR26" i="4"/>
  <c r="CQ26" i="4"/>
  <c r="CP26" i="4"/>
  <c r="CO26" i="4"/>
  <c r="CE26" i="4"/>
  <c r="CD26" i="4"/>
  <c r="CC26" i="4"/>
  <c r="CB26" i="4"/>
  <c r="CA26" i="4"/>
  <c r="BZ26" i="4"/>
  <c r="BY26" i="4"/>
  <c r="DY25" i="4"/>
  <c r="DX25" i="4"/>
  <c r="DW25" i="4"/>
  <c r="DV25" i="4"/>
  <c r="DU25" i="4"/>
  <c r="DK25" i="4"/>
  <c r="DJ25" i="4"/>
  <c r="DI25" i="4"/>
  <c r="DH25" i="4"/>
  <c r="DG25" i="4"/>
  <c r="DF25" i="4"/>
  <c r="DE25" i="4"/>
  <c r="CU25" i="4"/>
  <c r="CT25" i="4"/>
  <c r="CS25" i="4"/>
  <c r="CR25" i="4"/>
  <c r="CQ25" i="4"/>
  <c r="CP25" i="4"/>
  <c r="CO25" i="4"/>
  <c r="CE25" i="4"/>
  <c r="CD25" i="4"/>
  <c r="CC25" i="4"/>
  <c r="CB25" i="4"/>
  <c r="CA25" i="4"/>
  <c r="BZ25" i="4"/>
  <c r="BY25" i="4"/>
  <c r="AK25" i="4"/>
  <c r="AJ25" i="4"/>
  <c r="AI25" i="4"/>
  <c r="AH25" i="4"/>
  <c r="AG25" i="4"/>
  <c r="AF25" i="4"/>
  <c r="AE25" i="4"/>
  <c r="DK24" i="4"/>
  <c r="DJ24" i="4"/>
  <c r="DI24" i="4"/>
  <c r="DH24" i="4"/>
  <c r="DG24" i="4"/>
  <c r="DF24" i="4"/>
  <c r="DE24" i="4"/>
  <c r="CU24" i="4"/>
  <c r="CT24" i="4"/>
  <c r="CS24" i="4"/>
  <c r="CR24" i="4"/>
  <c r="CQ24" i="4"/>
  <c r="CP24" i="4"/>
  <c r="CO24" i="4"/>
  <c r="CE24" i="4"/>
  <c r="CD24" i="4"/>
  <c r="CC24" i="4"/>
  <c r="CB24" i="4"/>
  <c r="CA24" i="4"/>
  <c r="BZ24" i="4"/>
  <c r="BY24" i="4"/>
  <c r="BO24" i="4"/>
  <c r="BN24" i="4"/>
  <c r="BM24" i="4"/>
  <c r="BL24" i="4"/>
  <c r="BK24" i="4"/>
  <c r="BA24" i="4"/>
  <c r="AZ24" i="4"/>
  <c r="AY24" i="4"/>
  <c r="AX24" i="4"/>
  <c r="AW24" i="4"/>
  <c r="AV24" i="4"/>
  <c r="AU24" i="4"/>
  <c r="AK24" i="4"/>
  <c r="AJ24" i="4"/>
  <c r="AI24" i="4"/>
  <c r="AH24" i="4"/>
  <c r="AG24" i="4"/>
  <c r="AF24" i="4"/>
  <c r="AE24" i="4"/>
  <c r="E24" i="4"/>
  <c r="D24" i="4"/>
  <c r="IP23" i="4"/>
  <c r="IO23" i="4"/>
  <c r="IN23" i="4"/>
  <c r="IM23" i="4"/>
  <c r="IL23" i="4"/>
  <c r="IK23" i="4"/>
  <c r="IJ23" i="4"/>
  <c r="HZ23" i="4"/>
  <c r="HY23" i="4"/>
  <c r="HX23" i="4"/>
  <c r="HW23" i="4"/>
  <c r="HV23" i="4"/>
  <c r="HU23" i="4"/>
  <c r="HT23" i="4"/>
  <c r="HM23" i="4"/>
  <c r="HL23" i="4"/>
  <c r="HK23" i="4"/>
  <c r="HJ23" i="4"/>
  <c r="HI23" i="4"/>
  <c r="HH23" i="4"/>
  <c r="HG23" i="4"/>
  <c r="GZ23" i="4"/>
  <c r="GY23" i="4"/>
  <c r="GX23" i="4"/>
  <c r="GW23" i="4"/>
  <c r="GV23" i="4"/>
  <c r="GU23" i="4"/>
  <c r="GT23" i="4"/>
  <c r="GK23" i="4"/>
  <c r="GJ23" i="4"/>
  <c r="GI23" i="4"/>
  <c r="GH23" i="4"/>
  <c r="GG23" i="4"/>
  <c r="GF23" i="4"/>
  <c r="GE23" i="4"/>
  <c r="FU23" i="4"/>
  <c r="FT23" i="4"/>
  <c r="FS23" i="4"/>
  <c r="FR23" i="4"/>
  <c r="FQ23" i="4"/>
  <c r="FP23" i="4"/>
  <c r="FO23" i="4"/>
  <c r="FE23" i="4"/>
  <c r="FD23" i="4"/>
  <c r="FC23" i="4"/>
  <c r="FB23" i="4"/>
  <c r="FA23" i="4"/>
  <c r="EZ23" i="4"/>
  <c r="EY23" i="4"/>
  <c r="EO23" i="4"/>
  <c r="EN23" i="4"/>
  <c r="EM23" i="4"/>
  <c r="EL23" i="4"/>
  <c r="EK23" i="4"/>
  <c r="EJ23" i="4"/>
  <c r="EI23" i="4"/>
  <c r="BO23" i="4"/>
  <c r="BN23" i="4"/>
  <c r="BM23" i="4"/>
  <c r="BL23" i="4"/>
  <c r="BK23" i="4"/>
  <c r="BA23" i="4"/>
  <c r="AZ23" i="4"/>
  <c r="AY23" i="4"/>
  <c r="AX23" i="4"/>
  <c r="AW23" i="4"/>
  <c r="AV23" i="4"/>
  <c r="AU23" i="4"/>
  <c r="AK23" i="4"/>
  <c r="AJ23" i="4"/>
  <c r="AI23" i="4"/>
  <c r="AH23" i="4"/>
  <c r="AG23" i="4"/>
  <c r="AF23" i="4"/>
  <c r="AE23" i="4"/>
  <c r="U23" i="4"/>
  <c r="T23" i="4"/>
  <c r="S23" i="4"/>
  <c r="R23" i="4"/>
  <c r="Q23" i="4"/>
  <c r="P23" i="4"/>
  <c r="O23" i="4"/>
  <c r="E23" i="4"/>
  <c r="D23" i="4"/>
  <c r="IP22" i="4"/>
  <c r="IO22" i="4"/>
  <c r="IN22" i="4"/>
  <c r="IM22" i="4"/>
  <c r="IL22" i="4"/>
  <c r="IK22" i="4"/>
  <c r="IJ22" i="4"/>
  <c r="HZ22" i="4"/>
  <c r="HY22" i="4"/>
  <c r="HX22" i="4"/>
  <c r="HW22" i="4"/>
  <c r="HV22" i="4"/>
  <c r="HU22" i="4"/>
  <c r="HT22" i="4"/>
  <c r="HM22" i="4"/>
  <c r="HL22" i="4"/>
  <c r="HK22" i="4"/>
  <c r="HJ22" i="4"/>
  <c r="HI22" i="4"/>
  <c r="HH22" i="4"/>
  <c r="HG22" i="4"/>
  <c r="GZ22" i="4"/>
  <c r="GY22" i="4"/>
  <c r="GX22" i="4"/>
  <c r="GW22" i="4"/>
  <c r="GV22" i="4"/>
  <c r="GU22" i="4"/>
  <c r="GT22" i="4"/>
  <c r="GK22" i="4"/>
  <c r="GJ22" i="4"/>
  <c r="GI22" i="4"/>
  <c r="GH22" i="4"/>
  <c r="GG22" i="4"/>
  <c r="GF22" i="4"/>
  <c r="GE22" i="4"/>
  <c r="FU22" i="4"/>
  <c r="FT22" i="4"/>
  <c r="FS22" i="4"/>
  <c r="FR22" i="4"/>
  <c r="FQ22" i="4"/>
  <c r="FP22" i="4"/>
  <c r="FO22" i="4"/>
  <c r="FE22" i="4"/>
  <c r="FD22" i="4"/>
  <c r="FC22" i="4"/>
  <c r="FB22" i="4"/>
  <c r="FA22" i="4"/>
  <c r="EZ22" i="4"/>
  <c r="EY22" i="4"/>
  <c r="EO22" i="4"/>
  <c r="EN22" i="4"/>
  <c r="EM22" i="4"/>
  <c r="EL22" i="4"/>
  <c r="EK22" i="4"/>
  <c r="EJ22" i="4"/>
  <c r="EI22" i="4"/>
  <c r="BO22" i="4"/>
  <c r="BN22" i="4"/>
  <c r="BM22" i="4"/>
  <c r="BL22" i="4"/>
  <c r="BK22" i="4"/>
  <c r="BA22" i="4"/>
  <c r="AZ22" i="4"/>
  <c r="AY22" i="4"/>
  <c r="AX22" i="4"/>
  <c r="AW22" i="4"/>
  <c r="AV22" i="4"/>
  <c r="AU22" i="4"/>
  <c r="AK22" i="4"/>
  <c r="AJ22" i="4"/>
  <c r="AI22" i="4"/>
  <c r="AH22" i="4"/>
  <c r="AG22" i="4"/>
  <c r="AF22" i="4"/>
  <c r="AE22" i="4"/>
  <c r="U22" i="4"/>
  <c r="T22" i="4"/>
  <c r="S22" i="4"/>
  <c r="R22" i="4"/>
  <c r="Q22" i="4"/>
  <c r="P22" i="4"/>
  <c r="O22" i="4"/>
  <c r="E22" i="4"/>
  <c r="D22" i="4"/>
  <c r="IP21" i="4"/>
  <c r="IO21" i="4"/>
  <c r="IN21" i="4"/>
  <c r="IM21" i="4"/>
  <c r="IL21" i="4"/>
  <c r="IK21" i="4"/>
  <c r="IJ21" i="4"/>
  <c r="HZ21" i="4"/>
  <c r="HY21" i="4"/>
  <c r="HX21" i="4"/>
  <c r="HW21" i="4"/>
  <c r="HV21" i="4"/>
  <c r="HU21" i="4"/>
  <c r="HT21" i="4"/>
  <c r="HM21" i="4"/>
  <c r="HL21" i="4"/>
  <c r="HK21" i="4"/>
  <c r="HJ21" i="4"/>
  <c r="HI21" i="4"/>
  <c r="HH21" i="4"/>
  <c r="HG21" i="4"/>
  <c r="GZ21" i="4"/>
  <c r="GY21" i="4"/>
  <c r="GX21" i="4"/>
  <c r="GW21" i="4"/>
  <c r="GV21" i="4"/>
  <c r="GU21" i="4"/>
  <c r="GT21" i="4"/>
  <c r="GK21" i="4"/>
  <c r="GJ21" i="4"/>
  <c r="GI21" i="4"/>
  <c r="GH21" i="4"/>
  <c r="GG21" i="4"/>
  <c r="GF21" i="4"/>
  <c r="GE21" i="4"/>
  <c r="FU21" i="4"/>
  <c r="FT21" i="4"/>
  <c r="FS21" i="4"/>
  <c r="FR21" i="4"/>
  <c r="FQ21" i="4"/>
  <c r="FP21" i="4"/>
  <c r="FO21" i="4"/>
  <c r="FE21" i="4"/>
  <c r="FD21" i="4"/>
  <c r="FC21" i="4"/>
  <c r="FB21" i="4"/>
  <c r="FA21" i="4"/>
  <c r="EZ21" i="4"/>
  <c r="EY21" i="4"/>
  <c r="EO21" i="4"/>
  <c r="EN21" i="4"/>
  <c r="EM21" i="4"/>
  <c r="EL21" i="4"/>
  <c r="EK21" i="4"/>
  <c r="EJ21" i="4"/>
  <c r="EI21" i="4"/>
  <c r="BO21" i="4"/>
  <c r="BN21" i="4"/>
  <c r="BM21" i="4"/>
  <c r="BL21" i="4"/>
  <c r="BK21" i="4"/>
  <c r="BA21" i="4"/>
  <c r="AZ21" i="4"/>
  <c r="AY21" i="4"/>
  <c r="AX21" i="4"/>
  <c r="AW21" i="4"/>
  <c r="AV21" i="4"/>
  <c r="AU21" i="4"/>
  <c r="AK21" i="4"/>
  <c r="AJ21" i="4"/>
  <c r="AI21" i="4"/>
  <c r="AH21" i="4"/>
  <c r="AG21" i="4"/>
  <c r="AF21" i="4"/>
  <c r="AE21" i="4"/>
  <c r="U21" i="4"/>
  <c r="T21" i="4"/>
  <c r="S21" i="4"/>
  <c r="R21" i="4"/>
  <c r="Q21" i="4"/>
  <c r="P21" i="4"/>
  <c r="O21" i="4"/>
  <c r="E21" i="4"/>
  <c r="D21" i="4"/>
  <c r="IP20" i="4"/>
  <c r="IO20" i="4"/>
  <c r="IN20" i="4"/>
  <c r="IM20" i="4"/>
  <c r="IL20" i="4"/>
  <c r="IK20" i="4"/>
  <c r="IJ20" i="4"/>
  <c r="HZ20" i="4"/>
  <c r="HY20" i="4"/>
  <c r="HX20" i="4"/>
  <c r="HW20" i="4"/>
  <c r="HV20" i="4"/>
  <c r="HU20" i="4"/>
  <c r="HT20" i="4"/>
  <c r="HM20" i="4"/>
  <c r="HL20" i="4"/>
  <c r="HK20" i="4"/>
  <c r="HJ20" i="4"/>
  <c r="HI20" i="4"/>
  <c r="HH20" i="4"/>
  <c r="HG20" i="4"/>
  <c r="GZ20" i="4"/>
  <c r="GY20" i="4"/>
  <c r="GX20" i="4"/>
  <c r="GW20" i="4"/>
  <c r="GV20" i="4"/>
  <c r="GU20" i="4"/>
  <c r="GT20" i="4"/>
  <c r="GK20" i="4"/>
  <c r="GJ20" i="4"/>
  <c r="GI20" i="4"/>
  <c r="GH20" i="4"/>
  <c r="GG20" i="4"/>
  <c r="GF20" i="4"/>
  <c r="GE20" i="4"/>
  <c r="FU20" i="4"/>
  <c r="FT20" i="4"/>
  <c r="FS20" i="4"/>
  <c r="FR20" i="4"/>
  <c r="FQ20" i="4"/>
  <c r="FP20" i="4"/>
  <c r="FO20" i="4"/>
  <c r="FE20" i="4"/>
  <c r="FD20" i="4"/>
  <c r="FC20" i="4"/>
  <c r="FB20" i="4"/>
  <c r="FA20" i="4"/>
  <c r="EZ20" i="4"/>
  <c r="EY20" i="4"/>
  <c r="EO20" i="4"/>
  <c r="EN20" i="4"/>
  <c r="EM20" i="4"/>
  <c r="EL20" i="4"/>
  <c r="EK20" i="4"/>
  <c r="EJ20" i="4"/>
  <c r="EI20" i="4"/>
  <c r="BO20" i="4"/>
  <c r="BN20" i="4"/>
  <c r="BM20" i="4"/>
  <c r="BL20" i="4"/>
  <c r="BK20" i="4"/>
  <c r="BA20" i="4"/>
  <c r="AZ20" i="4"/>
  <c r="AY20" i="4"/>
  <c r="AX20" i="4"/>
  <c r="AW20" i="4"/>
  <c r="AV20" i="4"/>
  <c r="AU20" i="4"/>
  <c r="U20" i="4"/>
  <c r="T20" i="4"/>
  <c r="S20" i="4"/>
  <c r="R20" i="4"/>
  <c r="Q20" i="4"/>
  <c r="P20" i="4"/>
  <c r="O20" i="4"/>
  <c r="E20" i="4"/>
  <c r="D20" i="4"/>
  <c r="IP19" i="4"/>
  <c r="IO19" i="4"/>
  <c r="IN19" i="4"/>
  <c r="IM19" i="4"/>
  <c r="IL19" i="4"/>
  <c r="IK19" i="4"/>
  <c r="IJ19" i="4"/>
  <c r="HZ19" i="4"/>
  <c r="HY19" i="4"/>
  <c r="HX19" i="4"/>
  <c r="HW19" i="4"/>
  <c r="HV19" i="4"/>
  <c r="HU19" i="4"/>
  <c r="HT19" i="4"/>
  <c r="HM19" i="4"/>
  <c r="HL19" i="4"/>
  <c r="HK19" i="4"/>
  <c r="HJ19" i="4"/>
  <c r="HI19" i="4"/>
  <c r="HH19" i="4"/>
  <c r="HG19" i="4"/>
  <c r="GZ19" i="4"/>
  <c r="GY19" i="4"/>
  <c r="GX19" i="4"/>
  <c r="GW19" i="4"/>
  <c r="GV19" i="4"/>
  <c r="GU19" i="4"/>
  <c r="GT19" i="4"/>
  <c r="GK19" i="4"/>
  <c r="GJ19" i="4"/>
  <c r="GI19" i="4"/>
  <c r="GH19" i="4"/>
  <c r="GG19" i="4"/>
  <c r="GF19" i="4"/>
  <c r="GE19" i="4"/>
  <c r="FU19" i="4"/>
  <c r="FT19" i="4"/>
  <c r="FS19" i="4"/>
  <c r="FR19" i="4"/>
  <c r="FQ19" i="4"/>
  <c r="FP19" i="4"/>
  <c r="FO19" i="4"/>
  <c r="FE19" i="4"/>
  <c r="FD19" i="4"/>
  <c r="FC19" i="4"/>
  <c r="FB19" i="4"/>
  <c r="FA19" i="4"/>
  <c r="EZ19" i="4"/>
  <c r="EY19" i="4"/>
  <c r="EO19" i="4"/>
  <c r="EN19" i="4"/>
  <c r="EM19" i="4"/>
  <c r="EL19" i="4"/>
  <c r="EK19" i="4"/>
  <c r="EJ19" i="4"/>
  <c r="EI19" i="4"/>
  <c r="U19" i="4"/>
  <c r="T19" i="4"/>
  <c r="S19" i="4"/>
  <c r="R19" i="4"/>
  <c r="Q19" i="4"/>
  <c r="P19" i="4"/>
  <c r="O19" i="4"/>
  <c r="KN14" i="4"/>
  <c r="KM14" i="4"/>
  <c r="KL14" i="4"/>
  <c r="KK14" i="4"/>
  <c r="KJ14" i="4"/>
  <c r="KC14" i="4"/>
  <c r="KB14" i="4"/>
  <c r="KA14" i="4"/>
  <c r="JZ14" i="4"/>
  <c r="JY14" i="4"/>
  <c r="JX14" i="4"/>
  <c r="JW14" i="4"/>
  <c r="JP14" i="4"/>
  <c r="JO14" i="4"/>
  <c r="JN14" i="4"/>
  <c r="JM14" i="4"/>
  <c r="JL14" i="4"/>
  <c r="JK14" i="4"/>
  <c r="JJ14" i="4"/>
  <c r="JC14" i="4"/>
  <c r="JB14" i="4"/>
  <c r="JA14" i="4"/>
  <c r="IZ14" i="4"/>
  <c r="IY14" i="4"/>
  <c r="IX14" i="4"/>
  <c r="IW14" i="4"/>
  <c r="KN13" i="4"/>
  <c r="KM13" i="4"/>
  <c r="KL13" i="4"/>
  <c r="KK13" i="4"/>
  <c r="KJ13" i="4"/>
  <c r="KC13" i="4"/>
  <c r="KB13" i="4"/>
  <c r="KA13" i="4"/>
  <c r="JZ13" i="4"/>
  <c r="JY13" i="4"/>
  <c r="JX13" i="4"/>
  <c r="JW13" i="4"/>
  <c r="JP13" i="4"/>
  <c r="JO13" i="4"/>
  <c r="JN13" i="4"/>
  <c r="JM13" i="4"/>
  <c r="JL13" i="4"/>
  <c r="JK13" i="4"/>
  <c r="JJ13" i="4"/>
  <c r="JC13" i="4"/>
  <c r="JB13" i="4"/>
  <c r="JA13" i="4"/>
  <c r="IZ13" i="4"/>
  <c r="IY13" i="4"/>
  <c r="IX13" i="4"/>
  <c r="IW13" i="4"/>
  <c r="EL46" i="3"/>
  <c r="EK46" i="3"/>
  <c r="EJ46" i="3"/>
  <c r="EI46" i="3"/>
  <c r="EH46" i="3"/>
  <c r="EG46" i="3"/>
  <c r="EF46" i="3"/>
  <c r="EL45" i="3"/>
  <c r="EK45" i="3"/>
  <c r="EJ45" i="3"/>
  <c r="EI45" i="3"/>
  <c r="EH45" i="3"/>
  <c r="EG45" i="3"/>
  <c r="EF45" i="3"/>
  <c r="DF45" i="3"/>
  <c r="DE45" i="3"/>
  <c r="DD45" i="3"/>
  <c r="DC45" i="3"/>
  <c r="DB45" i="3"/>
  <c r="DA45" i="3"/>
  <c r="CZ45" i="3"/>
  <c r="EL44" i="3"/>
  <c r="EK44" i="3"/>
  <c r="EJ44" i="3"/>
  <c r="EI44" i="3"/>
  <c r="EH44" i="3"/>
  <c r="EG44" i="3"/>
  <c r="EF44" i="3"/>
  <c r="DV44" i="3"/>
  <c r="DU44" i="3"/>
  <c r="DT44" i="3"/>
  <c r="DS44" i="3"/>
  <c r="DR44" i="3"/>
  <c r="DQ44" i="3"/>
  <c r="DP44" i="3"/>
  <c r="DF44" i="3"/>
  <c r="DE44" i="3"/>
  <c r="DD44" i="3"/>
  <c r="DC44" i="3"/>
  <c r="DB44" i="3"/>
  <c r="DA44" i="3"/>
  <c r="CZ44" i="3"/>
  <c r="EL43" i="3"/>
  <c r="EK43" i="3"/>
  <c r="EJ43" i="3"/>
  <c r="EI43" i="3"/>
  <c r="EH43" i="3"/>
  <c r="EG43" i="3"/>
  <c r="EF43" i="3"/>
  <c r="DV43" i="3"/>
  <c r="DU43" i="3"/>
  <c r="DT43" i="3"/>
  <c r="DS43" i="3"/>
  <c r="DR43" i="3"/>
  <c r="DQ43" i="3"/>
  <c r="DP43" i="3"/>
  <c r="DF43" i="3"/>
  <c r="DE43" i="3"/>
  <c r="DD43" i="3"/>
  <c r="DC43" i="3"/>
  <c r="DB43" i="3"/>
  <c r="DA43" i="3"/>
  <c r="CZ43" i="3"/>
  <c r="EL42" i="3"/>
  <c r="EK42" i="3"/>
  <c r="EJ42" i="3"/>
  <c r="EI42" i="3"/>
  <c r="EH42" i="3"/>
  <c r="EG42" i="3"/>
  <c r="EF42" i="3"/>
  <c r="DV42" i="3"/>
  <c r="DU42" i="3"/>
  <c r="DT42" i="3"/>
  <c r="DS42" i="3"/>
  <c r="DR42" i="3"/>
  <c r="DQ42" i="3"/>
  <c r="DP42" i="3"/>
  <c r="DF42" i="3"/>
  <c r="DE42" i="3"/>
  <c r="DD42" i="3"/>
  <c r="DC42" i="3"/>
  <c r="DB42" i="3"/>
  <c r="DA42" i="3"/>
  <c r="CZ42" i="3"/>
  <c r="EL41" i="3"/>
  <c r="EK41" i="3"/>
  <c r="EJ41" i="3"/>
  <c r="EI41" i="3"/>
  <c r="EH41" i="3"/>
  <c r="EG41" i="3"/>
  <c r="EF41" i="3"/>
  <c r="DV41" i="3"/>
  <c r="DU41" i="3"/>
  <c r="DT41" i="3"/>
  <c r="DS41" i="3"/>
  <c r="DR41" i="3"/>
  <c r="DQ41" i="3"/>
  <c r="DP41" i="3"/>
  <c r="DF41" i="3"/>
  <c r="DE41" i="3"/>
  <c r="DD41" i="3"/>
  <c r="DC41" i="3"/>
  <c r="DB41" i="3"/>
  <c r="DA41" i="3"/>
  <c r="CZ41" i="3"/>
  <c r="EL40" i="3"/>
  <c r="EK40" i="3"/>
  <c r="EJ40" i="3"/>
  <c r="EI40" i="3"/>
  <c r="EH40" i="3"/>
  <c r="EG40" i="3"/>
  <c r="EF40" i="3"/>
  <c r="DV40" i="3"/>
  <c r="DU40" i="3"/>
  <c r="DT40" i="3"/>
  <c r="DS40" i="3"/>
  <c r="DR40" i="3"/>
  <c r="DQ40" i="3"/>
  <c r="DP40" i="3"/>
  <c r="DF40" i="3"/>
  <c r="DE40" i="3"/>
  <c r="DD40" i="3"/>
  <c r="DC40" i="3"/>
  <c r="DB40" i="3"/>
  <c r="DA40" i="3"/>
  <c r="CZ40" i="3"/>
  <c r="EL39" i="3"/>
  <c r="EK39" i="3"/>
  <c r="EJ39" i="3"/>
  <c r="EI39" i="3"/>
  <c r="EH39" i="3"/>
  <c r="EG39" i="3"/>
  <c r="EF39" i="3"/>
  <c r="DV39" i="3"/>
  <c r="DU39" i="3"/>
  <c r="DT39" i="3"/>
  <c r="DS39" i="3"/>
  <c r="DR39" i="3"/>
  <c r="DQ39" i="3"/>
  <c r="DP39" i="3"/>
  <c r="DF39" i="3"/>
  <c r="DE39" i="3"/>
  <c r="DD39" i="3"/>
  <c r="DC39" i="3"/>
  <c r="DB39" i="3"/>
  <c r="DA39" i="3"/>
  <c r="CZ39" i="3"/>
  <c r="BV39" i="3"/>
  <c r="DV38" i="3"/>
  <c r="DU38" i="3"/>
  <c r="DT38" i="3"/>
  <c r="DS38" i="3"/>
  <c r="DR38" i="3"/>
  <c r="DQ38" i="3"/>
  <c r="DP38" i="3"/>
  <c r="DF38" i="3"/>
  <c r="DE38" i="3"/>
  <c r="DD38" i="3"/>
  <c r="DC38" i="3"/>
  <c r="DB38" i="3"/>
  <c r="DA38" i="3"/>
  <c r="CZ38" i="3"/>
  <c r="BV38" i="3"/>
  <c r="DV37" i="3"/>
  <c r="DU37" i="3"/>
  <c r="DT37" i="3"/>
  <c r="DS37" i="3"/>
  <c r="DR37" i="3"/>
  <c r="DQ37" i="3"/>
  <c r="DP37" i="3"/>
  <c r="BV37" i="3"/>
  <c r="EL36" i="3"/>
  <c r="EK36" i="3"/>
  <c r="EJ36" i="3"/>
  <c r="EI36" i="3"/>
  <c r="EH36" i="3"/>
  <c r="EG36" i="3"/>
  <c r="EF36" i="3"/>
  <c r="BV36" i="3"/>
  <c r="EL35" i="3"/>
  <c r="EK35" i="3"/>
  <c r="EJ35" i="3"/>
  <c r="EI35" i="3"/>
  <c r="EH35" i="3"/>
  <c r="EG35" i="3"/>
  <c r="EF35" i="3"/>
  <c r="DF35" i="3"/>
  <c r="DE35" i="3"/>
  <c r="DD35" i="3"/>
  <c r="DC35" i="3"/>
  <c r="DB35" i="3"/>
  <c r="DA35" i="3"/>
  <c r="CZ35" i="3"/>
  <c r="BV35" i="3"/>
  <c r="EL34" i="3"/>
  <c r="EK34" i="3"/>
  <c r="EJ34" i="3"/>
  <c r="EI34" i="3"/>
  <c r="EH34" i="3"/>
  <c r="EG34" i="3"/>
  <c r="EF34" i="3"/>
  <c r="DV34" i="3"/>
  <c r="DU34" i="3"/>
  <c r="DT34" i="3"/>
  <c r="DS34" i="3"/>
  <c r="DR34" i="3"/>
  <c r="DQ34" i="3"/>
  <c r="DP34" i="3"/>
  <c r="DF34" i="3"/>
  <c r="DE34" i="3"/>
  <c r="DD34" i="3"/>
  <c r="DC34" i="3"/>
  <c r="DB34" i="3"/>
  <c r="DA34" i="3"/>
  <c r="CZ34" i="3"/>
  <c r="BV34" i="3"/>
  <c r="EL33" i="3"/>
  <c r="EK33" i="3"/>
  <c r="EJ33" i="3"/>
  <c r="EI33" i="3"/>
  <c r="EH33" i="3"/>
  <c r="EG33" i="3"/>
  <c r="EF33" i="3"/>
  <c r="DV33" i="3"/>
  <c r="DU33" i="3"/>
  <c r="DT33" i="3"/>
  <c r="DS33" i="3"/>
  <c r="DR33" i="3"/>
  <c r="DQ33" i="3"/>
  <c r="DP33" i="3"/>
  <c r="DF33" i="3"/>
  <c r="DE33" i="3"/>
  <c r="DD33" i="3"/>
  <c r="DC33" i="3"/>
  <c r="DB33" i="3"/>
  <c r="DA33" i="3"/>
  <c r="CZ33" i="3"/>
  <c r="BV33" i="3"/>
  <c r="EL32" i="3"/>
  <c r="EK32" i="3"/>
  <c r="EJ32" i="3"/>
  <c r="EI32" i="3"/>
  <c r="EH32" i="3"/>
  <c r="EG32" i="3"/>
  <c r="EF32" i="3"/>
  <c r="DV32" i="3"/>
  <c r="DU32" i="3"/>
  <c r="DT32" i="3"/>
  <c r="DS32" i="3"/>
  <c r="DR32" i="3"/>
  <c r="DQ32" i="3"/>
  <c r="DP32" i="3"/>
  <c r="DF32" i="3"/>
  <c r="DE32" i="3"/>
  <c r="DD32" i="3"/>
  <c r="DC32" i="3"/>
  <c r="DB32" i="3"/>
  <c r="DA32" i="3"/>
  <c r="CZ32" i="3"/>
  <c r="BV32" i="3"/>
  <c r="EL31" i="3"/>
  <c r="EK31" i="3"/>
  <c r="EJ31" i="3"/>
  <c r="EI31" i="3"/>
  <c r="EH31" i="3"/>
  <c r="EG31" i="3"/>
  <c r="EF31" i="3"/>
  <c r="DV31" i="3"/>
  <c r="DU31" i="3"/>
  <c r="DT31" i="3"/>
  <c r="DS31" i="3"/>
  <c r="DR31" i="3"/>
  <c r="DQ31" i="3"/>
  <c r="DP31" i="3"/>
  <c r="DF31" i="3"/>
  <c r="DE31" i="3"/>
  <c r="DD31" i="3"/>
  <c r="DC31" i="3"/>
  <c r="DB31" i="3"/>
  <c r="DA31" i="3"/>
  <c r="CZ31" i="3"/>
  <c r="BV31" i="3"/>
  <c r="EL30" i="3"/>
  <c r="EK30" i="3"/>
  <c r="EJ30" i="3"/>
  <c r="EI30" i="3"/>
  <c r="EH30" i="3"/>
  <c r="EG30" i="3"/>
  <c r="EF30" i="3"/>
  <c r="DV30" i="3"/>
  <c r="DU30" i="3"/>
  <c r="DT30" i="3"/>
  <c r="DS30" i="3"/>
  <c r="DR30" i="3"/>
  <c r="DQ30" i="3"/>
  <c r="DP30" i="3"/>
  <c r="DF30" i="3"/>
  <c r="DE30" i="3"/>
  <c r="DD30" i="3"/>
  <c r="DC30" i="3"/>
  <c r="DB30" i="3"/>
  <c r="DA30" i="3"/>
  <c r="CZ30" i="3"/>
  <c r="BV30" i="3"/>
  <c r="EL29" i="3"/>
  <c r="EK29" i="3"/>
  <c r="EJ29" i="3"/>
  <c r="EI29" i="3"/>
  <c r="EH29" i="3"/>
  <c r="EG29" i="3"/>
  <c r="EF29" i="3"/>
  <c r="DV29" i="3"/>
  <c r="DU29" i="3"/>
  <c r="DT29" i="3"/>
  <c r="DS29" i="3"/>
  <c r="DR29" i="3"/>
  <c r="DQ29" i="3"/>
  <c r="DP29" i="3"/>
  <c r="DF29" i="3"/>
  <c r="DE29" i="3"/>
  <c r="DD29" i="3"/>
  <c r="DC29" i="3"/>
  <c r="DB29" i="3"/>
  <c r="DA29" i="3"/>
  <c r="CZ29" i="3"/>
  <c r="CO29" i="3"/>
  <c r="CN29" i="3"/>
  <c r="CM29" i="3"/>
  <c r="CL29" i="3"/>
  <c r="CK29" i="3"/>
  <c r="CJ29" i="3"/>
  <c r="CI29" i="3"/>
  <c r="DV28" i="3"/>
  <c r="DU28" i="3"/>
  <c r="DT28" i="3"/>
  <c r="DS28" i="3"/>
  <c r="DR28" i="3"/>
  <c r="DQ28" i="3"/>
  <c r="DP28" i="3"/>
  <c r="DF28" i="3"/>
  <c r="DE28" i="3"/>
  <c r="DD28" i="3"/>
  <c r="DC28" i="3"/>
  <c r="DB28" i="3"/>
  <c r="DA28" i="3"/>
  <c r="CZ28" i="3"/>
  <c r="CO28" i="3"/>
  <c r="CN28" i="3"/>
  <c r="CM28" i="3"/>
  <c r="CL28" i="3"/>
  <c r="CK28" i="3"/>
  <c r="CJ28" i="3"/>
  <c r="CI28" i="3"/>
  <c r="DV27" i="3"/>
  <c r="DU27" i="3"/>
  <c r="DT27" i="3"/>
  <c r="DS27" i="3"/>
  <c r="DR27" i="3"/>
  <c r="DQ27" i="3"/>
  <c r="DP27" i="3"/>
  <c r="CO27" i="3"/>
  <c r="CN27" i="3"/>
  <c r="CM27" i="3"/>
  <c r="CL27" i="3"/>
  <c r="CK27" i="3"/>
  <c r="CJ27" i="3"/>
  <c r="CI27" i="3"/>
  <c r="CO26" i="3"/>
  <c r="CN26" i="3"/>
  <c r="CM26" i="3"/>
  <c r="CL26" i="3"/>
  <c r="CK26" i="3"/>
  <c r="CJ26" i="3"/>
  <c r="CI26" i="3"/>
  <c r="BK26" i="3"/>
  <c r="BJ26" i="3"/>
  <c r="CO25" i="3"/>
  <c r="CN25" i="3"/>
  <c r="CM25" i="3"/>
  <c r="CL25" i="3"/>
  <c r="CK25" i="3"/>
  <c r="CJ25" i="3"/>
  <c r="CI25" i="3"/>
  <c r="BK25" i="3"/>
  <c r="BJ25" i="3"/>
  <c r="CO24" i="3"/>
  <c r="CN24" i="3"/>
  <c r="CM24" i="3"/>
  <c r="CL24" i="3"/>
  <c r="CK24" i="3"/>
  <c r="CJ24" i="3"/>
  <c r="CI24" i="3"/>
  <c r="BK24" i="3"/>
  <c r="BJ24" i="3"/>
  <c r="CO23" i="3"/>
  <c r="CN23" i="3"/>
  <c r="CM23" i="3"/>
  <c r="CL23" i="3"/>
  <c r="CK23" i="3"/>
  <c r="CJ23" i="3"/>
  <c r="CI23" i="3"/>
  <c r="BK23" i="3"/>
  <c r="BJ23" i="3"/>
  <c r="CO22" i="3"/>
  <c r="CN22" i="3"/>
  <c r="CM22" i="3"/>
  <c r="CL22" i="3"/>
  <c r="CK22" i="3"/>
  <c r="CJ22" i="3"/>
  <c r="CI22" i="3"/>
  <c r="BK22" i="3"/>
  <c r="BJ22" i="3"/>
  <c r="BK21" i="3"/>
  <c r="BJ21" i="3"/>
  <c r="BK20" i="3"/>
  <c r="BJ20" i="3"/>
  <c r="CO19" i="3"/>
  <c r="CN19" i="3"/>
  <c r="CM19" i="3"/>
  <c r="CL19" i="3"/>
  <c r="CK19" i="3"/>
  <c r="CJ19" i="3"/>
  <c r="CI19" i="3"/>
  <c r="BK19" i="3"/>
  <c r="BJ19" i="3"/>
  <c r="CO18" i="3"/>
  <c r="CN18" i="3"/>
  <c r="CM18" i="3"/>
  <c r="CL18" i="3"/>
  <c r="CK18" i="3"/>
  <c r="CJ18" i="3"/>
  <c r="CI18" i="3"/>
  <c r="BK18" i="3"/>
  <c r="BJ18" i="3"/>
  <c r="CO17" i="3"/>
  <c r="CN17" i="3"/>
  <c r="CM17" i="3"/>
  <c r="CL17" i="3"/>
  <c r="CK17" i="3"/>
  <c r="CJ17" i="3"/>
  <c r="CI17" i="3"/>
  <c r="BK17" i="3"/>
  <c r="BJ17" i="3"/>
  <c r="CO16" i="3"/>
  <c r="CN16" i="3"/>
  <c r="CM16" i="3"/>
  <c r="CL16" i="3"/>
  <c r="CK16" i="3"/>
  <c r="CJ16" i="3"/>
  <c r="CI16" i="3"/>
  <c r="AY16" i="3"/>
  <c r="AX16" i="3"/>
  <c r="AW16" i="3"/>
  <c r="AV16" i="3"/>
  <c r="AU16" i="3"/>
  <c r="AT16" i="3"/>
  <c r="CO15" i="3"/>
  <c r="CN15" i="3"/>
  <c r="CM15" i="3"/>
  <c r="CL15" i="3"/>
  <c r="CK15" i="3"/>
  <c r="CJ15" i="3"/>
  <c r="CI15" i="3"/>
  <c r="AY15" i="3"/>
  <c r="AX15" i="3"/>
  <c r="AW15" i="3"/>
  <c r="AV15" i="3"/>
  <c r="AU15" i="3"/>
  <c r="AT15" i="3"/>
  <c r="CO14" i="3"/>
  <c r="CN14" i="3"/>
  <c r="CM14" i="3"/>
  <c r="CL14" i="3"/>
  <c r="CK14" i="3"/>
  <c r="CJ14" i="3"/>
  <c r="CI14" i="3"/>
  <c r="AY14" i="3"/>
  <c r="AX14" i="3"/>
  <c r="AW14" i="3"/>
  <c r="AV14" i="3"/>
  <c r="AU14" i="3"/>
  <c r="AT14" i="3"/>
  <c r="CO13" i="3"/>
  <c r="CN13" i="3"/>
  <c r="CM13" i="3"/>
  <c r="CL13" i="3"/>
  <c r="CK13" i="3"/>
  <c r="CJ13" i="3"/>
  <c r="CI13" i="3"/>
  <c r="AY13" i="3"/>
  <c r="AX13" i="3"/>
  <c r="AW13" i="3"/>
  <c r="AV13" i="3"/>
  <c r="AU13" i="3"/>
  <c r="AT13" i="3"/>
  <c r="CO12" i="3"/>
  <c r="CN12" i="3"/>
  <c r="CM12" i="3"/>
  <c r="CL12" i="3"/>
  <c r="CK12" i="3"/>
  <c r="CJ12" i="3"/>
  <c r="CI12" i="3"/>
  <c r="AY12" i="3"/>
  <c r="AX12" i="3"/>
  <c r="AW12" i="3"/>
  <c r="AV12" i="3"/>
  <c r="AU12" i="3"/>
  <c r="AT12" i="3"/>
  <c r="CP9" i="3"/>
  <c r="CP8" i="3"/>
  <c r="CP7" i="3"/>
  <c r="CP6" i="3"/>
  <c r="CP5" i="3"/>
  <c r="CP4" i="3"/>
  <c r="CP3" i="3"/>
  <c r="AH3" i="3"/>
  <c r="AH4" i="3" s="1"/>
  <c r="CP2" i="3"/>
  <c r="AH2" i="3"/>
  <c r="AI2" i="3" s="1"/>
  <c r="AG2" i="3"/>
  <c r="Y30" i="2"/>
  <c r="X30" i="2"/>
  <c r="U30" i="2"/>
  <c r="Z29" i="2"/>
  <c r="W30" i="2" s="1"/>
  <c r="P29" i="2"/>
  <c r="O29" i="2"/>
  <c r="N29" i="2"/>
  <c r="N31" i="2" s="1"/>
  <c r="M29" i="2"/>
  <c r="J29" i="2"/>
  <c r="Q28" i="2"/>
  <c r="L29" i="2" s="1"/>
  <c r="B27" i="2"/>
  <c r="C26" i="2"/>
  <c r="C27" i="2" s="1"/>
  <c r="B26" i="2"/>
  <c r="BH24" i="2"/>
  <c r="BG24" i="2"/>
  <c r="BF24" i="2"/>
  <c r="BE24" i="2"/>
  <c r="BD24" i="2"/>
  <c r="AV24" i="2"/>
  <c r="W24" i="2"/>
  <c r="U25" i="2" s="1"/>
  <c r="E24" i="2"/>
  <c r="C24" i="2"/>
  <c r="B24" i="2"/>
  <c r="L23" i="2"/>
  <c r="K24" i="2" s="1"/>
  <c r="G23" i="2"/>
  <c r="F24" i="2" s="1"/>
  <c r="BD21" i="2"/>
  <c r="AE21" i="2"/>
  <c r="AC21" i="2"/>
  <c r="AB21" i="2"/>
  <c r="BH20" i="2"/>
  <c r="BG20" i="2"/>
  <c r="BD20" i="2"/>
  <c r="AF20" i="2"/>
  <c r="AD21" i="2" s="1"/>
  <c r="U20" i="2"/>
  <c r="M20" i="2"/>
  <c r="J20" i="2"/>
  <c r="BI19" i="2"/>
  <c r="BF20" i="2" s="1"/>
  <c r="AV19" i="2"/>
  <c r="AJ19" i="2"/>
  <c r="AI20" i="2" s="1"/>
  <c r="X19" i="2"/>
  <c r="V20" i="2" s="1"/>
  <c r="K19" i="2"/>
  <c r="D19" i="2"/>
  <c r="C19" i="2"/>
  <c r="B19" i="2"/>
  <c r="O18" i="2"/>
  <c r="N19" i="2" s="1"/>
  <c r="E18" i="2"/>
  <c r="BD16" i="2"/>
  <c r="AI15" i="2"/>
  <c r="AH15" i="2"/>
  <c r="V15" i="2"/>
  <c r="K15" i="2"/>
  <c r="J15" i="2"/>
  <c r="BI14" i="2"/>
  <c r="BD15" i="2" s="1"/>
  <c r="AV14" i="2"/>
  <c r="AJ14" i="2"/>
  <c r="AD14" i="2"/>
  <c r="AC15" i="2" s="1"/>
  <c r="W14" i="2"/>
  <c r="U15" i="2" s="1"/>
  <c r="L14" i="2"/>
  <c r="E14" i="2"/>
  <c r="D14" i="2"/>
  <c r="C14" i="2"/>
  <c r="B14" i="2"/>
  <c r="F13" i="2"/>
  <c r="K11" i="2"/>
  <c r="AI10" i="2"/>
  <c r="AH10" i="2"/>
  <c r="AC10" i="2"/>
  <c r="Q10" i="2"/>
  <c r="P10" i="2"/>
  <c r="O10" i="2"/>
  <c r="N10" i="2"/>
  <c r="M10" i="2"/>
  <c r="L11" i="2" s="1"/>
  <c r="L10" i="2"/>
  <c r="K10" i="2"/>
  <c r="J10" i="2"/>
  <c r="AJ9" i="2"/>
  <c r="AD9" i="2"/>
  <c r="AB10" i="2" s="1"/>
  <c r="W9" i="2"/>
  <c r="V10" i="2" s="1"/>
  <c r="R9" i="2"/>
  <c r="D9" i="2"/>
  <c r="C9" i="2"/>
  <c r="B9" i="2"/>
  <c r="AZ8" i="2"/>
  <c r="E8" i="2"/>
  <c r="AH5" i="2"/>
  <c r="AB5" i="2"/>
  <c r="V5" i="2"/>
  <c r="U5" i="2"/>
  <c r="O5" i="2"/>
  <c r="M5" i="2"/>
  <c r="L5" i="2"/>
  <c r="K5" i="2"/>
  <c r="J5" i="2"/>
  <c r="F5" i="2"/>
  <c r="E5" i="2"/>
  <c r="D5" i="2"/>
  <c r="C5" i="2"/>
  <c r="AJ4" i="2"/>
  <c r="AI5" i="2" s="1"/>
  <c r="AD4" i="2"/>
  <c r="AC5" i="2" s="1"/>
  <c r="W4" i="2"/>
  <c r="N4" i="2"/>
  <c r="G4" i="2"/>
  <c r="B5" i="2" s="1"/>
  <c r="AZ3" i="2"/>
  <c r="AI3" i="3" l="1"/>
  <c r="AX12" i="2"/>
  <c r="AQ32" i="2" s="1"/>
  <c r="AH5" i="3"/>
  <c r="AI4" i="3"/>
  <c r="BE16" i="2"/>
  <c r="BF15" i="2"/>
  <c r="BG15" i="2"/>
  <c r="W20" i="2"/>
  <c r="BH15" i="2"/>
  <c r="J19" i="2"/>
  <c r="K20" i="2" s="1"/>
  <c r="D24" i="2"/>
  <c r="AH20" i="2"/>
  <c r="U10" i="2"/>
  <c r="AB15" i="2"/>
  <c r="L19" i="2"/>
  <c r="N20" i="2" s="1"/>
  <c r="BE20" i="2"/>
  <c r="BE21" i="2" s="1"/>
  <c r="K29" i="2"/>
  <c r="V30" i="2"/>
  <c r="BE15" i="2"/>
  <c r="V25" i="2"/>
  <c r="M19" i="2"/>
  <c r="J24" i="2"/>
  <c r="BA8" i="2" l="1"/>
  <c r="AW14" i="2"/>
  <c r="AW19" i="2"/>
  <c r="AQ29" i="2"/>
  <c r="AQ30" i="2"/>
  <c r="AQ31" i="2"/>
  <c r="AQ33" i="2"/>
  <c r="AW24" i="2"/>
  <c r="BA3" i="2"/>
  <c r="AI5" i="3"/>
  <c r="AH6" i="3"/>
  <c r="AQ34" i="2" l="1"/>
  <c r="AH7" i="3"/>
  <c r="AI6" i="3"/>
  <c r="AH8" i="3" l="1"/>
  <c r="AI7" i="3"/>
  <c r="AI8" i="3" l="1"/>
  <c r="AH9" i="3"/>
  <c r="AH10" i="3" l="1"/>
  <c r="AI9" i="3"/>
  <c r="AH11" i="3" l="1"/>
  <c r="AI10" i="3"/>
  <c r="AI11" i="3" l="1"/>
  <c r="AH12" i="3"/>
  <c r="AH13" i="3" l="1"/>
  <c r="AI12" i="3"/>
  <c r="AH14" i="3" l="1"/>
  <c r="AI13" i="3"/>
  <c r="AI14" i="3" l="1"/>
  <c r="AH15" i="3"/>
  <c r="AI15" i="3" l="1"/>
  <c r="AH16" i="3"/>
  <c r="AI16" i="3" l="1"/>
  <c r="AH17" i="3"/>
  <c r="AH18" i="3" l="1"/>
  <c r="AI17" i="3"/>
  <c r="AI18" i="3" l="1"/>
  <c r="AH19" i="3"/>
  <c r="AH20" i="3" l="1"/>
  <c r="AI19" i="3"/>
  <c r="AI20" i="3" l="1"/>
  <c r="AH21" i="3"/>
  <c r="AH22" i="3" l="1"/>
  <c r="AI21" i="3"/>
  <c r="AH23" i="3" l="1"/>
  <c r="AI22" i="3"/>
  <c r="AH24" i="3" l="1"/>
  <c r="AI23" i="3"/>
  <c r="AH25" i="3" l="1"/>
  <c r="AI24" i="3"/>
  <c r="AI25" i="3" l="1"/>
  <c r="AH26" i="3"/>
  <c r="AH27" i="3" l="1"/>
  <c r="AI26" i="3"/>
  <c r="AI27" i="3" l="1"/>
  <c r="AH28" i="3"/>
  <c r="AI28" i="3" l="1"/>
  <c r="AH29" i="3"/>
  <c r="AI29" i="3" l="1"/>
  <c r="AH30" i="3"/>
  <c r="AI30" i="3" l="1"/>
  <c r="AH31" i="3"/>
  <c r="AI31" i="3" l="1"/>
  <c r="AH32" i="3"/>
  <c r="AI32" i="3" l="1"/>
  <c r="AH33" i="3"/>
  <c r="AI33" i="3" l="1"/>
  <c r="AH34" i="3"/>
  <c r="AI34" i="3" l="1"/>
  <c r="AH35" i="3"/>
  <c r="AH36" i="3" l="1"/>
  <c r="AI35" i="3"/>
  <c r="AH37" i="3" l="1"/>
  <c r="AI36" i="3"/>
  <c r="AH38" i="3" l="1"/>
  <c r="AI37" i="3"/>
  <c r="AH39" i="3" l="1"/>
  <c r="AI38" i="3"/>
  <c r="AI39" i="3" l="1"/>
  <c r="AH40" i="3"/>
  <c r="AI40" i="3" l="1"/>
  <c r="AH41" i="3"/>
  <c r="AI41" i="3" l="1"/>
  <c r="AH42" i="3"/>
  <c r="AI42" i="3" l="1"/>
  <c r="AH43" i="3"/>
  <c r="AI43" i="3" l="1"/>
  <c r="AH44" i="3"/>
  <c r="AI44" i="3" l="1"/>
  <c r="AH45" i="3"/>
  <c r="AI45" i="3" l="1"/>
  <c r="AH46" i="3"/>
  <c r="AH47" i="3" l="1"/>
  <c r="AI46" i="3"/>
  <c r="AH48" i="3" l="1"/>
  <c r="AI47" i="3"/>
  <c r="AH49" i="3" l="1"/>
  <c r="AI48" i="3"/>
  <c r="AI49" i="3" l="1"/>
  <c r="AH50" i="3"/>
  <c r="AH51" i="3" l="1"/>
  <c r="AI50" i="3"/>
  <c r="AH52" i="3" l="1"/>
  <c r="AI51" i="3"/>
  <c r="AH53" i="3" l="1"/>
  <c r="AI52" i="3"/>
  <c r="AI53" i="3" l="1"/>
  <c r="AH54" i="3"/>
  <c r="AH55" i="3" l="1"/>
  <c r="AI54" i="3"/>
  <c r="AH56" i="3" l="1"/>
  <c r="AI55" i="3"/>
  <c r="AH57" i="3" l="1"/>
  <c r="AI56" i="3"/>
  <c r="AI57" i="3" l="1"/>
  <c r="AH58" i="3"/>
  <c r="AH59" i="3" l="1"/>
  <c r="AI58" i="3"/>
  <c r="AH60" i="3" l="1"/>
  <c r="AI59" i="3"/>
  <c r="AH61" i="3" l="1"/>
  <c r="AI60" i="3"/>
  <c r="AI61" i="3" l="1"/>
  <c r="AH62" i="3"/>
  <c r="AH63" i="3" l="1"/>
  <c r="AI62" i="3"/>
  <c r="AH64" i="3" l="1"/>
  <c r="AI63" i="3"/>
  <c r="AH65" i="3" l="1"/>
  <c r="AI64" i="3"/>
  <c r="AI65" i="3" l="1"/>
  <c r="AH66" i="3"/>
  <c r="AH67" i="3" l="1"/>
  <c r="AI66" i="3"/>
  <c r="AH68" i="3" l="1"/>
  <c r="AI67" i="3"/>
  <c r="AH69" i="3" l="1"/>
  <c r="AI68" i="3"/>
  <c r="AI69" i="3" l="1"/>
  <c r="AH70" i="3"/>
  <c r="AH71" i="3" l="1"/>
  <c r="AI70" i="3"/>
  <c r="AH72" i="3" l="1"/>
  <c r="AI71" i="3"/>
  <c r="AH73" i="3" l="1"/>
  <c r="AI72" i="3"/>
  <c r="AI73" i="3" l="1"/>
  <c r="AH74" i="3"/>
  <c r="AH75" i="3" l="1"/>
  <c r="AI74" i="3"/>
  <c r="AH76" i="3" l="1"/>
  <c r="AI75" i="3"/>
  <c r="AH77" i="3" l="1"/>
  <c r="AI76" i="3"/>
  <c r="AI77" i="3" l="1"/>
  <c r="AH78" i="3"/>
  <c r="AH79" i="3" l="1"/>
  <c r="AI78" i="3"/>
  <c r="AH80" i="3" l="1"/>
  <c r="AI79" i="3"/>
  <c r="AH81" i="3" l="1"/>
  <c r="AI80" i="3"/>
  <c r="AI81" i="3" l="1"/>
  <c r="AH82" i="3"/>
  <c r="AH83" i="3" l="1"/>
  <c r="AI82" i="3"/>
  <c r="AH84" i="3" l="1"/>
  <c r="AI83" i="3"/>
  <c r="AH85" i="3" l="1"/>
  <c r="AI84" i="3"/>
  <c r="AI85" i="3" l="1"/>
  <c r="AH86" i="3"/>
  <c r="AH87" i="3" l="1"/>
  <c r="AI86" i="3"/>
  <c r="AH88" i="3" l="1"/>
  <c r="AI87" i="3"/>
  <c r="AH89" i="3" l="1"/>
  <c r="AI88" i="3"/>
  <c r="AI89" i="3" l="1"/>
  <c r="AH90" i="3"/>
  <c r="AH91" i="3" l="1"/>
  <c r="AI90" i="3"/>
  <c r="AH92" i="3" l="1"/>
  <c r="AI91" i="3"/>
  <c r="AH93" i="3" l="1"/>
  <c r="AI92" i="3"/>
  <c r="AI93" i="3" l="1"/>
  <c r="AH94" i="3"/>
  <c r="AH95" i="3" l="1"/>
  <c r="AI94" i="3"/>
  <c r="AH96" i="3" l="1"/>
  <c r="AI95" i="3"/>
  <c r="AH97" i="3" l="1"/>
  <c r="AI96" i="3"/>
  <c r="AI97" i="3" l="1"/>
  <c r="AH98" i="3"/>
  <c r="AH99" i="3" l="1"/>
  <c r="AI98" i="3"/>
  <c r="AH100" i="3" l="1"/>
  <c r="AI99" i="3"/>
  <c r="AH101" i="3" l="1"/>
  <c r="AI100" i="3"/>
  <c r="AI101" i="3" l="1"/>
  <c r="AH102" i="3"/>
  <c r="AH103" i="3" l="1"/>
  <c r="AI102" i="3"/>
  <c r="AH104" i="3" l="1"/>
  <c r="AI103" i="3"/>
  <c r="AH105" i="3" l="1"/>
  <c r="AI104" i="3"/>
  <c r="AI105" i="3" l="1"/>
  <c r="AH106" i="3"/>
  <c r="AH107" i="3" l="1"/>
  <c r="AI106" i="3"/>
  <c r="AH108" i="3" l="1"/>
  <c r="AI107" i="3"/>
  <c r="AH109" i="3" l="1"/>
  <c r="AI108" i="3"/>
  <c r="AI109" i="3" l="1"/>
  <c r="AH110" i="3"/>
  <c r="AH111" i="3" l="1"/>
  <c r="AI110" i="3"/>
  <c r="AH112" i="3" l="1"/>
  <c r="AI111" i="3"/>
  <c r="AH113" i="3" l="1"/>
  <c r="AI112" i="3"/>
  <c r="AI113" i="3" l="1"/>
  <c r="AH114" i="3"/>
  <c r="AH115" i="3" l="1"/>
  <c r="AI114" i="3"/>
  <c r="AH116" i="3" l="1"/>
  <c r="AI115" i="3"/>
  <c r="AH117" i="3" l="1"/>
  <c r="AI116" i="3"/>
  <c r="AI117" i="3" l="1"/>
  <c r="AH118" i="3"/>
  <c r="AH119" i="3" l="1"/>
  <c r="AI118" i="3"/>
  <c r="AH120" i="3" l="1"/>
  <c r="AI119" i="3"/>
  <c r="AH121" i="3" l="1"/>
  <c r="AI120" i="3"/>
  <c r="AI121" i="3" l="1"/>
  <c r="AH122" i="3"/>
  <c r="AH123" i="3" l="1"/>
  <c r="AI122" i="3"/>
  <c r="AH124" i="3" l="1"/>
  <c r="AI123" i="3"/>
  <c r="AH125" i="3" l="1"/>
  <c r="AI124" i="3"/>
  <c r="AI125" i="3" l="1"/>
  <c r="AH126" i="3"/>
  <c r="AH127" i="3" l="1"/>
  <c r="AI126" i="3"/>
  <c r="AH128" i="3" l="1"/>
  <c r="AI127" i="3"/>
  <c r="AH129" i="3" l="1"/>
  <c r="AI128" i="3"/>
  <c r="AI129" i="3" l="1"/>
  <c r="AH130" i="3"/>
  <c r="AH131" i="3" l="1"/>
  <c r="AI130" i="3"/>
  <c r="AH132" i="3" l="1"/>
  <c r="AI131" i="3"/>
  <c r="AH133" i="3" l="1"/>
  <c r="AI132" i="3"/>
  <c r="AI133" i="3" l="1"/>
  <c r="AH134" i="3"/>
  <c r="AH135" i="3" l="1"/>
  <c r="AI134" i="3"/>
  <c r="AH136" i="3" l="1"/>
  <c r="AI135" i="3"/>
  <c r="AH137" i="3" l="1"/>
  <c r="AI136" i="3"/>
  <c r="AI137" i="3" l="1"/>
  <c r="AH138" i="3"/>
  <c r="AH139" i="3" l="1"/>
  <c r="AI138" i="3"/>
  <c r="AH140" i="3" l="1"/>
  <c r="AI139" i="3"/>
  <c r="AH141" i="3" l="1"/>
  <c r="AI140" i="3"/>
  <c r="AI141" i="3" l="1"/>
  <c r="AH142" i="3"/>
  <c r="AH143" i="3" l="1"/>
  <c r="AI142" i="3"/>
  <c r="AH144" i="3" l="1"/>
  <c r="AI143" i="3"/>
  <c r="AH145" i="3" l="1"/>
  <c r="AI144" i="3"/>
  <c r="AI145" i="3" l="1"/>
  <c r="AH146" i="3"/>
  <c r="AH147" i="3" l="1"/>
  <c r="AI146" i="3"/>
  <c r="AH148" i="3" l="1"/>
  <c r="AI147" i="3"/>
  <c r="AH149" i="3" l="1"/>
  <c r="AI148" i="3"/>
  <c r="AI149" i="3" l="1"/>
  <c r="AH150" i="3"/>
  <c r="AH151" i="3" l="1"/>
  <c r="AI150" i="3"/>
  <c r="AH152" i="3" l="1"/>
  <c r="AI151" i="3"/>
  <c r="AH153" i="3" l="1"/>
  <c r="AI152" i="3"/>
  <c r="AI153" i="3" l="1"/>
  <c r="AH154" i="3"/>
  <c r="AH155" i="3" l="1"/>
  <c r="AI154" i="3"/>
  <c r="AH156" i="3" l="1"/>
  <c r="AI155" i="3"/>
  <c r="AH157" i="3" l="1"/>
  <c r="AI156" i="3"/>
  <c r="AI157" i="3" l="1"/>
  <c r="AH158" i="3"/>
  <c r="AH159" i="3" l="1"/>
  <c r="AI158" i="3"/>
  <c r="AH160" i="3" l="1"/>
  <c r="AI159" i="3"/>
  <c r="AH161" i="3" l="1"/>
  <c r="AI160" i="3"/>
  <c r="AI161" i="3" l="1"/>
  <c r="AH162" i="3"/>
  <c r="AH163" i="3" l="1"/>
  <c r="AI162" i="3"/>
  <c r="AH164" i="3" l="1"/>
  <c r="AI163" i="3"/>
  <c r="AH165" i="3" l="1"/>
  <c r="AI164" i="3"/>
  <c r="AI165" i="3" l="1"/>
  <c r="AH166" i="3"/>
  <c r="AH167" i="3" l="1"/>
  <c r="AI166" i="3"/>
  <c r="AH168" i="3" l="1"/>
  <c r="AI167" i="3"/>
  <c r="AH169" i="3" l="1"/>
  <c r="AI168" i="3"/>
  <c r="AI169" i="3" l="1"/>
  <c r="AH170" i="3"/>
  <c r="AH171" i="3" l="1"/>
  <c r="AI170" i="3"/>
  <c r="AH172" i="3" l="1"/>
  <c r="AI171" i="3"/>
  <c r="AH173" i="3" l="1"/>
  <c r="AI172" i="3"/>
  <c r="AI173" i="3" l="1"/>
  <c r="AH174" i="3"/>
  <c r="AH175" i="3" l="1"/>
  <c r="AI174" i="3"/>
  <c r="AH176" i="3" l="1"/>
  <c r="AI175" i="3"/>
  <c r="AH177" i="3" l="1"/>
  <c r="AI176" i="3"/>
  <c r="AI177" i="3" l="1"/>
  <c r="AH178" i="3"/>
  <c r="AH179" i="3" l="1"/>
  <c r="AI178" i="3"/>
  <c r="AH180" i="3" l="1"/>
  <c r="AI179" i="3"/>
  <c r="AH181" i="3" l="1"/>
  <c r="AI180" i="3"/>
  <c r="AI181" i="3" l="1"/>
  <c r="AH182" i="3"/>
  <c r="AH183" i="3" l="1"/>
  <c r="AI182" i="3"/>
  <c r="AH184" i="3" l="1"/>
  <c r="AI183" i="3"/>
  <c r="AH185" i="3" l="1"/>
  <c r="AI184" i="3"/>
  <c r="AI185" i="3" l="1"/>
  <c r="AH186" i="3"/>
  <c r="AH187" i="3" l="1"/>
  <c r="AI186" i="3"/>
  <c r="AH188" i="3" l="1"/>
  <c r="AI187" i="3"/>
  <c r="AH189" i="3" l="1"/>
  <c r="AI188" i="3"/>
  <c r="AI189" i="3" l="1"/>
  <c r="AH190" i="3"/>
  <c r="AH191" i="3" l="1"/>
  <c r="AI190" i="3"/>
  <c r="AH192" i="3" l="1"/>
  <c r="AI191" i="3"/>
  <c r="AH193" i="3" l="1"/>
  <c r="AI192" i="3"/>
  <c r="AI193" i="3" l="1"/>
  <c r="AH194" i="3"/>
  <c r="AH195" i="3" l="1"/>
  <c r="AI194" i="3"/>
  <c r="AH196" i="3" l="1"/>
  <c r="AI195" i="3"/>
  <c r="AH197" i="3" l="1"/>
  <c r="AI196" i="3"/>
  <c r="AI197" i="3" l="1"/>
  <c r="AH198" i="3"/>
  <c r="AH199" i="3" l="1"/>
  <c r="AI198" i="3"/>
  <c r="AH200" i="3" l="1"/>
  <c r="AI199" i="3"/>
  <c r="AH201" i="3" l="1"/>
  <c r="AI200" i="3"/>
  <c r="AI201" i="3" l="1"/>
  <c r="AH202" i="3"/>
  <c r="AH203" i="3" l="1"/>
  <c r="AI202" i="3"/>
  <c r="AH204" i="3" l="1"/>
  <c r="AI203" i="3"/>
  <c r="AH205" i="3" l="1"/>
  <c r="AI204" i="3"/>
  <c r="AI205" i="3" l="1"/>
  <c r="AH206" i="3"/>
  <c r="AH207" i="3" l="1"/>
  <c r="AI206" i="3"/>
  <c r="AH208" i="3" l="1"/>
  <c r="AI207" i="3"/>
  <c r="AH209" i="3" l="1"/>
  <c r="AI208" i="3"/>
  <c r="AI209" i="3" l="1"/>
  <c r="AH210" i="3"/>
  <c r="AH211" i="3" l="1"/>
  <c r="AI210" i="3"/>
  <c r="AH212" i="3" l="1"/>
  <c r="AI211" i="3"/>
  <c r="AH213" i="3" l="1"/>
  <c r="AI212" i="3"/>
  <c r="AI213" i="3" l="1"/>
  <c r="AH214" i="3"/>
  <c r="AH215" i="3" l="1"/>
  <c r="AI214" i="3"/>
  <c r="AH216" i="3" l="1"/>
  <c r="AI215" i="3"/>
  <c r="AH217" i="3" l="1"/>
  <c r="AI216" i="3"/>
  <c r="AI217" i="3" l="1"/>
  <c r="AH218" i="3"/>
  <c r="AH219" i="3" l="1"/>
  <c r="AI218" i="3"/>
  <c r="AH220" i="3" l="1"/>
  <c r="AI219" i="3"/>
  <c r="AH221" i="3" l="1"/>
  <c r="AI220" i="3"/>
  <c r="AI221" i="3" l="1"/>
  <c r="AH222" i="3"/>
  <c r="AH223" i="3" l="1"/>
  <c r="AI222" i="3"/>
  <c r="AH224" i="3" l="1"/>
  <c r="AI223" i="3"/>
  <c r="AH225" i="3" l="1"/>
  <c r="AI224" i="3"/>
  <c r="AI225" i="3" l="1"/>
  <c r="AH226" i="3"/>
  <c r="AH227" i="3" l="1"/>
  <c r="AI226" i="3"/>
  <c r="AH228" i="3" l="1"/>
  <c r="AI227" i="3"/>
  <c r="AH229" i="3" l="1"/>
  <c r="AI228" i="3"/>
  <c r="AI229" i="3" l="1"/>
  <c r="AH230" i="3"/>
  <c r="AH231" i="3" l="1"/>
  <c r="AI230" i="3"/>
  <c r="AH232" i="3" l="1"/>
  <c r="AI231" i="3"/>
  <c r="AH233" i="3" l="1"/>
  <c r="AI232" i="3"/>
  <c r="AI233" i="3" l="1"/>
  <c r="AH234" i="3"/>
  <c r="AH235" i="3" l="1"/>
  <c r="AI234" i="3"/>
  <c r="AH236" i="3" l="1"/>
  <c r="AI235" i="3"/>
  <c r="AH237" i="3" l="1"/>
  <c r="AI236" i="3"/>
  <c r="AI237" i="3" l="1"/>
  <c r="AH238" i="3"/>
  <c r="AH239" i="3" l="1"/>
  <c r="AI238" i="3"/>
  <c r="AH240" i="3" l="1"/>
  <c r="AI239" i="3"/>
  <c r="AH241" i="3" l="1"/>
  <c r="AI240" i="3"/>
  <c r="AI241" i="3" l="1"/>
  <c r="AH242" i="3"/>
  <c r="AH243" i="3" l="1"/>
  <c r="AI242" i="3"/>
  <c r="AH244" i="3" l="1"/>
  <c r="AI243" i="3"/>
  <c r="AH245" i="3" l="1"/>
  <c r="AI244" i="3"/>
  <c r="AI245" i="3" l="1"/>
  <c r="AH246" i="3"/>
  <c r="AH247" i="3" l="1"/>
  <c r="AI246" i="3"/>
  <c r="AH248" i="3" l="1"/>
  <c r="AI247" i="3"/>
  <c r="AH249" i="3" l="1"/>
  <c r="AI248" i="3"/>
  <c r="AI249" i="3" l="1"/>
  <c r="AH250" i="3"/>
  <c r="AH251" i="3" l="1"/>
  <c r="AI250" i="3"/>
  <c r="AH252" i="3" l="1"/>
  <c r="AI251" i="3"/>
  <c r="AH253" i="3" l="1"/>
  <c r="AI252" i="3"/>
  <c r="AI253" i="3" l="1"/>
  <c r="AH254" i="3"/>
  <c r="AH255" i="3" l="1"/>
  <c r="AI254" i="3"/>
  <c r="AH256" i="3" l="1"/>
  <c r="AI255" i="3"/>
  <c r="AH257" i="3" l="1"/>
  <c r="AI256" i="3"/>
  <c r="AI257" i="3" l="1"/>
  <c r="AH258" i="3"/>
  <c r="AH259" i="3" l="1"/>
  <c r="AI258" i="3"/>
  <c r="AH260" i="3" l="1"/>
  <c r="AI259" i="3"/>
  <c r="AH261" i="3" l="1"/>
  <c r="AI260" i="3"/>
  <c r="AI261" i="3" l="1"/>
  <c r="AH262" i="3"/>
  <c r="AH263" i="3" l="1"/>
  <c r="AI262" i="3"/>
  <c r="AH264" i="3" l="1"/>
  <c r="AI263" i="3"/>
  <c r="AH265" i="3" l="1"/>
  <c r="AI264" i="3"/>
  <c r="AI265" i="3" l="1"/>
  <c r="AH266" i="3"/>
  <c r="AH267" i="3" l="1"/>
  <c r="AI266" i="3"/>
  <c r="AH268" i="3" l="1"/>
  <c r="AI267" i="3"/>
  <c r="AH269" i="3" l="1"/>
  <c r="AI268" i="3"/>
  <c r="AI269" i="3" l="1"/>
  <c r="AH270" i="3"/>
  <c r="AH271" i="3" l="1"/>
  <c r="AI270" i="3"/>
  <c r="AH272" i="3" l="1"/>
  <c r="AI271" i="3"/>
  <c r="AH273" i="3" l="1"/>
  <c r="AI272" i="3"/>
  <c r="AI273" i="3" l="1"/>
  <c r="AH274" i="3"/>
  <c r="AH275" i="3" l="1"/>
  <c r="AI274" i="3"/>
  <c r="AH276" i="3" l="1"/>
  <c r="AI275" i="3"/>
  <c r="AH277" i="3" l="1"/>
  <c r="AI276" i="3"/>
  <c r="AI277" i="3" l="1"/>
  <c r="AH278" i="3"/>
  <c r="AH279" i="3" l="1"/>
  <c r="AI278" i="3"/>
  <c r="AH280" i="3" l="1"/>
  <c r="AI279" i="3"/>
  <c r="AH281" i="3" l="1"/>
  <c r="AI280" i="3"/>
  <c r="AI281" i="3" l="1"/>
  <c r="AH282" i="3"/>
  <c r="AH283" i="3" l="1"/>
  <c r="AI282" i="3"/>
  <c r="AH284" i="3" l="1"/>
  <c r="AI283" i="3"/>
  <c r="AH285" i="3" l="1"/>
  <c r="AI284" i="3"/>
  <c r="AI285" i="3" l="1"/>
  <c r="AH286" i="3"/>
  <c r="AH287" i="3" l="1"/>
  <c r="AI286" i="3"/>
  <c r="AH288" i="3" l="1"/>
  <c r="AI287" i="3"/>
  <c r="AH289" i="3" l="1"/>
  <c r="AI288" i="3"/>
  <c r="AI289" i="3" l="1"/>
  <c r="AH290" i="3"/>
  <c r="AH291" i="3" l="1"/>
  <c r="AI290" i="3"/>
  <c r="AH292" i="3" l="1"/>
  <c r="AI291" i="3"/>
  <c r="AH293" i="3" l="1"/>
  <c r="AI292" i="3"/>
  <c r="AI293" i="3" l="1"/>
  <c r="AH294" i="3"/>
  <c r="AH295" i="3" l="1"/>
  <c r="AI294" i="3"/>
  <c r="AH296" i="3" l="1"/>
  <c r="AI295" i="3"/>
  <c r="AH297" i="3" l="1"/>
  <c r="AI296" i="3"/>
  <c r="AI297" i="3" l="1"/>
  <c r="AH298" i="3"/>
  <c r="AH299" i="3" l="1"/>
  <c r="AI298" i="3"/>
  <c r="AH300" i="3" l="1"/>
  <c r="AI299" i="3"/>
  <c r="AH301" i="3" l="1"/>
  <c r="AI301" i="3" s="1"/>
  <c r="AI300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E9019B9-6865-462E-9C00-8E421599946E}" keepAlive="1" name="Query - Table1 (2)" description="Connection to the 'Table1 (2)' query in the workbook." type="5" refreshedVersion="6" background="1" saveData="1">
    <dbPr connection="Provider=Microsoft.Mashup.OleDb.1;Data Source=$Workbook$;Location=&quot;Table1 (2)&quot;;Extended Properties=&quot;&quot;" command="SELECT * FROM [Table1 (2)]"/>
  </connection>
  <connection id="2" xr16:uid="{D0DB585A-F475-4DE8-A44D-36D221DBF2E6}" keepAlive="1" name="Query - Table1 (3)" description="Connection to the 'Table1 (3)' query in the workbook." type="5" refreshedVersion="6" background="1" saveData="1">
    <dbPr connection="Provider=Microsoft.Mashup.OleDb.1;Data Source=$Workbook$;Location=&quot;Table1 (3)&quot;;Extended Properties=&quot;&quot;" command="SELECT * FROM [Table1 (3)]"/>
  </connection>
  <connection id="3" xr16:uid="{75024402-0385-4638-A83C-E1039EF9571C}" keepAlive="1" name="Query - Table11" description="Connection to the 'Table11' query in the workbook." type="5" refreshedVersion="6" background="1" saveData="1">
    <dbPr connection="Provider=Microsoft.Mashup.OleDb.1;Data Source=$Workbook$;Location=Table11;Extended Properties=&quot;&quot;" command="SELECT * FROM [Table11]"/>
  </connection>
  <connection id="4" xr16:uid="{5FCF5692-9C5A-45D6-9F9E-7016CB47A43D}" keepAlive="1" name="Query - Table13" description="Connection to the 'Table13' query in the workbook." type="5" refreshedVersion="6" background="1" saveData="1">
    <dbPr connection="Provider=Microsoft.Mashup.OleDb.1;Data Source=$Workbook$;Location=Table13;Extended Properties=&quot;&quot;" command="SELECT * FROM [Table13]"/>
  </connection>
  <connection id="5" xr16:uid="{1408CC43-A5B6-445F-8BE5-D6A3F3BAA791}" keepAlive="1" name="Query - Table15" description="Connection to the 'Table15' query in the workbook." type="5" refreshedVersion="6" background="1" saveData="1">
    <dbPr connection="Provider=Microsoft.Mashup.OleDb.1;Data Source=$Workbook$;Location=Table15;Extended Properties=&quot;&quot;" command="SELECT * FROM [Table15]"/>
  </connection>
  <connection id="6" xr16:uid="{AE899A47-A01A-44C3-BDAB-4D980A436143}" keepAlive="1" name="Query - Table16" description="Connection to the 'Table16' query in the workbook." type="5" refreshedVersion="6" background="1" saveData="1">
    <dbPr connection="Provider=Microsoft.Mashup.OleDb.1;Data Source=$Workbook$;Location=Table16;Extended Properties=&quot;&quot;" command="SELECT * FROM [Table16]"/>
  </connection>
  <connection id="7" xr16:uid="{3BBFEB72-91E6-4DAC-9703-784BED4B170D}" keepAlive="1" name="Query - Table18" description="Connection to the 'Table18' query in the workbook." type="5" refreshedVersion="6" background="1" saveData="1">
    <dbPr connection="Provider=Microsoft.Mashup.OleDb.1;Data Source=$Workbook$;Location=Table18;Extended Properties=&quot;&quot;" command="SELECT * FROM [Table18]"/>
  </connection>
  <connection id="8" xr16:uid="{BDE2E9BB-3ECB-4DBE-B490-474C9F9E7B96}" keepAlive="1" name="Query - Table2" description="Connection to the 'Table2' query in the workbook." type="5" refreshedVersion="6" background="1" saveData="1">
    <dbPr connection="Provider=Microsoft.Mashup.OleDb.1;Data Source=$Workbook$;Location=Table2;Extended Properties=&quot;&quot;" command="SELECT * FROM [Table2]"/>
  </connection>
  <connection id="9" xr16:uid="{13132C29-1660-403B-AD29-693095558088}" keepAlive="1" name="Query - Table21" description="Connection to the 'Table21' query in the workbook." type="5" refreshedVersion="6" background="1" saveData="1">
    <dbPr connection="Provider=Microsoft.Mashup.OleDb.1;Data Source=$Workbook$;Location=Table21;Extended Properties=&quot;&quot;" command="SELECT * FROM [Table21]"/>
  </connection>
  <connection id="10" xr16:uid="{D3149744-DC1B-4A20-A1EF-57A39E2BFF3E}" keepAlive="1" name="Query - Table23" description="Connection to the 'Table23' query in the workbook." type="5" refreshedVersion="6" background="1" saveData="1">
    <dbPr connection="Provider=Microsoft.Mashup.OleDb.1;Data Source=$Workbook$;Location=Table23;Extended Properties=&quot;&quot;" command="SELECT * FROM [Table23]"/>
  </connection>
  <connection id="11" xr16:uid="{9E091294-EACA-474F-9B3B-E914E2D9BCF3}" keepAlive="1" name="Query - Table25" description="Connection to the 'Table25' query in the workbook." type="5" refreshedVersion="6" background="1" saveData="1">
    <dbPr connection="Provider=Microsoft.Mashup.OleDb.1;Data Source=$Workbook$;Location=Table25;Extended Properties=&quot;&quot;" command="SELECT * FROM [Table25]"/>
  </connection>
  <connection id="12" xr16:uid="{A8FBADD0-F257-41B3-86AA-E8DF611E1A6E}" keepAlive="1" name="Query - Table27" description="Connection to the 'Table27' query in the workbook." type="5" refreshedVersion="6" background="1" saveData="1">
    <dbPr connection="Provider=Microsoft.Mashup.OleDb.1;Data Source=$Workbook$;Location=Table27;Extended Properties=&quot;&quot;" command="SELECT * FROM [Table27]"/>
  </connection>
  <connection id="13" xr16:uid="{9A8F7C98-EEA7-4AB3-9139-D8CEFBBA7E61}" keepAlive="1" name="Query - Table29" description="Connection to the 'Table29' query in the workbook." type="5" refreshedVersion="6" background="1" saveData="1">
    <dbPr connection="Provider=Microsoft.Mashup.OleDb.1;Data Source=$Workbook$;Location=Table29;Extended Properties=&quot;&quot;" command="SELECT * FROM [Table29]"/>
  </connection>
  <connection id="14" xr16:uid="{186A8C0B-5912-4C76-86E1-DCBD4BE32204}" keepAlive="1" name="Query - Table3 (2)" description="Connection to the 'Table3 (2)' query in the workbook." type="5" refreshedVersion="6" background="1" saveData="1">
    <dbPr connection="Provider=Microsoft.Mashup.OleDb.1;Data Source=$Workbook$;Location=&quot;Table3 (2)&quot;;Extended Properties=&quot;&quot;" command="SELECT * FROM [Table3 (2)]"/>
  </connection>
  <connection id="15" xr16:uid="{482584E0-D66A-4F86-AD99-35E36C0E5D34}" keepAlive="1" name="Query - Table3 (3)" description="Connection to the 'Table3 (3)' query in the workbook." type="5" refreshedVersion="6" background="1" saveData="1">
    <dbPr connection="Provider=Microsoft.Mashup.OleDb.1;Data Source=$Workbook$;Location=&quot;Table3 (3)&quot;;Extended Properties=&quot;&quot;" command="SELECT * FROM [Table3 (3)]"/>
  </connection>
  <connection id="16" xr16:uid="{F853D088-78F4-491A-B652-BDB4FFA044E0}" keepAlive="1" name="Query - Table3 (4)" description="Connection to the 'Table3 (4)' query in the workbook." type="5" refreshedVersion="6" background="1" saveData="1">
    <dbPr connection="Provider=Microsoft.Mashup.OleDb.1;Data Source=$Workbook$;Location=&quot;Table3 (4)&quot;;Extended Properties=&quot;&quot;" command="SELECT * FROM [Table3 (4)]"/>
  </connection>
  <connection id="17" xr16:uid="{69B52275-5476-499D-A704-2875655C3281}" keepAlive="1" name="Query - Table31" description="Connection to the 'Table31' query in the workbook." type="5" refreshedVersion="6" background="1" saveData="1">
    <dbPr connection="Provider=Microsoft.Mashup.OleDb.1;Data Source=$Workbook$;Location=Table31;Extended Properties=&quot;&quot;" command="SELECT * FROM [Table31]"/>
  </connection>
  <connection id="18" xr16:uid="{C8387C1C-A245-41D0-ADB1-01B2B992D5D6}" keepAlive="1" name="Query - Table33" description="Connection to the 'Table33' query in the workbook." type="5" refreshedVersion="6" background="1" saveData="1">
    <dbPr connection="Provider=Microsoft.Mashup.OleDb.1;Data Source=$Workbook$;Location=Table33;Extended Properties=&quot;&quot;" command="SELECT * FROM [Table33]"/>
  </connection>
  <connection id="19" xr16:uid="{A2CBE5C6-8789-4CA7-95B0-1E185CE89394}" keepAlive="1" name="Query - Table34" description="Connection to the 'Table34' query in the workbook." type="5" refreshedVersion="6" background="1" saveData="1">
    <dbPr connection="Provider=Microsoft.Mashup.OleDb.1;Data Source=$Workbook$;Location=Table34;Extended Properties=&quot;&quot;" command="SELECT * FROM [Table34]"/>
  </connection>
  <connection id="20" xr16:uid="{43255F2B-B2B7-4C0B-BD30-9A432C7902CB}" keepAlive="1" name="Query - Table36" description="Connection to the 'Table36' query in the workbook." type="5" refreshedVersion="6" background="1" saveData="1">
    <dbPr connection="Provider=Microsoft.Mashup.OleDb.1;Data Source=$Workbook$;Location=Table36;Extended Properties=&quot;&quot;" command="SELECT * FROM [Table36]"/>
  </connection>
  <connection id="21" xr16:uid="{BD68B380-D800-4AE2-887A-883A6880A460}" keepAlive="1" name="Query - Table38" description="Connection to the 'Table38' query in the workbook." type="5" refreshedVersion="6" background="1" saveData="1">
    <dbPr connection="Provider=Microsoft.Mashup.OleDb.1;Data Source=$Workbook$;Location=Table38;Extended Properties=&quot;&quot;" command="SELECT * FROM [Table38]"/>
  </connection>
  <connection id="22" xr16:uid="{924C675C-7E0D-4B4A-B217-6B01B1FC7B9D}" keepAlive="1" name="Query - Table44" description="Connection to the 'Table44' query in the workbook." type="5" refreshedVersion="6" background="1" saveData="1">
    <dbPr connection="Provider=Microsoft.Mashup.OleDb.1;Data Source=$Workbook$;Location=Table44;Extended Properties=&quot;&quot;" command="SELECT * FROM [Table44]"/>
  </connection>
  <connection id="23" xr16:uid="{917D1C93-270B-4406-89C2-006F3E7BC3BA}" keepAlive="1" name="Query - Table44 (2)" description="Connection to the 'Table44 (2)' query in the workbook." type="5" refreshedVersion="6" background="1" saveData="1">
    <dbPr connection="Provider=Microsoft.Mashup.OleDb.1;Data Source=$Workbook$;Location=&quot;Table44 (2)&quot;;Extended Properties=&quot;&quot;" command="SELECT * FROM [Table44 (2)]"/>
  </connection>
  <connection id="24" xr16:uid="{03D33BA9-3404-4F86-8966-CF17FE526F00}" keepAlive="1" name="Query - Table44 (3)" description="Connection to the 'Table44 (3)' query in the workbook." type="5" refreshedVersion="6" background="1" saveData="1">
    <dbPr connection="Provider=Microsoft.Mashup.OleDb.1;Data Source=$Workbook$;Location=&quot;Table44 (3)&quot;;Extended Properties=&quot;&quot;" command="SELECT * FROM [Table44 (3)]"/>
  </connection>
  <connection id="25" xr16:uid="{746D2AA6-EE99-442D-A833-CF96CBECDF14}" keepAlive="1" name="Query - Table48" description="Connection to the 'Table48' query in the workbook." type="5" refreshedVersion="6" background="1" saveData="1">
    <dbPr connection="Provider=Microsoft.Mashup.OleDb.1;Data Source=$Workbook$;Location=Table48;Extended Properties=&quot;&quot;" command="SELECT * FROM [Table48]"/>
  </connection>
  <connection id="26" xr16:uid="{5AC19517-B2EA-4A5A-97B5-DB27ED69CFAC}" keepAlive="1" name="Query - Table5" description="Connection to the 'Table5' query in the workbook." type="5" refreshedVersion="6" background="1" saveData="1">
    <dbPr connection="Provider=Microsoft.Mashup.OleDb.1;Data Source=$Workbook$;Location=Table5;Extended Properties=&quot;&quot;" command="SELECT * FROM [Table5]"/>
  </connection>
  <connection id="27" xr16:uid="{9970AD9C-E3A2-4DB4-A519-E44CAD4940B1}" keepAlive="1" name="Query - Table5 (2)" description="Connection to the 'Table5 (2)' query in the workbook." type="5" refreshedVersion="6" background="1" saveData="1">
    <dbPr connection="Provider=Microsoft.Mashup.OleDb.1;Data Source=$Workbook$;Location=&quot;Table5 (2)&quot;;Extended Properties=&quot;&quot;" command="SELECT * FROM [Table5 (2)]"/>
  </connection>
  <connection id="28" xr16:uid="{59567606-7EAC-4227-A698-4ADAB3B376ED}" keepAlive="1" name="Query - Table50" description="Connection to the 'Table50' query in the workbook." type="5" refreshedVersion="6" background="1" saveData="1">
    <dbPr connection="Provider=Microsoft.Mashup.OleDb.1;Data Source=$Workbook$;Location=Table50;Extended Properties=&quot;&quot;" command="SELECT * FROM [Table50]"/>
  </connection>
  <connection id="29" xr16:uid="{6085F977-01EB-486E-B9E3-28D5C49BC1E5}" keepAlive="1" name="Query - Table52" description="Connection to the 'Table52' query in the workbook." type="5" refreshedVersion="6" background="1" saveData="1">
    <dbPr connection="Provider=Microsoft.Mashup.OleDb.1;Data Source=$Workbook$;Location=Table52;Extended Properties=&quot;&quot;" command="SELECT * FROM [Table52]"/>
  </connection>
  <connection id="30" xr16:uid="{0F5081F7-F6DB-460A-B2D6-EC62A9330418}" keepAlive="1" name="Query - Table54" description="Connection to the 'Table54' query in the workbook." type="5" refreshedVersion="6" background="1" saveData="1">
    <dbPr connection="Provider=Microsoft.Mashup.OleDb.1;Data Source=$Workbook$;Location=Table54;Extended Properties=&quot;&quot;" command="SELECT * FROM [Table54]"/>
  </connection>
  <connection id="31" xr16:uid="{1275376B-906E-49DB-A244-191E3C1C6BDB}" keepAlive="1" name="Query - Table7" description="Connection to the 'Table7' query in the workbook." type="5" refreshedVersion="6" background="1" saveData="1">
    <dbPr connection="Provider=Microsoft.Mashup.OleDb.1;Data Source=$Workbook$;Location=Table7;Extended Properties=&quot;&quot;" command="SELECT * FROM [Table7]"/>
  </connection>
  <connection id="32" xr16:uid="{D3ACBDA3-1123-422C-BF07-CB52CECDA96E}" keepAlive="1" name="Query - Table9" description="Connection to the 'Table9' query in the workbook." type="5" refreshedVersion="6" background="1" saveData="1">
    <dbPr connection="Provider=Microsoft.Mashup.OleDb.1;Data Source=$Workbook$;Location=Table9;Extended Properties=&quot;&quot;" command="SELECT * FROM [Table9]"/>
  </connection>
</connections>
</file>

<file path=xl/sharedStrings.xml><?xml version="1.0" encoding="utf-8"?>
<sst xmlns="http://schemas.openxmlformats.org/spreadsheetml/2006/main" count="50272" uniqueCount="669">
  <si>
    <t>Age</t>
  </si>
  <si>
    <t>Gender</t>
  </si>
  <si>
    <t>Ethnicity</t>
  </si>
  <si>
    <t xml:space="preserve">Role </t>
  </si>
  <si>
    <t>Work days/week</t>
  </si>
  <si>
    <t xml:space="preserve">Eye protection </t>
  </si>
  <si>
    <t>Eye protection other equipment</t>
  </si>
  <si>
    <t>Face protection</t>
  </si>
  <si>
    <t>Face protection other equipment</t>
  </si>
  <si>
    <t xml:space="preserve">Fit testing </t>
  </si>
  <si>
    <t>Hours in PPE/day</t>
  </si>
  <si>
    <t>PPE consecutive days</t>
  </si>
  <si>
    <r>
      <t>Max n</t>
    </r>
    <r>
      <rPr>
        <b/>
        <sz val="10"/>
        <color theme="1"/>
        <rFont val="Times New Roman"/>
        <family val="1"/>
      </rPr>
      <t>⁰</t>
    </r>
    <r>
      <rPr>
        <b/>
        <sz val="10"/>
        <color theme="1"/>
        <rFont val="Arial"/>
        <family val="2"/>
      </rPr>
      <t xml:space="preserve"> consec days</t>
    </r>
  </si>
  <si>
    <t>Use of cosmetics</t>
  </si>
  <si>
    <t>Use of cream or moisturizer</t>
  </si>
  <si>
    <t>Use of dressing material</t>
  </si>
  <si>
    <t xml:space="preserve">Type of dressing material </t>
  </si>
  <si>
    <t>Regular remove PPE</t>
  </si>
  <si>
    <t>How often Remove of PPE</t>
  </si>
  <si>
    <t>Comfort wearing PPE</t>
  </si>
  <si>
    <t>Breathe easily with PPE</t>
  </si>
  <si>
    <t>Safe &amp;control with PPE</t>
  </si>
  <si>
    <t>Pain</t>
  </si>
  <si>
    <t xml:space="preserve">Red marks </t>
  </si>
  <si>
    <t xml:space="preserve">Indentation marks </t>
  </si>
  <si>
    <t>Broken skin</t>
  </si>
  <si>
    <t>Forehead (site A)</t>
  </si>
  <si>
    <t>Forehead (site A) other responses</t>
  </si>
  <si>
    <t>Nose Bridge (site B)</t>
  </si>
  <si>
    <t>Nose Bridge (site B) other responses</t>
  </si>
  <si>
    <t>Cheeks (site C)</t>
  </si>
  <si>
    <t>Cheeks (site C) other responses</t>
  </si>
  <si>
    <t>Chin (site D)</t>
  </si>
  <si>
    <t>Chin (site D) other responses</t>
  </si>
  <si>
    <t>Ear (site E)</t>
  </si>
  <si>
    <t>Ear (site E) other responses</t>
  </si>
  <si>
    <t>Face skin BEFORE PPE</t>
  </si>
  <si>
    <t>Skin health TODAY</t>
  </si>
  <si>
    <t>Noticed skin changes</t>
  </si>
  <si>
    <t>Contact details</t>
  </si>
  <si>
    <t>Female</t>
  </si>
  <si>
    <t>White</t>
  </si>
  <si>
    <t>Nurse</t>
  </si>
  <si>
    <t>General safety glasses</t>
  </si>
  <si>
    <t xml:space="preserve">Surgical mask </t>
  </si>
  <si>
    <t>Yes</t>
  </si>
  <si>
    <t>6-8</t>
  </si>
  <si>
    <t>No</t>
  </si>
  <si>
    <t>Every 2 hours</t>
  </si>
  <si>
    <t>Redness blanching</t>
  </si>
  <si>
    <t>Itchiness</t>
  </si>
  <si>
    <t>Email Address:</t>
  </si>
  <si>
    <t>AHP</t>
  </si>
  <si>
    <t>Face shield</t>
  </si>
  <si>
    <t>3M respirator mask</t>
  </si>
  <si>
    <t xml:space="preserve">Nothing </t>
  </si>
  <si>
    <t>8-10</t>
  </si>
  <si>
    <t>Every 3 hours</t>
  </si>
  <si>
    <t>Pressure damage</t>
  </si>
  <si>
    <t>Male</t>
  </si>
  <si>
    <t>Doctor</t>
  </si>
  <si>
    <t>Every 4 hours</t>
  </si>
  <si>
    <t>Dry skin</t>
  </si>
  <si>
    <t>Alpha respirator mask</t>
  </si>
  <si>
    <t>Spots</t>
  </si>
  <si>
    <t>Itchiness, Spots</t>
  </si>
  <si>
    <t>Silicone</t>
  </si>
  <si>
    <t>More than 4 hours</t>
  </si>
  <si>
    <t>Rash</t>
  </si>
  <si>
    <t xml:space="preserve">Cardinal mask, Alpha respirator mask, </t>
  </si>
  <si>
    <t>12-13</t>
  </si>
  <si>
    <t>Valmy respirator mask</t>
  </si>
  <si>
    <t>Less than 6</t>
  </si>
  <si>
    <t>Every 1 hour</t>
  </si>
  <si>
    <t>cotton</t>
  </si>
  <si>
    <t>Asian/Asian British</t>
  </si>
  <si>
    <t>Chemical splashing goggles</t>
  </si>
  <si>
    <t>Impact goggles</t>
  </si>
  <si>
    <t>nishani.amerasinghe@uhs.nhs.uk</t>
  </si>
  <si>
    <t>frances.spratt@uhs.nhs.uk</t>
  </si>
  <si>
    <t>10-12</t>
  </si>
  <si>
    <t>Jessie.Jones@uhs.nhs.uk</t>
  </si>
  <si>
    <t>Easifit respirator mask</t>
  </si>
  <si>
    <t>Nothing</t>
  </si>
  <si>
    <t>rachel.harris@uhs.nhs.uk</t>
  </si>
  <si>
    <t>Gauze</t>
  </si>
  <si>
    <t>Itchiness, Rash</t>
  </si>
  <si>
    <t>Itchiness, Rash, Pressure damage</t>
  </si>
  <si>
    <t>Victoria.bonfield@uhs.nhs.uk</t>
  </si>
  <si>
    <t>Surgical mask</t>
  </si>
  <si>
    <t>Cardinal mask</t>
  </si>
  <si>
    <t>Itchiness, Pressure damage</t>
  </si>
  <si>
    <t>Prefer not to say</t>
  </si>
  <si>
    <t xml:space="preserve">Itchiness, </t>
  </si>
  <si>
    <t>I have an itchy rash under my chin/on my neck from the bottom of the mask as well.</t>
  </si>
  <si>
    <t>emily.seddon@uhs.nhs.uk</t>
  </si>
  <si>
    <t>Glasses</t>
  </si>
  <si>
    <t>rachel.reeve@uhs.nhs.uk</t>
  </si>
  <si>
    <t>david.baker@uhs.nhs.uk</t>
  </si>
  <si>
    <t>Payne.sharpe@uhs.nhs.uk</t>
  </si>
  <si>
    <t>Foam</t>
  </si>
  <si>
    <t xml:space="preserve">Redness blanching </t>
  </si>
  <si>
    <t>alice.aarvold@uhs.nhs.uk</t>
  </si>
  <si>
    <t xml:space="preserve">Spots </t>
  </si>
  <si>
    <t>Prophylactic</t>
  </si>
  <si>
    <t>Pressure damage, Spots, Dry skin</t>
  </si>
  <si>
    <t xml:space="preserve"> Itchiness, Spots, Dry skin</t>
  </si>
  <si>
    <t>Spots, Dry skin</t>
  </si>
  <si>
    <t>Itchiness, Dry skin</t>
  </si>
  <si>
    <t xml:space="preserve"> neethu.george1@uhs.nhs.uk</t>
  </si>
  <si>
    <t>ciara.cashell@uhs.nhs.uk</t>
  </si>
  <si>
    <t>theresa.kerr@uhs.nhs.uk</t>
  </si>
  <si>
    <t>Kelly.smith@uhs.nhs.uk</t>
  </si>
  <si>
    <t>Mary.Gibson-Ford@uhs.nhs.uk</t>
  </si>
  <si>
    <t>Black / African / Caribbean / Black British</t>
  </si>
  <si>
    <t>me@bethaney.co.uk</t>
  </si>
  <si>
    <t>Mixed / Multiple ethnic groups</t>
  </si>
  <si>
    <t xml:space="preserve">Itchiness </t>
  </si>
  <si>
    <t>sarah.davidson@uhs.nhs.uk</t>
  </si>
  <si>
    <t xml:space="preserve">Valmy respirator mask </t>
  </si>
  <si>
    <t>paula.johnston@uhs.nhs.uk</t>
  </si>
  <si>
    <t>Niyaz.baig@uhs.nhs.uk</t>
  </si>
  <si>
    <t>Alpha respirator mask,</t>
  </si>
  <si>
    <t>Itchiness, Pressure damage, Spots</t>
  </si>
  <si>
    <t>laura.wood@uhs.nhs.uk</t>
  </si>
  <si>
    <t>Rebecca.pratt@uhs.nhs.uk</t>
  </si>
  <si>
    <t>Luke.still@uhs.nhs.uk</t>
  </si>
  <si>
    <t>Rash, Itchiness</t>
  </si>
  <si>
    <t>Pressure damage, Dry skin</t>
  </si>
  <si>
    <t>Itchiness, Spots, Dry skin</t>
  </si>
  <si>
    <t>Redness blanching, Dry skin</t>
  </si>
  <si>
    <t>David.Kinloch@uhs.nhs.uk</t>
  </si>
  <si>
    <t>Itchiness, Pressure damage, Dry skin</t>
  </si>
  <si>
    <t xml:space="preserve">Why not get up walk to the wards and visually check the staff! Would be nice to see any senior grades coming to check on us! </t>
  </si>
  <si>
    <t>Itchiness, Rash, Dry skin</t>
  </si>
  <si>
    <t>Rash, Itchiness, Dry skin</t>
  </si>
  <si>
    <t>deirdre.donovan@uhs.nhs.uk</t>
  </si>
  <si>
    <t>karen.brackley@uhs.nhs.uk</t>
  </si>
  <si>
    <t xml:space="preserve">Itchiness, Rash, </t>
  </si>
  <si>
    <t>Rash, Spots, Dry skin</t>
  </si>
  <si>
    <t xml:space="preserve">michelle.comrie@uhs.nhs.uk </t>
  </si>
  <si>
    <t>John.pappachan@uhs.nhs.uk</t>
  </si>
  <si>
    <t>no</t>
  </si>
  <si>
    <t>NO</t>
  </si>
  <si>
    <t>tammy.olney@uhs.nhs.uk</t>
  </si>
  <si>
    <t>Pressure damage, Spots</t>
  </si>
  <si>
    <t>Redness blanching, Itchiness,</t>
  </si>
  <si>
    <t>Georgina.courquin@uhs.nhs.uk</t>
  </si>
  <si>
    <t>Itchiness, Pressure damage, Spots, Dry skin</t>
  </si>
  <si>
    <t xml:space="preserve">Redness blanching, Itchiness, </t>
  </si>
  <si>
    <t>clare.tull@uhs.nhs.uk</t>
  </si>
  <si>
    <t>leesa.benson@uhs.nhs.uk</t>
  </si>
  <si>
    <t>Rash, Pressure damage, Spots, Dry skin</t>
  </si>
  <si>
    <t>Redness blanching, Rash, Pressure damage, Dry skin</t>
  </si>
  <si>
    <t>Hydrocolloid</t>
  </si>
  <si>
    <t>zoe.kitchener@uhs.nhs.uk</t>
  </si>
  <si>
    <t>kiran.brar@uhs.nhs.uk</t>
  </si>
  <si>
    <t>sarah.hearn@uhs.nhs.uk</t>
  </si>
  <si>
    <t xml:space="preserve">Dry skin, Itchiness, </t>
  </si>
  <si>
    <t>Redness blanching, Rash, Dry skin</t>
  </si>
  <si>
    <t xml:space="preserve">Redness blanching, </t>
  </si>
  <si>
    <t>holly.smith@uhs.nhs.uk</t>
  </si>
  <si>
    <t>Rash, Spots</t>
  </si>
  <si>
    <t>chloe.sharpe@uhs.nhs.uk</t>
  </si>
  <si>
    <t xml:space="preserve"> Dry skin</t>
  </si>
  <si>
    <t xml:space="preserve">Hood </t>
  </si>
  <si>
    <t>erika.schwamborn@uhs.nhs.uk</t>
  </si>
  <si>
    <t>Hood</t>
  </si>
  <si>
    <t>alison.meadows@uhs.nhs</t>
  </si>
  <si>
    <t>FOLLOW UP PLANNED FOR 15/06/2020</t>
  </si>
  <si>
    <t>done</t>
  </si>
  <si>
    <t>FOLLOW-UP PLANNED FOR 15/06/2020</t>
  </si>
  <si>
    <t>Surgical face mask</t>
  </si>
  <si>
    <t>Lucinda.Gordon@uhs.nhs.uk</t>
  </si>
  <si>
    <t xml:space="preserve"> 3M respirator mask</t>
  </si>
  <si>
    <t>Valmy respirator mask, Surgical mask</t>
  </si>
  <si>
    <t>Charlotte.Smith@uhs.nhs.uk</t>
  </si>
  <si>
    <t>Silcone</t>
  </si>
  <si>
    <t>jessica.mason@uhs.nhs.uk</t>
  </si>
  <si>
    <t>sue.evans@uhs.nhs.uk</t>
  </si>
  <si>
    <t>helen.parish@uhs.nhs.uk</t>
  </si>
  <si>
    <t xml:space="preserve">Rash, </t>
  </si>
  <si>
    <t>michele.jackson@uhs.nhs.uk</t>
  </si>
  <si>
    <t>leanne.reader@uhs.nhs.uk</t>
  </si>
  <si>
    <t>karen.salmon@uhs.nhs.uk</t>
  </si>
  <si>
    <t>Rash, Pressure damage</t>
  </si>
  <si>
    <t>titilade.popoola@uhs.nhs.uk</t>
  </si>
  <si>
    <t>sarah.chumbley@uhs.nhs.uk</t>
  </si>
  <si>
    <t>catrin.watkins@uhs.nhs.uk</t>
  </si>
  <si>
    <t>FOLLOW UP PLANNED FOR 22/06/2020</t>
  </si>
  <si>
    <t>Gemma.hepburn@nhs.net</t>
  </si>
  <si>
    <t>Follow up planned 23/06/2020</t>
  </si>
  <si>
    <t>Done</t>
  </si>
  <si>
    <t>juliane.kause@uhs.nhs.uk</t>
  </si>
  <si>
    <t>Follow up planned 24/06/2020</t>
  </si>
  <si>
    <t>k.wood8@nhs.net</t>
  </si>
  <si>
    <t>Jennywarren@comptoncare.org.uk</t>
  </si>
  <si>
    <t>Follow up planned 29/06/2020</t>
  </si>
  <si>
    <t>ann.patricio@uhs.nhs.uk</t>
  </si>
  <si>
    <t>kate.pratt@nhs.net</t>
  </si>
  <si>
    <t>FOLLOW-UP PLANNED FOR 30/06/2020</t>
  </si>
  <si>
    <t>bryony.tyrell@uhs.nhs.uk</t>
  </si>
  <si>
    <t>karon.smart@uhs.nhs.uk</t>
  </si>
  <si>
    <t>Follow up planned 13/07/2020</t>
  </si>
  <si>
    <t>Itchiness, Rash, Spots</t>
  </si>
  <si>
    <t>georgina.jackson-plume@addenbrookes.nhs.uk</t>
  </si>
  <si>
    <t>elz.carino@hey.nhs.uk</t>
  </si>
  <si>
    <t>Sundstrom respirator</t>
  </si>
  <si>
    <t>emma.henderson@ncic.nhs.uk</t>
  </si>
  <si>
    <t>hazel.bennett@ncic.nhs.uk</t>
  </si>
  <si>
    <t>julia.rutt@ncic.nhs.uk</t>
  </si>
  <si>
    <t>janine.morton@ncic.nhs.uk</t>
  </si>
  <si>
    <t>janet.walker@ncuh.nhs.uk</t>
  </si>
  <si>
    <t>rebecca.harrison@hey.nhs.uk</t>
  </si>
  <si>
    <t>laura.jones52@nhs.net</t>
  </si>
  <si>
    <t>lauren.mcwhir@ncic.nhs.uk</t>
  </si>
  <si>
    <t>lesley.cole@ncuh.nhs.uk</t>
  </si>
  <si>
    <t>Film</t>
  </si>
  <si>
    <t>lisa.skillen@ncic.nhs.uk</t>
  </si>
  <si>
    <t>N95 respirator/ FFP3</t>
  </si>
  <si>
    <t>maria.highet1@nhs.net</t>
  </si>
  <si>
    <t>nicola.richardson@ncic.nhs.uk</t>
  </si>
  <si>
    <t>nicole.benson@ncic.nhs.uk</t>
  </si>
  <si>
    <t xml:space="preserve"> Itchiness, Rash</t>
  </si>
  <si>
    <t>vicky.leatham@ncic.nhs.uk</t>
  </si>
  <si>
    <t>follow up 15/06</t>
  </si>
  <si>
    <t>Vicky.martinson@hey.nhs.uk</t>
  </si>
  <si>
    <t>milli.barwick@hey.nhs.uk</t>
  </si>
  <si>
    <t>sally.gilbert@hey.nhs.uk</t>
  </si>
  <si>
    <t>follow up 22/06</t>
  </si>
  <si>
    <t>justyna.pakuszewska@hey.nhs.uk</t>
  </si>
  <si>
    <t>follow up 18/06</t>
  </si>
  <si>
    <t>beatriz.ilaya@hey.nhs.uk</t>
  </si>
  <si>
    <t>claire.hatfield@googlemail.com</t>
  </si>
  <si>
    <t>laura.waterland@hey.nhs.uk</t>
  </si>
  <si>
    <t>nicola.blyth@hey.nhs.uk</t>
  </si>
  <si>
    <t>Surgical mask, Sundstrom</t>
  </si>
  <si>
    <t>briony.hewer@ncic.nhs.uk</t>
  </si>
  <si>
    <t>natalie.lambert@hey.nhs.uk</t>
  </si>
  <si>
    <t>Redness blanching, Itchiness</t>
  </si>
  <si>
    <t>Surgical mask, Hood</t>
  </si>
  <si>
    <t>Redness blanching, Itchiness, Rash</t>
  </si>
  <si>
    <t>Corinne.hadley2@uhs.nhs.uk</t>
  </si>
  <si>
    <t>Laura.diverty@uhs.nhs.uk</t>
  </si>
  <si>
    <t>sandra.milek@uhs.nhs.uk</t>
  </si>
  <si>
    <t xml:space="preserve">Itchiness, Dry skin </t>
  </si>
  <si>
    <t xml:space="preserve">maria.revenisiou@uhs.nhs.uk </t>
  </si>
  <si>
    <t>Rebecca.yap @uhs.nhs.uk</t>
  </si>
  <si>
    <t>Ext3076</t>
  </si>
  <si>
    <t>Denise.Wills@uhs.nhs.uk</t>
  </si>
  <si>
    <t>less than 6</t>
  </si>
  <si>
    <t>daniel.orock@uhs.nhs.uk</t>
  </si>
  <si>
    <t>Marta.Sanchoperez@uhs.nhs.uk</t>
  </si>
  <si>
    <t>Alpha respirator</t>
  </si>
  <si>
    <t>Natalia.GilHerrera@uhs.nhs.uk</t>
  </si>
  <si>
    <t>07411428313</t>
  </si>
  <si>
    <t>BLS mask</t>
  </si>
  <si>
    <t>Estefania.puga-villar@uhs.nhs.uk</t>
  </si>
  <si>
    <t>rebecca.marsden@uhs.nhs.uk</t>
  </si>
  <si>
    <t>N/A</t>
  </si>
  <si>
    <t>Alpha</t>
  </si>
  <si>
    <t>georgia.edney@uhs.nhs.uk</t>
  </si>
  <si>
    <t>Follow-up 15/06/2020</t>
  </si>
  <si>
    <t>HCA</t>
  </si>
  <si>
    <t>4-6</t>
  </si>
  <si>
    <t>Impact goggles, Face shield</t>
  </si>
  <si>
    <t>No response</t>
  </si>
  <si>
    <t xml:space="preserve">General safety glasses </t>
  </si>
  <si>
    <t>Redness blanching,</t>
  </si>
  <si>
    <t>Itchiness, Rash, Pressure damage, Spots</t>
  </si>
  <si>
    <t>Chemical splashing goggles, Face shield</t>
  </si>
  <si>
    <t xml:space="preserve"> Rash</t>
  </si>
  <si>
    <t xml:space="preserve"> </t>
  </si>
  <si>
    <t>GENERAL PARTICIPANT INFORMATION</t>
  </si>
  <si>
    <t>EYES AND FACE PROTECTION</t>
  </si>
  <si>
    <t>SKIN CARE USING PPE</t>
  </si>
  <si>
    <t>HOW COMFORTABLE IS THE PPE</t>
  </si>
  <si>
    <t>FACE SKIN HEALTH</t>
  </si>
  <si>
    <t>ANATOMICAL SITES RESPONSES</t>
  </si>
  <si>
    <t>FOREHEAD SKIN RESPONSE (SITE A)</t>
  </si>
  <si>
    <t>What is your age?</t>
  </si>
  <si>
    <t>What type of eye protection are you using when attending your duties?</t>
  </si>
  <si>
    <t>Do you normally use cosmetic products on your face?</t>
  </si>
  <si>
    <t>Do you feel comfortable wearing this protective equipment?</t>
  </si>
  <si>
    <t>Do you have any red marks where the protective equipment is placed?</t>
  </si>
  <si>
    <t>Skin response</t>
  </si>
  <si>
    <t xml:space="preserve">Redness </t>
  </si>
  <si>
    <t>Pressure Damage</t>
  </si>
  <si>
    <t>Total</t>
  </si>
  <si>
    <t>Age range (years)</t>
  </si>
  <si>
    <t>20-29</t>
  </si>
  <si>
    <t>30-39</t>
  </si>
  <si>
    <t>40-49</t>
  </si>
  <si>
    <t>50-59</t>
  </si>
  <si>
    <t>60-69</t>
  </si>
  <si>
    <t xml:space="preserve">Total </t>
  </si>
  <si>
    <t>Eye protection</t>
  </si>
  <si>
    <t>Face Shield</t>
  </si>
  <si>
    <t>General Safety glasses</t>
  </si>
  <si>
    <t>Other visor</t>
  </si>
  <si>
    <t>Red marks</t>
  </si>
  <si>
    <t>N⁰ of response</t>
  </si>
  <si>
    <r>
      <t>Participant N</t>
    </r>
    <r>
      <rPr>
        <sz val="10"/>
        <color rgb="FF000000"/>
        <rFont val="Times New Roman"/>
        <family val="1"/>
      </rPr>
      <t>⁰</t>
    </r>
  </si>
  <si>
    <r>
      <t>N</t>
    </r>
    <r>
      <rPr>
        <sz val="10"/>
        <color rgb="FF000000"/>
        <rFont val="Times New Roman"/>
        <family val="1"/>
      </rPr>
      <t xml:space="preserve">⁰ </t>
    </r>
    <r>
      <rPr>
        <sz val="10"/>
        <color rgb="FF000000"/>
        <rFont val="Calibri"/>
        <family val="2"/>
        <scheme val="minor"/>
      </rPr>
      <t>of Visor</t>
    </r>
  </si>
  <si>
    <t>Participant N⁰</t>
  </si>
  <si>
    <t>Percentage (%)</t>
  </si>
  <si>
    <t>What is your gender?</t>
  </si>
  <si>
    <t>* other visor: hood, personal glasses</t>
  </si>
  <si>
    <t>NOSE BRIDGE SKIN RESPONSE (SITE B)</t>
  </si>
  <si>
    <t>Prefer NTS</t>
  </si>
  <si>
    <t>What type of face protection are you using when attending your duties?</t>
  </si>
  <si>
    <t>Do you apply any specific cream or moisturizer before wearing this protective equipment?</t>
  </si>
  <si>
    <t>Are you able to breathe easily when wearing this protective equipment?</t>
  </si>
  <si>
    <t>Do you have any indentation marks where the protective equipment is placed?</t>
  </si>
  <si>
    <t>3M Respirator</t>
  </si>
  <si>
    <t>Cardinal respirator</t>
  </si>
  <si>
    <t>Valmy Respirator</t>
  </si>
  <si>
    <t>Alpha Respirator</t>
  </si>
  <si>
    <t>Easifit</t>
  </si>
  <si>
    <t>Sundstrom</t>
  </si>
  <si>
    <t>Others</t>
  </si>
  <si>
    <t>Use of cream/moisturizer</t>
  </si>
  <si>
    <t>BREATH wearing PPE</t>
  </si>
  <si>
    <t>Indentation marks</t>
  </si>
  <si>
    <t>N⁰ of Mask</t>
  </si>
  <si>
    <t>I would describe my ethnic origin as follows:</t>
  </si>
  <si>
    <t>*others: hood, BLS</t>
  </si>
  <si>
    <t xml:space="preserve">Asian/Asian British </t>
  </si>
  <si>
    <t>Black/African/Caribbean</t>
  </si>
  <si>
    <t>Mixed/Multiple</t>
  </si>
  <si>
    <t>Did you attend any fit testing appointment before adopting eye and face protection equipment?</t>
  </si>
  <si>
    <t>Do you use any dressing material between your face and this protective equipment?</t>
  </si>
  <si>
    <t>Do you feel safe and in control when wearing this protective equipment?</t>
  </si>
  <si>
    <t>Is your skin broken on the area where the protective equipment is placed?</t>
  </si>
  <si>
    <t>CHEEKS SKIN RESPONSE (SITE C)</t>
  </si>
  <si>
    <t>Fit tested</t>
  </si>
  <si>
    <t>Safe &amp; in control</t>
  </si>
  <si>
    <t>Skin score before PPE</t>
  </si>
  <si>
    <t>very bad skin (0)</t>
  </si>
  <si>
    <t>Bad skin (1-3)</t>
  </si>
  <si>
    <t>Average skin (4-6)</t>
  </si>
  <si>
    <t>Good skin (7-9)</t>
  </si>
  <si>
    <t>Best skin (10)</t>
  </si>
  <si>
    <t>What is your current role during COVID-19?</t>
  </si>
  <si>
    <t>On average, how many hours do you wear this protective equipment in a day?</t>
  </si>
  <si>
    <t>Current role</t>
  </si>
  <si>
    <t>Average hrs in PPE</t>
  </si>
  <si>
    <t>what type of dressing material are you using?</t>
  </si>
  <si>
    <t xml:space="preserve">If 0 is no pain and 10 is the worse pain imaginable, </t>
  </si>
  <si>
    <t>Have you noticed any changes or reactions of your face skin?</t>
  </si>
  <si>
    <t>CHIN SKIN RESPONSE (SITE D)</t>
  </si>
  <si>
    <t>Type of dressing material</t>
  </si>
  <si>
    <t xml:space="preserve">Silicone </t>
  </si>
  <si>
    <t xml:space="preserve">Hydrocolloid </t>
  </si>
  <si>
    <t>can you rate your pain, when wearing PPE, on the scale below:</t>
  </si>
  <si>
    <t>Changes of skin</t>
  </si>
  <si>
    <t>Skin score after PPE</t>
  </si>
  <si>
    <t>Pain score</t>
  </si>
  <si>
    <t>No pain (0)</t>
  </si>
  <si>
    <t>Mild (1-3)</t>
  </si>
  <si>
    <t>Moderate (4-6)</t>
  </si>
  <si>
    <t>Severe (7-10)</t>
  </si>
  <si>
    <t>On average, how many days do you work in a week?</t>
  </si>
  <si>
    <t>Do you wear this protective equipment for consecutive days?</t>
  </si>
  <si>
    <t>*Other  dressing: foam, film, gauze, prophylactic</t>
  </si>
  <si>
    <t>Average working days/week</t>
  </si>
  <si>
    <t>Consecutive use of PPE</t>
  </si>
  <si>
    <t>Do you remove the PPE equipment regularly to relieve your skin?</t>
  </si>
  <si>
    <t>EARS SKIN RESPONSE (SITE E)</t>
  </si>
  <si>
    <t>Multiple reaction on 1 site</t>
  </si>
  <si>
    <t>Forehead</t>
  </si>
  <si>
    <t>Nose</t>
  </si>
  <si>
    <t>Cheeks</t>
  </si>
  <si>
    <t>Chin</t>
  </si>
  <si>
    <t>Ears</t>
  </si>
  <si>
    <t>Regular break from PPE</t>
  </si>
  <si>
    <t>If yes, what is the maximum number of consecutive days?</t>
  </si>
  <si>
    <t>* Among the "No" are also participants that remove PPE irregularly (i.e. within every 6/7 hours)</t>
  </si>
  <si>
    <r>
      <t>Max n</t>
    </r>
    <r>
      <rPr>
        <b/>
        <sz val="10"/>
        <color rgb="FF000000"/>
        <rFont val="Times New Roman"/>
        <family val="1"/>
      </rPr>
      <t>⁰</t>
    </r>
    <r>
      <rPr>
        <b/>
        <sz val="10"/>
        <color rgb="FF000000"/>
        <rFont val="Arial"/>
        <family val="2"/>
      </rPr>
      <t xml:space="preserve"> of consecutive days</t>
    </r>
  </si>
  <si>
    <t xml:space="preserve">2 days </t>
  </si>
  <si>
    <t>3 days</t>
  </si>
  <si>
    <t>4 days</t>
  </si>
  <si>
    <t>5 days</t>
  </si>
  <si>
    <t>6 days</t>
  </si>
  <si>
    <t>7 days</t>
  </si>
  <si>
    <t>9 days</t>
  </si>
  <si>
    <t>How often do you remove this protective equipment?</t>
  </si>
  <si>
    <t>How often is PPE removed</t>
  </si>
  <si>
    <t>More than Every 4 hours</t>
  </si>
  <si>
    <t>Row Labels</t>
  </si>
  <si>
    <t>Count of Gender</t>
  </si>
  <si>
    <t xml:space="preserve">Count of Eye protection </t>
  </si>
  <si>
    <t>Normal</t>
  </si>
  <si>
    <t>Nose Rsponse</t>
  </si>
  <si>
    <t>Mask Type</t>
  </si>
  <si>
    <t>Nasal Response</t>
  </si>
  <si>
    <t xml:space="preserve">Rash </t>
  </si>
  <si>
    <t>Total Response</t>
  </si>
  <si>
    <t>N participant</t>
  </si>
  <si>
    <t>Cheek Response</t>
  </si>
  <si>
    <t>Face Protection</t>
  </si>
  <si>
    <t>Chin Response</t>
  </si>
  <si>
    <t>Types of mask</t>
  </si>
  <si>
    <t>Chin Reaction</t>
  </si>
  <si>
    <t>Count of Chin Reaction</t>
  </si>
  <si>
    <t>Column Labels</t>
  </si>
  <si>
    <t>Ears Response</t>
  </si>
  <si>
    <t>Mask Design</t>
  </si>
  <si>
    <t>Count of Ethnicity</t>
  </si>
  <si>
    <t>Count of Face protection</t>
  </si>
  <si>
    <t>Count of Max n⁰ consec days</t>
  </si>
  <si>
    <t>Max n⁰ consec days</t>
  </si>
  <si>
    <t>Skin Percep</t>
  </si>
  <si>
    <t>Before PPE</t>
  </si>
  <si>
    <t>After PPE</t>
  </si>
  <si>
    <t>Before</t>
  </si>
  <si>
    <t>After</t>
  </si>
  <si>
    <t>Count of Face skin BEFORE PPE</t>
  </si>
  <si>
    <t>Count of Pain</t>
  </si>
  <si>
    <t>3M</t>
  </si>
  <si>
    <t>Count of Cheek Response</t>
  </si>
  <si>
    <t>Grand Total</t>
  </si>
  <si>
    <t>Count of Age</t>
  </si>
  <si>
    <t>Redness</t>
  </si>
  <si>
    <t>Count of Ears Response</t>
  </si>
  <si>
    <t>Count of Comfort wearing PPE</t>
  </si>
  <si>
    <t>&lt;20 or (blank)</t>
  </si>
  <si>
    <t>Mean</t>
  </si>
  <si>
    <t>std</t>
  </si>
  <si>
    <t>Cardinal</t>
  </si>
  <si>
    <t>Standard Error</t>
  </si>
  <si>
    <t>Nasal Bridge</t>
  </si>
  <si>
    <t>Median</t>
  </si>
  <si>
    <t>Mode</t>
  </si>
  <si>
    <t>Redness blanching, Pressure damage</t>
  </si>
  <si>
    <t>Surgical</t>
  </si>
  <si>
    <t>Standard Deviation</t>
  </si>
  <si>
    <t>3M respirator mask,Alpha respirator mask</t>
  </si>
  <si>
    <t>Valmy</t>
  </si>
  <si>
    <t>Redness blanching, Itchiness, Spots</t>
  </si>
  <si>
    <t>Sample Variance</t>
  </si>
  <si>
    <t xml:space="preserve">Other </t>
  </si>
  <si>
    <t>N95 respirator</t>
  </si>
  <si>
    <t>Other</t>
  </si>
  <si>
    <t>Kurtosis</t>
  </si>
  <si>
    <t>Count of Eye protection other equipment</t>
  </si>
  <si>
    <t>Skewness</t>
  </si>
  <si>
    <t>3M respirator mask,Alpha respirator mask,Cardinal mask</t>
  </si>
  <si>
    <t>Range</t>
  </si>
  <si>
    <t>Minimum</t>
  </si>
  <si>
    <t>(blank)</t>
  </si>
  <si>
    <t>Maximum</t>
  </si>
  <si>
    <t>Sum</t>
  </si>
  <si>
    <t>Redness blanching, Spots</t>
  </si>
  <si>
    <t>Count</t>
  </si>
  <si>
    <t>N Participant</t>
  </si>
  <si>
    <t>Comfort wearing mask</t>
  </si>
  <si>
    <t>1</t>
  </si>
  <si>
    <t>Level of pain</t>
  </si>
  <si>
    <t>Alpha respirator mask,Easifit respirator mask</t>
  </si>
  <si>
    <t>2</t>
  </si>
  <si>
    <t>0</t>
  </si>
  <si>
    <t>3</t>
  </si>
  <si>
    <r>
      <t>N</t>
    </r>
    <r>
      <rPr>
        <sz val="10"/>
        <color rgb="FF000000"/>
        <rFont val="Times New Roman"/>
        <family val="1"/>
      </rPr>
      <t>⁰</t>
    </r>
    <r>
      <rPr>
        <sz val="10"/>
        <color rgb="FF000000"/>
        <rFont val="Arial"/>
        <family val="2"/>
      </rPr>
      <t xml:space="preserve"> of Equipment</t>
    </r>
  </si>
  <si>
    <t>Mask type</t>
  </si>
  <si>
    <t>Face Protective Equipment</t>
  </si>
  <si>
    <t>4</t>
  </si>
  <si>
    <t>5</t>
  </si>
  <si>
    <t>6</t>
  </si>
  <si>
    <t>Redness blanching, Itchiness, Rash, Pressure damage</t>
  </si>
  <si>
    <t>7</t>
  </si>
  <si>
    <t>8</t>
  </si>
  <si>
    <t>3M respirator mask,Surgical mask</t>
  </si>
  <si>
    <t>9</t>
  </si>
  <si>
    <t>10</t>
  </si>
  <si>
    <t>3M respirator mask,Valmy respirator mask</t>
  </si>
  <si>
    <t>Redness blanching, Itchiness, Pressure damage</t>
  </si>
  <si>
    <t>Percentage</t>
  </si>
  <si>
    <t xml:space="preserve">3M </t>
  </si>
  <si>
    <t xml:space="preserve">Cardinal </t>
  </si>
  <si>
    <t xml:space="preserve">Easifit </t>
  </si>
  <si>
    <t>Count of Face protection other equipment</t>
  </si>
  <si>
    <t xml:space="preserve">Sundstrom </t>
  </si>
  <si>
    <t xml:space="preserve">Surgical </t>
  </si>
  <si>
    <t xml:space="preserve">Valmy </t>
  </si>
  <si>
    <t>Percentages</t>
  </si>
  <si>
    <t>Cardinal mask,Valmy respirator mask</t>
  </si>
  <si>
    <t>Redness blanching, Pressure damage, Spots, Dry skin</t>
  </si>
  <si>
    <t>Cardinal mask,Alpha respirator mask</t>
  </si>
  <si>
    <t>3M respirator mask,Cardinal mask</t>
  </si>
  <si>
    <t>Valmy respirator mask,Surgical mask</t>
  </si>
  <si>
    <t>3M respirator maske,Easifit respirator mask</t>
  </si>
  <si>
    <t>Redness blanching, Itchiness, Pressure damage, Spots</t>
  </si>
  <si>
    <t>Redness blanching, Itchiness, Dry skin</t>
  </si>
  <si>
    <t>Redness blanching, Pressure damage, Dry skin</t>
  </si>
  <si>
    <t>Redness blanching, Itchiness, Spots, Dry skin</t>
  </si>
  <si>
    <t>Redness blanching, Spots, Dry skin</t>
  </si>
  <si>
    <t>Redness blanching, Itchiness, Pressure damage, Dry skin</t>
  </si>
  <si>
    <t>Redness blanching, Itchiness, Rash, Dry skin</t>
  </si>
  <si>
    <t>Itchiness, Rash, Spots, Dry skin</t>
  </si>
  <si>
    <t>Redness blanching, Pressure damage, Spots</t>
  </si>
  <si>
    <t>Redness blanching, Itchiness, Pressure damage, Spots, Dry skin</t>
  </si>
  <si>
    <t>Redness blanching, Rash, Pressure damage, Spots, Dry skin</t>
  </si>
  <si>
    <t>Redness blanching, Rash, Spots, Dry skin</t>
  </si>
  <si>
    <t>Valmy respirator mask,Cardinal mask</t>
  </si>
  <si>
    <t>Rash, Dry skin</t>
  </si>
  <si>
    <t>Alpha respirator mask, Hood</t>
  </si>
  <si>
    <t>3M respirator mask,surgical mask,Valmy respirator mask</t>
  </si>
  <si>
    <t>3M respirator mask,Surgical mask,Valmy respirator mask</t>
  </si>
  <si>
    <t>Cardinal mask,Surgical mask</t>
  </si>
  <si>
    <t>Valmy respirator mask,Alpha respirator mask</t>
  </si>
  <si>
    <t>Easifit respirator mask,Surgical mask</t>
  </si>
  <si>
    <t>Redness blanching, Itchiness, Rash, Spots</t>
  </si>
  <si>
    <t>Redness blanching,Pressure damage</t>
  </si>
  <si>
    <t>Redness blanching,Itchiness</t>
  </si>
  <si>
    <t>Sundstrom respirator,Surgical mask</t>
  </si>
  <si>
    <t>Redness blanching,Itchiness,Rash</t>
  </si>
  <si>
    <t>Surgical mask,N95 respirator</t>
  </si>
  <si>
    <t>Itchiness,Rash</t>
  </si>
  <si>
    <t>Redness blanching,Rash</t>
  </si>
  <si>
    <t>3M respirator mask,Surgical mask,Sundstrom</t>
  </si>
  <si>
    <t>Pressure damage,Redness blanching,Itchiness</t>
  </si>
  <si>
    <t>3M respirator mask,Surgical mask, Hood</t>
  </si>
  <si>
    <t>Redness blanching,Itchiness,Rash,Pressure damage</t>
  </si>
  <si>
    <t>Pressure damage,redness blanching,Itchiness,Rash</t>
  </si>
  <si>
    <t>Cardinal mask,Hood</t>
  </si>
  <si>
    <t>Pressure damage,Redness blanching,Itchiness,Rash</t>
  </si>
  <si>
    <t>Redness blanching,Itchiness,Dry skin</t>
  </si>
  <si>
    <t xml:space="preserve">Redness blanching,Itchiness,Rash,Spots </t>
  </si>
  <si>
    <t>Redness blanching,Itchiness,Rash,Spots</t>
  </si>
  <si>
    <t>3M respirator mask,Hood</t>
  </si>
  <si>
    <t xml:space="preserve">Redness blanching,Itchiness,Spots,Dry skin </t>
  </si>
  <si>
    <t>Redness blanching,Itchiness,Spots,Dry skin</t>
  </si>
  <si>
    <t>Surgical mask,Hood</t>
  </si>
  <si>
    <t>Pressure damage,Redness blanching</t>
  </si>
  <si>
    <t>Redness blanching,Itchiness,Rash, Dry skin</t>
  </si>
  <si>
    <t>Redness blanching,Itchiness,Rash,Dry skin</t>
  </si>
  <si>
    <t xml:space="preserve">Redness blanching,Rash </t>
  </si>
  <si>
    <t>Itchiness,Dry skin</t>
  </si>
  <si>
    <t>3M respirator mask,Easifit respirator mask</t>
  </si>
  <si>
    <t>Cardinal mask,Easifit respirator mask</t>
  </si>
  <si>
    <t>Nose Response</t>
  </si>
  <si>
    <t>Nose Reactions</t>
  </si>
  <si>
    <t>Cheeks response</t>
  </si>
  <si>
    <t>Nose response</t>
  </si>
  <si>
    <t>Cheek reaction</t>
  </si>
  <si>
    <t>Cheek Reaction</t>
  </si>
  <si>
    <t>Chin response</t>
  </si>
  <si>
    <t>Ears response</t>
  </si>
  <si>
    <t>Nose Reaction</t>
  </si>
  <si>
    <t>Cheek response</t>
  </si>
  <si>
    <t>Chin reaction</t>
  </si>
  <si>
    <t>Ears reaction</t>
  </si>
  <si>
    <t>Ears Reaction</t>
  </si>
  <si>
    <t>Protective measures</t>
  </si>
  <si>
    <t>Protective measures/ Nose Reaction</t>
  </si>
  <si>
    <t>Cheeks Response</t>
  </si>
  <si>
    <t>Protective measures/ Cheeks Reaction</t>
  </si>
  <si>
    <t>Preventive measures</t>
  </si>
  <si>
    <t>Protective measures/ Chin Reaction</t>
  </si>
  <si>
    <t>Protective measures/ Ears Reaction</t>
  </si>
  <si>
    <t>Count of Nose Reactions</t>
  </si>
  <si>
    <t>Count of Chin Response</t>
  </si>
  <si>
    <t>Count of Nose Response</t>
  </si>
  <si>
    <t>Count of Cheek Reaction</t>
  </si>
  <si>
    <t>Count of Nose Reaction</t>
  </si>
  <si>
    <t>Count of Ears Reaction</t>
  </si>
  <si>
    <t>No protective measures</t>
  </si>
  <si>
    <t>Count of Cheeks Response</t>
  </si>
  <si>
    <t>No protective measure</t>
  </si>
  <si>
    <t>Count of Noticed skin changes</t>
  </si>
  <si>
    <t>Protective measure</t>
  </si>
  <si>
    <t>Measures</t>
  </si>
  <si>
    <t>Changes to face skin status</t>
  </si>
  <si>
    <t>Age Range</t>
  </si>
  <si>
    <t>Often PPE removal</t>
  </si>
  <si>
    <t>Total participants</t>
  </si>
  <si>
    <t>2 Days</t>
  </si>
  <si>
    <t>3 Days</t>
  </si>
  <si>
    <t>4 Days</t>
  </si>
  <si>
    <t>5 Days</t>
  </si>
  <si>
    <t>No reaction</t>
  </si>
  <si>
    <t>6 Days</t>
  </si>
  <si>
    <t>7 Days</t>
  </si>
  <si>
    <t>9 Days</t>
  </si>
  <si>
    <t>&gt;Every 4 hours</t>
  </si>
  <si>
    <t>Pressure damage,Redness blanching, Itchiness</t>
  </si>
  <si>
    <t>Redness blanching,Itchiness, Rash</t>
  </si>
  <si>
    <t>Pressure damage,Redness blanching, Itchiness, Rash</t>
  </si>
  <si>
    <t>Redness blanching,Itchiness, Dry skin</t>
  </si>
  <si>
    <t>Redness blanching,Itchiness, Rash, Spots</t>
  </si>
  <si>
    <t>Redness blanching,Itchiness, Spots, Dry skin</t>
  </si>
  <si>
    <t xml:space="preserve">Redness blanching,Itchiness </t>
  </si>
  <si>
    <t>Redness blanching,Ithciness</t>
  </si>
  <si>
    <t>Redness blanching,Ithciness,Rash</t>
  </si>
  <si>
    <t xml:space="preserve">Itchiness,Rash </t>
  </si>
  <si>
    <t>Redness blanching, Rash, Pressure damage</t>
  </si>
  <si>
    <t>Redness blanching, Rash, Spots</t>
  </si>
  <si>
    <t xml:space="preserve">Redness blanching,Itchiness, Dry skin  </t>
  </si>
  <si>
    <t xml:space="preserve">Redness blanching,Itchiness, Rash, Spots </t>
  </si>
  <si>
    <t>Redness blanching,Itchiness, Rash, Dry skin</t>
  </si>
  <si>
    <t>Dry/Nothing</t>
  </si>
  <si>
    <t>Count of Dry/Nothing</t>
  </si>
  <si>
    <t>Chi square=</t>
  </si>
  <si>
    <t>Itch/Nothing</t>
  </si>
  <si>
    <t>Count of Itch/Nothing</t>
  </si>
  <si>
    <t>Nose Bridge</t>
  </si>
  <si>
    <t>Pressure/Nothing</t>
  </si>
  <si>
    <t>Count of Pressure/Nothing</t>
  </si>
  <si>
    <t>Chi square test=</t>
  </si>
  <si>
    <t>Rash/Nothing</t>
  </si>
  <si>
    <t>Count of Rash/Nothing</t>
  </si>
  <si>
    <t>Reaction</t>
  </si>
  <si>
    <t>Chi square nose=</t>
  </si>
  <si>
    <t>Cheeks Reaction</t>
  </si>
  <si>
    <t>Count of Cheeks Reaction</t>
  </si>
  <si>
    <t>Chi square cheeks=</t>
  </si>
  <si>
    <t>Chi square chin=</t>
  </si>
  <si>
    <t>Chi square Hrs in PPE/ nose reaction</t>
  </si>
  <si>
    <t>Chi square Hrs in PPE/cheeks reaction</t>
  </si>
  <si>
    <t>Chi square Hrs in PPE/chin reaction</t>
  </si>
  <si>
    <t>Count of Ears reaction</t>
  </si>
  <si>
    <t>Chi square ears=</t>
  </si>
  <si>
    <t>Chi square Hrs in PPE/Ears reaction</t>
  </si>
  <si>
    <t>Count of Nose Bridge (site B)</t>
  </si>
  <si>
    <t>Skin Relief/Nose reaction</t>
  </si>
  <si>
    <t>Count of Cheeks (site C)</t>
  </si>
  <si>
    <t>Skin Relief/Cheeks reaction</t>
  </si>
  <si>
    <t>Count of Chin (site D)</t>
  </si>
  <si>
    <t>Chi square Chin=</t>
  </si>
  <si>
    <t>Skin Relief/Chin reaction</t>
  </si>
  <si>
    <t>Count of Ear (site E)</t>
  </si>
  <si>
    <t>Chi square redness=</t>
  </si>
  <si>
    <t>Chi square Hrs in PPE/ Redness at nose bridge</t>
  </si>
  <si>
    <t>Skin Relief/Ears reaction</t>
  </si>
  <si>
    <t>Nose reactions</t>
  </si>
  <si>
    <t>Count of Nose reactions</t>
  </si>
  <si>
    <t>Chi square Redness=</t>
  </si>
  <si>
    <t>Skin Relief/redness reaction on nose</t>
  </si>
  <si>
    <t>Cheeks reactions</t>
  </si>
  <si>
    <t>Count of Cheeks reactions</t>
  </si>
  <si>
    <t>Skin Relief/redness reaction on cheeks</t>
  </si>
  <si>
    <t>Indentation marks 40</t>
  </si>
  <si>
    <t>Indentation marks 20</t>
  </si>
  <si>
    <t>Count of Indentation marks 40</t>
  </si>
  <si>
    <t>Pressure</t>
  </si>
  <si>
    <r>
      <rPr>
        <sz val="10"/>
        <color rgb="FF000000"/>
        <rFont val="Times New Roman"/>
        <family val="1"/>
      </rPr>
      <t>≥</t>
    </r>
    <r>
      <rPr>
        <sz val="10"/>
        <color rgb="FF000000"/>
        <rFont val="Arial"/>
        <family val="2"/>
      </rPr>
      <t>6 Days</t>
    </r>
  </si>
  <si>
    <t xml:space="preserve">Redness blanching,Itchiness, Dry skin </t>
  </si>
  <si>
    <t>Itchiness,Spots, Dry skin</t>
  </si>
  <si>
    <t>Redness blanching,Rash, Pressure damage</t>
  </si>
  <si>
    <t>0 Day</t>
  </si>
  <si>
    <r>
      <rPr>
        <sz val="11"/>
        <color theme="1"/>
        <rFont val="Times New Roman"/>
        <family val="1"/>
      </rPr>
      <t>≥</t>
    </r>
    <r>
      <rPr>
        <sz val="11"/>
        <color theme="1"/>
        <rFont val="Calibri"/>
        <family val="2"/>
        <scheme val="minor"/>
      </rPr>
      <t>6 Days</t>
    </r>
  </si>
  <si>
    <t>Redness blanching,Dry skin</t>
  </si>
  <si>
    <t>Spots,Redness blanching</t>
  </si>
  <si>
    <t xml:space="preserve">Spots,Itchiness </t>
  </si>
  <si>
    <t>Spots,Rash, Itchiness</t>
  </si>
  <si>
    <t>Spots,Itchiness, Rash</t>
  </si>
  <si>
    <t>Spots,Itchiness, Dry skin</t>
  </si>
  <si>
    <t>Spots,Dry skin, Itchiness</t>
  </si>
  <si>
    <t xml:space="preserve">Redness blanching,Itchiness, Rash </t>
  </si>
  <si>
    <t>Spots,Rash, Itchiness, Dry skin</t>
  </si>
  <si>
    <t>Count of Chin response</t>
  </si>
  <si>
    <t>0 Days</t>
  </si>
  <si>
    <t>Pressure damage,Dry skin</t>
  </si>
  <si>
    <t>Count of Ears response</t>
  </si>
  <si>
    <t>Bridge of Nose</t>
  </si>
  <si>
    <t>Nose/Age</t>
  </si>
  <si>
    <t>Chin/Age</t>
  </si>
  <si>
    <t>Ears/Age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</si>
</sst>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000000"/>
      <name val="Times New Roman"/>
      <family val="1"/>
    </font>
    <font>
      <i/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1"/>
    </font>
    <font>
      <sz val="11"/>
      <color theme="1"/>
      <name val="Times New Roman"/>
      <family val="1"/>
    </font>
    <font>
      <sz val="11"/>
      <color theme="1"/>
      <name val="Calibri"/>
      <family val="1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quotePrefix="1" applyFont="1"/>
    <xf numFmtId="0" fontId="6" fillId="0" borderId="0" xfId="0" applyFont="1"/>
    <xf numFmtId="0" fontId="2" fillId="0" borderId="0" xfId="1" applyAlignment="1"/>
    <xf numFmtId="0" fontId="5" fillId="2" borderId="0" xfId="0" applyFont="1" applyFill="1"/>
    <xf numFmtId="0" fontId="2" fillId="0" borderId="0" xfId="1" applyFill="1"/>
    <xf numFmtId="0" fontId="2" fillId="0" borderId="0" xfId="1"/>
    <xf numFmtId="0" fontId="6" fillId="2" borderId="0" xfId="0" applyFont="1" applyFill="1"/>
    <xf numFmtId="0" fontId="0" fillId="2" borderId="0" xfId="0" applyFill="1"/>
    <xf numFmtId="0" fontId="5" fillId="3" borderId="0" xfId="0" applyFont="1" applyFill="1"/>
    <xf numFmtId="0" fontId="0" fillId="4" borderId="0" xfId="0" applyFill="1"/>
    <xf numFmtId="0" fontId="0" fillId="0" borderId="0" xfId="0" quotePrefix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3" borderId="3" xfId="0" applyFont="1" applyFill="1" applyBorder="1"/>
    <xf numFmtId="0" fontId="9" fillId="0" borderId="1" xfId="0" applyFont="1" applyBorder="1"/>
    <xf numFmtId="0" fontId="6" fillId="0" borderId="4" xfId="0" applyFont="1" applyBorder="1"/>
    <xf numFmtId="0" fontId="0" fillId="0" borderId="5" xfId="0" applyBorder="1"/>
    <xf numFmtId="0" fontId="0" fillId="0" borderId="6" xfId="0" applyBorder="1"/>
    <xf numFmtId="0" fontId="6" fillId="0" borderId="7" xfId="0" applyFont="1" applyBorder="1"/>
    <xf numFmtId="0" fontId="0" fillId="0" borderId="8" xfId="0" applyBorder="1"/>
    <xf numFmtId="0" fontId="0" fillId="5" borderId="9" xfId="0" applyFill="1" applyBorder="1"/>
    <xf numFmtId="0" fontId="0" fillId="0" borderId="10" xfId="0" applyBorder="1"/>
    <xf numFmtId="2" fontId="0" fillId="0" borderId="8" xfId="0" applyNumberFormat="1" applyBorder="1"/>
    <xf numFmtId="0" fontId="0" fillId="0" borderId="9" xfId="0" applyBorder="1"/>
    <xf numFmtId="0" fontId="6" fillId="0" borderId="8" xfId="0" applyFont="1" applyBorder="1"/>
    <xf numFmtId="0" fontId="6" fillId="0" borderId="10" xfId="0" applyFont="1" applyBorder="1"/>
    <xf numFmtId="0" fontId="12" fillId="0" borderId="0" xfId="0" applyFont="1"/>
    <xf numFmtId="0" fontId="0" fillId="0" borderId="7" xfId="0" applyBorder="1"/>
    <xf numFmtId="0" fontId="9" fillId="0" borderId="2" xfId="0" applyFont="1" applyBorder="1"/>
    <xf numFmtId="0" fontId="9" fillId="0" borderId="3" xfId="0" applyFont="1" applyBorder="1"/>
    <xf numFmtId="0" fontId="0" fillId="3" borderId="6" xfId="0" applyFill="1" applyBorder="1"/>
    <xf numFmtId="0" fontId="9" fillId="0" borderId="11" xfId="0" applyFont="1" applyBorder="1"/>
    <xf numFmtId="0" fontId="6" fillId="0" borderId="12" xfId="0" applyFont="1" applyBorder="1"/>
    <xf numFmtId="0" fontId="0" fillId="0" borderId="13" xfId="0" applyBorder="1"/>
    <xf numFmtId="2" fontId="6" fillId="0" borderId="14" xfId="0" applyNumberFormat="1" applyFont="1" applyBorder="1"/>
    <xf numFmtId="2" fontId="0" fillId="0" borderId="15" xfId="0" applyNumberFormat="1" applyBorder="1"/>
    <xf numFmtId="0" fontId="0" fillId="0" borderId="16" xfId="0" applyBorder="1"/>
    <xf numFmtId="2" fontId="0" fillId="0" borderId="0" xfId="0" applyNumberFormat="1"/>
    <xf numFmtId="16" fontId="8" fillId="0" borderId="2" xfId="0" quotePrefix="1" applyNumberFormat="1" applyFont="1" applyBorder="1"/>
    <xf numFmtId="0" fontId="8" fillId="0" borderId="2" xfId="0" quotePrefix="1" applyFont="1" applyBorder="1"/>
    <xf numFmtId="0" fontId="0" fillId="5" borderId="6" xfId="0" applyFill="1" applyBorder="1"/>
    <xf numFmtId="0" fontId="0" fillId="4" borderId="10" xfId="0" applyFill="1" applyBorder="1"/>
    <xf numFmtId="0" fontId="8" fillId="0" borderId="2" xfId="0" applyFont="1" applyBorder="1" applyAlignment="1">
      <alignment wrapText="1"/>
    </xf>
    <xf numFmtId="0" fontId="8" fillId="0" borderId="5" xfId="0" applyFont="1" applyBorder="1"/>
    <xf numFmtId="0" fontId="3" fillId="6" borderId="17" xfId="0" applyFont="1" applyFill="1" applyBorder="1"/>
    <xf numFmtId="0" fontId="0" fillId="0" borderId="0" xfId="0" applyAlignment="1">
      <alignment horizontal="left"/>
    </xf>
    <xf numFmtId="0" fontId="6" fillId="0" borderId="5" xfId="0" applyFont="1" applyBorder="1"/>
    <xf numFmtId="0" fontId="14" fillId="0" borderId="18" xfId="0" applyFont="1" applyBorder="1" applyAlignment="1">
      <alignment horizontal="centerContinuous"/>
    </xf>
    <xf numFmtId="0" fontId="14" fillId="0" borderId="18" xfId="0" applyFont="1" applyBorder="1" applyAlignment="1">
      <alignment horizontal="center"/>
    </xf>
    <xf numFmtId="0" fontId="5" fillId="7" borderId="17" xfId="0" applyFont="1" applyFill="1" applyBorder="1"/>
    <xf numFmtId="10" fontId="0" fillId="0" borderId="0" xfId="0" applyNumberFormat="1"/>
    <xf numFmtId="0" fontId="5" fillId="0" borderId="17" xfId="0" applyFont="1" applyBorder="1"/>
    <xf numFmtId="16" fontId="8" fillId="0" borderId="5" xfId="0" quotePrefix="1" applyNumberFormat="1" applyFont="1" applyBorder="1"/>
    <xf numFmtId="0" fontId="8" fillId="0" borderId="5" xfId="0" quotePrefix="1" applyFont="1" applyBorder="1"/>
    <xf numFmtId="0" fontId="15" fillId="0" borderId="0" xfId="0" applyFont="1" applyAlignment="1">
      <alignment horizontal="left"/>
    </xf>
    <xf numFmtId="0" fontId="15" fillId="0" borderId="0" xfId="0" applyFont="1"/>
    <xf numFmtId="0" fontId="3" fillId="6" borderId="19" xfId="0" applyFont="1" applyFill="1" applyBorder="1"/>
    <xf numFmtId="2" fontId="0" fillId="0" borderId="5" xfId="0" applyNumberFormat="1" applyBorder="1"/>
    <xf numFmtId="10" fontId="5" fillId="0" borderId="5" xfId="0" applyNumberFormat="1" applyFont="1" applyBorder="1"/>
    <xf numFmtId="0" fontId="5" fillId="7" borderId="19" xfId="0" applyFont="1" applyFill="1" applyBorder="1"/>
    <xf numFmtId="0" fontId="5" fillId="0" borderId="19" xfId="0" applyFont="1" applyBorder="1"/>
    <xf numFmtId="10" fontId="5" fillId="0" borderId="0" xfId="0" applyNumberFormat="1" applyFont="1"/>
    <xf numFmtId="0" fontId="0" fillId="0" borderId="20" xfId="0" applyBorder="1"/>
    <xf numFmtId="0" fontId="6" fillId="0" borderId="0" xfId="0" quotePrefix="1" applyFont="1"/>
    <xf numFmtId="0" fontId="14" fillId="0" borderId="0" xfId="0" applyFont="1" applyAlignment="1">
      <alignment horizontal="center"/>
    </xf>
    <xf numFmtId="0" fontId="0" fillId="0" borderId="5" xfId="0" quotePrefix="1" applyBorder="1"/>
    <xf numFmtId="0" fontId="0" fillId="0" borderId="12" xfId="0" applyBorder="1"/>
    <xf numFmtId="0" fontId="6" fillId="0" borderId="0" xfId="0" applyFont="1" applyAlignment="1">
      <alignment horizontal="left"/>
    </xf>
    <xf numFmtId="2" fontId="5" fillId="0" borderId="5" xfId="0" applyNumberFormat="1" applyFont="1" applyBorder="1"/>
    <xf numFmtId="2" fontId="5" fillId="8" borderId="5" xfId="0" applyNumberFormat="1" applyFont="1" applyFill="1" applyBorder="1"/>
    <xf numFmtId="2" fontId="5" fillId="9" borderId="5" xfId="0" applyNumberFormat="1" applyFont="1" applyFill="1" applyBorder="1"/>
    <xf numFmtId="0" fontId="0" fillId="2" borderId="5" xfId="0" applyFill="1" applyBorder="1"/>
    <xf numFmtId="2" fontId="5" fillId="2" borderId="5" xfId="0" applyNumberFormat="1" applyFont="1" applyFill="1" applyBorder="1"/>
    <xf numFmtId="2" fontId="0" fillId="8" borderId="5" xfId="0" applyNumberFormat="1" applyFill="1" applyBorder="1"/>
    <xf numFmtId="2" fontId="15" fillId="8" borderId="5" xfId="0" applyNumberFormat="1" applyFont="1" applyFill="1" applyBorder="1"/>
    <xf numFmtId="2" fontId="0" fillId="9" borderId="5" xfId="0" applyNumberFormat="1" applyFill="1" applyBorder="1"/>
    <xf numFmtId="0" fontId="6" fillId="10" borderId="5" xfId="0" applyFont="1" applyFill="1" applyBorder="1"/>
    <xf numFmtId="2" fontId="5" fillId="10" borderId="5" xfId="0" applyNumberFormat="1" applyFont="1" applyFill="1" applyBorder="1"/>
    <xf numFmtId="0" fontId="6" fillId="2" borderId="5" xfId="0" applyFont="1" applyFill="1" applyBorder="1"/>
    <xf numFmtId="2" fontId="0" fillId="2" borderId="5" xfId="0" applyNumberFormat="1" applyFill="1" applyBorder="1"/>
    <xf numFmtId="0" fontId="8" fillId="2" borderId="5" xfId="0" applyFont="1" applyFill="1" applyBorder="1"/>
    <xf numFmtId="2" fontId="0" fillId="10" borderId="5" xfId="0" applyNumberFormat="1" applyFill="1" applyBorder="1"/>
    <xf numFmtId="0" fontId="8" fillId="10" borderId="5" xfId="0" applyFont="1" applyFill="1" applyBorder="1"/>
    <xf numFmtId="0" fontId="0" fillId="10" borderId="5" xfId="0" applyFill="1" applyBorder="1"/>
    <xf numFmtId="10" fontId="0" fillId="0" borderId="5" xfId="0" applyNumberFormat="1" applyBorder="1"/>
    <xf numFmtId="0" fontId="5" fillId="7" borderId="21" xfId="0" applyFont="1" applyFill="1" applyBorder="1"/>
    <xf numFmtId="0" fontId="5" fillId="2" borderId="19" xfId="0" applyFont="1" applyFill="1" applyBorder="1"/>
    <xf numFmtId="0" fontId="7" fillId="7" borderId="17" xfId="0" applyFont="1" applyFill="1" applyBorder="1"/>
    <xf numFmtId="0" fontId="5" fillId="11" borderId="19" xfId="0" applyFont="1" applyFill="1" applyBorder="1"/>
    <xf numFmtId="0" fontId="7" fillId="7" borderId="19" xfId="0" applyFont="1" applyFill="1" applyBorder="1"/>
    <xf numFmtId="0" fontId="0" fillId="0" borderId="0" xfId="0" pivotButton="1"/>
    <xf numFmtId="0" fontId="0" fillId="0" borderId="0" xfId="0" pivotButton="1" applyAlignment="1">
      <alignment horizontal="left"/>
    </xf>
    <xf numFmtId="10" fontId="0" fillId="0" borderId="0" xfId="0" pivotButton="1" applyNumberFormat="1"/>
    <xf numFmtId="0" fontId="5" fillId="0" borderId="0" xfId="0" pivotButton="1" applyFont="1"/>
    <xf numFmtId="0" fontId="0" fillId="0" borderId="5" xfId="0" pivotButton="1" applyBorder="1"/>
    <xf numFmtId="2" fontId="0" fillId="0" borderId="5" xfId="0" pivotButton="1" applyNumberFormat="1" applyBorder="1"/>
    <xf numFmtId="0" fontId="6" fillId="0" borderId="0" xfId="0" pivotButton="1" applyFont="1"/>
    <xf numFmtId="0" fontId="1" fillId="0" borderId="0" xfId="0" applyFont="1"/>
    <xf numFmtId="0" fontId="8" fillId="5" borderId="0" xfId="0" applyFont="1" applyFill="1"/>
    <xf numFmtId="0" fontId="0" fillId="5" borderId="0" xfId="0" applyFill="1"/>
    <xf numFmtId="0" fontId="0" fillId="0" borderId="5" xfId="0" applyBorder="1" applyAlignment="1">
      <alignment horizontal="left"/>
    </xf>
    <xf numFmtId="0" fontId="0" fillId="3" borderId="0" xfId="0" applyFill="1"/>
    <xf numFmtId="0" fontId="0" fillId="12" borderId="5" xfId="0" applyFill="1" applyBorder="1"/>
    <xf numFmtId="0" fontId="0" fillId="9" borderId="5" xfId="0" applyFill="1" applyBorder="1"/>
    <xf numFmtId="2" fontId="0" fillId="12" borderId="5" xfId="0" applyNumberFormat="1" applyFill="1" applyBorder="1"/>
    <xf numFmtId="2" fontId="0" fillId="13" borderId="5" xfId="0" applyNumberFormat="1" applyFill="1" applyBorder="1"/>
    <xf numFmtId="2" fontId="0" fillId="4" borderId="5" xfId="0" applyNumberFormat="1" applyFill="1" applyBorder="1"/>
    <xf numFmtId="2" fontId="0" fillId="14" borderId="5" xfId="0" applyNumberFormat="1" applyFill="1" applyBorder="1"/>
    <xf numFmtId="2" fontId="15" fillId="9" borderId="5" xfId="0" applyNumberFormat="1" applyFont="1" applyFill="1" applyBorder="1"/>
    <xf numFmtId="2" fontId="6" fillId="0" borderId="5" xfId="0" applyNumberFormat="1" applyFont="1" applyBorder="1"/>
    <xf numFmtId="0" fontId="0" fillId="0" borderId="0" xfId="0" applyNumberFormat="1"/>
    <xf numFmtId="0" fontId="0" fillId="0" borderId="5" xfId="0" applyFill="1" applyBorder="1"/>
    <xf numFmtId="0" fontId="1" fillId="0" borderId="5" xfId="0" applyFont="1" applyBorder="1"/>
    <xf numFmtId="0" fontId="0" fillId="15" borderId="0" xfId="0" applyFill="1"/>
    <xf numFmtId="0" fontId="1" fillId="8" borderId="0" xfId="0" applyFont="1" applyFill="1"/>
    <xf numFmtId="0" fontId="0" fillId="8" borderId="0" xfId="0" applyFill="1"/>
    <xf numFmtId="0" fontId="0" fillId="16" borderId="0" xfId="0" applyFill="1"/>
    <xf numFmtId="0" fontId="1" fillId="0" borderId="0" xfId="0" applyFont="1" applyFill="1"/>
    <xf numFmtId="0" fontId="0" fillId="17" borderId="0" xfId="0" applyFill="1"/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NumberFormat="1" applyFont="1" applyFill="1"/>
    <xf numFmtId="0" fontId="0" fillId="0" borderId="0" xfId="0" applyFill="1"/>
    <xf numFmtId="164" fontId="0" fillId="0" borderId="0" xfId="0" applyNumberFormat="1"/>
    <xf numFmtId="0" fontId="0" fillId="0" borderId="9" xfId="0" applyFill="1" applyBorder="1"/>
    <xf numFmtId="1" fontId="0" fillId="0" borderId="8" xfId="0" applyNumberFormat="1" applyBorder="1"/>
    <xf numFmtId="1" fontId="8" fillId="0" borderId="0" xfId="0" applyNumberFormat="1" applyFont="1"/>
    <xf numFmtId="1" fontId="0" fillId="0" borderId="0" xfId="0" applyNumberFormat="1"/>
    <xf numFmtId="0" fontId="17" fillId="0" borderId="5" xfId="0" applyFont="1" applyBorder="1"/>
    <xf numFmtId="0" fontId="5" fillId="0" borderId="0" xfId="0" applyNumberFormat="1" applyFont="1"/>
    <xf numFmtId="1" fontId="0" fillId="0" borderId="5" xfId="0" applyNumberFormat="1" applyBorder="1"/>
    <xf numFmtId="0" fontId="19" fillId="0" borderId="5" xfId="0" applyFont="1" applyBorder="1"/>
    <xf numFmtId="0" fontId="0" fillId="0" borderId="0" xfId="0" applyBorder="1"/>
    <xf numFmtId="1" fontId="0" fillId="0" borderId="0" xfId="0" applyNumberFormat="1" applyBorder="1"/>
    <xf numFmtId="0" fontId="0" fillId="18" borderId="0" xfId="0" applyFill="1"/>
    <xf numFmtId="0" fontId="1" fillId="0" borderId="0" xfId="0" applyFont="1" applyBorder="1"/>
    <xf numFmtId="0" fontId="0" fillId="19" borderId="22" xfId="0" applyFill="1" applyBorder="1"/>
    <xf numFmtId="0" fontId="1" fillId="0" borderId="5" xfId="0" applyFont="1" applyFill="1" applyBorder="1"/>
    <xf numFmtId="0" fontId="0" fillId="0" borderId="0" xfId="0" applyFill="1" applyBorder="1"/>
    <xf numFmtId="165" fontId="0" fillId="18" borderId="0" xfId="0" applyNumberFormat="1" applyFill="1"/>
    <xf numFmtId="2" fontId="0" fillId="18" borderId="0" xfId="0" applyNumberFormat="1" applyFill="1"/>
    <xf numFmtId="164" fontId="0" fillId="18" borderId="0" xfId="0" applyNumberFormat="1" applyFill="1"/>
    <xf numFmtId="164" fontId="0" fillId="19" borderId="22" xfId="0" applyNumberFormat="1" applyFill="1" applyBorder="1"/>
  </cellXfs>
  <cellStyles count="2">
    <cellStyle name="Hyperlink" xfId="1" builtinId="8"/>
    <cellStyle name="Normal" xfId="0" builtinId="0"/>
  </cellStyles>
  <dxfs count="155">
    <dxf>
      <numFmt numFmtId="0" formatCode="General"/>
    </dxf>
    <dxf>
      <numFmt numFmtId="0" formatCode="General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pivotCacheDefinition" Target="pivotCache/pivotCacheDefinition19.xml"/><Relationship Id="rId21" Type="http://schemas.openxmlformats.org/officeDocument/2006/relationships/pivotCacheDefinition" Target="pivotCache/pivotCacheDefinition14.xml"/><Relationship Id="rId42" Type="http://schemas.openxmlformats.org/officeDocument/2006/relationships/pivotCacheDefinition" Target="pivotCache/pivotCacheDefinition35.xml"/><Relationship Id="rId47" Type="http://schemas.openxmlformats.org/officeDocument/2006/relationships/pivotCacheDefinition" Target="pivotCache/pivotCacheDefinition40.xml"/><Relationship Id="rId63" Type="http://schemas.openxmlformats.org/officeDocument/2006/relationships/pivotCacheDefinition" Target="pivotCache/pivotCacheDefinition56.xml"/><Relationship Id="rId6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9.xml"/><Relationship Id="rId29" Type="http://schemas.openxmlformats.org/officeDocument/2006/relationships/pivotCacheDefinition" Target="pivotCache/pivotCacheDefinition22.xml"/><Relationship Id="rId11" Type="http://schemas.openxmlformats.org/officeDocument/2006/relationships/pivotCacheDefinition" Target="pivotCache/pivotCacheDefinition4.xml"/><Relationship Id="rId24" Type="http://schemas.openxmlformats.org/officeDocument/2006/relationships/pivotCacheDefinition" Target="pivotCache/pivotCacheDefinition17.xml"/><Relationship Id="rId32" Type="http://schemas.openxmlformats.org/officeDocument/2006/relationships/pivotCacheDefinition" Target="pivotCache/pivotCacheDefinition25.xml"/><Relationship Id="rId37" Type="http://schemas.openxmlformats.org/officeDocument/2006/relationships/pivotCacheDefinition" Target="pivotCache/pivotCacheDefinition30.xml"/><Relationship Id="rId40" Type="http://schemas.openxmlformats.org/officeDocument/2006/relationships/pivotCacheDefinition" Target="pivotCache/pivotCacheDefinition33.xml"/><Relationship Id="rId45" Type="http://schemas.openxmlformats.org/officeDocument/2006/relationships/pivotCacheDefinition" Target="pivotCache/pivotCacheDefinition38.xml"/><Relationship Id="rId53" Type="http://schemas.openxmlformats.org/officeDocument/2006/relationships/pivotCacheDefinition" Target="pivotCache/pivotCacheDefinition46.xml"/><Relationship Id="rId58" Type="http://schemas.openxmlformats.org/officeDocument/2006/relationships/pivotCacheDefinition" Target="pivotCache/pivotCacheDefinition51.xml"/><Relationship Id="rId66" Type="http://schemas.openxmlformats.org/officeDocument/2006/relationships/theme" Target="theme/theme1.xml"/><Relationship Id="rId7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61" Type="http://schemas.openxmlformats.org/officeDocument/2006/relationships/pivotCacheDefinition" Target="pivotCache/pivotCacheDefinition54.xml"/><Relationship Id="rId19" Type="http://schemas.openxmlformats.org/officeDocument/2006/relationships/pivotCacheDefinition" Target="pivotCache/pivotCacheDefinition12.xml"/><Relationship Id="rId14" Type="http://schemas.openxmlformats.org/officeDocument/2006/relationships/pivotCacheDefinition" Target="pivotCache/pivotCacheDefinition7.xml"/><Relationship Id="rId22" Type="http://schemas.openxmlformats.org/officeDocument/2006/relationships/pivotCacheDefinition" Target="pivotCache/pivotCacheDefinition15.xml"/><Relationship Id="rId27" Type="http://schemas.openxmlformats.org/officeDocument/2006/relationships/pivotCacheDefinition" Target="pivotCache/pivotCacheDefinition20.xml"/><Relationship Id="rId30" Type="http://schemas.openxmlformats.org/officeDocument/2006/relationships/pivotCacheDefinition" Target="pivotCache/pivotCacheDefinition23.xml"/><Relationship Id="rId35" Type="http://schemas.openxmlformats.org/officeDocument/2006/relationships/pivotCacheDefinition" Target="pivotCache/pivotCacheDefinition28.xml"/><Relationship Id="rId43" Type="http://schemas.openxmlformats.org/officeDocument/2006/relationships/pivotCacheDefinition" Target="pivotCache/pivotCacheDefinition36.xml"/><Relationship Id="rId48" Type="http://schemas.openxmlformats.org/officeDocument/2006/relationships/pivotCacheDefinition" Target="pivotCache/pivotCacheDefinition41.xml"/><Relationship Id="rId56" Type="http://schemas.openxmlformats.org/officeDocument/2006/relationships/pivotCacheDefinition" Target="pivotCache/pivotCacheDefinition49.xml"/><Relationship Id="rId64" Type="http://schemas.openxmlformats.org/officeDocument/2006/relationships/pivotCacheDefinition" Target="pivotCache/pivotCacheDefinition57.xml"/><Relationship Id="rId69" Type="http://schemas.openxmlformats.org/officeDocument/2006/relationships/sharedStrings" Target="sharedStrings.xml"/><Relationship Id="rId8" Type="http://schemas.openxmlformats.org/officeDocument/2006/relationships/pivotCacheDefinition" Target="pivotCache/pivotCacheDefinition1.xml"/><Relationship Id="rId51" Type="http://schemas.openxmlformats.org/officeDocument/2006/relationships/pivotCacheDefinition" Target="pivotCache/pivotCacheDefinition44.xml"/><Relationship Id="rId72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pivotCacheDefinition" Target="pivotCache/pivotCacheDefinition5.xml"/><Relationship Id="rId17" Type="http://schemas.openxmlformats.org/officeDocument/2006/relationships/pivotCacheDefinition" Target="pivotCache/pivotCacheDefinition10.xml"/><Relationship Id="rId25" Type="http://schemas.openxmlformats.org/officeDocument/2006/relationships/pivotCacheDefinition" Target="pivotCache/pivotCacheDefinition18.xml"/><Relationship Id="rId33" Type="http://schemas.openxmlformats.org/officeDocument/2006/relationships/pivotCacheDefinition" Target="pivotCache/pivotCacheDefinition26.xml"/><Relationship Id="rId38" Type="http://schemas.openxmlformats.org/officeDocument/2006/relationships/pivotCacheDefinition" Target="pivotCache/pivotCacheDefinition31.xml"/><Relationship Id="rId46" Type="http://schemas.openxmlformats.org/officeDocument/2006/relationships/pivotCacheDefinition" Target="pivotCache/pivotCacheDefinition39.xml"/><Relationship Id="rId59" Type="http://schemas.openxmlformats.org/officeDocument/2006/relationships/pivotCacheDefinition" Target="pivotCache/pivotCacheDefinition52.xml"/><Relationship Id="rId67" Type="http://schemas.openxmlformats.org/officeDocument/2006/relationships/connections" Target="connections.xml"/><Relationship Id="rId20" Type="http://schemas.openxmlformats.org/officeDocument/2006/relationships/pivotCacheDefinition" Target="pivotCache/pivotCacheDefinition13.xml"/><Relationship Id="rId41" Type="http://schemas.openxmlformats.org/officeDocument/2006/relationships/pivotCacheDefinition" Target="pivotCache/pivotCacheDefinition34.xml"/><Relationship Id="rId54" Type="http://schemas.openxmlformats.org/officeDocument/2006/relationships/pivotCacheDefinition" Target="pivotCache/pivotCacheDefinition47.xml"/><Relationship Id="rId62" Type="http://schemas.openxmlformats.org/officeDocument/2006/relationships/pivotCacheDefinition" Target="pivotCache/pivotCacheDefinition55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pivotCacheDefinition" Target="pivotCache/pivotCacheDefinition8.xml"/><Relationship Id="rId23" Type="http://schemas.openxmlformats.org/officeDocument/2006/relationships/pivotCacheDefinition" Target="pivotCache/pivotCacheDefinition16.xml"/><Relationship Id="rId28" Type="http://schemas.openxmlformats.org/officeDocument/2006/relationships/pivotCacheDefinition" Target="pivotCache/pivotCacheDefinition21.xml"/><Relationship Id="rId36" Type="http://schemas.openxmlformats.org/officeDocument/2006/relationships/pivotCacheDefinition" Target="pivotCache/pivotCacheDefinition29.xml"/><Relationship Id="rId49" Type="http://schemas.openxmlformats.org/officeDocument/2006/relationships/pivotCacheDefinition" Target="pivotCache/pivotCacheDefinition42.xml"/><Relationship Id="rId57" Type="http://schemas.openxmlformats.org/officeDocument/2006/relationships/pivotCacheDefinition" Target="pivotCache/pivotCacheDefinition50.xml"/><Relationship Id="rId10" Type="http://schemas.openxmlformats.org/officeDocument/2006/relationships/pivotCacheDefinition" Target="pivotCache/pivotCacheDefinition3.xml"/><Relationship Id="rId31" Type="http://schemas.openxmlformats.org/officeDocument/2006/relationships/pivotCacheDefinition" Target="pivotCache/pivotCacheDefinition24.xml"/><Relationship Id="rId44" Type="http://schemas.openxmlformats.org/officeDocument/2006/relationships/pivotCacheDefinition" Target="pivotCache/pivotCacheDefinition37.xml"/><Relationship Id="rId52" Type="http://schemas.openxmlformats.org/officeDocument/2006/relationships/pivotCacheDefinition" Target="pivotCache/pivotCacheDefinition45.xml"/><Relationship Id="rId60" Type="http://schemas.openxmlformats.org/officeDocument/2006/relationships/pivotCacheDefinition" Target="pivotCache/pivotCacheDefinition53.xml"/><Relationship Id="rId65" Type="http://schemas.openxmlformats.org/officeDocument/2006/relationships/pivotCacheDefinition" Target="pivotCache/pivotCacheDefinition58.xml"/><Relationship Id="rId73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3" Type="http://schemas.openxmlformats.org/officeDocument/2006/relationships/pivotCacheDefinition" Target="pivotCache/pivotCacheDefinition6.xml"/><Relationship Id="rId18" Type="http://schemas.openxmlformats.org/officeDocument/2006/relationships/pivotCacheDefinition" Target="pivotCache/pivotCacheDefinition11.xml"/><Relationship Id="rId39" Type="http://schemas.openxmlformats.org/officeDocument/2006/relationships/pivotCacheDefinition" Target="pivotCache/pivotCacheDefinition32.xml"/><Relationship Id="rId34" Type="http://schemas.openxmlformats.org/officeDocument/2006/relationships/pivotCacheDefinition" Target="pivotCache/pivotCacheDefinition27.xml"/><Relationship Id="rId50" Type="http://schemas.openxmlformats.org/officeDocument/2006/relationships/pivotCacheDefinition" Target="pivotCache/pivotCacheDefinition43.xml"/><Relationship Id="rId55" Type="http://schemas.openxmlformats.org/officeDocument/2006/relationships/pivotCacheDefinition" Target="pivotCache/pivotCacheDefinition48.xml"/><Relationship Id="rId7" Type="http://schemas.openxmlformats.org/officeDocument/2006/relationships/externalLink" Target="externalLinks/externalLink1.xml"/><Relationship Id="rId71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Female</c:v>
              </c:pt>
              <c:pt idx="1">
                <c:v>Male</c:v>
              </c:pt>
              <c:pt idx="2">
                <c:v>Prefer not to say</c:v>
              </c:pt>
            </c:strLit>
          </c:cat>
          <c:val>
            <c:numLit>
              <c:formatCode>General</c:formatCode>
              <c:ptCount val="3"/>
              <c:pt idx="0">
                <c:v>240</c:v>
              </c:pt>
              <c:pt idx="1">
                <c:v>33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8BE-4380-ACF2-5B4C67F20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83"/>
        <c:axId val="1098394783"/>
        <c:axId val="875243983"/>
      </c:barChart>
      <c:catAx>
        <c:axId val="1098394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5243983"/>
        <c:crosses val="autoZero"/>
        <c:auto val="1"/>
        <c:lblAlgn val="ctr"/>
        <c:lblOffset val="100"/>
        <c:noMultiLvlLbl val="0"/>
      </c:catAx>
      <c:valAx>
        <c:axId val="875243983"/>
        <c:scaling>
          <c:orientation val="minMax"/>
          <c:max val="25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83947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Ears reaction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'[1]Descriptive analysis'!$EF$28</c:f>
              <c:strCache>
                <c:ptCount val="1"/>
                <c:pt idx="0">
                  <c:v>Dry skin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'[1]Descriptive analysis'!$EE$29:$EE$36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</c:v>
                </c:pt>
                <c:pt idx="3">
                  <c:v>Easifit </c:v>
                </c:pt>
                <c:pt idx="4">
                  <c:v>Sundstrom</c:v>
                </c:pt>
                <c:pt idx="5">
                  <c:v>Surgical</c:v>
                </c:pt>
                <c:pt idx="6">
                  <c:v>Valmy</c:v>
                </c:pt>
                <c:pt idx="7">
                  <c:v>Other</c:v>
                </c:pt>
              </c:strCache>
            </c:strRef>
          </c:cat>
          <c:val>
            <c:numRef>
              <c:f>'[1]Descriptive analysis'!$EF$29:$EF$36</c:f>
              <c:numCache>
                <c:formatCode>General</c:formatCode>
                <c:ptCount val="8"/>
                <c:pt idx="0">
                  <c:v>2.112676056338028</c:v>
                </c:pt>
                <c:pt idx="1">
                  <c:v>0</c:v>
                </c:pt>
                <c:pt idx="2">
                  <c:v>5.1282051282051286</c:v>
                </c:pt>
                <c:pt idx="3">
                  <c:v>8.3333333333333339</c:v>
                </c:pt>
                <c:pt idx="4">
                  <c:v>0</c:v>
                </c:pt>
                <c:pt idx="5">
                  <c:v>5.5045871559633026</c:v>
                </c:pt>
                <c:pt idx="6">
                  <c:v>11.111111111111111</c:v>
                </c:pt>
                <c:pt idx="7">
                  <c:v>11.111111111111111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A-4E8C-80C5-238FF55857BA}"/>
            </c:ext>
          </c:extLst>
        </c:ser>
        <c:ser>
          <c:idx val="1"/>
          <c:order val="1"/>
          <c:tx>
            <c:strRef>
              <c:f>'[1]Descriptive analysis'!$EG$28</c:f>
              <c:strCache>
                <c:ptCount val="1"/>
                <c:pt idx="0">
                  <c:v>Itchiness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'[1]Descriptive analysis'!$EE$29:$EE$36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</c:v>
                </c:pt>
                <c:pt idx="3">
                  <c:v>Easifit </c:v>
                </c:pt>
                <c:pt idx="4">
                  <c:v>Sundstrom</c:v>
                </c:pt>
                <c:pt idx="5">
                  <c:v>Surgical</c:v>
                </c:pt>
                <c:pt idx="6">
                  <c:v>Valmy</c:v>
                </c:pt>
                <c:pt idx="7">
                  <c:v>Other</c:v>
                </c:pt>
              </c:strCache>
            </c:strRef>
          </c:cat>
          <c:val>
            <c:numRef>
              <c:f>'[1]Descriptive analysis'!$EG$29:$EG$36</c:f>
              <c:numCache>
                <c:formatCode>General</c:formatCode>
                <c:ptCount val="8"/>
                <c:pt idx="0">
                  <c:v>16.901408450704224</c:v>
                </c:pt>
                <c:pt idx="1">
                  <c:v>20</c:v>
                </c:pt>
                <c:pt idx="2">
                  <c:v>30.76923076923077</c:v>
                </c:pt>
                <c:pt idx="3">
                  <c:v>16.666666666666668</c:v>
                </c:pt>
                <c:pt idx="4">
                  <c:v>7.1428571428571432</c:v>
                </c:pt>
                <c:pt idx="5">
                  <c:v>17.431192660550458</c:v>
                </c:pt>
                <c:pt idx="6">
                  <c:v>18.518518518518519</c:v>
                </c:pt>
                <c:pt idx="7">
                  <c:v>55.555555555555557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3A-4E8C-80C5-238FF55857BA}"/>
            </c:ext>
          </c:extLst>
        </c:ser>
        <c:ser>
          <c:idx val="2"/>
          <c:order val="2"/>
          <c:tx>
            <c:strRef>
              <c:f>'[1]Descriptive analysis'!$EH$28</c:f>
              <c:strCache>
                <c:ptCount val="1"/>
                <c:pt idx="0">
                  <c:v>Pressure damage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'[1]Descriptive analysis'!$EE$29:$EE$36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</c:v>
                </c:pt>
                <c:pt idx="3">
                  <c:v>Easifit </c:v>
                </c:pt>
                <c:pt idx="4">
                  <c:v>Sundstrom</c:v>
                </c:pt>
                <c:pt idx="5">
                  <c:v>Surgical</c:v>
                </c:pt>
                <c:pt idx="6">
                  <c:v>Valmy</c:v>
                </c:pt>
                <c:pt idx="7">
                  <c:v>Other</c:v>
                </c:pt>
              </c:strCache>
            </c:strRef>
          </c:cat>
          <c:val>
            <c:numRef>
              <c:f>'[1]Descriptive analysis'!$EH$29:$EH$36</c:f>
              <c:numCache>
                <c:formatCode>General</c:formatCode>
                <c:ptCount val="8"/>
                <c:pt idx="0">
                  <c:v>21.830985915492956</c:v>
                </c:pt>
                <c:pt idx="1">
                  <c:v>6.666666666666667</c:v>
                </c:pt>
                <c:pt idx="2">
                  <c:v>30.76923076923077</c:v>
                </c:pt>
                <c:pt idx="3">
                  <c:v>8.3333333333333339</c:v>
                </c:pt>
                <c:pt idx="4">
                  <c:v>0</c:v>
                </c:pt>
                <c:pt idx="5">
                  <c:v>14.678899082568808</c:v>
                </c:pt>
                <c:pt idx="6">
                  <c:v>11.111111111111111</c:v>
                </c:pt>
                <c:pt idx="7">
                  <c:v>22.222222222222221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3A-4E8C-80C5-238FF55857BA}"/>
            </c:ext>
          </c:extLst>
        </c:ser>
        <c:ser>
          <c:idx val="3"/>
          <c:order val="3"/>
          <c:tx>
            <c:strRef>
              <c:f>'[1]Descriptive analysis'!$EI$28</c:f>
              <c:strCache>
                <c:ptCount val="1"/>
                <c:pt idx="0">
                  <c:v>Rash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'[1]Descriptive analysis'!$EE$29:$EE$36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</c:v>
                </c:pt>
                <c:pt idx="3">
                  <c:v>Easifit </c:v>
                </c:pt>
                <c:pt idx="4">
                  <c:v>Sundstrom</c:v>
                </c:pt>
                <c:pt idx="5">
                  <c:v>Surgical</c:v>
                </c:pt>
                <c:pt idx="6">
                  <c:v>Valmy</c:v>
                </c:pt>
                <c:pt idx="7">
                  <c:v>Other</c:v>
                </c:pt>
              </c:strCache>
            </c:strRef>
          </c:cat>
          <c:val>
            <c:numRef>
              <c:f>'[1]Descriptive analysis'!$EI$29:$EI$36</c:f>
              <c:numCache>
                <c:formatCode>General</c:formatCode>
                <c:ptCount val="8"/>
                <c:pt idx="0">
                  <c:v>3.5211267605633805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2.7522935779816513</c:v>
                </c:pt>
                <c:pt idx="6">
                  <c:v>0</c:v>
                </c:pt>
                <c:pt idx="7">
                  <c:v>22.222222222222221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3A-4E8C-80C5-238FF55857BA}"/>
            </c:ext>
          </c:extLst>
        </c:ser>
        <c:ser>
          <c:idx val="4"/>
          <c:order val="4"/>
          <c:tx>
            <c:strRef>
              <c:f>'[1]Descriptive analysis'!$EJ$28</c:f>
              <c:strCache>
                <c:ptCount val="1"/>
                <c:pt idx="0">
                  <c:v>Redness blanching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'[1]Descriptive analysis'!$EE$29:$EE$36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</c:v>
                </c:pt>
                <c:pt idx="3">
                  <c:v>Easifit </c:v>
                </c:pt>
                <c:pt idx="4">
                  <c:v>Sundstrom</c:v>
                </c:pt>
                <c:pt idx="5">
                  <c:v>Surgical</c:v>
                </c:pt>
                <c:pt idx="6">
                  <c:v>Valmy</c:v>
                </c:pt>
                <c:pt idx="7">
                  <c:v>Other</c:v>
                </c:pt>
              </c:strCache>
            </c:strRef>
          </c:cat>
          <c:val>
            <c:numRef>
              <c:f>'[1]Descriptive analysis'!$EJ$29:$EJ$36</c:f>
              <c:numCache>
                <c:formatCode>General</c:formatCode>
                <c:ptCount val="8"/>
                <c:pt idx="0">
                  <c:v>29.577464788732396</c:v>
                </c:pt>
                <c:pt idx="1">
                  <c:v>20</c:v>
                </c:pt>
                <c:pt idx="2">
                  <c:v>17.948717948717949</c:v>
                </c:pt>
                <c:pt idx="3">
                  <c:v>41.666666666666664</c:v>
                </c:pt>
                <c:pt idx="4">
                  <c:v>7.1428571428571432</c:v>
                </c:pt>
                <c:pt idx="5">
                  <c:v>13.761467889908257</c:v>
                </c:pt>
                <c:pt idx="6">
                  <c:v>25.925925925925927</c:v>
                </c:pt>
                <c:pt idx="7">
                  <c:v>44.444444444444443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3A-4E8C-80C5-238FF55857BA}"/>
            </c:ext>
          </c:extLst>
        </c:ser>
        <c:ser>
          <c:idx val="5"/>
          <c:order val="5"/>
          <c:tx>
            <c:strRef>
              <c:f>'[1]Descriptive analysis'!$EK$28</c:f>
              <c:strCache>
                <c:ptCount val="1"/>
                <c:pt idx="0">
                  <c:v>Spots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'[1]Descriptive analysis'!$EE$29:$EE$36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</c:v>
                </c:pt>
                <c:pt idx="3">
                  <c:v>Easifit </c:v>
                </c:pt>
                <c:pt idx="4">
                  <c:v>Sundstrom</c:v>
                </c:pt>
                <c:pt idx="5">
                  <c:v>Surgical</c:v>
                </c:pt>
                <c:pt idx="6">
                  <c:v>Valmy</c:v>
                </c:pt>
                <c:pt idx="7">
                  <c:v>Other</c:v>
                </c:pt>
              </c:strCache>
            </c:strRef>
          </c:cat>
          <c:val>
            <c:numRef>
              <c:f>'[1]Descriptive analysis'!$EK$29:$EK$36</c:f>
              <c:numCache>
                <c:formatCode>General</c:formatCode>
                <c:ptCount val="8"/>
                <c:pt idx="0">
                  <c:v>0.70422535211267601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0.91743119266055051</c:v>
                </c:pt>
                <c:pt idx="6">
                  <c:v>0</c:v>
                </c:pt>
                <c:pt idx="7">
                  <c:v>11.111111111111111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3A-4E8C-80C5-238FF55857BA}"/>
            </c:ext>
          </c:extLst>
        </c:ser>
        <c:ser>
          <c:idx val="6"/>
          <c:order val="6"/>
          <c:tx>
            <c:strRef>
              <c:f>'[1]Descriptive analysis'!$EL$28</c:f>
              <c:strCache>
                <c:ptCount val="1"/>
                <c:pt idx="0">
                  <c:v>No response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'[1]Descriptive analysis'!$EE$29:$EE$36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</c:v>
                </c:pt>
                <c:pt idx="3">
                  <c:v>Easifit </c:v>
                </c:pt>
                <c:pt idx="4">
                  <c:v>Sundstrom</c:v>
                </c:pt>
                <c:pt idx="5">
                  <c:v>Surgical</c:v>
                </c:pt>
                <c:pt idx="6">
                  <c:v>Valmy</c:v>
                </c:pt>
                <c:pt idx="7">
                  <c:v>Other</c:v>
                </c:pt>
              </c:strCache>
            </c:strRef>
          </c:cat>
          <c:val>
            <c:numRef>
              <c:f>'[1]Descriptive analysis'!$EL$29:$EL$36</c:f>
              <c:numCache>
                <c:formatCode>General</c:formatCode>
                <c:ptCount val="8"/>
                <c:pt idx="0">
                  <c:v>46.478873239436616</c:v>
                </c:pt>
                <c:pt idx="1">
                  <c:v>60</c:v>
                </c:pt>
                <c:pt idx="2">
                  <c:v>43.589743589743591</c:v>
                </c:pt>
                <c:pt idx="3">
                  <c:v>50</c:v>
                </c:pt>
                <c:pt idx="4">
                  <c:v>92.857142857142861</c:v>
                </c:pt>
                <c:pt idx="5">
                  <c:v>53.211009174311926</c:v>
                </c:pt>
                <c:pt idx="6">
                  <c:v>51.851851851851855</c:v>
                </c:pt>
                <c:pt idx="7">
                  <c:v>44.444444444444443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3A-4E8C-80C5-238FF5585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0887023"/>
        <c:axId val="1172875119"/>
      </c:barChart>
      <c:catAx>
        <c:axId val="1090887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2875119"/>
        <c:crosses val="autoZero"/>
        <c:auto val="1"/>
        <c:lblAlgn val="ctr"/>
        <c:lblOffset val="100"/>
        <c:noMultiLvlLbl val="0"/>
      </c:catAx>
      <c:valAx>
        <c:axId val="11728751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887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Nasal Response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'[1]Descriptive analysis'!$CI$21</c:f>
              <c:strCache>
                <c:ptCount val="1"/>
                <c:pt idx="0">
                  <c:v>Dry skin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'[1]Descriptive analysis'!$CH$22:$CH$29</c:f>
              <c:strCache>
                <c:ptCount val="8"/>
                <c:pt idx="0">
                  <c:v>3M</c:v>
                </c:pt>
                <c:pt idx="1">
                  <c:v>Alpha</c:v>
                </c:pt>
                <c:pt idx="2">
                  <c:v>Cardinal</c:v>
                </c:pt>
                <c:pt idx="3">
                  <c:v>Easifit</c:v>
                </c:pt>
                <c:pt idx="4">
                  <c:v>Sundstrom</c:v>
                </c:pt>
                <c:pt idx="5">
                  <c:v>Surgical</c:v>
                </c:pt>
                <c:pt idx="6">
                  <c:v>Valmy</c:v>
                </c:pt>
                <c:pt idx="7">
                  <c:v>Other </c:v>
                </c:pt>
              </c:strCache>
            </c:strRef>
          </c:cat>
          <c:val>
            <c:numRef>
              <c:f>'[1]Descriptive analysis'!$CI$22:$CI$29</c:f>
              <c:numCache>
                <c:formatCode>General</c:formatCode>
                <c:ptCount val="8"/>
                <c:pt idx="0">
                  <c:v>10.56338028169014</c:v>
                </c:pt>
                <c:pt idx="1">
                  <c:v>0</c:v>
                </c:pt>
                <c:pt idx="2">
                  <c:v>17.948717948717949</c:v>
                </c:pt>
                <c:pt idx="3">
                  <c:v>8.3333333333333339</c:v>
                </c:pt>
                <c:pt idx="4">
                  <c:v>0</c:v>
                </c:pt>
                <c:pt idx="5">
                  <c:v>11.009174311926605</c:v>
                </c:pt>
                <c:pt idx="6">
                  <c:v>18.518518518518519</c:v>
                </c:pt>
                <c:pt idx="7">
                  <c:v>11.111111111111111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50-4F92-8D4B-68D31B9B0C55}"/>
            </c:ext>
          </c:extLst>
        </c:ser>
        <c:ser>
          <c:idx val="1"/>
          <c:order val="1"/>
          <c:tx>
            <c:strRef>
              <c:f>'[1]Descriptive analysis'!$CJ$21</c:f>
              <c:strCache>
                <c:ptCount val="1"/>
                <c:pt idx="0">
                  <c:v>Itchiness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'[1]Descriptive analysis'!$CH$22:$CH$29</c:f>
              <c:strCache>
                <c:ptCount val="8"/>
                <c:pt idx="0">
                  <c:v>3M</c:v>
                </c:pt>
                <c:pt idx="1">
                  <c:v>Alpha</c:v>
                </c:pt>
                <c:pt idx="2">
                  <c:v>Cardinal</c:v>
                </c:pt>
                <c:pt idx="3">
                  <c:v>Easifit</c:v>
                </c:pt>
                <c:pt idx="4">
                  <c:v>Sundstrom</c:v>
                </c:pt>
                <c:pt idx="5">
                  <c:v>Surgical</c:v>
                </c:pt>
                <c:pt idx="6">
                  <c:v>Valmy</c:v>
                </c:pt>
                <c:pt idx="7">
                  <c:v>Other </c:v>
                </c:pt>
              </c:strCache>
            </c:strRef>
          </c:cat>
          <c:val>
            <c:numRef>
              <c:f>'[1]Descriptive analysis'!$CJ$22:$CJ$29</c:f>
              <c:numCache>
                <c:formatCode>General</c:formatCode>
                <c:ptCount val="8"/>
                <c:pt idx="0">
                  <c:v>23.943661971830984</c:v>
                </c:pt>
                <c:pt idx="1">
                  <c:v>46.666666666666664</c:v>
                </c:pt>
                <c:pt idx="2">
                  <c:v>17.948717948717949</c:v>
                </c:pt>
                <c:pt idx="3">
                  <c:v>75</c:v>
                </c:pt>
                <c:pt idx="4">
                  <c:v>0</c:v>
                </c:pt>
                <c:pt idx="5">
                  <c:v>19.26605504587156</c:v>
                </c:pt>
                <c:pt idx="6">
                  <c:v>29.62962962962963</c:v>
                </c:pt>
                <c:pt idx="7">
                  <c:v>11.111111111111111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50-4F92-8D4B-68D31B9B0C55}"/>
            </c:ext>
          </c:extLst>
        </c:ser>
        <c:ser>
          <c:idx val="2"/>
          <c:order val="2"/>
          <c:tx>
            <c:strRef>
              <c:f>'[1]Descriptive analysis'!$CK$21</c:f>
              <c:strCache>
                <c:ptCount val="1"/>
                <c:pt idx="0">
                  <c:v>Pressure damage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'[1]Descriptive analysis'!$CH$22:$CH$29</c:f>
              <c:strCache>
                <c:ptCount val="8"/>
                <c:pt idx="0">
                  <c:v>3M</c:v>
                </c:pt>
                <c:pt idx="1">
                  <c:v>Alpha</c:v>
                </c:pt>
                <c:pt idx="2">
                  <c:v>Cardinal</c:v>
                </c:pt>
                <c:pt idx="3">
                  <c:v>Easifit</c:v>
                </c:pt>
                <c:pt idx="4">
                  <c:v>Sundstrom</c:v>
                </c:pt>
                <c:pt idx="5">
                  <c:v>Surgical</c:v>
                </c:pt>
                <c:pt idx="6">
                  <c:v>Valmy</c:v>
                </c:pt>
                <c:pt idx="7">
                  <c:v>Other </c:v>
                </c:pt>
              </c:strCache>
            </c:strRef>
          </c:cat>
          <c:val>
            <c:numRef>
              <c:f>'[1]Descriptive analysis'!$CK$22:$CK$29</c:f>
              <c:numCache>
                <c:formatCode>General</c:formatCode>
                <c:ptCount val="8"/>
                <c:pt idx="0">
                  <c:v>21.12676056338028</c:v>
                </c:pt>
                <c:pt idx="1">
                  <c:v>46.666666666666664</c:v>
                </c:pt>
                <c:pt idx="2">
                  <c:v>17.948717948717949</c:v>
                </c:pt>
                <c:pt idx="3">
                  <c:v>16.666666666666668</c:v>
                </c:pt>
                <c:pt idx="4">
                  <c:v>57.142857142857146</c:v>
                </c:pt>
                <c:pt idx="5">
                  <c:v>6.4220183486238529</c:v>
                </c:pt>
                <c:pt idx="6">
                  <c:v>11.111111111111111</c:v>
                </c:pt>
                <c:pt idx="7">
                  <c:v>11.111111111111111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50-4F92-8D4B-68D31B9B0C55}"/>
            </c:ext>
          </c:extLst>
        </c:ser>
        <c:ser>
          <c:idx val="3"/>
          <c:order val="3"/>
          <c:tx>
            <c:strRef>
              <c:f>'[1]Descriptive analysis'!$CL$21</c:f>
              <c:strCache>
                <c:ptCount val="1"/>
                <c:pt idx="0">
                  <c:v>Rash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'[1]Descriptive analysis'!$CH$22:$CH$29</c:f>
              <c:strCache>
                <c:ptCount val="8"/>
                <c:pt idx="0">
                  <c:v>3M</c:v>
                </c:pt>
                <c:pt idx="1">
                  <c:v>Alpha</c:v>
                </c:pt>
                <c:pt idx="2">
                  <c:v>Cardinal</c:v>
                </c:pt>
                <c:pt idx="3">
                  <c:v>Easifit</c:v>
                </c:pt>
                <c:pt idx="4">
                  <c:v>Sundstrom</c:v>
                </c:pt>
                <c:pt idx="5">
                  <c:v>Surgical</c:v>
                </c:pt>
                <c:pt idx="6">
                  <c:v>Valmy</c:v>
                </c:pt>
                <c:pt idx="7">
                  <c:v>Other </c:v>
                </c:pt>
              </c:strCache>
            </c:strRef>
          </c:cat>
          <c:val>
            <c:numRef>
              <c:f>'[1]Descriptive analysis'!$CL$22:$CL$29</c:f>
              <c:numCache>
                <c:formatCode>General</c:formatCode>
                <c:ptCount val="8"/>
                <c:pt idx="0">
                  <c:v>7.042253521126761</c:v>
                </c:pt>
                <c:pt idx="1">
                  <c:v>13.333333333333334</c:v>
                </c:pt>
                <c:pt idx="2">
                  <c:v>5.1282051282051286</c:v>
                </c:pt>
                <c:pt idx="3">
                  <c:v>16.666666666666668</c:v>
                </c:pt>
                <c:pt idx="4">
                  <c:v>0</c:v>
                </c:pt>
                <c:pt idx="5">
                  <c:v>7.3394495412844041</c:v>
                </c:pt>
                <c:pt idx="6">
                  <c:v>3.7037037037037037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50-4F92-8D4B-68D31B9B0C55}"/>
            </c:ext>
          </c:extLst>
        </c:ser>
        <c:ser>
          <c:idx val="4"/>
          <c:order val="4"/>
          <c:tx>
            <c:strRef>
              <c:f>'[1]Descriptive analysis'!$CM$21</c:f>
              <c:strCache>
                <c:ptCount val="1"/>
                <c:pt idx="0">
                  <c:v>Redness blanching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'[1]Descriptive analysis'!$CH$22:$CH$29</c:f>
              <c:strCache>
                <c:ptCount val="8"/>
                <c:pt idx="0">
                  <c:v>3M</c:v>
                </c:pt>
                <c:pt idx="1">
                  <c:v>Alpha</c:v>
                </c:pt>
                <c:pt idx="2">
                  <c:v>Cardinal</c:v>
                </c:pt>
                <c:pt idx="3">
                  <c:v>Easifit</c:v>
                </c:pt>
                <c:pt idx="4">
                  <c:v>Sundstrom</c:v>
                </c:pt>
                <c:pt idx="5">
                  <c:v>Surgical</c:v>
                </c:pt>
                <c:pt idx="6">
                  <c:v>Valmy</c:v>
                </c:pt>
                <c:pt idx="7">
                  <c:v>Other </c:v>
                </c:pt>
              </c:strCache>
            </c:strRef>
          </c:cat>
          <c:val>
            <c:numRef>
              <c:f>'[1]Descriptive analysis'!$CM$22:$CM$29</c:f>
              <c:numCache>
                <c:formatCode>General</c:formatCode>
                <c:ptCount val="8"/>
                <c:pt idx="0">
                  <c:v>54.929577464788736</c:v>
                </c:pt>
                <c:pt idx="1">
                  <c:v>73.333333333333329</c:v>
                </c:pt>
                <c:pt idx="2">
                  <c:v>17.948717948717949</c:v>
                </c:pt>
                <c:pt idx="3">
                  <c:v>50</c:v>
                </c:pt>
                <c:pt idx="4">
                  <c:v>42.857142857142854</c:v>
                </c:pt>
                <c:pt idx="5">
                  <c:v>26.605504587155963</c:v>
                </c:pt>
                <c:pt idx="6">
                  <c:v>51.851851851851855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50-4F92-8D4B-68D31B9B0C55}"/>
            </c:ext>
          </c:extLst>
        </c:ser>
        <c:ser>
          <c:idx val="5"/>
          <c:order val="5"/>
          <c:tx>
            <c:strRef>
              <c:f>'[1]Descriptive analysis'!$CN$21</c:f>
              <c:strCache>
                <c:ptCount val="1"/>
                <c:pt idx="0">
                  <c:v>Spots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'[1]Descriptive analysis'!$CH$22:$CH$29</c:f>
              <c:strCache>
                <c:ptCount val="8"/>
                <c:pt idx="0">
                  <c:v>3M</c:v>
                </c:pt>
                <c:pt idx="1">
                  <c:v>Alpha</c:v>
                </c:pt>
                <c:pt idx="2">
                  <c:v>Cardinal</c:v>
                </c:pt>
                <c:pt idx="3">
                  <c:v>Easifit</c:v>
                </c:pt>
                <c:pt idx="4">
                  <c:v>Sundstrom</c:v>
                </c:pt>
                <c:pt idx="5">
                  <c:v>Surgical</c:v>
                </c:pt>
                <c:pt idx="6">
                  <c:v>Valmy</c:v>
                </c:pt>
                <c:pt idx="7">
                  <c:v>Other </c:v>
                </c:pt>
              </c:strCache>
            </c:strRef>
          </c:cat>
          <c:val>
            <c:numRef>
              <c:f>'[1]Descriptive analysis'!$CN$22:$CN$29</c:f>
              <c:numCache>
                <c:formatCode>General</c:formatCode>
                <c:ptCount val="8"/>
                <c:pt idx="0">
                  <c:v>4.929577464788732</c:v>
                </c:pt>
                <c:pt idx="1">
                  <c:v>6.666666666666667</c:v>
                </c:pt>
                <c:pt idx="2">
                  <c:v>12.820512820512821</c:v>
                </c:pt>
                <c:pt idx="3">
                  <c:v>8.3333333333333339</c:v>
                </c:pt>
                <c:pt idx="4">
                  <c:v>0</c:v>
                </c:pt>
                <c:pt idx="5">
                  <c:v>5.5045871559633026</c:v>
                </c:pt>
                <c:pt idx="6">
                  <c:v>3.7037037037037037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50-4F92-8D4B-68D31B9B0C55}"/>
            </c:ext>
          </c:extLst>
        </c:ser>
        <c:ser>
          <c:idx val="6"/>
          <c:order val="6"/>
          <c:tx>
            <c:strRef>
              <c:f>'[1]Descriptive analysis'!$CO$21</c:f>
              <c:strCache>
                <c:ptCount val="1"/>
                <c:pt idx="0">
                  <c:v>No response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'[1]Descriptive analysis'!$CH$22:$CH$29</c:f>
              <c:strCache>
                <c:ptCount val="8"/>
                <c:pt idx="0">
                  <c:v>3M</c:v>
                </c:pt>
                <c:pt idx="1">
                  <c:v>Alpha</c:v>
                </c:pt>
                <c:pt idx="2">
                  <c:v>Cardinal</c:v>
                </c:pt>
                <c:pt idx="3">
                  <c:v>Easifit</c:v>
                </c:pt>
                <c:pt idx="4">
                  <c:v>Sundstrom</c:v>
                </c:pt>
                <c:pt idx="5">
                  <c:v>Surgical</c:v>
                </c:pt>
                <c:pt idx="6">
                  <c:v>Valmy</c:v>
                </c:pt>
                <c:pt idx="7">
                  <c:v>Other </c:v>
                </c:pt>
              </c:strCache>
            </c:strRef>
          </c:cat>
          <c:val>
            <c:numRef>
              <c:f>'[1]Descriptive analysis'!$CO$22:$CO$29</c:f>
              <c:numCache>
                <c:formatCode>General</c:formatCode>
                <c:ptCount val="8"/>
                <c:pt idx="0">
                  <c:v>21.830985915492956</c:v>
                </c:pt>
                <c:pt idx="1">
                  <c:v>6.666666666666667</c:v>
                </c:pt>
                <c:pt idx="2">
                  <c:v>43.589743589743591</c:v>
                </c:pt>
                <c:pt idx="3">
                  <c:v>8.3333333333333339</c:v>
                </c:pt>
                <c:pt idx="4">
                  <c:v>35.714285714285715</c:v>
                </c:pt>
                <c:pt idx="5">
                  <c:v>44.954128440366972</c:v>
                </c:pt>
                <c:pt idx="6">
                  <c:v>11.111111111111111</c:v>
                </c:pt>
                <c:pt idx="7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50-4F92-8D4B-68D31B9B0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639008"/>
        <c:axId val="1232381695"/>
      </c:barChart>
      <c:catAx>
        <c:axId val="8963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2381695"/>
        <c:crosses val="autoZero"/>
        <c:auto val="1"/>
        <c:lblAlgn val="ctr"/>
        <c:lblOffset val="100"/>
        <c:noMultiLvlLbl val="0"/>
      </c:catAx>
      <c:valAx>
        <c:axId val="12323816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63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Skin perception before and after PPE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55599300087489E-2"/>
          <c:y val="5.5555555555555552E-2"/>
          <c:w val="0.86733289588801399"/>
          <c:h val="0.745696631671041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'[1]Descriptive analysis'!$BJ$16</c:f>
              <c:strCache>
                <c:ptCount val="1"/>
                <c:pt idx="0">
                  <c:v>Before PPE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'[1]Descriptive analysis'!$BI$17:$BI$26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'[1]Descriptive analysis'!$BJ$17:$BJ$26</c:f>
              <c:numCache>
                <c:formatCode>General</c:formatCode>
                <c:ptCount val="10"/>
                <c:pt idx="0">
                  <c:v>0.43859649122807015</c:v>
                </c:pt>
                <c:pt idx="1">
                  <c:v>0</c:v>
                </c:pt>
                <c:pt idx="2">
                  <c:v>1.7543859649122806</c:v>
                </c:pt>
                <c:pt idx="3">
                  <c:v>0.8771929824561403</c:v>
                </c:pt>
                <c:pt idx="4">
                  <c:v>7.4561403508771926</c:v>
                </c:pt>
                <c:pt idx="5">
                  <c:v>6.5789473684210522</c:v>
                </c:pt>
                <c:pt idx="6">
                  <c:v>11.842105263157896</c:v>
                </c:pt>
                <c:pt idx="7">
                  <c:v>33.333333333333336</c:v>
                </c:pt>
                <c:pt idx="8">
                  <c:v>19.298245614035089</c:v>
                </c:pt>
                <c:pt idx="9">
                  <c:v>9.2105263157894743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3-4AE3-880E-348F2551CD05}"/>
            </c:ext>
          </c:extLst>
        </c:ser>
        <c:ser>
          <c:idx val="1"/>
          <c:order val="1"/>
          <c:tx>
            <c:strRef>
              <c:f>'[1]Descriptive analysis'!$BK$16</c:f>
              <c:strCache>
                <c:ptCount val="1"/>
                <c:pt idx="0">
                  <c:v>After PPE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'[1]Descriptive analysis'!$BI$17:$BI$26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'[1]Descriptive analysis'!$BK$17:$BK$26</c:f>
              <c:numCache>
                <c:formatCode>General</c:formatCode>
                <c:ptCount val="10"/>
                <c:pt idx="0">
                  <c:v>1.3157894736842106</c:v>
                </c:pt>
                <c:pt idx="1">
                  <c:v>6.1403508771929829</c:v>
                </c:pt>
                <c:pt idx="2">
                  <c:v>9.2105263157894743</c:v>
                </c:pt>
                <c:pt idx="3">
                  <c:v>11.842105263157896</c:v>
                </c:pt>
                <c:pt idx="4">
                  <c:v>20.17543859649123</c:v>
                </c:pt>
                <c:pt idx="5">
                  <c:v>14.912280701754385</c:v>
                </c:pt>
                <c:pt idx="6">
                  <c:v>10.964912280701755</c:v>
                </c:pt>
                <c:pt idx="7">
                  <c:v>9.6491228070175445</c:v>
                </c:pt>
                <c:pt idx="8">
                  <c:v>6.1403508771929829</c:v>
                </c:pt>
                <c:pt idx="9">
                  <c:v>0.43859649122807015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C3-4AE3-880E-348F2551C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8378815"/>
        <c:axId val="1357560639"/>
      </c:barChart>
      <c:catAx>
        <c:axId val="1398378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7560639"/>
        <c:crosses val="autoZero"/>
        <c:auto val="1"/>
        <c:lblAlgn val="ctr"/>
        <c:lblOffset val="100"/>
        <c:noMultiLvlLbl val="0"/>
      </c:catAx>
      <c:valAx>
        <c:axId val="13575606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8378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Skin adverse reactions site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'[1]Descriptive analysis'!$AT$11</c:f>
              <c:strCache>
                <c:ptCount val="1"/>
                <c:pt idx="0">
                  <c:v>Redness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'[1]Descriptive analysis'!$AS$12:$AS$16</c:f>
              <c:strCache>
                <c:ptCount val="5"/>
                <c:pt idx="0">
                  <c:v>Forehead</c:v>
                </c:pt>
                <c:pt idx="1">
                  <c:v>Nasal Bridge</c:v>
                </c:pt>
                <c:pt idx="2">
                  <c:v>Cheeks</c:v>
                </c:pt>
                <c:pt idx="3">
                  <c:v>Chin</c:v>
                </c:pt>
                <c:pt idx="4">
                  <c:v>Ears</c:v>
                </c:pt>
              </c:strCache>
            </c:strRef>
          </c:cat>
          <c:val>
            <c:numRef>
              <c:f>'[1]Descriptive analysis'!$AT$12:$AT$16</c:f>
              <c:numCache>
                <c:formatCode>General</c:formatCode>
                <c:ptCount val="5"/>
                <c:pt idx="0">
                  <c:v>16.197183098591548</c:v>
                </c:pt>
                <c:pt idx="1">
                  <c:v>43.973941368078179</c:v>
                </c:pt>
                <c:pt idx="2">
                  <c:v>37.133550488599347</c:v>
                </c:pt>
                <c:pt idx="3">
                  <c:v>13.355048859934854</c:v>
                </c:pt>
                <c:pt idx="4">
                  <c:v>3.9087947882736156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D-431A-90B7-B83E961FE7AE}"/>
            </c:ext>
          </c:extLst>
        </c:ser>
        <c:ser>
          <c:idx val="1"/>
          <c:order val="1"/>
          <c:tx>
            <c:strRef>
              <c:f>'[1]Descriptive analysis'!$AU$11</c:f>
              <c:strCache>
                <c:ptCount val="1"/>
                <c:pt idx="0">
                  <c:v>Pressure Damage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'[1]Descriptive analysis'!$AS$12:$AS$16</c:f>
              <c:strCache>
                <c:ptCount val="5"/>
                <c:pt idx="0">
                  <c:v>Forehead</c:v>
                </c:pt>
                <c:pt idx="1">
                  <c:v>Nasal Bridge</c:v>
                </c:pt>
                <c:pt idx="2">
                  <c:v>Cheeks</c:v>
                </c:pt>
                <c:pt idx="3">
                  <c:v>Chin</c:v>
                </c:pt>
                <c:pt idx="4">
                  <c:v>Ears</c:v>
                </c:pt>
              </c:strCache>
            </c:strRef>
          </c:cat>
          <c:val>
            <c:numRef>
              <c:f>'[1]Descriptive analysis'!$AU$12:$AU$16</c:f>
              <c:numCache>
                <c:formatCode>General</c:formatCode>
                <c:ptCount val="5"/>
                <c:pt idx="0">
                  <c:v>3.8732394366197185</c:v>
                </c:pt>
                <c:pt idx="1">
                  <c:v>17.915309446254071</c:v>
                </c:pt>
                <c:pt idx="2">
                  <c:v>8.1433224755700326</c:v>
                </c:pt>
                <c:pt idx="3">
                  <c:v>1.6286644951140066</c:v>
                </c:pt>
                <c:pt idx="4">
                  <c:v>17.915309446254071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D-431A-90B7-B83E961FE7AE}"/>
            </c:ext>
          </c:extLst>
        </c:ser>
        <c:ser>
          <c:idx val="2"/>
          <c:order val="2"/>
          <c:tx>
            <c:strRef>
              <c:f>'[1]Descriptive analysis'!$AV$11</c:f>
              <c:strCache>
                <c:ptCount val="1"/>
                <c:pt idx="0">
                  <c:v>Itchiness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'[1]Descriptive analysis'!$AS$12:$AS$16</c:f>
              <c:strCache>
                <c:ptCount val="5"/>
                <c:pt idx="0">
                  <c:v>Forehead</c:v>
                </c:pt>
                <c:pt idx="1">
                  <c:v>Nasal Bridge</c:v>
                </c:pt>
                <c:pt idx="2">
                  <c:v>Cheeks</c:v>
                </c:pt>
                <c:pt idx="3">
                  <c:v>Chin</c:v>
                </c:pt>
                <c:pt idx="4">
                  <c:v>Ears</c:v>
                </c:pt>
              </c:strCache>
            </c:strRef>
          </c:cat>
          <c:val>
            <c:numRef>
              <c:f>'[1]Descriptive analysis'!$AV$12:$AV$16</c:f>
              <c:numCache>
                <c:formatCode>General</c:formatCode>
                <c:ptCount val="5"/>
                <c:pt idx="0">
                  <c:v>8.8028169014084501</c:v>
                </c:pt>
                <c:pt idx="1">
                  <c:v>21.172638436482085</c:v>
                </c:pt>
                <c:pt idx="2">
                  <c:v>27.361563517915311</c:v>
                </c:pt>
                <c:pt idx="3">
                  <c:v>24.104234527687296</c:v>
                </c:pt>
                <c:pt idx="4">
                  <c:v>16.612377850162865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D-431A-90B7-B83E961FE7AE}"/>
            </c:ext>
          </c:extLst>
        </c:ser>
        <c:ser>
          <c:idx val="3"/>
          <c:order val="3"/>
          <c:tx>
            <c:strRef>
              <c:f>'[1]Descriptive analysis'!$AW$11</c:f>
              <c:strCache>
                <c:ptCount val="1"/>
                <c:pt idx="0">
                  <c:v>Rash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'[1]Descriptive analysis'!$AS$12:$AS$16</c:f>
              <c:strCache>
                <c:ptCount val="5"/>
                <c:pt idx="0">
                  <c:v>Forehead</c:v>
                </c:pt>
                <c:pt idx="1">
                  <c:v>Nasal Bridge</c:v>
                </c:pt>
                <c:pt idx="2">
                  <c:v>Cheeks</c:v>
                </c:pt>
                <c:pt idx="3">
                  <c:v>Chin</c:v>
                </c:pt>
                <c:pt idx="4">
                  <c:v>Ears</c:v>
                </c:pt>
              </c:strCache>
            </c:strRef>
          </c:cat>
          <c:val>
            <c:numRef>
              <c:f>'[1]Descriptive analysis'!$AW$12:$AW$16</c:f>
              <c:numCache>
                <c:formatCode>General</c:formatCode>
                <c:ptCount val="5"/>
                <c:pt idx="0">
                  <c:v>2.816901408450704</c:v>
                </c:pt>
                <c:pt idx="1">
                  <c:v>7.1661237785016283</c:v>
                </c:pt>
                <c:pt idx="2">
                  <c:v>11.726384364820847</c:v>
                </c:pt>
                <c:pt idx="3">
                  <c:v>11.726384364820847</c:v>
                </c:pt>
                <c:pt idx="4">
                  <c:v>22.475570032573291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D-431A-90B7-B83E961FE7AE}"/>
            </c:ext>
          </c:extLst>
        </c:ser>
        <c:ser>
          <c:idx val="4"/>
          <c:order val="4"/>
          <c:tx>
            <c:strRef>
              <c:f>'[1]Descriptive analysis'!$AX$11</c:f>
              <c:strCache>
                <c:ptCount val="1"/>
                <c:pt idx="0">
                  <c:v>Dry skin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'[1]Descriptive analysis'!$AS$12:$AS$16</c:f>
              <c:strCache>
                <c:ptCount val="5"/>
                <c:pt idx="0">
                  <c:v>Forehead</c:v>
                </c:pt>
                <c:pt idx="1">
                  <c:v>Nasal Bridge</c:v>
                </c:pt>
                <c:pt idx="2">
                  <c:v>Cheeks</c:v>
                </c:pt>
                <c:pt idx="3">
                  <c:v>Chin</c:v>
                </c:pt>
                <c:pt idx="4">
                  <c:v>Ears</c:v>
                </c:pt>
              </c:strCache>
            </c:strRef>
          </c:cat>
          <c:val>
            <c:numRef>
              <c:f>'[1]Descriptive analysis'!$AX$12:$AX$16</c:f>
              <c:numCache>
                <c:formatCode>General</c:formatCode>
                <c:ptCount val="5"/>
                <c:pt idx="0">
                  <c:v>8.0985915492957741</c:v>
                </c:pt>
                <c:pt idx="1">
                  <c:v>12.052117263843648</c:v>
                </c:pt>
                <c:pt idx="2">
                  <c:v>18.241042345276874</c:v>
                </c:pt>
                <c:pt idx="3">
                  <c:v>10.423452768729641</c:v>
                </c:pt>
                <c:pt idx="4">
                  <c:v>5.2117263843648205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5D-431A-90B7-B83E961FE7AE}"/>
            </c:ext>
          </c:extLst>
        </c:ser>
        <c:ser>
          <c:idx val="5"/>
          <c:order val="5"/>
          <c:tx>
            <c:strRef>
              <c:f>'[1]Descriptive analysis'!$AY$11</c:f>
              <c:strCache>
                <c:ptCount val="1"/>
                <c:pt idx="0">
                  <c:v>Spots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'[1]Descriptive analysis'!$AS$12:$AS$16</c:f>
              <c:strCache>
                <c:ptCount val="5"/>
                <c:pt idx="0">
                  <c:v>Forehead</c:v>
                </c:pt>
                <c:pt idx="1">
                  <c:v>Nasal Bridge</c:v>
                </c:pt>
                <c:pt idx="2">
                  <c:v>Cheeks</c:v>
                </c:pt>
                <c:pt idx="3">
                  <c:v>Chin</c:v>
                </c:pt>
                <c:pt idx="4">
                  <c:v>Ears</c:v>
                </c:pt>
              </c:strCache>
            </c:strRef>
          </c:cat>
          <c:val>
            <c:numRef>
              <c:f>'[1]Descriptive analysis'!$AY$12:$AY$16</c:f>
              <c:numCache>
                <c:formatCode>General</c:formatCode>
                <c:ptCount val="5"/>
                <c:pt idx="0">
                  <c:v>4.929577464788732</c:v>
                </c:pt>
                <c:pt idx="1">
                  <c:v>6.1889250814332248</c:v>
                </c:pt>
                <c:pt idx="2">
                  <c:v>14.657980456026058</c:v>
                </c:pt>
                <c:pt idx="3">
                  <c:v>20.846905537459282</c:v>
                </c:pt>
                <c:pt idx="4">
                  <c:v>0.9771986970684039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5D-431A-90B7-B83E961FE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2017551"/>
        <c:axId val="1280507999"/>
      </c:barChart>
      <c:catAx>
        <c:axId val="1352017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0507999"/>
        <c:crosses val="autoZero"/>
        <c:auto val="1"/>
        <c:lblAlgn val="ctr"/>
        <c:lblOffset val="100"/>
        <c:noMultiLvlLbl val="0"/>
      </c:catAx>
      <c:valAx>
        <c:axId val="12805079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017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'[1]Descriptive analysis'!$BV$29</c:f>
              <c:strCache>
                <c:ptCount val="1"/>
                <c:pt idx="0">
                  <c:v>Pain score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'[1]Descriptive analysis'!$BU$30:$BU$39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10</c:v>
                </c:pt>
              </c:strCache>
            </c:strRef>
          </c:cat>
          <c:val>
            <c:numRef>
              <c:f>'[1]Descriptive analysis'!$BV$30:$BV$39</c:f>
              <c:numCache>
                <c:formatCode>General</c:formatCode>
                <c:ptCount val="10"/>
                <c:pt idx="0">
                  <c:v>14.912280701754385</c:v>
                </c:pt>
                <c:pt idx="1">
                  <c:v>14.912280701754385</c:v>
                </c:pt>
                <c:pt idx="2">
                  <c:v>18.859649122807017</c:v>
                </c:pt>
                <c:pt idx="3">
                  <c:v>14.473684210526315</c:v>
                </c:pt>
                <c:pt idx="4">
                  <c:v>5.2631578947368425</c:v>
                </c:pt>
                <c:pt idx="5">
                  <c:v>10.526315789473685</c:v>
                </c:pt>
                <c:pt idx="6">
                  <c:v>8.7719298245614041</c:v>
                </c:pt>
                <c:pt idx="7">
                  <c:v>7.4561403508771926</c:v>
                </c:pt>
                <c:pt idx="8">
                  <c:v>4.3859649122807021</c:v>
                </c:pt>
                <c:pt idx="9">
                  <c:v>0.43859649122807015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E-4819-9F1E-E2673B152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7729135"/>
        <c:axId val="1479074751"/>
      </c:barChart>
      <c:catAx>
        <c:axId val="1487729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074751"/>
        <c:crosses val="autoZero"/>
        <c:auto val="1"/>
        <c:lblAlgn val="ctr"/>
        <c:lblOffset val="100"/>
        <c:noMultiLvlLbl val="0"/>
      </c:catAx>
      <c:valAx>
        <c:axId val="14790747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7729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Bridge</a:t>
            </a:r>
            <a:r>
              <a:rPr lang="en-GB" baseline="0"/>
              <a:t> of Nose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'Descriptive Analysis'!$CI$32</c:f>
              <c:strCache>
                <c:ptCount val="1"/>
                <c:pt idx="0">
                  <c:v>Itchiness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'Descriptive Analysis'!$CH$33:$CH$40</c:f>
              <c:strCache>
                <c:ptCount val="8"/>
                <c:pt idx="0">
                  <c:v>3M</c:v>
                </c:pt>
                <c:pt idx="1">
                  <c:v>Alpha</c:v>
                </c:pt>
                <c:pt idx="2">
                  <c:v>Cardinal</c:v>
                </c:pt>
                <c:pt idx="3">
                  <c:v>Easifit</c:v>
                </c:pt>
                <c:pt idx="4">
                  <c:v>Sundstrom</c:v>
                </c:pt>
                <c:pt idx="5">
                  <c:v>Surgical</c:v>
                </c:pt>
                <c:pt idx="6">
                  <c:v>Valmy</c:v>
                </c:pt>
                <c:pt idx="7">
                  <c:v>Other </c:v>
                </c:pt>
              </c:strCache>
            </c:strRef>
          </c:cat>
          <c:val>
            <c:numRef>
              <c:f>'Descriptive Analysis'!$CI$33:$CI$40</c:f>
              <c:numCache>
                <c:formatCode>0</c:formatCode>
                <c:ptCount val="8"/>
                <c:pt idx="0">
                  <c:v>23.943661971830984</c:v>
                </c:pt>
                <c:pt idx="1">
                  <c:v>46.666666666666664</c:v>
                </c:pt>
                <c:pt idx="2">
                  <c:v>17.948717948717949</c:v>
                </c:pt>
                <c:pt idx="3">
                  <c:v>75</c:v>
                </c:pt>
                <c:pt idx="4">
                  <c:v>0</c:v>
                </c:pt>
                <c:pt idx="5">
                  <c:v>19.26605504587156</c:v>
                </c:pt>
                <c:pt idx="6">
                  <c:v>29.62962962962963</c:v>
                </c:pt>
                <c:pt idx="7">
                  <c:v>11.111111111111111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E-4F10-9005-950736EDDC15}"/>
            </c:ext>
          </c:extLst>
        </c:ser>
        <c:ser>
          <c:idx val="1"/>
          <c:order val="1"/>
          <c:tx>
            <c:strRef>
              <c:f>'Descriptive Analysis'!$CJ$32</c:f>
              <c:strCache>
                <c:ptCount val="1"/>
                <c:pt idx="0">
                  <c:v>Pressure damage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'Descriptive Analysis'!$CH$33:$CH$40</c:f>
              <c:strCache>
                <c:ptCount val="8"/>
                <c:pt idx="0">
                  <c:v>3M</c:v>
                </c:pt>
                <c:pt idx="1">
                  <c:v>Alpha</c:v>
                </c:pt>
                <c:pt idx="2">
                  <c:v>Cardinal</c:v>
                </c:pt>
                <c:pt idx="3">
                  <c:v>Easifit</c:v>
                </c:pt>
                <c:pt idx="4">
                  <c:v>Sundstrom</c:v>
                </c:pt>
                <c:pt idx="5">
                  <c:v>Surgical</c:v>
                </c:pt>
                <c:pt idx="6">
                  <c:v>Valmy</c:v>
                </c:pt>
                <c:pt idx="7">
                  <c:v>Other </c:v>
                </c:pt>
              </c:strCache>
            </c:strRef>
          </c:cat>
          <c:val>
            <c:numRef>
              <c:f>'Descriptive Analysis'!$CJ$33:$CJ$40</c:f>
              <c:numCache>
                <c:formatCode>0</c:formatCode>
                <c:ptCount val="8"/>
                <c:pt idx="0">
                  <c:v>21.12676056338028</c:v>
                </c:pt>
                <c:pt idx="1">
                  <c:v>46.666666666666664</c:v>
                </c:pt>
                <c:pt idx="2">
                  <c:v>17.948717948717949</c:v>
                </c:pt>
                <c:pt idx="3">
                  <c:v>16.666666666666668</c:v>
                </c:pt>
                <c:pt idx="4">
                  <c:v>57.142857142857146</c:v>
                </c:pt>
                <c:pt idx="5">
                  <c:v>6.4220183486238529</c:v>
                </c:pt>
                <c:pt idx="6">
                  <c:v>11.111111111111111</c:v>
                </c:pt>
                <c:pt idx="7">
                  <c:v>11.111111111111111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E-4F10-9005-950736EDDC15}"/>
            </c:ext>
          </c:extLst>
        </c:ser>
        <c:ser>
          <c:idx val="2"/>
          <c:order val="2"/>
          <c:tx>
            <c:strRef>
              <c:f>'Descriptive Analysis'!$CK$32</c:f>
              <c:strCache>
                <c:ptCount val="1"/>
                <c:pt idx="0">
                  <c:v>Redness blanching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'Descriptive Analysis'!$CH$33:$CH$40</c:f>
              <c:strCache>
                <c:ptCount val="8"/>
                <c:pt idx="0">
                  <c:v>3M</c:v>
                </c:pt>
                <c:pt idx="1">
                  <c:v>Alpha</c:v>
                </c:pt>
                <c:pt idx="2">
                  <c:v>Cardinal</c:v>
                </c:pt>
                <c:pt idx="3">
                  <c:v>Easifit</c:v>
                </c:pt>
                <c:pt idx="4">
                  <c:v>Sundstrom</c:v>
                </c:pt>
                <c:pt idx="5">
                  <c:v>Surgical</c:v>
                </c:pt>
                <c:pt idx="6">
                  <c:v>Valmy</c:v>
                </c:pt>
                <c:pt idx="7">
                  <c:v>Other </c:v>
                </c:pt>
              </c:strCache>
            </c:strRef>
          </c:cat>
          <c:val>
            <c:numRef>
              <c:f>'Descriptive Analysis'!$CK$33:$CK$40</c:f>
              <c:numCache>
                <c:formatCode>0</c:formatCode>
                <c:ptCount val="8"/>
                <c:pt idx="0">
                  <c:v>54.929577464788736</c:v>
                </c:pt>
                <c:pt idx="1">
                  <c:v>73.333333333333329</c:v>
                </c:pt>
                <c:pt idx="2">
                  <c:v>17.948717948717949</c:v>
                </c:pt>
                <c:pt idx="3">
                  <c:v>50</c:v>
                </c:pt>
                <c:pt idx="4">
                  <c:v>42.857142857142854</c:v>
                </c:pt>
                <c:pt idx="5">
                  <c:v>26.605504587155963</c:v>
                </c:pt>
                <c:pt idx="6">
                  <c:v>51.851851851851855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EE-4F10-9005-950736EDD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7354448"/>
        <c:axId val="326813200"/>
      </c:barChart>
      <c:catAx>
        <c:axId val="147735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813200"/>
        <c:crosses val="autoZero"/>
        <c:auto val="1"/>
        <c:lblAlgn val="ctr"/>
        <c:lblOffset val="100"/>
        <c:noMultiLvlLbl val="0"/>
      </c:catAx>
      <c:valAx>
        <c:axId val="32681320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735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'Descriptive Analysis'!$DP$47</c:f>
              <c:strCache>
                <c:ptCount val="1"/>
                <c:pt idx="0">
                  <c:v>Spots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'Descriptive Analysis'!$DO$48:$DO$55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 </c:v>
                </c:pt>
                <c:pt idx="3">
                  <c:v>Easifit </c:v>
                </c:pt>
                <c:pt idx="4">
                  <c:v>Sundstrom </c:v>
                </c:pt>
                <c:pt idx="5">
                  <c:v>Surgical </c:v>
                </c:pt>
                <c:pt idx="6">
                  <c:v>Valmy </c:v>
                </c:pt>
                <c:pt idx="7">
                  <c:v>Other</c:v>
                </c:pt>
              </c:strCache>
            </c:strRef>
          </c:cat>
          <c:val>
            <c:numRef>
              <c:f>'Descriptive Analysis'!$DP$48:$DP$55</c:f>
              <c:numCache>
                <c:formatCode>0</c:formatCode>
                <c:ptCount val="8"/>
                <c:pt idx="0">
                  <c:v>20.422535211267604</c:v>
                </c:pt>
                <c:pt idx="1">
                  <c:v>13.333333333333334</c:v>
                </c:pt>
                <c:pt idx="2">
                  <c:v>28.205128205128204</c:v>
                </c:pt>
                <c:pt idx="3">
                  <c:v>50</c:v>
                </c:pt>
                <c:pt idx="4">
                  <c:v>0</c:v>
                </c:pt>
                <c:pt idx="5">
                  <c:v>19.26605504587156</c:v>
                </c:pt>
                <c:pt idx="6">
                  <c:v>22.222222222222221</c:v>
                </c:pt>
                <c:pt idx="7">
                  <c:v>11.111111111111111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1-4490-B8D3-5CD34A103E19}"/>
            </c:ext>
          </c:extLst>
        </c:ser>
        <c:ser>
          <c:idx val="1"/>
          <c:order val="1"/>
          <c:tx>
            <c:strRef>
              <c:f>'Descriptive Analysis'!$DQ$47</c:f>
              <c:strCache>
                <c:ptCount val="1"/>
                <c:pt idx="0">
                  <c:v>Rash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'Descriptive Analysis'!$DO$48:$DO$55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 </c:v>
                </c:pt>
                <c:pt idx="3">
                  <c:v>Easifit </c:v>
                </c:pt>
                <c:pt idx="4">
                  <c:v>Sundstrom </c:v>
                </c:pt>
                <c:pt idx="5">
                  <c:v>Surgical </c:v>
                </c:pt>
                <c:pt idx="6">
                  <c:v>Valmy </c:v>
                </c:pt>
                <c:pt idx="7">
                  <c:v>Other</c:v>
                </c:pt>
              </c:strCache>
            </c:strRef>
          </c:cat>
          <c:val>
            <c:numRef>
              <c:f>'Descriptive Analysis'!$DQ$48:$DQ$55</c:f>
              <c:numCache>
                <c:formatCode>0</c:formatCode>
                <c:ptCount val="8"/>
                <c:pt idx="0">
                  <c:v>9.8591549295774641</c:v>
                </c:pt>
                <c:pt idx="1">
                  <c:v>6.666666666666667</c:v>
                </c:pt>
                <c:pt idx="2">
                  <c:v>7.6923076923076925</c:v>
                </c:pt>
                <c:pt idx="3">
                  <c:v>33.333333333333336</c:v>
                </c:pt>
                <c:pt idx="4">
                  <c:v>21.428571428571427</c:v>
                </c:pt>
                <c:pt idx="5">
                  <c:v>12.844036697247706</c:v>
                </c:pt>
                <c:pt idx="6">
                  <c:v>3.7037037037037037</c:v>
                </c:pt>
                <c:pt idx="7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11-4490-B8D3-5CD34A103E19}"/>
            </c:ext>
          </c:extLst>
        </c:ser>
        <c:ser>
          <c:idx val="2"/>
          <c:order val="2"/>
          <c:tx>
            <c:strRef>
              <c:f>'Descriptive Analysis'!$DR$47</c:f>
              <c:strCache>
                <c:ptCount val="1"/>
                <c:pt idx="0">
                  <c:v>Itchiness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'Descriptive Analysis'!$DO$48:$DO$55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 </c:v>
                </c:pt>
                <c:pt idx="3">
                  <c:v>Easifit </c:v>
                </c:pt>
                <c:pt idx="4">
                  <c:v>Sundstrom </c:v>
                </c:pt>
                <c:pt idx="5">
                  <c:v>Surgical </c:v>
                </c:pt>
                <c:pt idx="6">
                  <c:v>Valmy </c:v>
                </c:pt>
                <c:pt idx="7">
                  <c:v>Other</c:v>
                </c:pt>
              </c:strCache>
            </c:strRef>
          </c:cat>
          <c:val>
            <c:numRef>
              <c:f>'Descriptive Analysis'!$DR$48:$DR$55</c:f>
              <c:numCache>
                <c:formatCode>0</c:formatCode>
                <c:ptCount val="8"/>
                <c:pt idx="0">
                  <c:v>21.12676056338028</c:v>
                </c:pt>
                <c:pt idx="1">
                  <c:v>6.666666666666667</c:v>
                </c:pt>
                <c:pt idx="2">
                  <c:v>15.384615384615385</c:v>
                </c:pt>
                <c:pt idx="3">
                  <c:v>50</c:v>
                </c:pt>
                <c:pt idx="4">
                  <c:v>0</c:v>
                </c:pt>
                <c:pt idx="5">
                  <c:v>15.596330275229358</c:v>
                </c:pt>
                <c:pt idx="6">
                  <c:v>18.518518518518519</c:v>
                </c:pt>
                <c:pt idx="7">
                  <c:v>55.555555555555557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11-4490-B8D3-5CD34A103E19}"/>
            </c:ext>
          </c:extLst>
        </c:ser>
        <c:ser>
          <c:idx val="3"/>
          <c:order val="3"/>
          <c:tx>
            <c:strRef>
              <c:f>'Descriptive Analysis'!$DS$47</c:f>
              <c:strCache>
                <c:ptCount val="1"/>
                <c:pt idx="0">
                  <c:v>Redness blanching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'Descriptive Analysis'!$DO$48:$DO$55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 </c:v>
                </c:pt>
                <c:pt idx="3">
                  <c:v>Easifit </c:v>
                </c:pt>
                <c:pt idx="4">
                  <c:v>Sundstrom </c:v>
                </c:pt>
                <c:pt idx="5">
                  <c:v>Surgical </c:v>
                </c:pt>
                <c:pt idx="6">
                  <c:v>Valmy </c:v>
                </c:pt>
                <c:pt idx="7">
                  <c:v>Other</c:v>
                </c:pt>
              </c:strCache>
            </c:strRef>
          </c:cat>
          <c:val>
            <c:numRef>
              <c:f>'Descriptive Analysis'!$DS$48:$DS$55</c:f>
              <c:numCache>
                <c:formatCode>0</c:formatCode>
                <c:ptCount val="8"/>
                <c:pt idx="0">
                  <c:v>19.014084507042252</c:v>
                </c:pt>
                <c:pt idx="1">
                  <c:v>13.333333333333334</c:v>
                </c:pt>
                <c:pt idx="2">
                  <c:v>12.820512820512821</c:v>
                </c:pt>
                <c:pt idx="3">
                  <c:v>16.666666666666668</c:v>
                </c:pt>
                <c:pt idx="4">
                  <c:v>7.1428571428571432</c:v>
                </c:pt>
                <c:pt idx="5">
                  <c:v>11.009174311926605</c:v>
                </c:pt>
                <c:pt idx="6">
                  <c:v>7.4074074074074074</c:v>
                </c:pt>
                <c:pt idx="7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11-4490-B8D3-5CD34A103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3215968"/>
        <c:axId val="1431757040"/>
      </c:barChart>
      <c:catAx>
        <c:axId val="155321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1757040"/>
        <c:crosses val="autoZero"/>
        <c:auto val="1"/>
        <c:lblAlgn val="ctr"/>
        <c:lblOffset val="100"/>
        <c:noMultiLvlLbl val="0"/>
      </c:catAx>
      <c:valAx>
        <c:axId val="14317570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215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'Descriptive Analysis'!$EF$49</c:f>
              <c:strCache>
                <c:ptCount val="1"/>
                <c:pt idx="0">
                  <c:v>Itchiness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'Descriptive Analysis'!$EE$50:$EE$57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</c:v>
                </c:pt>
                <c:pt idx="3">
                  <c:v>Easifit </c:v>
                </c:pt>
                <c:pt idx="4">
                  <c:v>Sundstrom</c:v>
                </c:pt>
                <c:pt idx="5">
                  <c:v>Surgical mask</c:v>
                </c:pt>
                <c:pt idx="6">
                  <c:v>Valmy</c:v>
                </c:pt>
                <c:pt idx="7">
                  <c:v>Other</c:v>
                </c:pt>
              </c:strCache>
            </c:strRef>
          </c:cat>
          <c:val>
            <c:numRef>
              <c:f>'Descriptive Analysis'!$EF$50:$EF$57</c:f>
              <c:numCache>
                <c:formatCode>0</c:formatCode>
                <c:ptCount val="8"/>
                <c:pt idx="0">
                  <c:v>16.901408450704224</c:v>
                </c:pt>
                <c:pt idx="1">
                  <c:v>20</c:v>
                </c:pt>
                <c:pt idx="2">
                  <c:v>30.76923076923077</c:v>
                </c:pt>
                <c:pt idx="3">
                  <c:v>16.666666666666668</c:v>
                </c:pt>
                <c:pt idx="4">
                  <c:v>7.1428571428571432</c:v>
                </c:pt>
                <c:pt idx="5">
                  <c:v>17.431192660550458</c:v>
                </c:pt>
                <c:pt idx="6">
                  <c:v>18.518518518518519</c:v>
                </c:pt>
                <c:pt idx="7">
                  <c:v>55.555555555555557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A-470D-B8C5-7D3A9E8CB7D8}"/>
            </c:ext>
          </c:extLst>
        </c:ser>
        <c:ser>
          <c:idx val="1"/>
          <c:order val="1"/>
          <c:tx>
            <c:strRef>
              <c:f>'Descriptive Analysis'!$EG$49</c:f>
              <c:strCache>
                <c:ptCount val="1"/>
                <c:pt idx="0">
                  <c:v>Pressure damage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'Descriptive Analysis'!$EE$50:$EE$57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</c:v>
                </c:pt>
                <c:pt idx="3">
                  <c:v>Easifit </c:v>
                </c:pt>
                <c:pt idx="4">
                  <c:v>Sundstrom</c:v>
                </c:pt>
                <c:pt idx="5">
                  <c:v>Surgical mask</c:v>
                </c:pt>
                <c:pt idx="6">
                  <c:v>Valmy</c:v>
                </c:pt>
                <c:pt idx="7">
                  <c:v>Other</c:v>
                </c:pt>
              </c:strCache>
            </c:strRef>
          </c:cat>
          <c:val>
            <c:numRef>
              <c:f>'Descriptive Analysis'!$EG$50:$EG$57</c:f>
              <c:numCache>
                <c:formatCode>0</c:formatCode>
                <c:ptCount val="8"/>
                <c:pt idx="0">
                  <c:v>21.830985915492956</c:v>
                </c:pt>
                <c:pt idx="1">
                  <c:v>6.666666666666667</c:v>
                </c:pt>
                <c:pt idx="2">
                  <c:v>30.76923076923077</c:v>
                </c:pt>
                <c:pt idx="3">
                  <c:v>8.3333333333333339</c:v>
                </c:pt>
                <c:pt idx="4">
                  <c:v>0</c:v>
                </c:pt>
                <c:pt idx="5">
                  <c:v>14.678899082568808</c:v>
                </c:pt>
                <c:pt idx="6">
                  <c:v>11.111111111111111</c:v>
                </c:pt>
                <c:pt idx="7">
                  <c:v>22.222222222222221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6A-470D-B8C5-7D3A9E8CB7D8}"/>
            </c:ext>
          </c:extLst>
        </c:ser>
        <c:ser>
          <c:idx val="2"/>
          <c:order val="2"/>
          <c:tx>
            <c:strRef>
              <c:f>'Descriptive Analysis'!$EH$49</c:f>
              <c:strCache>
                <c:ptCount val="1"/>
                <c:pt idx="0">
                  <c:v>Redness blanching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'Descriptive Analysis'!$EE$50:$EE$57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</c:v>
                </c:pt>
                <c:pt idx="3">
                  <c:v>Easifit </c:v>
                </c:pt>
                <c:pt idx="4">
                  <c:v>Sundstrom</c:v>
                </c:pt>
                <c:pt idx="5">
                  <c:v>Surgical mask</c:v>
                </c:pt>
                <c:pt idx="6">
                  <c:v>Valmy</c:v>
                </c:pt>
                <c:pt idx="7">
                  <c:v>Other</c:v>
                </c:pt>
              </c:strCache>
            </c:strRef>
          </c:cat>
          <c:val>
            <c:numRef>
              <c:f>'Descriptive Analysis'!$EH$50:$EH$57</c:f>
              <c:numCache>
                <c:formatCode>0</c:formatCode>
                <c:ptCount val="8"/>
                <c:pt idx="0">
                  <c:v>29.577464788732396</c:v>
                </c:pt>
                <c:pt idx="1">
                  <c:v>20</c:v>
                </c:pt>
                <c:pt idx="2">
                  <c:v>17.948717948717949</c:v>
                </c:pt>
                <c:pt idx="3">
                  <c:v>41.666666666666664</c:v>
                </c:pt>
                <c:pt idx="4">
                  <c:v>7.1428571428571432</c:v>
                </c:pt>
                <c:pt idx="5">
                  <c:v>13.761467889908257</c:v>
                </c:pt>
                <c:pt idx="6">
                  <c:v>25.925925925925927</c:v>
                </c:pt>
                <c:pt idx="7">
                  <c:v>44.444444444444443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6A-470D-B8C5-7D3A9E8CB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8037312"/>
        <c:axId val="326793648"/>
      </c:barChart>
      <c:catAx>
        <c:axId val="158803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793648"/>
        <c:crosses val="autoZero"/>
        <c:auto val="1"/>
        <c:lblAlgn val="ctr"/>
        <c:lblOffset val="100"/>
        <c:noMultiLvlLbl val="0"/>
      </c:catAx>
      <c:valAx>
        <c:axId val="326793648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803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Cheeks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'Descriptive Analysis'!$CZ$48</c:f>
              <c:strCache>
                <c:ptCount val="1"/>
                <c:pt idx="0">
                  <c:v>Spots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'Descriptive Analysis'!$CY$49:$CY$56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</c:v>
                </c:pt>
                <c:pt idx="3">
                  <c:v>Easifit </c:v>
                </c:pt>
                <c:pt idx="4">
                  <c:v>Sundstrom</c:v>
                </c:pt>
                <c:pt idx="5">
                  <c:v>Surgical mask</c:v>
                </c:pt>
                <c:pt idx="6">
                  <c:v>Valmy </c:v>
                </c:pt>
                <c:pt idx="7">
                  <c:v>Other </c:v>
                </c:pt>
              </c:strCache>
            </c:strRef>
          </c:cat>
          <c:val>
            <c:numRef>
              <c:f>'Descriptive Analysis'!$CZ$49:$CZ$56</c:f>
              <c:numCache>
                <c:formatCode>0</c:formatCode>
                <c:ptCount val="8"/>
                <c:pt idx="0">
                  <c:v>15.492957746478874</c:v>
                </c:pt>
                <c:pt idx="1">
                  <c:v>6.666666666666667</c:v>
                </c:pt>
                <c:pt idx="2">
                  <c:v>12.820512820512821</c:v>
                </c:pt>
                <c:pt idx="3">
                  <c:v>8.3333333333333339</c:v>
                </c:pt>
                <c:pt idx="4">
                  <c:v>0</c:v>
                </c:pt>
                <c:pt idx="5">
                  <c:v>16.513761467889907</c:v>
                </c:pt>
                <c:pt idx="6">
                  <c:v>14.814814814814815</c:v>
                </c:pt>
                <c:pt idx="7">
                  <c:v>11.111111111111111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D-4C8A-B9A7-A23981D0C7D5}"/>
            </c:ext>
          </c:extLst>
        </c:ser>
        <c:ser>
          <c:idx val="1"/>
          <c:order val="1"/>
          <c:tx>
            <c:strRef>
              <c:f>'Descriptive Analysis'!$DA$48</c:f>
              <c:strCache>
                <c:ptCount val="1"/>
                <c:pt idx="0">
                  <c:v>Rash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'Descriptive Analysis'!$CY$49:$CY$56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</c:v>
                </c:pt>
                <c:pt idx="3">
                  <c:v>Easifit </c:v>
                </c:pt>
                <c:pt idx="4">
                  <c:v>Sundstrom</c:v>
                </c:pt>
                <c:pt idx="5">
                  <c:v>Surgical mask</c:v>
                </c:pt>
                <c:pt idx="6">
                  <c:v>Valmy </c:v>
                </c:pt>
                <c:pt idx="7">
                  <c:v>Other </c:v>
                </c:pt>
              </c:strCache>
            </c:strRef>
          </c:cat>
          <c:val>
            <c:numRef>
              <c:f>'Descriptive Analysis'!$DA$49:$DA$56</c:f>
              <c:numCache>
                <c:formatCode>0</c:formatCode>
                <c:ptCount val="8"/>
                <c:pt idx="0">
                  <c:v>9.1549295774647881</c:v>
                </c:pt>
                <c:pt idx="1">
                  <c:v>13.333333333333334</c:v>
                </c:pt>
                <c:pt idx="2">
                  <c:v>10.256410256410257</c:v>
                </c:pt>
                <c:pt idx="3">
                  <c:v>25</c:v>
                </c:pt>
                <c:pt idx="4">
                  <c:v>14.285714285714286</c:v>
                </c:pt>
                <c:pt idx="5">
                  <c:v>13.761467889908257</c:v>
                </c:pt>
                <c:pt idx="6">
                  <c:v>11.111111111111111</c:v>
                </c:pt>
                <c:pt idx="7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D-4C8A-B9A7-A23981D0C7D5}"/>
            </c:ext>
          </c:extLst>
        </c:ser>
        <c:ser>
          <c:idx val="2"/>
          <c:order val="2"/>
          <c:tx>
            <c:strRef>
              <c:f>'Descriptive Analysis'!$DB$48</c:f>
              <c:strCache>
                <c:ptCount val="1"/>
                <c:pt idx="0">
                  <c:v>Itchiness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'Descriptive Analysis'!$CY$49:$CY$56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</c:v>
                </c:pt>
                <c:pt idx="3">
                  <c:v>Easifit </c:v>
                </c:pt>
                <c:pt idx="4">
                  <c:v>Sundstrom</c:v>
                </c:pt>
                <c:pt idx="5">
                  <c:v>Surgical mask</c:v>
                </c:pt>
                <c:pt idx="6">
                  <c:v>Valmy </c:v>
                </c:pt>
                <c:pt idx="7">
                  <c:v>Other </c:v>
                </c:pt>
              </c:strCache>
            </c:strRef>
          </c:cat>
          <c:val>
            <c:numRef>
              <c:f>'Descriptive Analysis'!$DB$49:$DB$56</c:f>
              <c:numCache>
                <c:formatCode>0</c:formatCode>
                <c:ptCount val="8"/>
                <c:pt idx="0">
                  <c:v>29.577464788732396</c:v>
                </c:pt>
                <c:pt idx="1">
                  <c:v>33.333333333333336</c:v>
                </c:pt>
                <c:pt idx="2">
                  <c:v>20.512820512820515</c:v>
                </c:pt>
                <c:pt idx="3">
                  <c:v>58.333333333333336</c:v>
                </c:pt>
                <c:pt idx="4">
                  <c:v>21.428571428571427</c:v>
                </c:pt>
                <c:pt idx="5">
                  <c:v>28.440366972477065</c:v>
                </c:pt>
                <c:pt idx="6">
                  <c:v>25.925925925925927</c:v>
                </c:pt>
                <c:pt idx="7">
                  <c:v>55.555555555555557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8D-4C8A-B9A7-A23981D0C7D5}"/>
            </c:ext>
          </c:extLst>
        </c:ser>
        <c:ser>
          <c:idx val="3"/>
          <c:order val="3"/>
          <c:tx>
            <c:strRef>
              <c:f>'Descriptive Analysis'!$DC$48</c:f>
              <c:strCache>
                <c:ptCount val="1"/>
                <c:pt idx="0">
                  <c:v>Pressure damage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'Descriptive Analysis'!$CY$49:$CY$56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</c:v>
                </c:pt>
                <c:pt idx="3">
                  <c:v>Easifit </c:v>
                </c:pt>
                <c:pt idx="4">
                  <c:v>Sundstrom</c:v>
                </c:pt>
                <c:pt idx="5">
                  <c:v>Surgical mask</c:v>
                </c:pt>
                <c:pt idx="6">
                  <c:v>Valmy </c:v>
                </c:pt>
                <c:pt idx="7">
                  <c:v>Other </c:v>
                </c:pt>
              </c:strCache>
            </c:strRef>
          </c:cat>
          <c:val>
            <c:numRef>
              <c:f>'Descriptive Analysis'!$DC$49:$DC$56</c:f>
              <c:numCache>
                <c:formatCode>0</c:formatCode>
                <c:ptCount val="8"/>
                <c:pt idx="0">
                  <c:v>11.267605633802816</c:v>
                </c:pt>
                <c:pt idx="1">
                  <c:v>13.333333333333334</c:v>
                </c:pt>
                <c:pt idx="2">
                  <c:v>5.1282051282051286</c:v>
                </c:pt>
                <c:pt idx="3">
                  <c:v>0</c:v>
                </c:pt>
                <c:pt idx="4">
                  <c:v>0</c:v>
                </c:pt>
                <c:pt idx="5">
                  <c:v>4.5871559633027523</c:v>
                </c:pt>
                <c:pt idx="6">
                  <c:v>18.518518518518519</c:v>
                </c:pt>
                <c:pt idx="7">
                  <c:v>11.111111111111111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8D-4C8A-B9A7-A23981D0C7D5}"/>
            </c:ext>
          </c:extLst>
        </c:ser>
        <c:ser>
          <c:idx val="4"/>
          <c:order val="4"/>
          <c:tx>
            <c:strRef>
              <c:f>'Descriptive Analysis'!$DD$48</c:f>
              <c:strCache>
                <c:ptCount val="1"/>
                <c:pt idx="0">
                  <c:v>Redness blanching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'Descriptive Analysis'!$CY$49:$CY$56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</c:v>
                </c:pt>
                <c:pt idx="3">
                  <c:v>Easifit </c:v>
                </c:pt>
                <c:pt idx="4">
                  <c:v>Sundstrom</c:v>
                </c:pt>
                <c:pt idx="5">
                  <c:v>Surgical mask</c:v>
                </c:pt>
                <c:pt idx="6">
                  <c:v>Valmy </c:v>
                </c:pt>
                <c:pt idx="7">
                  <c:v>Other </c:v>
                </c:pt>
              </c:strCache>
            </c:strRef>
          </c:cat>
          <c:val>
            <c:numRef>
              <c:f>'Descriptive Analysis'!$DD$49:$DD$56</c:f>
              <c:numCache>
                <c:formatCode>0</c:formatCode>
                <c:ptCount val="8"/>
                <c:pt idx="0">
                  <c:v>51.408450704225352</c:v>
                </c:pt>
                <c:pt idx="1">
                  <c:v>53.333333333333336</c:v>
                </c:pt>
                <c:pt idx="2">
                  <c:v>10.256410256410257</c:v>
                </c:pt>
                <c:pt idx="3">
                  <c:v>16.666666666666668</c:v>
                </c:pt>
                <c:pt idx="4">
                  <c:v>42.857142857142854</c:v>
                </c:pt>
                <c:pt idx="5">
                  <c:v>29.357798165137616</c:v>
                </c:pt>
                <c:pt idx="6">
                  <c:v>25.925925925925927</c:v>
                </c:pt>
                <c:pt idx="7">
                  <c:v>44.444444444444443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8D-4C8A-B9A7-A23981D0C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6459952"/>
        <c:axId val="323895040"/>
      </c:barChart>
      <c:catAx>
        <c:axId val="148645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895040"/>
        <c:crosses val="autoZero"/>
        <c:auto val="1"/>
        <c:lblAlgn val="ctr"/>
        <c:lblOffset val="100"/>
        <c:noMultiLvlLbl val="0"/>
      </c:catAx>
      <c:valAx>
        <c:axId val="3238950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645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Nose response/Age</a:t>
            </a:r>
          </a:p>
        </c:rich>
      </c:tx>
      <c:layout>
        <c:manualLayout>
          <c:xMode val="edge"/>
          <c:yMode val="edge"/>
          <c:x val="0.40306933508311465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'[1]Correlation Analysis'!$O$18</c:f>
              <c:strCache>
                <c:ptCount val="1"/>
                <c:pt idx="0">
                  <c:v>Dry skin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'[1]Correlation Analysis'!$N$19:$N$23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'[1]Correlation Analysis'!$O$19:$O$23</c:f>
              <c:numCache>
                <c:formatCode>General</c:formatCode>
                <c:ptCount val="5"/>
                <c:pt idx="0">
                  <c:v>16.279069767441861</c:v>
                </c:pt>
                <c:pt idx="1">
                  <c:v>18.055555555555557</c:v>
                </c:pt>
                <c:pt idx="2">
                  <c:v>12.162162162162161</c:v>
                </c:pt>
                <c:pt idx="3">
                  <c:v>7.2727272727272725</c:v>
                </c:pt>
                <c:pt idx="4">
                  <c:v>16.666666666666668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C3-48D7-9822-E370197A3BF7}"/>
            </c:ext>
          </c:extLst>
        </c:ser>
        <c:ser>
          <c:idx val="1"/>
          <c:order val="1"/>
          <c:tx>
            <c:strRef>
              <c:f>'[1]Correlation Analysis'!$P$18</c:f>
              <c:strCache>
                <c:ptCount val="1"/>
                <c:pt idx="0">
                  <c:v>Itchiness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'[1]Correlation Analysis'!$N$19:$N$23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'[1]Correlation Analysis'!$P$19:$P$23</c:f>
              <c:numCache>
                <c:formatCode>General</c:formatCode>
                <c:ptCount val="5"/>
                <c:pt idx="0">
                  <c:v>20.930232558139537</c:v>
                </c:pt>
                <c:pt idx="1">
                  <c:v>16.666666666666668</c:v>
                </c:pt>
                <c:pt idx="2">
                  <c:v>24.324324324324323</c:v>
                </c:pt>
                <c:pt idx="3">
                  <c:v>10.909090909090908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C3-48D7-9822-E370197A3BF7}"/>
            </c:ext>
          </c:extLst>
        </c:ser>
        <c:ser>
          <c:idx val="2"/>
          <c:order val="2"/>
          <c:tx>
            <c:strRef>
              <c:f>'[1]Correlation Analysis'!$Q$18</c:f>
              <c:strCache>
                <c:ptCount val="1"/>
                <c:pt idx="0">
                  <c:v>Pressure damage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'[1]Correlation Analysis'!$N$19:$N$23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'[1]Correlation Analysis'!$Q$19:$Q$23</c:f>
              <c:numCache>
                <c:formatCode>General</c:formatCode>
                <c:ptCount val="5"/>
                <c:pt idx="0">
                  <c:v>18.604651162790699</c:v>
                </c:pt>
                <c:pt idx="1">
                  <c:v>20.833333333333332</c:v>
                </c:pt>
                <c:pt idx="2">
                  <c:v>13.513513513513514</c:v>
                </c:pt>
                <c:pt idx="3">
                  <c:v>10.909090909090908</c:v>
                </c:pt>
                <c:pt idx="4">
                  <c:v>16.666666666666668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C3-48D7-9822-E370197A3BF7}"/>
            </c:ext>
          </c:extLst>
        </c:ser>
        <c:ser>
          <c:idx val="3"/>
          <c:order val="3"/>
          <c:tx>
            <c:strRef>
              <c:f>'[1]Correlation Analysis'!$R$18</c:f>
              <c:strCache>
                <c:ptCount val="1"/>
                <c:pt idx="0">
                  <c:v>Rash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'[1]Correlation Analysis'!$N$19:$N$23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'[1]Correlation Analysis'!$R$19:$R$23</c:f>
              <c:numCache>
                <c:formatCode>General</c:formatCode>
                <c:ptCount val="5"/>
                <c:pt idx="0">
                  <c:v>2.3255813953488373</c:v>
                </c:pt>
                <c:pt idx="1">
                  <c:v>4.166666666666667</c:v>
                </c:pt>
                <c:pt idx="2">
                  <c:v>5.4054054054054053</c:v>
                </c:pt>
                <c:pt idx="3">
                  <c:v>7.2727272727272725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C3-48D7-9822-E370197A3BF7}"/>
            </c:ext>
          </c:extLst>
        </c:ser>
        <c:ser>
          <c:idx val="4"/>
          <c:order val="4"/>
          <c:tx>
            <c:strRef>
              <c:f>'[1]Correlation Analysis'!$S$18</c:f>
              <c:strCache>
                <c:ptCount val="1"/>
                <c:pt idx="0">
                  <c:v>Redness blanching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'[1]Correlation Analysis'!$N$19:$N$23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'[1]Correlation Analysis'!$S$19:$S$23</c:f>
              <c:numCache>
                <c:formatCode>General</c:formatCode>
                <c:ptCount val="5"/>
                <c:pt idx="0">
                  <c:v>46.511627906976742</c:v>
                </c:pt>
                <c:pt idx="1">
                  <c:v>45.833333333333336</c:v>
                </c:pt>
                <c:pt idx="2">
                  <c:v>41.891891891891895</c:v>
                </c:pt>
                <c:pt idx="3">
                  <c:v>30.90909090909091</c:v>
                </c:pt>
                <c:pt idx="4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C3-48D7-9822-E370197A3BF7}"/>
            </c:ext>
          </c:extLst>
        </c:ser>
        <c:ser>
          <c:idx val="5"/>
          <c:order val="5"/>
          <c:tx>
            <c:strRef>
              <c:f>'[1]Correlation Analysis'!$T$18</c:f>
              <c:strCache>
                <c:ptCount val="1"/>
                <c:pt idx="0">
                  <c:v>Spots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'[1]Correlation Analysis'!$N$19:$N$23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'[1]Correlation Analysis'!$T$19:$T$23</c:f>
              <c:numCache>
                <c:formatCode>General</c:formatCode>
                <c:ptCount val="5"/>
                <c:pt idx="0">
                  <c:v>9.3023255813953494</c:v>
                </c:pt>
                <c:pt idx="1">
                  <c:v>9.7222222222222214</c:v>
                </c:pt>
                <c:pt idx="2">
                  <c:v>8.1081081081081088</c:v>
                </c:pt>
                <c:pt idx="3">
                  <c:v>0</c:v>
                </c:pt>
                <c:pt idx="4">
                  <c:v>16.666666666666668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C3-48D7-9822-E370197A3BF7}"/>
            </c:ext>
          </c:extLst>
        </c:ser>
        <c:ser>
          <c:idx val="6"/>
          <c:order val="6"/>
          <c:tx>
            <c:strRef>
              <c:f>'[1]Correlation Analysis'!$U$18</c:f>
              <c:strCache>
                <c:ptCount val="1"/>
                <c:pt idx="0">
                  <c:v>No response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'[1]Correlation Analysis'!$N$19:$N$23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'[1]Correlation Analysis'!$U$19:$U$23</c:f>
              <c:numCache>
                <c:formatCode>General</c:formatCode>
                <c:ptCount val="5"/>
                <c:pt idx="0">
                  <c:v>27.906976744186046</c:v>
                </c:pt>
                <c:pt idx="1">
                  <c:v>36.111111111111114</c:v>
                </c:pt>
                <c:pt idx="2">
                  <c:v>29.72972972972973</c:v>
                </c:pt>
                <c:pt idx="3">
                  <c:v>45.454545454545453</c:v>
                </c:pt>
                <c:pt idx="4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C3-48D7-9822-E370197A3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7921632"/>
        <c:axId val="1284695792"/>
      </c:barChart>
      <c:catAx>
        <c:axId val="194792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4695792"/>
        <c:crosses val="autoZero"/>
        <c:auto val="1"/>
        <c:lblAlgn val="ctr"/>
        <c:lblOffset val="100"/>
        <c:noMultiLvlLbl val="0"/>
      </c:catAx>
      <c:valAx>
        <c:axId val="128469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792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1"/>
              <a:t>Participant</a:t>
            </a:r>
            <a:r>
              <a:rPr lang="en-US" b="1" i="1" baseline="0"/>
              <a:t> Ethnicity</a:t>
            </a:r>
            <a:endParaRPr lang="en-US" b="1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2700">
            <a:solidFill>
              <a:schemeClr val="tx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 w="1270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Asian/Asian British</c:v>
              </c:pt>
              <c:pt idx="1">
                <c:v>Black / African / Caribbean / Black British</c:v>
              </c:pt>
              <c:pt idx="2">
                <c:v>Mixed / Multiple ethnic groups</c:v>
              </c:pt>
              <c:pt idx="3">
                <c:v>White</c:v>
              </c:pt>
            </c:strLit>
          </c:cat>
          <c:val>
            <c:numLit>
              <c:formatCode>General</c:formatCode>
              <c:ptCount val="4"/>
              <c:pt idx="0">
                <c:v>7.5949367088607597E-2</c:v>
              </c:pt>
              <c:pt idx="1">
                <c:v>2.1097046413502109E-2</c:v>
              </c:pt>
              <c:pt idx="2">
                <c:v>2.1097046413502109E-2</c:v>
              </c:pt>
              <c:pt idx="3">
                <c:v>0.88185654008438819</c:v>
              </c:pt>
            </c:numLit>
          </c:val>
          <c:extLst>
            <c:ext xmlns:c16="http://schemas.microsoft.com/office/drawing/2014/chart" uri="{C3380CC4-5D6E-409C-BE32-E72D297353CC}">
              <c16:uniqueId val="{00000000-61C2-452B-AEC5-13D84AA5B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axId val="880524735"/>
        <c:axId val="882581647"/>
      </c:barChart>
      <c:catAx>
        <c:axId val="88052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2581647"/>
        <c:crosses val="autoZero"/>
        <c:auto val="1"/>
        <c:lblAlgn val="ctr"/>
        <c:lblOffset val="100"/>
        <c:noMultiLvlLbl val="0"/>
      </c:catAx>
      <c:valAx>
        <c:axId val="8825816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80524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Cheeks response/Age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'[1]Correlation Analysis'!$AE$20</c:f>
              <c:strCache>
                <c:ptCount val="1"/>
                <c:pt idx="0">
                  <c:v>Dry skin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'[1]Correlation Analysis'!$AD$21:$AD$25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'[1]Correlation Analysis'!$AE$21:$AE$25</c:f>
              <c:numCache>
                <c:formatCode>General</c:formatCode>
                <c:ptCount val="5"/>
                <c:pt idx="0">
                  <c:v>30.232558139534884</c:v>
                </c:pt>
                <c:pt idx="1">
                  <c:v>23.611111111111111</c:v>
                </c:pt>
                <c:pt idx="2">
                  <c:v>18.918918918918919</c:v>
                </c:pt>
                <c:pt idx="3">
                  <c:v>16.363636363636363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3-4A35-A1DA-D8CDEB638BEC}"/>
            </c:ext>
          </c:extLst>
        </c:ser>
        <c:ser>
          <c:idx val="1"/>
          <c:order val="1"/>
          <c:tx>
            <c:strRef>
              <c:f>'[1]Correlation Analysis'!$AF$20</c:f>
              <c:strCache>
                <c:ptCount val="1"/>
                <c:pt idx="0">
                  <c:v>Itchiness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'[1]Correlation Analysis'!$AD$21:$AD$25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'[1]Correlation Analysis'!$AF$21:$AF$25</c:f>
              <c:numCache>
                <c:formatCode>General</c:formatCode>
                <c:ptCount val="5"/>
                <c:pt idx="0">
                  <c:v>39.534883720930232</c:v>
                </c:pt>
                <c:pt idx="1">
                  <c:v>20.833333333333332</c:v>
                </c:pt>
                <c:pt idx="2">
                  <c:v>27.027027027027028</c:v>
                </c:pt>
                <c:pt idx="3">
                  <c:v>23.636363636363637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73-4A35-A1DA-D8CDEB638BEC}"/>
            </c:ext>
          </c:extLst>
        </c:ser>
        <c:ser>
          <c:idx val="2"/>
          <c:order val="2"/>
          <c:tx>
            <c:strRef>
              <c:f>'[1]Correlation Analysis'!$AG$20</c:f>
              <c:strCache>
                <c:ptCount val="1"/>
                <c:pt idx="0">
                  <c:v>Pressure damage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'[1]Correlation Analysis'!$AD$21:$AD$25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'[1]Correlation Analysis'!$AG$21:$AG$25</c:f>
              <c:numCache>
                <c:formatCode>General</c:formatCode>
                <c:ptCount val="5"/>
                <c:pt idx="0">
                  <c:v>9.3023255813953494</c:v>
                </c:pt>
                <c:pt idx="1">
                  <c:v>6.9444444444444446</c:v>
                </c:pt>
                <c:pt idx="2">
                  <c:v>10.810810810810811</c:v>
                </c:pt>
                <c:pt idx="3">
                  <c:v>9.0909090909090917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73-4A35-A1DA-D8CDEB638BEC}"/>
            </c:ext>
          </c:extLst>
        </c:ser>
        <c:ser>
          <c:idx val="3"/>
          <c:order val="3"/>
          <c:tx>
            <c:strRef>
              <c:f>'[1]Correlation Analysis'!$AH$20</c:f>
              <c:strCache>
                <c:ptCount val="1"/>
                <c:pt idx="0">
                  <c:v>Rash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'[1]Correlation Analysis'!$AD$21:$AD$25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'[1]Correlation Analysis'!$AH$21:$AH$25</c:f>
              <c:numCache>
                <c:formatCode>General</c:formatCode>
                <c:ptCount val="5"/>
                <c:pt idx="0">
                  <c:v>11.627906976744185</c:v>
                </c:pt>
                <c:pt idx="1">
                  <c:v>8.3333333333333339</c:v>
                </c:pt>
                <c:pt idx="2">
                  <c:v>10.810810810810811</c:v>
                </c:pt>
                <c:pt idx="3">
                  <c:v>7.2727272727272725</c:v>
                </c:pt>
                <c:pt idx="4">
                  <c:v>16.666666666666668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73-4A35-A1DA-D8CDEB638BEC}"/>
            </c:ext>
          </c:extLst>
        </c:ser>
        <c:ser>
          <c:idx val="4"/>
          <c:order val="4"/>
          <c:tx>
            <c:strRef>
              <c:f>'[1]Correlation Analysis'!$AI$20</c:f>
              <c:strCache>
                <c:ptCount val="1"/>
                <c:pt idx="0">
                  <c:v>Redness blanching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'[1]Correlation Analysis'!$AD$21:$AD$25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'[1]Correlation Analysis'!$AI$21:$AI$25</c:f>
              <c:numCache>
                <c:formatCode>General</c:formatCode>
                <c:ptCount val="5"/>
                <c:pt idx="0">
                  <c:v>46.511627906976742</c:v>
                </c:pt>
                <c:pt idx="1">
                  <c:v>40.277777777777779</c:v>
                </c:pt>
                <c:pt idx="2">
                  <c:v>31.081081081081081</c:v>
                </c:pt>
                <c:pt idx="3">
                  <c:v>29.09090909090909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73-4A35-A1DA-D8CDEB638BEC}"/>
            </c:ext>
          </c:extLst>
        </c:ser>
        <c:ser>
          <c:idx val="5"/>
          <c:order val="5"/>
          <c:tx>
            <c:strRef>
              <c:f>'[1]Correlation Analysis'!$AJ$20</c:f>
              <c:strCache>
                <c:ptCount val="1"/>
                <c:pt idx="0">
                  <c:v>Spots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'[1]Correlation Analysis'!$AD$21:$AD$25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'[1]Correlation Analysis'!$AJ$21:$AJ$25</c:f>
              <c:numCache>
                <c:formatCode>General</c:formatCode>
                <c:ptCount val="5"/>
                <c:pt idx="0">
                  <c:v>30.232558139534884</c:v>
                </c:pt>
                <c:pt idx="1">
                  <c:v>18.055555555555557</c:v>
                </c:pt>
                <c:pt idx="2">
                  <c:v>9.4594594594594597</c:v>
                </c:pt>
                <c:pt idx="3">
                  <c:v>16.363636363636363</c:v>
                </c:pt>
                <c:pt idx="4">
                  <c:v>16.666666666666668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73-4A35-A1DA-D8CDEB638BEC}"/>
            </c:ext>
          </c:extLst>
        </c:ser>
        <c:ser>
          <c:idx val="6"/>
          <c:order val="6"/>
          <c:tx>
            <c:strRef>
              <c:f>'[1]Correlation Analysis'!$AK$20</c:f>
              <c:strCache>
                <c:ptCount val="1"/>
                <c:pt idx="0">
                  <c:v>No response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'[1]Correlation Analysis'!$AD$21:$AD$25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'[1]Correlation Analysis'!$AK$21:$AK$25</c:f>
              <c:numCache>
                <c:formatCode>General</c:formatCode>
                <c:ptCount val="5"/>
                <c:pt idx="0">
                  <c:v>6.9767441860465116</c:v>
                </c:pt>
                <c:pt idx="1">
                  <c:v>29.166666666666668</c:v>
                </c:pt>
                <c:pt idx="2">
                  <c:v>39.189189189189186</c:v>
                </c:pt>
                <c:pt idx="3">
                  <c:v>38.18181818181818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73-4A35-A1DA-D8CDEB638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0159215"/>
        <c:axId val="2030442623"/>
      </c:barChart>
      <c:catAx>
        <c:axId val="1200159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0442623"/>
        <c:crosses val="autoZero"/>
        <c:auto val="1"/>
        <c:lblAlgn val="ctr"/>
        <c:lblOffset val="100"/>
        <c:noMultiLvlLbl val="0"/>
      </c:catAx>
      <c:valAx>
        <c:axId val="20304426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0159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Chin response/Age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'[1]Correlation Analysis'!$AU$19</c:f>
              <c:strCache>
                <c:ptCount val="1"/>
                <c:pt idx="0">
                  <c:v>Dry skin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'[1]Correlation Analysis'!$AT$20:$AT$24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'[1]Correlation Analysis'!$AU$20:$AU$24</c:f>
              <c:numCache>
                <c:formatCode>General</c:formatCode>
                <c:ptCount val="5"/>
                <c:pt idx="0">
                  <c:v>18.604651162790699</c:v>
                </c:pt>
                <c:pt idx="1">
                  <c:v>11.111111111111111</c:v>
                </c:pt>
                <c:pt idx="2">
                  <c:v>10.810810810810811</c:v>
                </c:pt>
                <c:pt idx="3">
                  <c:v>12.727272727272727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C0-453F-8FAC-00AF8C9F3C60}"/>
            </c:ext>
          </c:extLst>
        </c:ser>
        <c:ser>
          <c:idx val="1"/>
          <c:order val="1"/>
          <c:tx>
            <c:strRef>
              <c:f>'[1]Correlation Analysis'!$AV$19</c:f>
              <c:strCache>
                <c:ptCount val="1"/>
                <c:pt idx="0">
                  <c:v>Itchiness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'[1]Correlation Analysis'!$AT$20:$AT$24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'[1]Correlation Analysis'!$AV$20:$AV$24</c:f>
              <c:numCache>
                <c:formatCode>General</c:formatCode>
                <c:ptCount val="5"/>
                <c:pt idx="0">
                  <c:v>27.906976744186046</c:v>
                </c:pt>
                <c:pt idx="1">
                  <c:v>8.3333333333333339</c:v>
                </c:pt>
                <c:pt idx="2">
                  <c:v>17.567567567567568</c:v>
                </c:pt>
                <c:pt idx="3">
                  <c:v>16.363636363636363</c:v>
                </c:pt>
                <c:pt idx="4">
                  <c:v>16.666666666666668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C0-453F-8FAC-00AF8C9F3C60}"/>
            </c:ext>
          </c:extLst>
        </c:ser>
        <c:ser>
          <c:idx val="2"/>
          <c:order val="2"/>
          <c:tx>
            <c:strRef>
              <c:f>'[1]Correlation Analysis'!$AW$19</c:f>
              <c:strCache>
                <c:ptCount val="1"/>
                <c:pt idx="0">
                  <c:v>Pressure damage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'[1]Correlation Analysis'!$AT$20:$AT$24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'[1]Correlation Analysis'!$AW$20:$AW$24</c:f>
              <c:numCache>
                <c:formatCode>General</c:formatCode>
                <c:ptCount val="5"/>
                <c:pt idx="0">
                  <c:v>0</c:v>
                </c:pt>
                <c:pt idx="1">
                  <c:v>1.3888888888888888</c:v>
                </c:pt>
                <c:pt idx="2">
                  <c:v>4.0540540540540544</c:v>
                </c:pt>
                <c:pt idx="3">
                  <c:v>1.8181818181818181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C0-453F-8FAC-00AF8C9F3C60}"/>
            </c:ext>
          </c:extLst>
        </c:ser>
        <c:ser>
          <c:idx val="3"/>
          <c:order val="3"/>
          <c:tx>
            <c:strRef>
              <c:f>'[1]Correlation Analysis'!$AX$19</c:f>
              <c:strCache>
                <c:ptCount val="1"/>
                <c:pt idx="0">
                  <c:v>Rash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'[1]Correlation Analysis'!$AT$20:$AT$24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'[1]Correlation Analysis'!$AX$20:$AX$24</c:f>
              <c:numCache>
                <c:formatCode>General</c:formatCode>
                <c:ptCount val="5"/>
                <c:pt idx="0">
                  <c:v>16.279069767441861</c:v>
                </c:pt>
                <c:pt idx="1">
                  <c:v>4.166666666666667</c:v>
                </c:pt>
                <c:pt idx="2">
                  <c:v>8.1081081081081088</c:v>
                </c:pt>
                <c:pt idx="3">
                  <c:v>3.6363636363636362</c:v>
                </c:pt>
                <c:pt idx="4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C0-453F-8FAC-00AF8C9F3C60}"/>
            </c:ext>
          </c:extLst>
        </c:ser>
        <c:ser>
          <c:idx val="4"/>
          <c:order val="4"/>
          <c:tx>
            <c:strRef>
              <c:f>'[1]Correlation Analysis'!$AY$19</c:f>
              <c:strCache>
                <c:ptCount val="1"/>
                <c:pt idx="0">
                  <c:v>Redness blanching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'[1]Correlation Analysis'!$AT$20:$AT$24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'[1]Correlation Analysis'!$AY$20:$AY$24</c:f>
              <c:numCache>
                <c:formatCode>General</c:formatCode>
                <c:ptCount val="5"/>
                <c:pt idx="0">
                  <c:v>13.953488372093023</c:v>
                </c:pt>
                <c:pt idx="1">
                  <c:v>9.7222222222222214</c:v>
                </c:pt>
                <c:pt idx="2">
                  <c:v>14.864864864864865</c:v>
                </c:pt>
                <c:pt idx="3">
                  <c:v>5.4545454545454541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C0-453F-8FAC-00AF8C9F3C60}"/>
            </c:ext>
          </c:extLst>
        </c:ser>
        <c:ser>
          <c:idx val="5"/>
          <c:order val="5"/>
          <c:tx>
            <c:strRef>
              <c:f>'[1]Correlation Analysis'!$AZ$19</c:f>
              <c:strCache>
                <c:ptCount val="1"/>
                <c:pt idx="0">
                  <c:v>Spots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'[1]Correlation Analysis'!$AT$20:$AT$24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'[1]Correlation Analysis'!$AZ$20:$AZ$24</c:f>
              <c:numCache>
                <c:formatCode>General</c:formatCode>
                <c:ptCount val="5"/>
                <c:pt idx="0">
                  <c:v>48.837209302325583</c:v>
                </c:pt>
                <c:pt idx="1">
                  <c:v>25</c:v>
                </c:pt>
                <c:pt idx="2">
                  <c:v>20.27027027027027</c:v>
                </c:pt>
                <c:pt idx="3">
                  <c:v>14.545454545454545</c:v>
                </c:pt>
                <c:pt idx="4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C0-453F-8FAC-00AF8C9F3C60}"/>
            </c:ext>
          </c:extLst>
        </c:ser>
        <c:ser>
          <c:idx val="6"/>
          <c:order val="6"/>
          <c:tx>
            <c:strRef>
              <c:f>'[1]Correlation Analysis'!$BA$19</c:f>
              <c:strCache>
                <c:ptCount val="1"/>
                <c:pt idx="0">
                  <c:v>No response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'[1]Correlation Analysis'!$AT$20:$AT$24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'[1]Correlation Analysis'!$BA$20:$BA$24</c:f>
              <c:numCache>
                <c:formatCode>General</c:formatCode>
                <c:ptCount val="5"/>
                <c:pt idx="0">
                  <c:v>37.209302325581397</c:v>
                </c:pt>
                <c:pt idx="1">
                  <c:v>59.722222222222221</c:v>
                </c:pt>
                <c:pt idx="2">
                  <c:v>50</c:v>
                </c:pt>
                <c:pt idx="3">
                  <c:v>60</c:v>
                </c:pt>
                <c:pt idx="4">
                  <c:v>66.666666666666671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C0-453F-8FAC-00AF8C9F3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5846671"/>
        <c:axId val="1960969583"/>
      </c:barChart>
      <c:catAx>
        <c:axId val="2025846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0969583"/>
        <c:crosses val="autoZero"/>
        <c:auto val="1"/>
        <c:lblAlgn val="ctr"/>
        <c:lblOffset val="100"/>
        <c:noMultiLvlLbl val="0"/>
      </c:catAx>
      <c:valAx>
        <c:axId val="19609695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5846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Ears</a:t>
            </a:r>
            <a:r>
              <a:rPr lang="en-GB" baseline="0"/>
              <a:t> Response/Age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'[1]Correlation Analysis'!$BK$19</c:f>
              <c:strCache>
                <c:ptCount val="1"/>
                <c:pt idx="0">
                  <c:v>Dry skin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'[1]Correlation Analysis'!$BJ$20:$BJ$24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'[1]Correlation Analysis'!$BK$20:$BK$24</c:f>
              <c:numCache>
                <c:formatCode>General</c:formatCode>
                <c:ptCount val="5"/>
                <c:pt idx="0">
                  <c:v>2.3255813953488373</c:v>
                </c:pt>
                <c:pt idx="1">
                  <c:v>5.5555555555555554</c:v>
                </c:pt>
                <c:pt idx="2">
                  <c:v>6.756756756756757</c:v>
                </c:pt>
                <c:pt idx="3">
                  <c:v>3.6363636363636362</c:v>
                </c:pt>
                <c:pt idx="4">
                  <c:v>16.666666666666668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A-4973-8FF7-27AE960A5D04}"/>
            </c:ext>
          </c:extLst>
        </c:ser>
        <c:ser>
          <c:idx val="1"/>
          <c:order val="1"/>
          <c:tx>
            <c:strRef>
              <c:f>'[1]Correlation Analysis'!$BL$19</c:f>
              <c:strCache>
                <c:ptCount val="1"/>
                <c:pt idx="0">
                  <c:v>Itchiness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'[1]Correlation Analysis'!$BJ$20:$BJ$24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'[1]Correlation Analysis'!$BL$20:$BL$24</c:f>
              <c:numCache>
                <c:formatCode>General</c:formatCode>
                <c:ptCount val="5"/>
                <c:pt idx="0">
                  <c:v>18.604651162790699</c:v>
                </c:pt>
                <c:pt idx="1">
                  <c:v>15.277777777777779</c:v>
                </c:pt>
                <c:pt idx="2">
                  <c:v>10.810810810810811</c:v>
                </c:pt>
                <c:pt idx="3">
                  <c:v>16.363636363636363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9A-4973-8FF7-27AE960A5D04}"/>
            </c:ext>
          </c:extLst>
        </c:ser>
        <c:ser>
          <c:idx val="2"/>
          <c:order val="2"/>
          <c:tx>
            <c:strRef>
              <c:f>'[1]Correlation Analysis'!$BM$19</c:f>
              <c:strCache>
                <c:ptCount val="1"/>
                <c:pt idx="0">
                  <c:v>Pressure damage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'[1]Correlation Analysis'!$BJ$20:$BJ$24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'[1]Correlation Analysis'!$BM$20:$BM$24</c:f>
              <c:numCache>
                <c:formatCode>General</c:formatCode>
                <c:ptCount val="5"/>
                <c:pt idx="0">
                  <c:v>18.604651162790699</c:v>
                </c:pt>
                <c:pt idx="1">
                  <c:v>27.777777777777779</c:v>
                </c:pt>
                <c:pt idx="2">
                  <c:v>22.972972972972972</c:v>
                </c:pt>
                <c:pt idx="3">
                  <c:v>10.909090909090908</c:v>
                </c:pt>
                <c:pt idx="4">
                  <c:v>16.666666666666668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9A-4973-8FF7-27AE960A5D04}"/>
            </c:ext>
          </c:extLst>
        </c:ser>
        <c:ser>
          <c:idx val="3"/>
          <c:order val="3"/>
          <c:tx>
            <c:strRef>
              <c:f>'[1]Correlation Analysis'!$BN$19</c:f>
              <c:strCache>
                <c:ptCount val="1"/>
                <c:pt idx="0">
                  <c:v>Redness blanching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'[1]Correlation Analysis'!$BJ$20:$BJ$24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'[1]Correlation Analysis'!$BN$20:$BN$24</c:f>
              <c:numCache>
                <c:formatCode>General</c:formatCode>
                <c:ptCount val="5"/>
                <c:pt idx="0">
                  <c:v>32.558139534883722</c:v>
                </c:pt>
                <c:pt idx="1">
                  <c:v>22.222222222222221</c:v>
                </c:pt>
                <c:pt idx="2">
                  <c:v>25.675675675675677</c:v>
                </c:pt>
                <c:pt idx="3">
                  <c:v>9.0909090909090917</c:v>
                </c:pt>
                <c:pt idx="4">
                  <c:v>16.666666666666668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9A-4973-8FF7-27AE960A5D04}"/>
            </c:ext>
          </c:extLst>
        </c:ser>
        <c:ser>
          <c:idx val="4"/>
          <c:order val="4"/>
          <c:tx>
            <c:strRef>
              <c:f>'[1]Correlation Analysis'!$BO$19</c:f>
              <c:strCache>
                <c:ptCount val="1"/>
                <c:pt idx="0">
                  <c:v>No response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'[1]Correlation Analysis'!$BJ$20:$BJ$24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'[1]Correlation Analysis'!$BO$20:$BO$24</c:f>
              <c:numCache>
                <c:formatCode>General</c:formatCode>
                <c:ptCount val="5"/>
                <c:pt idx="0">
                  <c:v>41.860465116279073</c:v>
                </c:pt>
                <c:pt idx="1">
                  <c:v>45.833333333333336</c:v>
                </c:pt>
                <c:pt idx="2">
                  <c:v>45.945945945945944</c:v>
                </c:pt>
                <c:pt idx="3">
                  <c:v>69.090909090909093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9A-4973-8FF7-27AE960A5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5493247"/>
        <c:axId val="505053375"/>
      </c:barChart>
      <c:catAx>
        <c:axId val="955493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053375"/>
        <c:crosses val="autoZero"/>
        <c:auto val="1"/>
        <c:lblAlgn val="ctr"/>
        <c:lblOffset val="100"/>
        <c:noMultiLvlLbl val="0"/>
      </c:catAx>
      <c:valAx>
        <c:axId val="5050533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493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Max</a:t>
            </a:r>
            <a:r>
              <a:rPr lang="en-GB" baseline="0"/>
              <a:t> n consec days/ nose reaction</a:t>
            </a:r>
            <a:endParaRPr lang="en-GB"/>
          </a:p>
        </c:rich>
      </c:tx>
      <c:layout>
        <c:manualLayout>
          <c:xMode val="edge"/>
          <c:yMode val="edge"/>
          <c:x val="0.1977082239720034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'[1]Correlation Analysis'!$BY$23</c:f>
              <c:strCache>
                <c:ptCount val="1"/>
                <c:pt idx="0">
                  <c:v>Dry skin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'[1]Correlation Analysis'!$BX$24:$BX$30</c:f>
              <c:strCache>
                <c:ptCount val="7"/>
                <c:pt idx="0">
                  <c:v>2 Days</c:v>
                </c:pt>
                <c:pt idx="1">
                  <c:v>3 Days</c:v>
                </c:pt>
                <c:pt idx="2">
                  <c:v>4 Days</c:v>
                </c:pt>
                <c:pt idx="3">
                  <c:v>5 Days</c:v>
                </c:pt>
                <c:pt idx="4">
                  <c:v>6 Days</c:v>
                </c:pt>
                <c:pt idx="5">
                  <c:v>7 Days</c:v>
                </c:pt>
                <c:pt idx="6">
                  <c:v>9 Days</c:v>
                </c:pt>
              </c:strCache>
            </c:strRef>
          </c:cat>
          <c:val>
            <c:numRef>
              <c:f>'[1]Correlation Analysis'!$BY$24:$BY$30</c:f>
              <c:numCache>
                <c:formatCode>General</c:formatCode>
                <c:ptCount val="7"/>
                <c:pt idx="0">
                  <c:v>11.111111111111111</c:v>
                </c:pt>
                <c:pt idx="1">
                  <c:v>10.843373493975903</c:v>
                </c:pt>
                <c:pt idx="2">
                  <c:v>23.529411764705884</c:v>
                </c:pt>
                <c:pt idx="3">
                  <c:v>8.695652173913043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3-4C88-8CD1-B93539520653}"/>
            </c:ext>
          </c:extLst>
        </c:ser>
        <c:ser>
          <c:idx val="1"/>
          <c:order val="1"/>
          <c:tx>
            <c:strRef>
              <c:f>'[1]Correlation Analysis'!$BZ$23</c:f>
              <c:strCache>
                <c:ptCount val="1"/>
                <c:pt idx="0">
                  <c:v>Itchiness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'[1]Correlation Analysis'!$BX$24:$BX$30</c:f>
              <c:strCache>
                <c:ptCount val="7"/>
                <c:pt idx="0">
                  <c:v>2 Days</c:v>
                </c:pt>
                <c:pt idx="1">
                  <c:v>3 Days</c:v>
                </c:pt>
                <c:pt idx="2">
                  <c:v>4 Days</c:v>
                </c:pt>
                <c:pt idx="3">
                  <c:v>5 Days</c:v>
                </c:pt>
                <c:pt idx="4">
                  <c:v>6 Days</c:v>
                </c:pt>
                <c:pt idx="5">
                  <c:v>7 Days</c:v>
                </c:pt>
                <c:pt idx="6">
                  <c:v>9 Days</c:v>
                </c:pt>
              </c:strCache>
            </c:strRef>
          </c:cat>
          <c:val>
            <c:numRef>
              <c:f>'[1]Correlation Analysis'!$BZ$24:$BZ$30</c:f>
              <c:numCache>
                <c:formatCode>General</c:formatCode>
                <c:ptCount val="7"/>
                <c:pt idx="0">
                  <c:v>15.873015873015873</c:v>
                </c:pt>
                <c:pt idx="1">
                  <c:v>16.867469879518072</c:v>
                </c:pt>
                <c:pt idx="2">
                  <c:v>20.588235294117649</c:v>
                </c:pt>
                <c:pt idx="3">
                  <c:v>17.391304347826086</c:v>
                </c:pt>
                <c:pt idx="4">
                  <c:v>37.5</c:v>
                </c:pt>
                <c:pt idx="5">
                  <c:v>33.333333333333336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93-4C88-8CD1-B93539520653}"/>
            </c:ext>
          </c:extLst>
        </c:ser>
        <c:ser>
          <c:idx val="2"/>
          <c:order val="2"/>
          <c:tx>
            <c:strRef>
              <c:f>'[1]Correlation Analysis'!$CA$23</c:f>
              <c:strCache>
                <c:ptCount val="1"/>
                <c:pt idx="0">
                  <c:v>Pressure damage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'[1]Correlation Analysis'!$BX$24:$BX$30</c:f>
              <c:strCache>
                <c:ptCount val="7"/>
                <c:pt idx="0">
                  <c:v>2 Days</c:v>
                </c:pt>
                <c:pt idx="1">
                  <c:v>3 Days</c:v>
                </c:pt>
                <c:pt idx="2">
                  <c:v>4 Days</c:v>
                </c:pt>
                <c:pt idx="3">
                  <c:v>5 Days</c:v>
                </c:pt>
                <c:pt idx="4">
                  <c:v>6 Days</c:v>
                </c:pt>
                <c:pt idx="5">
                  <c:v>7 Days</c:v>
                </c:pt>
                <c:pt idx="6">
                  <c:v>9 Days</c:v>
                </c:pt>
              </c:strCache>
            </c:strRef>
          </c:cat>
          <c:val>
            <c:numRef>
              <c:f>'[1]Correlation Analysis'!$CA$24:$CA$30</c:f>
              <c:numCache>
                <c:formatCode>General</c:formatCode>
                <c:ptCount val="7"/>
                <c:pt idx="0">
                  <c:v>9.5238095238095237</c:v>
                </c:pt>
                <c:pt idx="1">
                  <c:v>25.301204819277107</c:v>
                </c:pt>
                <c:pt idx="2">
                  <c:v>29.411764705882351</c:v>
                </c:pt>
                <c:pt idx="3">
                  <c:v>0</c:v>
                </c:pt>
                <c:pt idx="4">
                  <c:v>25</c:v>
                </c:pt>
                <c:pt idx="5">
                  <c:v>33.333333333333336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93-4C88-8CD1-B93539520653}"/>
            </c:ext>
          </c:extLst>
        </c:ser>
        <c:ser>
          <c:idx val="3"/>
          <c:order val="3"/>
          <c:tx>
            <c:strRef>
              <c:f>'[1]Correlation Analysis'!$CB$23</c:f>
              <c:strCache>
                <c:ptCount val="1"/>
                <c:pt idx="0">
                  <c:v>Rash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'[1]Correlation Analysis'!$BX$24:$BX$30</c:f>
              <c:strCache>
                <c:ptCount val="7"/>
                <c:pt idx="0">
                  <c:v>2 Days</c:v>
                </c:pt>
                <c:pt idx="1">
                  <c:v>3 Days</c:v>
                </c:pt>
                <c:pt idx="2">
                  <c:v>4 Days</c:v>
                </c:pt>
                <c:pt idx="3">
                  <c:v>5 Days</c:v>
                </c:pt>
                <c:pt idx="4">
                  <c:v>6 Days</c:v>
                </c:pt>
                <c:pt idx="5">
                  <c:v>7 Days</c:v>
                </c:pt>
                <c:pt idx="6">
                  <c:v>9 Days</c:v>
                </c:pt>
              </c:strCache>
            </c:strRef>
          </c:cat>
          <c:val>
            <c:numRef>
              <c:f>'[1]Correlation Analysis'!$CB$24:$CB$30</c:f>
              <c:numCache>
                <c:formatCode>General</c:formatCode>
                <c:ptCount val="7"/>
                <c:pt idx="0">
                  <c:v>3.1746031746031744</c:v>
                </c:pt>
                <c:pt idx="1">
                  <c:v>3.6144578313253013</c:v>
                </c:pt>
                <c:pt idx="2">
                  <c:v>5.882352941176471</c:v>
                </c:pt>
                <c:pt idx="3">
                  <c:v>4.3478260869565215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93-4C88-8CD1-B93539520653}"/>
            </c:ext>
          </c:extLst>
        </c:ser>
        <c:ser>
          <c:idx val="4"/>
          <c:order val="4"/>
          <c:tx>
            <c:strRef>
              <c:f>'[1]Correlation Analysis'!$CC$23</c:f>
              <c:strCache>
                <c:ptCount val="1"/>
                <c:pt idx="0">
                  <c:v>Redness blanching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'[1]Correlation Analysis'!$BX$24:$BX$30</c:f>
              <c:strCache>
                <c:ptCount val="7"/>
                <c:pt idx="0">
                  <c:v>2 Days</c:v>
                </c:pt>
                <c:pt idx="1">
                  <c:v>3 Days</c:v>
                </c:pt>
                <c:pt idx="2">
                  <c:v>4 Days</c:v>
                </c:pt>
                <c:pt idx="3">
                  <c:v>5 Days</c:v>
                </c:pt>
                <c:pt idx="4">
                  <c:v>6 Days</c:v>
                </c:pt>
                <c:pt idx="5">
                  <c:v>7 Days</c:v>
                </c:pt>
                <c:pt idx="6">
                  <c:v>9 Days</c:v>
                </c:pt>
              </c:strCache>
            </c:strRef>
          </c:cat>
          <c:val>
            <c:numRef>
              <c:f>'[1]Correlation Analysis'!$CC$24:$CC$30</c:f>
              <c:numCache>
                <c:formatCode>General</c:formatCode>
                <c:ptCount val="7"/>
                <c:pt idx="0">
                  <c:v>38.095238095238095</c:v>
                </c:pt>
                <c:pt idx="1">
                  <c:v>51.807228915662648</c:v>
                </c:pt>
                <c:pt idx="2">
                  <c:v>44.117647058823529</c:v>
                </c:pt>
                <c:pt idx="3">
                  <c:v>34.782608695652172</c:v>
                </c:pt>
                <c:pt idx="4">
                  <c:v>62.5</c:v>
                </c:pt>
                <c:pt idx="5">
                  <c:v>66.666666666666671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93-4C88-8CD1-B93539520653}"/>
            </c:ext>
          </c:extLst>
        </c:ser>
        <c:ser>
          <c:idx val="5"/>
          <c:order val="5"/>
          <c:tx>
            <c:strRef>
              <c:f>'[1]Correlation Analysis'!$CD$23</c:f>
              <c:strCache>
                <c:ptCount val="1"/>
                <c:pt idx="0">
                  <c:v>Spots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'[1]Correlation Analysis'!$BX$24:$BX$30</c:f>
              <c:strCache>
                <c:ptCount val="7"/>
                <c:pt idx="0">
                  <c:v>2 Days</c:v>
                </c:pt>
                <c:pt idx="1">
                  <c:v>3 Days</c:v>
                </c:pt>
                <c:pt idx="2">
                  <c:v>4 Days</c:v>
                </c:pt>
                <c:pt idx="3">
                  <c:v>5 Days</c:v>
                </c:pt>
                <c:pt idx="4">
                  <c:v>6 Days</c:v>
                </c:pt>
                <c:pt idx="5">
                  <c:v>7 Days</c:v>
                </c:pt>
                <c:pt idx="6">
                  <c:v>9 Days</c:v>
                </c:pt>
              </c:strCache>
            </c:strRef>
          </c:cat>
          <c:val>
            <c:numRef>
              <c:f>'[1]Correlation Analysis'!$CD$24:$CD$30</c:f>
              <c:numCache>
                <c:formatCode>General</c:formatCode>
                <c:ptCount val="7"/>
                <c:pt idx="0">
                  <c:v>4.7619047619047619</c:v>
                </c:pt>
                <c:pt idx="1">
                  <c:v>3.6144578313253013</c:v>
                </c:pt>
                <c:pt idx="2">
                  <c:v>11.764705882352942</c:v>
                </c:pt>
                <c:pt idx="3">
                  <c:v>8.695652173913043</c:v>
                </c:pt>
                <c:pt idx="4">
                  <c:v>12.5</c:v>
                </c:pt>
                <c:pt idx="5">
                  <c:v>0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93-4C88-8CD1-B93539520653}"/>
            </c:ext>
          </c:extLst>
        </c:ser>
        <c:ser>
          <c:idx val="6"/>
          <c:order val="6"/>
          <c:tx>
            <c:strRef>
              <c:f>'[1]Correlation Analysis'!$CE$23</c:f>
              <c:strCache>
                <c:ptCount val="1"/>
                <c:pt idx="0">
                  <c:v>No response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'[1]Correlation Analysis'!$BX$24:$BX$30</c:f>
              <c:strCache>
                <c:ptCount val="7"/>
                <c:pt idx="0">
                  <c:v>2 Days</c:v>
                </c:pt>
                <c:pt idx="1">
                  <c:v>3 Days</c:v>
                </c:pt>
                <c:pt idx="2">
                  <c:v>4 Days</c:v>
                </c:pt>
                <c:pt idx="3">
                  <c:v>5 Days</c:v>
                </c:pt>
                <c:pt idx="4">
                  <c:v>6 Days</c:v>
                </c:pt>
                <c:pt idx="5">
                  <c:v>7 Days</c:v>
                </c:pt>
                <c:pt idx="6">
                  <c:v>9 Days</c:v>
                </c:pt>
              </c:strCache>
            </c:strRef>
          </c:cat>
          <c:val>
            <c:numRef>
              <c:f>'[1]Correlation Analysis'!$CE$24:$CE$30</c:f>
              <c:numCache>
                <c:formatCode>General</c:formatCode>
                <c:ptCount val="7"/>
                <c:pt idx="0">
                  <c:v>39.682539682539684</c:v>
                </c:pt>
                <c:pt idx="1">
                  <c:v>31.325301204819276</c:v>
                </c:pt>
                <c:pt idx="2">
                  <c:v>29.411764705882351</c:v>
                </c:pt>
                <c:pt idx="3">
                  <c:v>34.782608695652172</c:v>
                </c:pt>
                <c:pt idx="4">
                  <c:v>12.5</c:v>
                </c:pt>
                <c:pt idx="5">
                  <c:v>33.333333333333336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93-4C88-8CD1-B93539520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7635855"/>
        <c:axId val="294634687"/>
      </c:barChart>
      <c:catAx>
        <c:axId val="2127635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634687"/>
        <c:crosses val="autoZero"/>
        <c:auto val="1"/>
        <c:lblAlgn val="ctr"/>
        <c:lblOffset val="100"/>
        <c:noMultiLvlLbl val="0"/>
      </c:catAx>
      <c:valAx>
        <c:axId val="2946346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7635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Consec days in PPE/Cheek response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'[1]Correlation Analysis'!$CO$23</c:f>
              <c:strCache>
                <c:ptCount val="1"/>
                <c:pt idx="0">
                  <c:v>Dry skin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'[1]Correlation Analysis'!$CN$24:$CN$30</c:f>
              <c:strCache>
                <c:ptCount val="7"/>
                <c:pt idx="0">
                  <c:v>2 Days</c:v>
                </c:pt>
                <c:pt idx="1">
                  <c:v>3 Days</c:v>
                </c:pt>
                <c:pt idx="2">
                  <c:v>4 Days</c:v>
                </c:pt>
                <c:pt idx="3">
                  <c:v>5 Days</c:v>
                </c:pt>
                <c:pt idx="4">
                  <c:v>6 Days</c:v>
                </c:pt>
                <c:pt idx="5">
                  <c:v>7 Days</c:v>
                </c:pt>
                <c:pt idx="6">
                  <c:v>9 Days</c:v>
                </c:pt>
              </c:strCache>
            </c:strRef>
          </c:cat>
          <c:val>
            <c:numRef>
              <c:f>'[1]Correlation Analysis'!$CO$24:$CO$30</c:f>
              <c:numCache>
                <c:formatCode>General</c:formatCode>
                <c:ptCount val="7"/>
                <c:pt idx="0">
                  <c:v>17.460317460317459</c:v>
                </c:pt>
                <c:pt idx="1">
                  <c:v>24.096385542168676</c:v>
                </c:pt>
                <c:pt idx="2">
                  <c:v>20.588235294117649</c:v>
                </c:pt>
                <c:pt idx="3">
                  <c:v>17.391304347826086</c:v>
                </c:pt>
                <c:pt idx="4">
                  <c:v>12.5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2-4B61-BAA3-EAE6A766769B}"/>
            </c:ext>
          </c:extLst>
        </c:ser>
        <c:ser>
          <c:idx val="1"/>
          <c:order val="1"/>
          <c:tx>
            <c:strRef>
              <c:f>'[1]Correlation Analysis'!$CP$23</c:f>
              <c:strCache>
                <c:ptCount val="1"/>
                <c:pt idx="0">
                  <c:v>Itchiness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'[1]Correlation Analysis'!$CN$24:$CN$30</c:f>
              <c:strCache>
                <c:ptCount val="7"/>
                <c:pt idx="0">
                  <c:v>2 Days</c:v>
                </c:pt>
                <c:pt idx="1">
                  <c:v>3 Days</c:v>
                </c:pt>
                <c:pt idx="2">
                  <c:v>4 Days</c:v>
                </c:pt>
                <c:pt idx="3">
                  <c:v>5 Days</c:v>
                </c:pt>
                <c:pt idx="4">
                  <c:v>6 Days</c:v>
                </c:pt>
                <c:pt idx="5">
                  <c:v>7 Days</c:v>
                </c:pt>
                <c:pt idx="6">
                  <c:v>9 Days</c:v>
                </c:pt>
              </c:strCache>
            </c:strRef>
          </c:cat>
          <c:val>
            <c:numRef>
              <c:f>'[1]Correlation Analysis'!$CP$24:$CP$30</c:f>
              <c:numCache>
                <c:formatCode>General</c:formatCode>
                <c:ptCount val="7"/>
                <c:pt idx="0">
                  <c:v>20.634920634920636</c:v>
                </c:pt>
                <c:pt idx="1">
                  <c:v>25.301204819277107</c:v>
                </c:pt>
                <c:pt idx="2">
                  <c:v>23.529411764705884</c:v>
                </c:pt>
                <c:pt idx="3">
                  <c:v>21.739130434782609</c:v>
                </c:pt>
                <c:pt idx="4">
                  <c:v>62.5</c:v>
                </c:pt>
                <c:pt idx="5">
                  <c:v>33.333333333333336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32-4B61-BAA3-EAE6A766769B}"/>
            </c:ext>
          </c:extLst>
        </c:ser>
        <c:ser>
          <c:idx val="2"/>
          <c:order val="2"/>
          <c:tx>
            <c:strRef>
              <c:f>'[1]Correlation Analysis'!$CQ$23</c:f>
              <c:strCache>
                <c:ptCount val="1"/>
                <c:pt idx="0">
                  <c:v>Pressure damage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'[1]Correlation Analysis'!$CN$24:$CN$30</c:f>
              <c:strCache>
                <c:ptCount val="7"/>
                <c:pt idx="0">
                  <c:v>2 Days</c:v>
                </c:pt>
                <c:pt idx="1">
                  <c:v>3 Days</c:v>
                </c:pt>
                <c:pt idx="2">
                  <c:v>4 Days</c:v>
                </c:pt>
                <c:pt idx="3">
                  <c:v>5 Days</c:v>
                </c:pt>
                <c:pt idx="4">
                  <c:v>6 Days</c:v>
                </c:pt>
                <c:pt idx="5">
                  <c:v>7 Days</c:v>
                </c:pt>
                <c:pt idx="6">
                  <c:v>9 Days</c:v>
                </c:pt>
              </c:strCache>
            </c:strRef>
          </c:cat>
          <c:val>
            <c:numRef>
              <c:f>'[1]Correlation Analysis'!$CQ$24:$CQ$30</c:f>
              <c:numCache>
                <c:formatCode>General</c:formatCode>
                <c:ptCount val="7"/>
                <c:pt idx="0">
                  <c:v>7.9365079365079367</c:v>
                </c:pt>
                <c:pt idx="1">
                  <c:v>14.457831325301205</c:v>
                </c:pt>
                <c:pt idx="2">
                  <c:v>8.8235294117647065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32-4B61-BAA3-EAE6A766769B}"/>
            </c:ext>
          </c:extLst>
        </c:ser>
        <c:ser>
          <c:idx val="3"/>
          <c:order val="3"/>
          <c:tx>
            <c:strRef>
              <c:f>'[1]Correlation Analysis'!$CR$23</c:f>
              <c:strCache>
                <c:ptCount val="1"/>
                <c:pt idx="0">
                  <c:v>Rash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'[1]Correlation Analysis'!$CN$24:$CN$30</c:f>
              <c:strCache>
                <c:ptCount val="7"/>
                <c:pt idx="0">
                  <c:v>2 Days</c:v>
                </c:pt>
                <c:pt idx="1">
                  <c:v>3 Days</c:v>
                </c:pt>
                <c:pt idx="2">
                  <c:v>4 Days</c:v>
                </c:pt>
                <c:pt idx="3">
                  <c:v>5 Days</c:v>
                </c:pt>
                <c:pt idx="4">
                  <c:v>6 Days</c:v>
                </c:pt>
                <c:pt idx="5">
                  <c:v>7 Days</c:v>
                </c:pt>
                <c:pt idx="6">
                  <c:v>9 Days</c:v>
                </c:pt>
              </c:strCache>
            </c:strRef>
          </c:cat>
          <c:val>
            <c:numRef>
              <c:f>'[1]Correlation Analysis'!$CR$24:$CR$30</c:f>
              <c:numCache>
                <c:formatCode>General</c:formatCode>
                <c:ptCount val="7"/>
                <c:pt idx="0">
                  <c:v>14.285714285714286</c:v>
                </c:pt>
                <c:pt idx="1">
                  <c:v>6.024096385542169</c:v>
                </c:pt>
                <c:pt idx="2">
                  <c:v>8.8235294117647065</c:v>
                </c:pt>
                <c:pt idx="3">
                  <c:v>8.695652173913043</c:v>
                </c:pt>
                <c:pt idx="4">
                  <c:v>0</c:v>
                </c:pt>
                <c:pt idx="5">
                  <c:v>33.333333333333336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32-4B61-BAA3-EAE6A766769B}"/>
            </c:ext>
          </c:extLst>
        </c:ser>
        <c:ser>
          <c:idx val="4"/>
          <c:order val="4"/>
          <c:tx>
            <c:strRef>
              <c:f>'[1]Correlation Analysis'!$CS$23</c:f>
              <c:strCache>
                <c:ptCount val="1"/>
                <c:pt idx="0">
                  <c:v>Redness blanching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'[1]Correlation Analysis'!$CN$24:$CN$30</c:f>
              <c:strCache>
                <c:ptCount val="7"/>
                <c:pt idx="0">
                  <c:v>2 Days</c:v>
                </c:pt>
                <c:pt idx="1">
                  <c:v>3 Days</c:v>
                </c:pt>
                <c:pt idx="2">
                  <c:v>4 Days</c:v>
                </c:pt>
                <c:pt idx="3">
                  <c:v>5 Days</c:v>
                </c:pt>
                <c:pt idx="4">
                  <c:v>6 Days</c:v>
                </c:pt>
                <c:pt idx="5">
                  <c:v>7 Days</c:v>
                </c:pt>
                <c:pt idx="6">
                  <c:v>9 Days</c:v>
                </c:pt>
              </c:strCache>
            </c:strRef>
          </c:cat>
          <c:val>
            <c:numRef>
              <c:f>'[1]Correlation Analysis'!$CS$24:$CS$30</c:f>
              <c:numCache>
                <c:formatCode>General</c:formatCode>
                <c:ptCount val="7"/>
                <c:pt idx="0">
                  <c:v>34.920634920634917</c:v>
                </c:pt>
                <c:pt idx="1">
                  <c:v>37.349397590361448</c:v>
                </c:pt>
                <c:pt idx="2">
                  <c:v>32.352941176470587</c:v>
                </c:pt>
                <c:pt idx="3">
                  <c:v>39.130434782608695</c:v>
                </c:pt>
                <c:pt idx="4">
                  <c:v>37.5</c:v>
                </c:pt>
                <c:pt idx="5">
                  <c:v>66.666666666666671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32-4B61-BAA3-EAE6A766769B}"/>
            </c:ext>
          </c:extLst>
        </c:ser>
        <c:ser>
          <c:idx val="5"/>
          <c:order val="5"/>
          <c:tx>
            <c:strRef>
              <c:f>'[1]Correlation Analysis'!$CT$23</c:f>
              <c:strCache>
                <c:ptCount val="1"/>
                <c:pt idx="0">
                  <c:v>Spots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'[1]Correlation Analysis'!$CN$24:$CN$30</c:f>
              <c:strCache>
                <c:ptCount val="7"/>
                <c:pt idx="0">
                  <c:v>2 Days</c:v>
                </c:pt>
                <c:pt idx="1">
                  <c:v>3 Days</c:v>
                </c:pt>
                <c:pt idx="2">
                  <c:v>4 Days</c:v>
                </c:pt>
                <c:pt idx="3">
                  <c:v>5 Days</c:v>
                </c:pt>
                <c:pt idx="4">
                  <c:v>6 Days</c:v>
                </c:pt>
                <c:pt idx="5">
                  <c:v>7 Days</c:v>
                </c:pt>
                <c:pt idx="6">
                  <c:v>9 Days</c:v>
                </c:pt>
              </c:strCache>
            </c:strRef>
          </c:cat>
          <c:val>
            <c:numRef>
              <c:f>'[1]Correlation Analysis'!$CT$24:$CT$30</c:f>
              <c:numCache>
                <c:formatCode>General</c:formatCode>
                <c:ptCount val="7"/>
                <c:pt idx="0">
                  <c:v>17.460317460317459</c:v>
                </c:pt>
                <c:pt idx="1">
                  <c:v>18.072289156626507</c:v>
                </c:pt>
                <c:pt idx="2">
                  <c:v>20.588235294117649</c:v>
                </c:pt>
                <c:pt idx="3">
                  <c:v>13.043478260869565</c:v>
                </c:pt>
                <c:pt idx="4">
                  <c:v>25</c:v>
                </c:pt>
                <c:pt idx="5">
                  <c:v>0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32-4B61-BAA3-EAE6A766769B}"/>
            </c:ext>
          </c:extLst>
        </c:ser>
        <c:ser>
          <c:idx val="6"/>
          <c:order val="6"/>
          <c:tx>
            <c:strRef>
              <c:f>'[1]Correlation Analysis'!$CU$23</c:f>
              <c:strCache>
                <c:ptCount val="1"/>
                <c:pt idx="0">
                  <c:v>No response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'[1]Correlation Analysis'!$CN$24:$CN$30</c:f>
              <c:strCache>
                <c:ptCount val="7"/>
                <c:pt idx="0">
                  <c:v>2 Days</c:v>
                </c:pt>
                <c:pt idx="1">
                  <c:v>3 Days</c:v>
                </c:pt>
                <c:pt idx="2">
                  <c:v>4 Days</c:v>
                </c:pt>
                <c:pt idx="3">
                  <c:v>5 Days</c:v>
                </c:pt>
                <c:pt idx="4">
                  <c:v>6 Days</c:v>
                </c:pt>
                <c:pt idx="5">
                  <c:v>7 Days</c:v>
                </c:pt>
                <c:pt idx="6">
                  <c:v>9 Days</c:v>
                </c:pt>
              </c:strCache>
            </c:strRef>
          </c:cat>
          <c:val>
            <c:numRef>
              <c:f>'[1]Correlation Analysis'!$CU$24:$CU$30</c:f>
              <c:numCache>
                <c:formatCode>General</c:formatCode>
                <c:ptCount val="7"/>
                <c:pt idx="0">
                  <c:v>36.507936507936506</c:v>
                </c:pt>
                <c:pt idx="1">
                  <c:v>26.506024096385541</c:v>
                </c:pt>
                <c:pt idx="2">
                  <c:v>41.176470588235297</c:v>
                </c:pt>
                <c:pt idx="3">
                  <c:v>34.782608695652172</c:v>
                </c:pt>
                <c:pt idx="4">
                  <c:v>12.5</c:v>
                </c:pt>
                <c:pt idx="5">
                  <c:v>33.333333333333336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32-4B61-BAA3-EAE6A7667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1133039"/>
        <c:axId val="294571039"/>
      </c:barChart>
      <c:catAx>
        <c:axId val="1591133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571039"/>
        <c:crosses val="autoZero"/>
        <c:auto val="1"/>
        <c:lblAlgn val="ctr"/>
        <c:lblOffset val="100"/>
        <c:noMultiLvlLbl val="0"/>
      </c:catAx>
      <c:valAx>
        <c:axId val="2945710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1133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Consec</a:t>
            </a:r>
            <a:r>
              <a:rPr lang="en-GB" baseline="0"/>
              <a:t> days in PPE/Chin reaction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'[1]Correlation Analysis'!$DE$23</c:f>
              <c:strCache>
                <c:ptCount val="1"/>
                <c:pt idx="0">
                  <c:v>Dry skin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'[1]Correlation Analysis'!$DD$24:$DD$30</c:f>
              <c:strCache>
                <c:ptCount val="7"/>
                <c:pt idx="0">
                  <c:v>2 Days</c:v>
                </c:pt>
                <c:pt idx="1">
                  <c:v>3 Days</c:v>
                </c:pt>
                <c:pt idx="2">
                  <c:v>4 Days</c:v>
                </c:pt>
                <c:pt idx="3">
                  <c:v>5 Days</c:v>
                </c:pt>
                <c:pt idx="4">
                  <c:v>6 Days</c:v>
                </c:pt>
                <c:pt idx="5">
                  <c:v>7 Days</c:v>
                </c:pt>
                <c:pt idx="6">
                  <c:v>9 Days</c:v>
                </c:pt>
              </c:strCache>
            </c:strRef>
          </c:cat>
          <c:val>
            <c:numRef>
              <c:f>'[1]Correlation Analysis'!$DE$24:$DE$30</c:f>
              <c:numCache>
                <c:formatCode>General</c:formatCode>
                <c:ptCount val="7"/>
                <c:pt idx="0">
                  <c:v>12.698412698412698</c:v>
                </c:pt>
                <c:pt idx="1">
                  <c:v>15.662650602409638</c:v>
                </c:pt>
                <c:pt idx="2">
                  <c:v>14.705882352941176</c:v>
                </c:pt>
                <c:pt idx="3">
                  <c:v>4.3478260869565215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18-4345-A553-CE301A87953A}"/>
            </c:ext>
          </c:extLst>
        </c:ser>
        <c:ser>
          <c:idx val="1"/>
          <c:order val="1"/>
          <c:tx>
            <c:strRef>
              <c:f>'[1]Correlation Analysis'!$DF$23</c:f>
              <c:strCache>
                <c:ptCount val="1"/>
                <c:pt idx="0">
                  <c:v>Itchiness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'[1]Correlation Analysis'!$DD$24:$DD$30</c:f>
              <c:strCache>
                <c:ptCount val="7"/>
                <c:pt idx="0">
                  <c:v>2 Days</c:v>
                </c:pt>
                <c:pt idx="1">
                  <c:v>3 Days</c:v>
                </c:pt>
                <c:pt idx="2">
                  <c:v>4 Days</c:v>
                </c:pt>
                <c:pt idx="3">
                  <c:v>5 Days</c:v>
                </c:pt>
                <c:pt idx="4">
                  <c:v>6 Days</c:v>
                </c:pt>
                <c:pt idx="5">
                  <c:v>7 Days</c:v>
                </c:pt>
                <c:pt idx="6">
                  <c:v>9 Days</c:v>
                </c:pt>
              </c:strCache>
            </c:strRef>
          </c:cat>
          <c:val>
            <c:numRef>
              <c:f>'[1]Correlation Analysis'!$DF$24:$DF$30</c:f>
              <c:numCache>
                <c:formatCode>General</c:formatCode>
                <c:ptCount val="7"/>
                <c:pt idx="0">
                  <c:v>15.873015873015873</c:v>
                </c:pt>
                <c:pt idx="1">
                  <c:v>10.843373493975903</c:v>
                </c:pt>
                <c:pt idx="2">
                  <c:v>11.764705882352942</c:v>
                </c:pt>
                <c:pt idx="3">
                  <c:v>8.695652173913043</c:v>
                </c:pt>
                <c:pt idx="4">
                  <c:v>12.5</c:v>
                </c:pt>
                <c:pt idx="5">
                  <c:v>33.333333333333336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18-4345-A553-CE301A87953A}"/>
            </c:ext>
          </c:extLst>
        </c:ser>
        <c:ser>
          <c:idx val="2"/>
          <c:order val="2"/>
          <c:tx>
            <c:strRef>
              <c:f>'[1]Correlation Analysis'!$DG$23</c:f>
              <c:strCache>
                <c:ptCount val="1"/>
                <c:pt idx="0">
                  <c:v>Pressure damage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'[1]Correlation Analysis'!$DD$24:$DD$30</c:f>
              <c:strCache>
                <c:ptCount val="7"/>
                <c:pt idx="0">
                  <c:v>2 Days</c:v>
                </c:pt>
                <c:pt idx="1">
                  <c:v>3 Days</c:v>
                </c:pt>
                <c:pt idx="2">
                  <c:v>4 Days</c:v>
                </c:pt>
                <c:pt idx="3">
                  <c:v>5 Days</c:v>
                </c:pt>
                <c:pt idx="4">
                  <c:v>6 Days</c:v>
                </c:pt>
                <c:pt idx="5">
                  <c:v>7 Days</c:v>
                </c:pt>
                <c:pt idx="6">
                  <c:v>9 Days</c:v>
                </c:pt>
              </c:strCache>
            </c:strRef>
          </c:cat>
          <c:val>
            <c:numRef>
              <c:f>'[1]Correlation Analysis'!$DG$24:$DG$30</c:f>
              <c:numCache>
                <c:formatCode>General</c:formatCode>
                <c:ptCount val="7"/>
                <c:pt idx="0">
                  <c:v>1.5873015873015872</c:v>
                </c:pt>
                <c:pt idx="1">
                  <c:v>4.8192771084337354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18-4345-A553-CE301A87953A}"/>
            </c:ext>
          </c:extLst>
        </c:ser>
        <c:ser>
          <c:idx val="3"/>
          <c:order val="3"/>
          <c:tx>
            <c:strRef>
              <c:f>'[1]Correlation Analysis'!$DH$23</c:f>
              <c:strCache>
                <c:ptCount val="1"/>
                <c:pt idx="0">
                  <c:v>Rash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'[1]Correlation Analysis'!$DD$24:$DD$30</c:f>
              <c:strCache>
                <c:ptCount val="7"/>
                <c:pt idx="0">
                  <c:v>2 Days</c:v>
                </c:pt>
                <c:pt idx="1">
                  <c:v>3 Days</c:v>
                </c:pt>
                <c:pt idx="2">
                  <c:v>4 Days</c:v>
                </c:pt>
                <c:pt idx="3">
                  <c:v>5 Days</c:v>
                </c:pt>
                <c:pt idx="4">
                  <c:v>6 Days</c:v>
                </c:pt>
                <c:pt idx="5">
                  <c:v>7 Days</c:v>
                </c:pt>
                <c:pt idx="6">
                  <c:v>9 Days</c:v>
                </c:pt>
              </c:strCache>
            </c:strRef>
          </c:cat>
          <c:val>
            <c:numRef>
              <c:f>'[1]Correlation Analysis'!$DH$24:$DH$30</c:f>
              <c:numCache>
                <c:formatCode>General</c:formatCode>
                <c:ptCount val="7"/>
                <c:pt idx="0">
                  <c:v>11.111111111111111</c:v>
                </c:pt>
                <c:pt idx="1">
                  <c:v>7.2289156626506026</c:v>
                </c:pt>
                <c:pt idx="2">
                  <c:v>8.8235294117647065</c:v>
                </c:pt>
                <c:pt idx="3">
                  <c:v>4.3478260869565215</c:v>
                </c:pt>
                <c:pt idx="4">
                  <c:v>12.5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18-4345-A553-CE301A87953A}"/>
            </c:ext>
          </c:extLst>
        </c:ser>
        <c:ser>
          <c:idx val="4"/>
          <c:order val="4"/>
          <c:tx>
            <c:strRef>
              <c:f>'[1]Correlation Analysis'!$DI$23</c:f>
              <c:strCache>
                <c:ptCount val="1"/>
                <c:pt idx="0">
                  <c:v>Redness blanching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'[1]Correlation Analysis'!$DD$24:$DD$30</c:f>
              <c:strCache>
                <c:ptCount val="7"/>
                <c:pt idx="0">
                  <c:v>2 Days</c:v>
                </c:pt>
                <c:pt idx="1">
                  <c:v>3 Days</c:v>
                </c:pt>
                <c:pt idx="2">
                  <c:v>4 Days</c:v>
                </c:pt>
                <c:pt idx="3">
                  <c:v>5 Days</c:v>
                </c:pt>
                <c:pt idx="4">
                  <c:v>6 Days</c:v>
                </c:pt>
                <c:pt idx="5">
                  <c:v>7 Days</c:v>
                </c:pt>
                <c:pt idx="6">
                  <c:v>9 Days</c:v>
                </c:pt>
              </c:strCache>
            </c:strRef>
          </c:cat>
          <c:val>
            <c:numRef>
              <c:f>'[1]Correlation Analysis'!$DI$24:$DI$30</c:f>
              <c:numCache>
                <c:formatCode>General</c:formatCode>
                <c:ptCount val="7"/>
                <c:pt idx="0">
                  <c:v>7.9365079365079367</c:v>
                </c:pt>
                <c:pt idx="1">
                  <c:v>13.253012048192771</c:v>
                </c:pt>
                <c:pt idx="2">
                  <c:v>11.764705882352942</c:v>
                </c:pt>
                <c:pt idx="3">
                  <c:v>0</c:v>
                </c:pt>
                <c:pt idx="4">
                  <c:v>12.5</c:v>
                </c:pt>
                <c:pt idx="5">
                  <c:v>33.333333333333336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18-4345-A553-CE301A87953A}"/>
            </c:ext>
          </c:extLst>
        </c:ser>
        <c:ser>
          <c:idx val="5"/>
          <c:order val="5"/>
          <c:tx>
            <c:strRef>
              <c:f>'[1]Correlation Analysis'!$DJ$23</c:f>
              <c:strCache>
                <c:ptCount val="1"/>
                <c:pt idx="0">
                  <c:v>Spots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'[1]Correlation Analysis'!$DD$24:$DD$30</c:f>
              <c:strCache>
                <c:ptCount val="7"/>
                <c:pt idx="0">
                  <c:v>2 Days</c:v>
                </c:pt>
                <c:pt idx="1">
                  <c:v>3 Days</c:v>
                </c:pt>
                <c:pt idx="2">
                  <c:v>4 Days</c:v>
                </c:pt>
                <c:pt idx="3">
                  <c:v>5 Days</c:v>
                </c:pt>
                <c:pt idx="4">
                  <c:v>6 Days</c:v>
                </c:pt>
                <c:pt idx="5">
                  <c:v>7 Days</c:v>
                </c:pt>
                <c:pt idx="6">
                  <c:v>9 Days</c:v>
                </c:pt>
              </c:strCache>
            </c:strRef>
          </c:cat>
          <c:val>
            <c:numRef>
              <c:f>'[1]Correlation Analysis'!$DJ$24:$DJ$30</c:f>
              <c:numCache>
                <c:formatCode>General</c:formatCode>
                <c:ptCount val="7"/>
                <c:pt idx="0">
                  <c:v>17.460317460317459</c:v>
                </c:pt>
                <c:pt idx="1">
                  <c:v>28.91566265060241</c:v>
                </c:pt>
                <c:pt idx="2">
                  <c:v>29.411764705882351</c:v>
                </c:pt>
                <c:pt idx="3">
                  <c:v>21.739130434782609</c:v>
                </c:pt>
                <c:pt idx="4">
                  <c:v>25</c:v>
                </c:pt>
                <c:pt idx="5">
                  <c:v>33.333333333333336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18-4345-A553-CE301A87953A}"/>
            </c:ext>
          </c:extLst>
        </c:ser>
        <c:ser>
          <c:idx val="6"/>
          <c:order val="6"/>
          <c:tx>
            <c:strRef>
              <c:f>'[1]Correlation Analysis'!$DK$23</c:f>
              <c:strCache>
                <c:ptCount val="1"/>
                <c:pt idx="0">
                  <c:v>Nothing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'[1]Correlation Analysis'!$DD$24:$DD$30</c:f>
              <c:strCache>
                <c:ptCount val="7"/>
                <c:pt idx="0">
                  <c:v>2 Days</c:v>
                </c:pt>
                <c:pt idx="1">
                  <c:v>3 Days</c:v>
                </c:pt>
                <c:pt idx="2">
                  <c:v>4 Days</c:v>
                </c:pt>
                <c:pt idx="3">
                  <c:v>5 Days</c:v>
                </c:pt>
                <c:pt idx="4">
                  <c:v>6 Days</c:v>
                </c:pt>
                <c:pt idx="5">
                  <c:v>7 Days</c:v>
                </c:pt>
                <c:pt idx="6">
                  <c:v>9 Days</c:v>
                </c:pt>
              </c:strCache>
            </c:strRef>
          </c:cat>
          <c:val>
            <c:numRef>
              <c:f>'[1]Correlation Analysis'!$DK$24:$DK$30</c:f>
              <c:numCache>
                <c:formatCode>General</c:formatCode>
                <c:ptCount val="7"/>
                <c:pt idx="0">
                  <c:v>53.968253968253968</c:v>
                </c:pt>
                <c:pt idx="1">
                  <c:v>53.012048192771083</c:v>
                </c:pt>
                <c:pt idx="2">
                  <c:v>50</c:v>
                </c:pt>
                <c:pt idx="3">
                  <c:v>69.565217391304344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18-4345-A553-CE301A879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1306927"/>
        <c:axId val="294628031"/>
      </c:barChart>
      <c:catAx>
        <c:axId val="1071306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628031"/>
        <c:crosses val="autoZero"/>
        <c:auto val="1"/>
        <c:lblAlgn val="ctr"/>
        <c:lblOffset val="100"/>
        <c:noMultiLvlLbl val="0"/>
      </c:catAx>
      <c:valAx>
        <c:axId val="2946280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306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Consec days in PPE/Ears</a:t>
            </a:r>
            <a:r>
              <a:rPr lang="en-GB" baseline="0"/>
              <a:t> reaction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'[1]Correlation Analysis'!$DU$24</c:f>
              <c:strCache>
                <c:ptCount val="1"/>
                <c:pt idx="0">
                  <c:v>Dry skin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'[1]Correlation Analysis'!$DT$25:$DT$31</c:f>
              <c:strCache>
                <c:ptCount val="7"/>
                <c:pt idx="0">
                  <c:v>2 Days</c:v>
                </c:pt>
                <c:pt idx="1">
                  <c:v>3 Days</c:v>
                </c:pt>
                <c:pt idx="2">
                  <c:v>4 Days</c:v>
                </c:pt>
                <c:pt idx="3">
                  <c:v>5 Days</c:v>
                </c:pt>
                <c:pt idx="4">
                  <c:v>6 Days</c:v>
                </c:pt>
                <c:pt idx="5">
                  <c:v>7 Days</c:v>
                </c:pt>
                <c:pt idx="6">
                  <c:v>9 Days</c:v>
                </c:pt>
              </c:strCache>
            </c:strRef>
          </c:cat>
          <c:val>
            <c:numRef>
              <c:f>'[1]Correlation Analysis'!$DU$25:$DU$31</c:f>
              <c:numCache>
                <c:formatCode>General</c:formatCode>
                <c:ptCount val="7"/>
                <c:pt idx="0">
                  <c:v>4.7619047619047619</c:v>
                </c:pt>
                <c:pt idx="1">
                  <c:v>2.4096385542168677</c:v>
                </c:pt>
                <c:pt idx="2">
                  <c:v>5.882352941176471</c:v>
                </c:pt>
                <c:pt idx="3">
                  <c:v>8.695652173913043</c:v>
                </c:pt>
                <c:pt idx="4">
                  <c:v>12.5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16-4B43-B5E8-36ADE17F71A9}"/>
            </c:ext>
          </c:extLst>
        </c:ser>
        <c:ser>
          <c:idx val="1"/>
          <c:order val="1"/>
          <c:tx>
            <c:strRef>
              <c:f>'[1]Correlation Analysis'!$DV$24</c:f>
              <c:strCache>
                <c:ptCount val="1"/>
                <c:pt idx="0">
                  <c:v>Itchiness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'[1]Correlation Analysis'!$DT$25:$DT$31</c:f>
              <c:strCache>
                <c:ptCount val="7"/>
                <c:pt idx="0">
                  <c:v>2 Days</c:v>
                </c:pt>
                <c:pt idx="1">
                  <c:v>3 Days</c:v>
                </c:pt>
                <c:pt idx="2">
                  <c:v>4 Days</c:v>
                </c:pt>
                <c:pt idx="3">
                  <c:v>5 Days</c:v>
                </c:pt>
                <c:pt idx="4">
                  <c:v>6 Days</c:v>
                </c:pt>
                <c:pt idx="5">
                  <c:v>7 Days</c:v>
                </c:pt>
                <c:pt idx="6">
                  <c:v>9 Days</c:v>
                </c:pt>
              </c:strCache>
            </c:strRef>
          </c:cat>
          <c:val>
            <c:numRef>
              <c:f>'[1]Correlation Analysis'!$DV$25:$DV$31</c:f>
              <c:numCache>
                <c:formatCode>General</c:formatCode>
                <c:ptCount val="7"/>
                <c:pt idx="0">
                  <c:v>11.111111111111111</c:v>
                </c:pt>
                <c:pt idx="1">
                  <c:v>15.662650602409638</c:v>
                </c:pt>
                <c:pt idx="2">
                  <c:v>14.705882352941176</c:v>
                </c:pt>
                <c:pt idx="3">
                  <c:v>4.3478260869565215</c:v>
                </c:pt>
                <c:pt idx="4">
                  <c:v>25</c:v>
                </c:pt>
                <c:pt idx="5">
                  <c:v>0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16-4B43-B5E8-36ADE17F71A9}"/>
            </c:ext>
          </c:extLst>
        </c:ser>
        <c:ser>
          <c:idx val="2"/>
          <c:order val="2"/>
          <c:tx>
            <c:strRef>
              <c:f>'[1]Correlation Analysis'!$DW$24</c:f>
              <c:strCache>
                <c:ptCount val="1"/>
                <c:pt idx="0">
                  <c:v>Pressure damage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'[1]Correlation Analysis'!$DT$25:$DT$31</c:f>
              <c:strCache>
                <c:ptCount val="7"/>
                <c:pt idx="0">
                  <c:v>2 Days</c:v>
                </c:pt>
                <c:pt idx="1">
                  <c:v>3 Days</c:v>
                </c:pt>
                <c:pt idx="2">
                  <c:v>4 Days</c:v>
                </c:pt>
                <c:pt idx="3">
                  <c:v>5 Days</c:v>
                </c:pt>
                <c:pt idx="4">
                  <c:v>6 Days</c:v>
                </c:pt>
                <c:pt idx="5">
                  <c:v>7 Days</c:v>
                </c:pt>
                <c:pt idx="6">
                  <c:v>9 Days</c:v>
                </c:pt>
              </c:strCache>
            </c:strRef>
          </c:cat>
          <c:val>
            <c:numRef>
              <c:f>'[1]Correlation Analysis'!$DW$25:$DW$31</c:f>
              <c:numCache>
                <c:formatCode>General</c:formatCode>
                <c:ptCount val="7"/>
                <c:pt idx="0">
                  <c:v>19.047619047619047</c:v>
                </c:pt>
                <c:pt idx="1">
                  <c:v>19.277108433734941</c:v>
                </c:pt>
                <c:pt idx="2">
                  <c:v>23.529411764705884</c:v>
                </c:pt>
                <c:pt idx="3">
                  <c:v>13.043478260869565</c:v>
                </c:pt>
                <c:pt idx="4">
                  <c:v>25</c:v>
                </c:pt>
                <c:pt idx="5">
                  <c:v>33.333333333333336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16-4B43-B5E8-36ADE17F71A9}"/>
            </c:ext>
          </c:extLst>
        </c:ser>
        <c:ser>
          <c:idx val="3"/>
          <c:order val="3"/>
          <c:tx>
            <c:strRef>
              <c:f>'[1]Correlation Analysis'!$DX$24</c:f>
              <c:strCache>
                <c:ptCount val="1"/>
                <c:pt idx="0">
                  <c:v>Redness blanching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'[1]Correlation Analysis'!$DT$25:$DT$31</c:f>
              <c:strCache>
                <c:ptCount val="7"/>
                <c:pt idx="0">
                  <c:v>2 Days</c:v>
                </c:pt>
                <c:pt idx="1">
                  <c:v>3 Days</c:v>
                </c:pt>
                <c:pt idx="2">
                  <c:v>4 Days</c:v>
                </c:pt>
                <c:pt idx="3">
                  <c:v>5 Days</c:v>
                </c:pt>
                <c:pt idx="4">
                  <c:v>6 Days</c:v>
                </c:pt>
                <c:pt idx="5">
                  <c:v>7 Days</c:v>
                </c:pt>
                <c:pt idx="6">
                  <c:v>9 Days</c:v>
                </c:pt>
              </c:strCache>
            </c:strRef>
          </c:cat>
          <c:val>
            <c:numRef>
              <c:f>'[1]Correlation Analysis'!$DX$25:$DX$31</c:f>
              <c:numCache>
                <c:formatCode>General</c:formatCode>
                <c:ptCount val="7"/>
                <c:pt idx="0">
                  <c:v>19.047619047619047</c:v>
                </c:pt>
                <c:pt idx="1">
                  <c:v>20.481927710843372</c:v>
                </c:pt>
                <c:pt idx="2">
                  <c:v>17.647058823529413</c:v>
                </c:pt>
                <c:pt idx="3">
                  <c:v>17.391304347826086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16-4B43-B5E8-36ADE17F71A9}"/>
            </c:ext>
          </c:extLst>
        </c:ser>
        <c:ser>
          <c:idx val="4"/>
          <c:order val="4"/>
          <c:tx>
            <c:strRef>
              <c:f>'[1]Correlation Analysis'!$DY$24</c:f>
              <c:strCache>
                <c:ptCount val="1"/>
                <c:pt idx="0">
                  <c:v>No response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'[1]Correlation Analysis'!$DT$25:$DT$31</c:f>
              <c:strCache>
                <c:ptCount val="7"/>
                <c:pt idx="0">
                  <c:v>2 Days</c:v>
                </c:pt>
                <c:pt idx="1">
                  <c:v>3 Days</c:v>
                </c:pt>
                <c:pt idx="2">
                  <c:v>4 Days</c:v>
                </c:pt>
                <c:pt idx="3">
                  <c:v>5 Days</c:v>
                </c:pt>
                <c:pt idx="4">
                  <c:v>6 Days</c:v>
                </c:pt>
                <c:pt idx="5">
                  <c:v>7 Days</c:v>
                </c:pt>
                <c:pt idx="6">
                  <c:v>9 Days</c:v>
                </c:pt>
              </c:strCache>
            </c:strRef>
          </c:cat>
          <c:val>
            <c:numRef>
              <c:f>'[1]Correlation Analysis'!$DY$25:$DY$31</c:f>
              <c:numCache>
                <c:formatCode>General</c:formatCode>
                <c:ptCount val="7"/>
                <c:pt idx="0">
                  <c:v>52.38095238095238</c:v>
                </c:pt>
                <c:pt idx="1">
                  <c:v>59.036144578313255</c:v>
                </c:pt>
                <c:pt idx="2">
                  <c:v>73.529411764705884</c:v>
                </c:pt>
                <c:pt idx="3">
                  <c:v>60.869565217391305</c:v>
                </c:pt>
                <c:pt idx="4">
                  <c:v>37.5</c:v>
                </c:pt>
                <c:pt idx="5">
                  <c:v>66.666666666666671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16-4B43-B5E8-36ADE17F7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475135"/>
        <c:axId val="99141311"/>
      </c:barChart>
      <c:catAx>
        <c:axId val="95475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141311"/>
        <c:crosses val="autoZero"/>
        <c:auto val="1"/>
        <c:lblAlgn val="ctr"/>
        <c:lblOffset val="100"/>
        <c:noMultiLvlLbl val="0"/>
      </c:catAx>
      <c:valAx>
        <c:axId val="991413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475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Hours</a:t>
            </a:r>
            <a:r>
              <a:rPr lang="en-GB" baseline="0"/>
              <a:t> in PPE/Ears reaction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'[1]Correlation Analysis'!$GE$18</c:f>
              <c:strCache>
                <c:ptCount val="1"/>
                <c:pt idx="0">
                  <c:v>Dry skin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'[1]Correlation Analysis'!$GD$19:$GD$23</c:f>
              <c:strCache>
                <c:ptCount val="5"/>
                <c:pt idx="0">
                  <c:v>Less than 6</c:v>
                </c:pt>
                <c:pt idx="1">
                  <c:v>6-8</c:v>
                </c:pt>
                <c:pt idx="2">
                  <c:v>8-10</c:v>
                </c:pt>
                <c:pt idx="3">
                  <c:v>10-12</c:v>
                </c:pt>
                <c:pt idx="4">
                  <c:v>12-13</c:v>
                </c:pt>
              </c:strCache>
            </c:strRef>
          </c:cat>
          <c:val>
            <c:numRef>
              <c:f>'[1]Correlation Analysis'!$GE$19:$GE$23</c:f>
              <c:numCache>
                <c:formatCode>General</c:formatCode>
                <c:ptCount val="5"/>
                <c:pt idx="0">
                  <c:v>3.0769230769230771</c:v>
                </c:pt>
                <c:pt idx="1">
                  <c:v>6.3829787234042552</c:v>
                </c:pt>
                <c:pt idx="2">
                  <c:v>2.5641025641025643</c:v>
                </c:pt>
                <c:pt idx="3">
                  <c:v>5</c:v>
                </c:pt>
                <c:pt idx="4">
                  <c:v>3.7037037037037037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85-48A8-B808-8409EA44FB01}"/>
            </c:ext>
          </c:extLst>
        </c:ser>
        <c:ser>
          <c:idx val="1"/>
          <c:order val="1"/>
          <c:tx>
            <c:strRef>
              <c:f>'[1]Correlation Analysis'!$GF$18</c:f>
              <c:strCache>
                <c:ptCount val="1"/>
                <c:pt idx="0">
                  <c:v>Itchiness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'[1]Correlation Analysis'!$GD$19:$GD$23</c:f>
              <c:strCache>
                <c:ptCount val="5"/>
                <c:pt idx="0">
                  <c:v>Less than 6</c:v>
                </c:pt>
                <c:pt idx="1">
                  <c:v>6-8</c:v>
                </c:pt>
                <c:pt idx="2">
                  <c:v>8-10</c:v>
                </c:pt>
                <c:pt idx="3">
                  <c:v>10-12</c:v>
                </c:pt>
                <c:pt idx="4">
                  <c:v>12-13</c:v>
                </c:pt>
              </c:strCache>
            </c:strRef>
          </c:cat>
          <c:val>
            <c:numRef>
              <c:f>'[1]Correlation Analysis'!$GF$19:$GF$23</c:f>
              <c:numCache>
                <c:formatCode>General</c:formatCode>
                <c:ptCount val="5"/>
                <c:pt idx="0">
                  <c:v>10.76923076923077</c:v>
                </c:pt>
                <c:pt idx="1">
                  <c:v>13.829787234042554</c:v>
                </c:pt>
                <c:pt idx="2">
                  <c:v>17.948717948717949</c:v>
                </c:pt>
                <c:pt idx="3">
                  <c:v>21.25</c:v>
                </c:pt>
                <c:pt idx="4">
                  <c:v>25.925925925925927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85-48A8-B808-8409EA44FB01}"/>
            </c:ext>
          </c:extLst>
        </c:ser>
        <c:ser>
          <c:idx val="2"/>
          <c:order val="2"/>
          <c:tx>
            <c:strRef>
              <c:f>'[1]Correlation Analysis'!$GG$18</c:f>
              <c:strCache>
                <c:ptCount val="1"/>
                <c:pt idx="0">
                  <c:v>Pressure damage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'[1]Correlation Analysis'!$GD$19:$GD$23</c:f>
              <c:strCache>
                <c:ptCount val="5"/>
                <c:pt idx="0">
                  <c:v>Less than 6</c:v>
                </c:pt>
                <c:pt idx="1">
                  <c:v>6-8</c:v>
                </c:pt>
                <c:pt idx="2">
                  <c:v>8-10</c:v>
                </c:pt>
                <c:pt idx="3">
                  <c:v>10-12</c:v>
                </c:pt>
                <c:pt idx="4">
                  <c:v>12-13</c:v>
                </c:pt>
              </c:strCache>
            </c:strRef>
          </c:cat>
          <c:val>
            <c:numRef>
              <c:f>'[1]Correlation Analysis'!$GG$19:$GG$23</c:f>
              <c:numCache>
                <c:formatCode>General</c:formatCode>
                <c:ptCount val="5"/>
                <c:pt idx="0">
                  <c:v>9.2307692307692299</c:v>
                </c:pt>
                <c:pt idx="1">
                  <c:v>13.829787234042554</c:v>
                </c:pt>
                <c:pt idx="2">
                  <c:v>17.948717948717949</c:v>
                </c:pt>
                <c:pt idx="3">
                  <c:v>22.5</c:v>
                </c:pt>
                <c:pt idx="4">
                  <c:v>40.74074074074074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85-48A8-B808-8409EA44FB01}"/>
            </c:ext>
          </c:extLst>
        </c:ser>
        <c:ser>
          <c:idx val="3"/>
          <c:order val="3"/>
          <c:tx>
            <c:strRef>
              <c:f>'[1]Correlation Analysis'!$GH$18</c:f>
              <c:strCache>
                <c:ptCount val="1"/>
                <c:pt idx="0">
                  <c:v>Rash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'[1]Correlation Analysis'!$GD$19:$GD$23</c:f>
              <c:strCache>
                <c:ptCount val="5"/>
                <c:pt idx="0">
                  <c:v>Less than 6</c:v>
                </c:pt>
                <c:pt idx="1">
                  <c:v>6-8</c:v>
                </c:pt>
                <c:pt idx="2">
                  <c:v>8-10</c:v>
                </c:pt>
                <c:pt idx="3">
                  <c:v>10-12</c:v>
                </c:pt>
                <c:pt idx="4">
                  <c:v>12-13</c:v>
                </c:pt>
              </c:strCache>
            </c:strRef>
          </c:cat>
          <c:val>
            <c:numRef>
              <c:f>'[1]Correlation Analysis'!$GH$19:$GH$23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2.5641025641025643</c:v>
                </c:pt>
                <c:pt idx="3">
                  <c:v>7.5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85-48A8-B808-8409EA44FB01}"/>
            </c:ext>
          </c:extLst>
        </c:ser>
        <c:ser>
          <c:idx val="4"/>
          <c:order val="4"/>
          <c:tx>
            <c:strRef>
              <c:f>'[1]Correlation Analysis'!$GI$18</c:f>
              <c:strCache>
                <c:ptCount val="1"/>
                <c:pt idx="0">
                  <c:v>Redness blanching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'[1]Correlation Analysis'!$GD$19:$GD$23</c:f>
              <c:strCache>
                <c:ptCount val="5"/>
                <c:pt idx="0">
                  <c:v>Less than 6</c:v>
                </c:pt>
                <c:pt idx="1">
                  <c:v>6-8</c:v>
                </c:pt>
                <c:pt idx="2">
                  <c:v>8-10</c:v>
                </c:pt>
                <c:pt idx="3">
                  <c:v>10-12</c:v>
                </c:pt>
                <c:pt idx="4">
                  <c:v>12-13</c:v>
                </c:pt>
              </c:strCache>
            </c:strRef>
          </c:cat>
          <c:val>
            <c:numRef>
              <c:f>'[1]Correlation Analysis'!$GI$19:$GI$23</c:f>
              <c:numCache>
                <c:formatCode>General</c:formatCode>
                <c:ptCount val="5"/>
                <c:pt idx="0">
                  <c:v>12.307692307692308</c:v>
                </c:pt>
                <c:pt idx="1">
                  <c:v>21.276595744680851</c:v>
                </c:pt>
                <c:pt idx="2">
                  <c:v>20.512820512820515</c:v>
                </c:pt>
                <c:pt idx="3">
                  <c:v>33.75</c:v>
                </c:pt>
                <c:pt idx="4">
                  <c:v>33.333333333333336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85-48A8-B808-8409EA44FB01}"/>
            </c:ext>
          </c:extLst>
        </c:ser>
        <c:ser>
          <c:idx val="5"/>
          <c:order val="5"/>
          <c:tx>
            <c:strRef>
              <c:f>'[1]Correlation Analysis'!$GJ$18</c:f>
              <c:strCache>
                <c:ptCount val="1"/>
                <c:pt idx="0">
                  <c:v>Spots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'[1]Correlation Analysis'!$GD$19:$GD$23</c:f>
              <c:strCache>
                <c:ptCount val="5"/>
                <c:pt idx="0">
                  <c:v>Less than 6</c:v>
                </c:pt>
                <c:pt idx="1">
                  <c:v>6-8</c:v>
                </c:pt>
                <c:pt idx="2">
                  <c:v>8-10</c:v>
                </c:pt>
                <c:pt idx="3">
                  <c:v>10-12</c:v>
                </c:pt>
                <c:pt idx="4">
                  <c:v>12-13</c:v>
                </c:pt>
              </c:strCache>
            </c:strRef>
          </c:cat>
          <c:val>
            <c:numRef>
              <c:f>'[1]Correlation Analysis'!$GJ$19:$GJ$23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2.5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85-48A8-B808-8409EA44FB01}"/>
            </c:ext>
          </c:extLst>
        </c:ser>
        <c:ser>
          <c:idx val="6"/>
          <c:order val="6"/>
          <c:tx>
            <c:strRef>
              <c:f>'[1]Correlation Analysis'!$GK$18</c:f>
              <c:strCache>
                <c:ptCount val="1"/>
                <c:pt idx="0">
                  <c:v>No response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'[1]Correlation Analysis'!$GD$19:$GD$23</c:f>
              <c:strCache>
                <c:ptCount val="5"/>
                <c:pt idx="0">
                  <c:v>Less than 6</c:v>
                </c:pt>
                <c:pt idx="1">
                  <c:v>6-8</c:v>
                </c:pt>
                <c:pt idx="2">
                  <c:v>8-10</c:v>
                </c:pt>
                <c:pt idx="3">
                  <c:v>10-12</c:v>
                </c:pt>
                <c:pt idx="4">
                  <c:v>12-13</c:v>
                </c:pt>
              </c:strCache>
            </c:strRef>
          </c:cat>
          <c:val>
            <c:numRef>
              <c:f>'[1]Correlation Analysis'!$GK$19:$GK$23</c:f>
              <c:numCache>
                <c:formatCode>General</c:formatCode>
                <c:ptCount val="5"/>
                <c:pt idx="0">
                  <c:v>72.307692307692307</c:v>
                </c:pt>
                <c:pt idx="1">
                  <c:v>57.446808510638299</c:v>
                </c:pt>
                <c:pt idx="2">
                  <c:v>51.282051282051285</c:v>
                </c:pt>
                <c:pt idx="3">
                  <c:v>40</c:v>
                </c:pt>
                <c:pt idx="4">
                  <c:v>33.333333333333336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685-48A8-B808-8409EA44F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922527"/>
        <c:axId val="1354810143"/>
      </c:lineChart>
      <c:catAx>
        <c:axId val="2132922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4810143"/>
        <c:crosses val="autoZero"/>
        <c:auto val="1"/>
        <c:lblAlgn val="ctr"/>
        <c:lblOffset val="100"/>
        <c:noMultiLvlLbl val="0"/>
      </c:catAx>
      <c:valAx>
        <c:axId val="13548101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922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Hours</a:t>
            </a:r>
            <a:r>
              <a:rPr lang="en-GB" baseline="0"/>
              <a:t> in PPE/Nose reaction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'[1]Correlation Analysis'!$EI$18</c:f>
              <c:strCache>
                <c:ptCount val="1"/>
                <c:pt idx="0">
                  <c:v>Dry skin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'[1]Correlation Analysis'!$EH$19:$EH$23</c:f>
              <c:strCache>
                <c:ptCount val="5"/>
                <c:pt idx="0">
                  <c:v>Less than 6</c:v>
                </c:pt>
                <c:pt idx="1">
                  <c:v>6-8</c:v>
                </c:pt>
                <c:pt idx="2">
                  <c:v>8-10</c:v>
                </c:pt>
                <c:pt idx="3">
                  <c:v>10-12</c:v>
                </c:pt>
                <c:pt idx="4">
                  <c:v>12-13</c:v>
                </c:pt>
              </c:strCache>
            </c:strRef>
          </c:cat>
          <c:val>
            <c:numRef>
              <c:f>'[1]Correlation Analysis'!$EI$19:$EI$23</c:f>
              <c:numCache>
                <c:formatCode>General</c:formatCode>
                <c:ptCount val="5"/>
                <c:pt idx="0">
                  <c:v>9.2307692307692299</c:v>
                </c:pt>
                <c:pt idx="1">
                  <c:v>14.893617021276595</c:v>
                </c:pt>
                <c:pt idx="2">
                  <c:v>17.948717948717949</c:v>
                </c:pt>
                <c:pt idx="3">
                  <c:v>16.25</c:v>
                </c:pt>
                <c:pt idx="4">
                  <c:v>25.925925925925927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47-4DAC-B426-B991AEE3B48A}"/>
            </c:ext>
          </c:extLst>
        </c:ser>
        <c:ser>
          <c:idx val="1"/>
          <c:order val="1"/>
          <c:tx>
            <c:strRef>
              <c:f>'[1]Correlation Analysis'!$EJ$18</c:f>
              <c:strCache>
                <c:ptCount val="1"/>
                <c:pt idx="0">
                  <c:v>Itchiness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'[1]Correlation Analysis'!$EH$19:$EH$23</c:f>
              <c:strCache>
                <c:ptCount val="5"/>
                <c:pt idx="0">
                  <c:v>Less than 6</c:v>
                </c:pt>
                <c:pt idx="1">
                  <c:v>6-8</c:v>
                </c:pt>
                <c:pt idx="2">
                  <c:v>8-10</c:v>
                </c:pt>
                <c:pt idx="3">
                  <c:v>10-12</c:v>
                </c:pt>
                <c:pt idx="4">
                  <c:v>12-13</c:v>
                </c:pt>
              </c:strCache>
            </c:strRef>
          </c:cat>
          <c:val>
            <c:numRef>
              <c:f>'[1]Correlation Analysis'!$EJ$19:$EJ$23</c:f>
              <c:numCache>
                <c:formatCode>General</c:formatCode>
                <c:ptCount val="5"/>
                <c:pt idx="0">
                  <c:v>16.923076923076923</c:v>
                </c:pt>
                <c:pt idx="1">
                  <c:v>17.021276595744681</c:v>
                </c:pt>
                <c:pt idx="2">
                  <c:v>17.948717948717949</c:v>
                </c:pt>
                <c:pt idx="3">
                  <c:v>27.5</c:v>
                </c:pt>
                <c:pt idx="4">
                  <c:v>29.62962962962963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47-4DAC-B426-B991AEE3B48A}"/>
            </c:ext>
          </c:extLst>
        </c:ser>
        <c:ser>
          <c:idx val="2"/>
          <c:order val="2"/>
          <c:tx>
            <c:strRef>
              <c:f>'[1]Correlation Analysis'!$EK$18</c:f>
              <c:strCache>
                <c:ptCount val="1"/>
                <c:pt idx="0">
                  <c:v>Pressure damage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'[1]Correlation Analysis'!$EH$19:$EH$23</c:f>
              <c:strCache>
                <c:ptCount val="5"/>
                <c:pt idx="0">
                  <c:v>Less than 6</c:v>
                </c:pt>
                <c:pt idx="1">
                  <c:v>6-8</c:v>
                </c:pt>
                <c:pt idx="2">
                  <c:v>8-10</c:v>
                </c:pt>
                <c:pt idx="3">
                  <c:v>10-12</c:v>
                </c:pt>
                <c:pt idx="4">
                  <c:v>12-13</c:v>
                </c:pt>
              </c:strCache>
            </c:strRef>
          </c:cat>
          <c:val>
            <c:numRef>
              <c:f>'[1]Correlation Analysis'!$EK$19:$EK$23</c:f>
              <c:numCache>
                <c:formatCode>General</c:formatCode>
                <c:ptCount val="5"/>
                <c:pt idx="0">
                  <c:v>12.307692307692308</c:v>
                </c:pt>
                <c:pt idx="1">
                  <c:v>14.893617021276595</c:v>
                </c:pt>
                <c:pt idx="2">
                  <c:v>30.76923076923077</c:v>
                </c:pt>
                <c:pt idx="3">
                  <c:v>17.5</c:v>
                </c:pt>
                <c:pt idx="4">
                  <c:v>22.222222222222221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47-4DAC-B426-B991AEE3B48A}"/>
            </c:ext>
          </c:extLst>
        </c:ser>
        <c:ser>
          <c:idx val="3"/>
          <c:order val="3"/>
          <c:tx>
            <c:strRef>
              <c:f>'[1]Correlation Analysis'!$EL$18</c:f>
              <c:strCache>
                <c:ptCount val="1"/>
                <c:pt idx="0">
                  <c:v>Rash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'[1]Correlation Analysis'!$EH$19:$EH$23</c:f>
              <c:strCache>
                <c:ptCount val="5"/>
                <c:pt idx="0">
                  <c:v>Less than 6</c:v>
                </c:pt>
                <c:pt idx="1">
                  <c:v>6-8</c:v>
                </c:pt>
                <c:pt idx="2">
                  <c:v>8-10</c:v>
                </c:pt>
                <c:pt idx="3">
                  <c:v>10-12</c:v>
                </c:pt>
                <c:pt idx="4">
                  <c:v>12-13</c:v>
                </c:pt>
              </c:strCache>
            </c:strRef>
          </c:cat>
          <c:val>
            <c:numRef>
              <c:f>'[1]Correlation Analysis'!$EL$19:$EL$23</c:f>
              <c:numCache>
                <c:formatCode>General</c:formatCode>
                <c:ptCount val="5"/>
                <c:pt idx="0">
                  <c:v>6.1538461538461542</c:v>
                </c:pt>
                <c:pt idx="1">
                  <c:v>3.1914893617021276</c:v>
                </c:pt>
                <c:pt idx="2">
                  <c:v>0</c:v>
                </c:pt>
                <c:pt idx="3">
                  <c:v>12.5</c:v>
                </c:pt>
                <c:pt idx="4">
                  <c:v>7.4074074074074074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47-4DAC-B426-B991AEE3B48A}"/>
            </c:ext>
          </c:extLst>
        </c:ser>
        <c:ser>
          <c:idx val="4"/>
          <c:order val="4"/>
          <c:tx>
            <c:strRef>
              <c:f>'[1]Correlation Analysis'!$EM$18</c:f>
              <c:strCache>
                <c:ptCount val="1"/>
                <c:pt idx="0">
                  <c:v>Redness blanching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'[1]Correlation Analysis'!$EH$19:$EH$23</c:f>
              <c:strCache>
                <c:ptCount val="5"/>
                <c:pt idx="0">
                  <c:v>Less than 6</c:v>
                </c:pt>
                <c:pt idx="1">
                  <c:v>6-8</c:v>
                </c:pt>
                <c:pt idx="2">
                  <c:v>8-10</c:v>
                </c:pt>
                <c:pt idx="3">
                  <c:v>10-12</c:v>
                </c:pt>
                <c:pt idx="4">
                  <c:v>12-13</c:v>
                </c:pt>
              </c:strCache>
            </c:strRef>
          </c:cat>
          <c:val>
            <c:numRef>
              <c:f>'[1]Correlation Analysis'!$EM$19:$EM$23</c:f>
              <c:numCache>
                <c:formatCode>General</c:formatCode>
                <c:ptCount val="5"/>
                <c:pt idx="0">
                  <c:v>35.384615384615387</c:v>
                </c:pt>
                <c:pt idx="1">
                  <c:v>41.48936170212766</c:v>
                </c:pt>
                <c:pt idx="2">
                  <c:v>43.589743589743591</c:v>
                </c:pt>
                <c:pt idx="3">
                  <c:v>48.75</c:v>
                </c:pt>
                <c:pt idx="4">
                  <c:v>55.555555555555557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47-4DAC-B426-B991AEE3B48A}"/>
            </c:ext>
          </c:extLst>
        </c:ser>
        <c:ser>
          <c:idx val="5"/>
          <c:order val="5"/>
          <c:tx>
            <c:strRef>
              <c:f>'[1]Correlation Analysis'!$EN$18</c:f>
              <c:strCache>
                <c:ptCount val="1"/>
                <c:pt idx="0">
                  <c:v>Spots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'[1]Correlation Analysis'!$EH$19:$EH$23</c:f>
              <c:strCache>
                <c:ptCount val="5"/>
                <c:pt idx="0">
                  <c:v>Less than 6</c:v>
                </c:pt>
                <c:pt idx="1">
                  <c:v>6-8</c:v>
                </c:pt>
                <c:pt idx="2">
                  <c:v>8-10</c:v>
                </c:pt>
                <c:pt idx="3">
                  <c:v>10-12</c:v>
                </c:pt>
                <c:pt idx="4">
                  <c:v>12-13</c:v>
                </c:pt>
              </c:strCache>
            </c:strRef>
          </c:cat>
          <c:val>
            <c:numRef>
              <c:f>'[1]Correlation Analysis'!$EN$19:$EN$23</c:f>
              <c:numCache>
                <c:formatCode>General</c:formatCode>
                <c:ptCount val="5"/>
                <c:pt idx="0">
                  <c:v>0</c:v>
                </c:pt>
                <c:pt idx="1">
                  <c:v>7.4468085106382977</c:v>
                </c:pt>
                <c:pt idx="2">
                  <c:v>7.6923076923076925</c:v>
                </c:pt>
                <c:pt idx="3">
                  <c:v>8.75</c:v>
                </c:pt>
                <c:pt idx="4">
                  <c:v>7.4074074074074074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F47-4DAC-B426-B991AEE3B48A}"/>
            </c:ext>
          </c:extLst>
        </c:ser>
        <c:ser>
          <c:idx val="6"/>
          <c:order val="6"/>
          <c:tx>
            <c:strRef>
              <c:f>'[1]Correlation Analysis'!$EO$18</c:f>
              <c:strCache>
                <c:ptCount val="1"/>
                <c:pt idx="0">
                  <c:v>No response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'[1]Correlation Analysis'!$EH$19:$EH$23</c:f>
              <c:strCache>
                <c:ptCount val="5"/>
                <c:pt idx="0">
                  <c:v>Less than 6</c:v>
                </c:pt>
                <c:pt idx="1">
                  <c:v>6-8</c:v>
                </c:pt>
                <c:pt idx="2">
                  <c:v>8-10</c:v>
                </c:pt>
                <c:pt idx="3">
                  <c:v>10-12</c:v>
                </c:pt>
                <c:pt idx="4">
                  <c:v>12-13</c:v>
                </c:pt>
              </c:strCache>
            </c:strRef>
          </c:cat>
          <c:val>
            <c:numRef>
              <c:f>'[1]Correlation Analysis'!$EO$19:$EO$23</c:f>
              <c:numCache>
                <c:formatCode>General</c:formatCode>
                <c:ptCount val="5"/>
                <c:pt idx="0">
                  <c:v>44.615384615384613</c:v>
                </c:pt>
                <c:pt idx="1">
                  <c:v>37.234042553191486</c:v>
                </c:pt>
                <c:pt idx="2">
                  <c:v>28.205128205128204</c:v>
                </c:pt>
                <c:pt idx="3">
                  <c:v>26.25</c:v>
                </c:pt>
                <c:pt idx="4">
                  <c:v>18.518518518518519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47-4DAC-B426-B991AEE3B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901967"/>
        <c:axId val="1437331999"/>
      </c:lineChart>
      <c:catAx>
        <c:axId val="1435901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7331999"/>
        <c:crosses val="autoZero"/>
        <c:auto val="1"/>
        <c:lblAlgn val="ctr"/>
        <c:lblOffset val="100"/>
        <c:noMultiLvlLbl val="0"/>
      </c:catAx>
      <c:valAx>
        <c:axId val="1437331999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5901967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Hours in PPE/Cheek reaction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'[1]Correlation Analysis'!$EY$18</c:f>
              <c:strCache>
                <c:ptCount val="1"/>
                <c:pt idx="0">
                  <c:v>Dry skin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'[1]Correlation Analysis'!$EX$19:$EX$23</c:f>
              <c:strCache>
                <c:ptCount val="5"/>
                <c:pt idx="0">
                  <c:v>Less than 6</c:v>
                </c:pt>
                <c:pt idx="1">
                  <c:v>6-8</c:v>
                </c:pt>
                <c:pt idx="2">
                  <c:v>8-10</c:v>
                </c:pt>
                <c:pt idx="3">
                  <c:v>10-12</c:v>
                </c:pt>
                <c:pt idx="4">
                  <c:v>12-13</c:v>
                </c:pt>
              </c:strCache>
            </c:strRef>
          </c:cat>
          <c:val>
            <c:numRef>
              <c:f>'[1]Correlation Analysis'!$EY$19:$EY$23</c:f>
              <c:numCache>
                <c:formatCode>General</c:formatCode>
                <c:ptCount val="5"/>
                <c:pt idx="0">
                  <c:v>13.846153846153847</c:v>
                </c:pt>
                <c:pt idx="1">
                  <c:v>14.893617021276595</c:v>
                </c:pt>
                <c:pt idx="2">
                  <c:v>17.948717948717949</c:v>
                </c:pt>
                <c:pt idx="3">
                  <c:v>20</c:v>
                </c:pt>
                <c:pt idx="4">
                  <c:v>37.037037037037038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89-4E32-912B-5F6335B5CF20}"/>
            </c:ext>
          </c:extLst>
        </c:ser>
        <c:ser>
          <c:idx val="1"/>
          <c:order val="1"/>
          <c:tx>
            <c:strRef>
              <c:f>'[1]Correlation Analysis'!$EZ$18</c:f>
              <c:strCache>
                <c:ptCount val="1"/>
                <c:pt idx="0">
                  <c:v>Itchiness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'[1]Correlation Analysis'!$EX$19:$EX$23</c:f>
              <c:strCache>
                <c:ptCount val="5"/>
                <c:pt idx="0">
                  <c:v>Less than 6</c:v>
                </c:pt>
                <c:pt idx="1">
                  <c:v>6-8</c:v>
                </c:pt>
                <c:pt idx="2">
                  <c:v>8-10</c:v>
                </c:pt>
                <c:pt idx="3">
                  <c:v>10-12</c:v>
                </c:pt>
                <c:pt idx="4">
                  <c:v>12-13</c:v>
                </c:pt>
              </c:strCache>
            </c:strRef>
          </c:cat>
          <c:val>
            <c:numRef>
              <c:f>'[1]Correlation Analysis'!$EZ$19:$EZ$23</c:f>
              <c:numCache>
                <c:formatCode>General</c:formatCode>
                <c:ptCount val="5"/>
                <c:pt idx="0">
                  <c:v>26.153846153846153</c:v>
                </c:pt>
                <c:pt idx="1">
                  <c:v>23.404255319148938</c:v>
                </c:pt>
                <c:pt idx="2">
                  <c:v>10.256410256410257</c:v>
                </c:pt>
                <c:pt idx="3">
                  <c:v>36.25</c:v>
                </c:pt>
                <c:pt idx="4">
                  <c:v>40.74074074074074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89-4E32-912B-5F6335B5CF20}"/>
            </c:ext>
          </c:extLst>
        </c:ser>
        <c:ser>
          <c:idx val="2"/>
          <c:order val="2"/>
          <c:tx>
            <c:strRef>
              <c:f>'[1]Correlation Analysis'!$FA$18</c:f>
              <c:strCache>
                <c:ptCount val="1"/>
                <c:pt idx="0">
                  <c:v>Pressure damage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'[1]Correlation Analysis'!$EX$19:$EX$23</c:f>
              <c:strCache>
                <c:ptCount val="5"/>
                <c:pt idx="0">
                  <c:v>Less than 6</c:v>
                </c:pt>
                <c:pt idx="1">
                  <c:v>6-8</c:v>
                </c:pt>
                <c:pt idx="2">
                  <c:v>8-10</c:v>
                </c:pt>
                <c:pt idx="3">
                  <c:v>10-12</c:v>
                </c:pt>
                <c:pt idx="4">
                  <c:v>12-13</c:v>
                </c:pt>
              </c:strCache>
            </c:strRef>
          </c:cat>
          <c:val>
            <c:numRef>
              <c:f>'[1]Correlation Analysis'!$FA$19:$FA$23</c:f>
              <c:numCache>
                <c:formatCode>General</c:formatCode>
                <c:ptCount val="5"/>
                <c:pt idx="0">
                  <c:v>4.615384615384615</c:v>
                </c:pt>
                <c:pt idx="1">
                  <c:v>7.4468085106382977</c:v>
                </c:pt>
                <c:pt idx="2">
                  <c:v>10.256410256410257</c:v>
                </c:pt>
                <c:pt idx="3">
                  <c:v>6.25</c:v>
                </c:pt>
                <c:pt idx="4">
                  <c:v>22.222222222222221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89-4E32-912B-5F6335B5CF20}"/>
            </c:ext>
          </c:extLst>
        </c:ser>
        <c:ser>
          <c:idx val="3"/>
          <c:order val="3"/>
          <c:tx>
            <c:strRef>
              <c:f>'[1]Correlation Analysis'!$FB$18</c:f>
              <c:strCache>
                <c:ptCount val="1"/>
                <c:pt idx="0">
                  <c:v>Rash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'[1]Correlation Analysis'!$EX$19:$EX$23</c:f>
              <c:strCache>
                <c:ptCount val="5"/>
                <c:pt idx="0">
                  <c:v>Less than 6</c:v>
                </c:pt>
                <c:pt idx="1">
                  <c:v>6-8</c:v>
                </c:pt>
                <c:pt idx="2">
                  <c:v>8-10</c:v>
                </c:pt>
                <c:pt idx="3">
                  <c:v>10-12</c:v>
                </c:pt>
                <c:pt idx="4">
                  <c:v>12-13</c:v>
                </c:pt>
              </c:strCache>
            </c:strRef>
          </c:cat>
          <c:val>
            <c:numRef>
              <c:f>'[1]Correlation Analysis'!$FB$19:$FB$23</c:f>
              <c:numCache>
                <c:formatCode>General</c:formatCode>
                <c:ptCount val="5"/>
                <c:pt idx="0">
                  <c:v>13.846153846153847</c:v>
                </c:pt>
                <c:pt idx="1">
                  <c:v>8.5106382978723403</c:v>
                </c:pt>
                <c:pt idx="2">
                  <c:v>2.5641025641025643</c:v>
                </c:pt>
                <c:pt idx="3">
                  <c:v>17.5</c:v>
                </c:pt>
                <c:pt idx="4">
                  <c:v>14.814814814814815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89-4E32-912B-5F6335B5CF20}"/>
            </c:ext>
          </c:extLst>
        </c:ser>
        <c:ser>
          <c:idx val="4"/>
          <c:order val="4"/>
          <c:tx>
            <c:strRef>
              <c:f>'[1]Correlation Analysis'!$FC$18</c:f>
              <c:strCache>
                <c:ptCount val="1"/>
                <c:pt idx="0">
                  <c:v>Redness blanching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'[1]Correlation Analysis'!$EX$19:$EX$23</c:f>
              <c:strCache>
                <c:ptCount val="5"/>
                <c:pt idx="0">
                  <c:v>Less than 6</c:v>
                </c:pt>
                <c:pt idx="1">
                  <c:v>6-8</c:v>
                </c:pt>
                <c:pt idx="2">
                  <c:v>8-10</c:v>
                </c:pt>
                <c:pt idx="3">
                  <c:v>10-12</c:v>
                </c:pt>
                <c:pt idx="4">
                  <c:v>12-13</c:v>
                </c:pt>
              </c:strCache>
            </c:strRef>
          </c:cat>
          <c:val>
            <c:numRef>
              <c:f>'[1]Correlation Analysis'!$FC$19:$FC$23</c:f>
              <c:numCache>
                <c:formatCode>General</c:formatCode>
                <c:ptCount val="5"/>
                <c:pt idx="0">
                  <c:v>29.23076923076923</c:v>
                </c:pt>
                <c:pt idx="1">
                  <c:v>37.234042553191486</c:v>
                </c:pt>
                <c:pt idx="2">
                  <c:v>33.333333333333336</c:v>
                </c:pt>
                <c:pt idx="3">
                  <c:v>45</c:v>
                </c:pt>
                <c:pt idx="4">
                  <c:v>40.74074074074074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89-4E32-912B-5F6335B5CF20}"/>
            </c:ext>
          </c:extLst>
        </c:ser>
        <c:ser>
          <c:idx val="5"/>
          <c:order val="5"/>
          <c:tx>
            <c:strRef>
              <c:f>'[1]Correlation Analysis'!$FD$18</c:f>
              <c:strCache>
                <c:ptCount val="1"/>
                <c:pt idx="0">
                  <c:v>Spots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'[1]Correlation Analysis'!$EX$19:$EX$23</c:f>
              <c:strCache>
                <c:ptCount val="5"/>
                <c:pt idx="0">
                  <c:v>Less than 6</c:v>
                </c:pt>
                <c:pt idx="1">
                  <c:v>6-8</c:v>
                </c:pt>
                <c:pt idx="2">
                  <c:v>8-10</c:v>
                </c:pt>
                <c:pt idx="3">
                  <c:v>10-12</c:v>
                </c:pt>
                <c:pt idx="4">
                  <c:v>12-13</c:v>
                </c:pt>
              </c:strCache>
            </c:strRef>
          </c:cat>
          <c:val>
            <c:numRef>
              <c:f>'[1]Correlation Analysis'!$FD$19:$FD$23</c:f>
              <c:numCache>
                <c:formatCode>General</c:formatCode>
                <c:ptCount val="5"/>
                <c:pt idx="0">
                  <c:v>6.1538461538461542</c:v>
                </c:pt>
                <c:pt idx="1">
                  <c:v>14.893617021276595</c:v>
                </c:pt>
                <c:pt idx="2">
                  <c:v>10.256410256410257</c:v>
                </c:pt>
                <c:pt idx="3">
                  <c:v>20</c:v>
                </c:pt>
                <c:pt idx="4">
                  <c:v>25.925925925925927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89-4E32-912B-5F6335B5CF20}"/>
            </c:ext>
          </c:extLst>
        </c:ser>
        <c:ser>
          <c:idx val="6"/>
          <c:order val="6"/>
          <c:tx>
            <c:strRef>
              <c:f>'[1]Correlation Analysis'!$FE$18</c:f>
              <c:strCache>
                <c:ptCount val="1"/>
                <c:pt idx="0">
                  <c:v>No response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'[1]Correlation Analysis'!$EX$19:$EX$23</c:f>
              <c:strCache>
                <c:ptCount val="5"/>
                <c:pt idx="0">
                  <c:v>Less than 6</c:v>
                </c:pt>
                <c:pt idx="1">
                  <c:v>6-8</c:v>
                </c:pt>
                <c:pt idx="2">
                  <c:v>8-10</c:v>
                </c:pt>
                <c:pt idx="3">
                  <c:v>10-12</c:v>
                </c:pt>
                <c:pt idx="4">
                  <c:v>12-13</c:v>
                </c:pt>
              </c:strCache>
            </c:strRef>
          </c:cat>
          <c:val>
            <c:numRef>
              <c:f>'[1]Correlation Analysis'!$FE$19:$FE$23</c:f>
              <c:numCache>
                <c:formatCode>General</c:formatCode>
                <c:ptCount val="5"/>
                <c:pt idx="0">
                  <c:v>43.07692307692308</c:v>
                </c:pt>
                <c:pt idx="1">
                  <c:v>34.042553191489361</c:v>
                </c:pt>
                <c:pt idx="2">
                  <c:v>38.46153846153846</c:v>
                </c:pt>
                <c:pt idx="3">
                  <c:v>28.75</c:v>
                </c:pt>
                <c:pt idx="4">
                  <c:v>22.222222222222221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189-4E32-912B-5F6335B5C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811967"/>
        <c:axId val="1437234239"/>
      </c:lineChart>
      <c:catAx>
        <c:axId val="1435811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7234239"/>
        <c:crosses val="autoZero"/>
        <c:auto val="1"/>
        <c:lblAlgn val="ctr"/>
        <c:lblOffset val="100"/>
        <c:noMultiLvlLbl val="0"/>
      </c:catAx>
      <c:valAx>
        <c:axId val="14372342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5811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Eye</a:t>
            </a:r>
            <a:r>
              <a:rPr lang="en-US" baseline="0"/>
              <a:t> Protective </a:t>
            </a:r>
            <a:r>
              <a:rPr lang="en-US"/>
              <a:t>Equipment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'[1]Descriptive analysis'!$Y$20</c:f>
              <c:strCache>
                <c:ptCount val="1"/>
                <c:pt idx="0">
                  <c:v>N⁰ of Equipment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'[1]Descriptive analysis'!$X$21:$X$24</c:f>
              <c:strCache>
                <c:ptCount val="4"/>
                <c:pt idx="0">
                  <c:v>Chemical splashing goggles</c:v>
                </c:pt>
                <c:pt idx="1">
                  <c:v>Face shield</c:v>
                </c:pt>
                <c:pt idx="2">
                  <c:v>General safety glasses</c:v>
                </c:pt>
                <c:pt idx="3">
                  <c:v>Other</c:v>
                </c:pt>
              </c:strCache>
            </c:strRef>
          </c:cat>
          <c:val>
            <c:numRef>
              <c:f>'[1]Descriptive analysis'!$Y$21:$Y$24</c:f>
              <c:numCache>
                <c:formatCode>General</c:formatCode>
                <c:ptCount val="4"/>
                <c:pt idx="0">
                  <c:v>12</c:v>
                </c:pt>
                <c:pt idx="1">
                  <c:v>198</c:v>
                </c:pt>
                <c:pt idx="2">
                  <c:v>104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F-45C3-A920-13554DDC1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1098385183"/>
        <c:axId val="882572911"/>
      </c:barChart>
      <c:catAx>
        <c:axId val="1098385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2572911"/>
        <c:crosses val="autoZero"/>
        <c:auto val="1"/>
        <c:lblAlgn val="ctr"/>
        <c:lblOffset val="100"/>
        <c:noMultiLvlLbl val="0"/>
      </c:catAx>
      <c:valAx>
        <c:axId val="882572911"/>
        <c:scaling>
          <c:orientation val="minMax"/>
          <c:max val="200"/>
        </c:scaling>
        <c:delete val="1"/>
        <c:axPos val="l"/>
        <c:numFmt formatCode="General" sourceLinked="1"/>
        <c:majorTickMark val="none"/>
        <c:minorTickMark val="none"/>
        <c:tickLblPos val="nextTo"/>
        <c:crossAx val="1098385183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Hours</a:t>
            </a:r>
            <a:r>
              <a:rPr lang="en-GB" baseline="0"/>
              <a:t> in PPE/Chin reaction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'[1]Correlation Analysis'!$FO$18</c:f>
              <c:strCache>
                <c:ptCount val="1"/>
                <c:pt idx="0">
                  <c:v>Dry skin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'[1]Correlation Analysis'!$FN$19:$FN$23</c:f>
              <c:strCache>
                <c:ptCount val="5"/>
                <c:pt idx="0">
                  <c:v>Less than 6</c:v>
                </c:pt>
                <c:pt idx="1">
                  <c:v>6-8</c:v>
                </c:pt>
                <c:pt idx="2">
                  <c:v>8-10</c:v>
                </c:pt>
                <c:pt idx="3">
                  <c:v>10-12</c:v>
                </c:pt>
                <c:pt idx="4">
                  <c:v>12-13</c:v>
                </c:pt>
              </c:strCache>
            </c:strRef>
          </c:cat>
          <c:val>
            <c:numRef>
              <c:f>'[1]Correlation Analysis'!$FO$19:$FO$23</c:f>
              <c:numCache>
                <c:formatCode>General</c:formatCode>
                <c:ptCount val="5"/>
                <c:pt idx="0">
                  <c:v>6.1538461538461542</c:v>
                </c:pt>
                <c:pt idx="1">
                  <c:v>9.5744680851063837</c:v>
                </c:pt>
                <c:pt idx="2">
                  <c:v>7.6923076923076925</c:v>
                </c:pt>
                <c:pt idx="3">
                  <c:v>15</c:v>
                </c:pt>
                <c:pt idx="4">
                  <c:v>18.518518518518519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22-4204-A3BC-6577B7247043}"/>
            </c:ext>
          </c:extLst>
        </c:ser>
        <c:ser>
          <c:idx val="1"/>
          <c:order val="1"/>
          <c:tx>
            <c:strRef>
              <c:f>'[1]Correlation Analysis'!$FP$18</c:f>
              <c:strCache>
                <c:ptCount val="1"/>
                <c:pt idx="0">
                  <c:v>Itchiness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'[1]Correlation Analysis'!$FN$19:$FN$23</c:f>
              <c:strCache>
                <c:ptCount val="5"/>
                <c:pt idx="0">
                  <c:v>Less than 6</c:v>
                </c:pt>
                <c:pt idx="1">
                  <c:v>6-8</c:v>
                </c:pt>
                <c:pt idx="2">
                  <c:v>8-10</c:v>
                </c:pt>
                <c:pt idx="3">
                  <c:v>10-12</c:v>
                </c:pt>
                <c:pt idx="4">
                  <c:v>12-13</c:v>
                </c:pt>
              </c:strCache>
            </c:strRef>
          </c:cat>
          <c:val>
            <c:numRef>
              <c:f>'[1]Correlation Analysis'!$FP$19:$FP$23</c:f>
              <c:numCache>
                <c:formatCode>General</c:formatCode>
                <c:ptCount val="5"/>
                <c:pt idx="0">
                  <c:v>12.307692307692308</c:v>
                </c:pt>
                <c:pt idx="1">
                  <c:v>10.638297872340425</c:v>
                </c:pt>
                <c:pt idx="2">
                  <c:v>12.820512820512821</c:v>
                </c:pt>
                <c:pt idx="3">
                  <c:v>28.75</c:v>
                </c:pt>
                <c:pt idx="4">
                  <c:v>29.62962962962963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22-4204-A3BC-6577B7247043}"/>
            </c:ext>
          </c:extLst>
        </c:ser>
        <c:ser>
          <c:idx val="2"/>
          <c:order val="2"/>
          <c:tx>
            <c:strRef>
              <c:f>'[1]Correlation Analysis'!$FQ$18</c:f>
              <c:strCache>
                <c:ptCount val="1"/>
                <c:pt idx="0">
                  <c:v>Pressure damage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'[1]Correlation Analysis'!$FN$19:$FN$23</c:f>
              <c:strCache>
                <c:ptCount val="5"/>
                <c:pt idx="0">
                  <c:v>Less than 6</c:v>
                </c:pt>
                <c:pt idx="1">
                  <c:v>6-8</c:v>
                </c:pt>
                <c:pt idx="2">
                  <c:v>8-10</c:v>
                </c:pt>
                <c:pt idx="3">
                  <c:v>10-12</c:v>
                </c:pt>
                <c:pt idx="4">
                  <c:v>12-13</c:v>
                </c:pt>
              </c:strCache>
            </c:strRef>
          </c:cat>
          <c:val>
            <c:numRef>
              <c:f>'[1]Correlation Analysis'!$FQ$19:$FQ$23</c:f>
              <c:numCache>
                <c:formatCode>General</c:formatCode>
                <c:ptCount val="5"/>
                <c:pt idx="0">
                  <c:v>0</c:v>
                </c:pt>
                <c:pt idx="1">
                  <c:v>2.1276595744680851</c:v>
                </c:pt>
                <c:pt idx="2">
                  <c:v>2.5641025641025643</c:v>
                </c:pt>
                <c:pt idx="3">
                  <c:v>0</c:v>
                </c:pt>
                <c:pt idx="4">
                  <c:v>7.4074074074074074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22-4204-A3BC-6577B7247043}"/>
            </c:ext>
          </c:extLst>
        </c:ser>
        <c:ser>
          <c:idx val="3"/>
          <c:order val="3"/>
          <c:tx>
            <c:strRef>
              <c:f>'[1]Correlation Analysis'!$FR$18</c:f>
              <c:strCache>
                <c:ptCount val="1"/>
                <c:pt idx="0">
                  <c:v>Rash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'[1]Correlation Analysis'!$FN$19:$FN$23</c:f>
              <c:strCache>
                <c:ptCount val="5"/>
                <c:pt idx="0">
                  <c:v>Less than 6</c:v>
                </c:pt>
                <c:pt idx="1">
                  <c:v>6-8</c:v>
                </c:pt>
                <c:pt idx="2">
                  <c:v>8-10</c:v>
                </c:pt>
                <c:pt idx="3">
                  <c:v>10-12</c:v>
                </c:pt>
                <c:pt idx="4">
                  <c:v>12-13</c:v>
                </c:pt>
              </c:strCache>
            </c:strRef>
          </c:cat>
          <c:val>
            <c:numRef>
              <c:f>'[1]Correlation Analysis'!$FR$19:$FR$23</c:f>
              <c:numCache>
                <c:formatCode>General</c:formatCode>
                <c:ptCount val="5"/>
                <c:pt idx="0">
                  <c:v>12.307692307692308</c:v>
                </c:pt>
                <c:pt idx="1">
                  <c:v>6.3829787234042552</c:v>
                </c:pt>
                <c:pt idx="2">
                  <c:v>2.5641025641025643</c:v>
                </c:pt>
                <c:pt idx="3">
                  <c:v>17.5</c:v>
                </c:pt>
                <c:pt idx="4">
                  <c:v>22.222222222222221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22-4204-A3BC-6577B7247043}"/>
            </c:ext>
          </c:extLst>
        </c:ser>
        <c:ser>
          <c:idx val="4"/>
          <c:order val="4"/>
          <c:tx>
            <c:strRef>
              <c:f>'[1]Correlation Analysis'!$FS$18</c:f>
              <c:strCache>
                <c:ptCount val="1"/>
                <c:pt idx="0">
                  <c:v>Redness blanching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'[1]Correlation Analysis'!$FN$19:$FN$23</c:f>
              <c:strCache>
                <c:ptCount val="5"/>
                <c:pt idx="0">
                  <c:v>Less than 6</c:v>
                </c:pt>
                <c:pt idx="1">
                  <c:v>6-8</c:v>
                </c:pt>
                <c:pt idx="2">
                  <c:v>8-10</c:v>
                </c:pt>
                <c:pt idx="3">
                  <c:v>10-12</c:v>
                </c:pt>
                <c:pt idx="4">
                  <c:v>12-13</c:v>
                </c:pt>
              </c:strCache>
            </c:strRef>
          </c:cat>
          <c:val>
            <c:numRef>
              <c:f>'[1]Correlation Analysis'!$FS$19:$FS$23</c:f>
              <c:numCache>
                <c:formatCode>General</c:formatCode>
                <c:ptCount val="5"/>
                <c:pt idx="0">
                  <c:v>12.307692307692308</c:v>
                </c:pt>
                <c:pt idx="1">
                  <c:v>7.4468085106382977</c:v>
                </c:pt>
                <c:pt idx="2">
                  <c:v>10.256410256410257</c:v>
                </c:pt>
                <c:pt idx="3">
                  <c:v>21.25</c:v>
                </c:pt>
                <c:pt idx="4">
                  <c:v>18.518518518518519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22-4204-A3BC-6577B7247043}"/>
            </c:ext>
          </c:extLst>
        </c:ser>
        <c:ser>
          <c:idx val="5"/>
          <c:order val="5"/>
          <c:tx>
            <c:strRef>
              <c:f>'[1]Correlation Analysis'!$FT$18</c:f>
              <c:strCache>
                <c:ptCount val="1"/>
                <c:pt idx="0">
                  <c:v>Spots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'[1]Correlation Analysis'!$FN$19:$FN$23</c:f>
              <c:strCache>
                <c:ptCount val="5"/>
                <c:pt idx="0">
                  <c:v>Less than 6</c:v>
                </c:pt>
                <c:pt idx="1">
                  <c:v>6-8</c:v>
                </c:pt>
                <c:pt idx="2">
                  <c:v>8-10</c:v>
                </c:pt>
                <c:pt idx="3">
                  <c:v>10-12</c:v>
                </c:pt>
                <c:pt idx="4">
                  <c:v>12-13</c:v>
                </c:pt>
              </c:strCache>
            </c:strRef>
          </c:cat>
          <c:val>
            <c:numRef>
              <c:f>'[1]Correlation Analysis'!$FT$19:$FT$23</c:f>
              <c:numCache>
                <c:formatCode>General</c:formatCode>
                <c:ptCount val="5"/>
                <c:pt idx="0">
                  <c:v>6.1538461538461542</c:v>
                </c:pt>
                <c:pt idx="1">
                  <c:v>23.404255319148938</c:v>
                </c:pt>
                <c:pt idx="2">
                  <c:v>20.512820512820515</c:v>
                </c:pt>
                <c:pt idx="3">
                  <c:v>23.75</c:v>
                </c:pt>
                <c:pt idx="4">
                  <c:v>40.74074074074074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22-4204-A3BC-6577B7247043}"/>
            </c:ext>
          </c:extLst>
        </c:ser>
        <c:ser>
          <c:idx val="6"/>
          <c:order val="6"/>
          <c:tx>
            <c:strRef>
              <c:f>'[1]Correlation Analysis'!$FU$18</c:f>
              <c:strCache>
                <c:ptCount val="1"/>
                <c:pt idx="0">
                  <c:v>No response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'[1]Correlation Analysis'!$FN$19:$FN$23</c:f>
              <c:strCache>
                <c:ptCount val="5"/>
                <c:pt idx="0">
                  <c:v>Less than 6</c:v>
                </c:pt>
                <c:pt idx="1">
                  <c:v>6-8</c:v>
                </c:pt>
                <c:pt idx="2">
                  <c:v>8-10</c:v>
                </c:pt>
                <c:pt idx="3">
                  <c:v>10-12</c:v>
                </c:pt>
                <c:pt idx="4">
                  <c:v>12-13</c:v>
                </c:pt>
              </c:strCache>
            </c:strRef>
          </c:cat>
          <c:val>
            <c:numRef>
              <c:f>'[1]Correlation Analysis'!$FU$19:$FU$23</c:f>
              <c:numCache>
                <c:formatCode>General</c:formatCode>
                <c:ptCount val="5"/>
                <c:pt idx="0">
                  <c:v>67.692307692307693</c:v>
                </c:pt>
                <c:pt idx="1">
                  <c:v>60.638297872340424</c:v>
                </c:pt>
                <c:pt idx="2">
                  <c:v>56.410256410256409</c:v>
                </c:pt>
                <c:pt idx="3">
                  <c:v>45</c:v>
                </c:pt>
                <c:pt idx="4">
                  <c:v>29.62962962962963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222-4204-A3BC-6577B7247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489887"/>
        <c:axId val="1437276671"/>
      </c:lineChart>
      <c:catAx>
        <c:axId val="1381489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7276671"/>
        <c:crosses val="autoZero"/>
        <c:auto val="1"/>
        <c:lblAlgn val="ctr"/>
        <c:lblOffset val="100"/>
        <c:noMultiLvlLbl val="0"/>
      </c:catAx>
      <c:valAx>
        <c:axId val="14372766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489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Often</a:t>
            </a:r>
            <a:r>
              <a:rPr lang="en-GB" baseline="0"/>
              <a:t> removal of PPE/Nose reaction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'[1]Correlation Analysis'!$GT$18</c:f>
              <c:strCache>
                <c:ptCount val="1"/>
                <c:pt idx="0">
                  <c:v>Dry skin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'[1]Correlation Analysis'!$GS$19:$GS$23</c:f>
              <c:strCache>
                <c:ptCount val="5"/>
                <c:pt idx="0">
                  <c:v>Every 1 hour</c:v>
                </c:pt>
                <c:pt idx="1">
                  <c:v>Every 2 hours</c:v>
                </c:pt>
                <c:pt idx="2">
                  <c:v>Every 3 hours</c:v>
                </c:pt>
                <c:pt idx="3">
                  <c:v>Every 4 hours</c:v>
                </c:pt>
                <c:pt idx="4">
                  <c:v>&gt;Every 4 hours</c:v>
                </c:pt>
              </c:strCache>
            </c:strRef>
          </c:cat>
          <c:val>
            <c:numRef>
              <c:f>'[1]Correlation Analysis'!$GT$19:$GT$23</c:f>
              <c:numCache>
                <c:formatCode>General</c:formatCode>
                <c:ptCount val="5"/>
                <c:pt idx="0">
                  <c:v>15.217391304347826</c:v>
                </c:pt>
                <c:pt idx="1">
                  <c:v>12.280701754385966</c:v>
                </c:pt>
                <c:pt idx="2">
                  <c:v>13.333333333333334</c:v>
                </c:pt>
                <c:pt idx="3">
                  <c:v>17.391304347826086</c:v>
                </c:pt>
                <c:pt idx="4">
                  <c:v>12.76595744680851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CD-499C-9D5A-115A708BBCAC}"/>
            </c:ext>
          </c:extLst>
        </c:ser>
        <c:ser>
          <c:idx val="1"/>
          <c:order val="1"/>
          <c:tx>
            <c:strRef>
              <c:f>'[1]Correlation Analysis'!$GU$18</c:f>
              <c:strCache>
                <c:ptCount val="1"/>
                <c:pt idx="0">
                  <c:v>Itchiness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'[1]Correlation Analysis'!$GS$19:$GS$23</c:f>
              <c:strCache>
                <c:ptCount val="5"/>
                <c:pt idx="0">
                  <c:v>Every 1 hour</c:v>
                </c:pt>
                <c:pt idx="1">
                  <c:v>Every 2 hours</c:v>
                </c:pt>
                <c:pt idx="2">
                  <c:v>Every 3 hours</c:v>
                </c:pt>
                <c:pt idx="3">
                  <c:v>Every 4 hours</c:v>
                </c:pt>
                <c:pt idx="4">
                  <c:v>&gt;Every 4 hours</c:v>
                </c:pt>
              </c:strCache>
            </c:strRef>
          </c:cat>
          <c:val>
            <c:numRef>
              <c:f>'[1]Correlation Analysis'!$GU$19:$GU$23</c:f>
              <c:numCache>
                <c:formatCode>General</c:formatCode>
                <c:ptCount val="5"/>
                <c:pt idx="0">
                  <c:v>17.391304347826086</c:v>
                </c:pt>
                <c:pt idx="1">
                  <c:v>22.807017543859651</c:v>
                </c:pt>
                <c:pt idx="2">
                  <c:v>26.666666666666668</c:v>
                </c:pt>
                <c:pt idx="3">
                  <c:v>21.739130434782609</c:v>
                </c:pt>
                <c:pt idx="4">
                  <c:v>27.659574468085108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CD-499C-9D5A-115A708BBCAC}"/>
            </c:ext>
          </c:extLst>
        </c:ser>
        <c:ser>
          <c:idx val="2"/>
          <c:order val="2"/>
          <c:tx>
            <c:strRef>
              <c:f>'[1]Correlation Analysis'!$GV$18</c:f>
              <c:strCache>
                <c:ptCount val="1"/>
                <c:pt idx="0">
                  <c:v>Pressure damage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'[1]Correlation Analysis'!$GS$19:$GS$23</c:f>
              <c:strCache>
                <c:ptCount val="5"/>
                <c:pt idx="0">
                  <c:v>Every 1 hour</c:v>
                </c:pt>
                <c:pt idx="1">
                  <c:v>Every 2 hours</c:v>
                </c:pt>
                <c:pt idx="2">
                  <c:v>Every 3 hours</c:v>
                </c:pt>
                <c:pt idx="3">
                  <c:v>Every 4 hours</c:v>
                </c:pt>
                <c:pt idx="4">
                  <c:v>&gt;Every 4 hours</c:v>
                </c:pt>
              </c:strCache>
            </c:strRef>
          </c:cat>
          <c:val>
            <c:numRef>
              <c:f>'[1]Correlation Analysis'!$GV$19:$GV$23</c:f>
              <c:numCache>
                <c:formatCode>General</c:formatCode>
                <c:ptCount val="5"/>
                <c:pt idx="0">
                  <c:v>8.695652173913043</c:v>
                </c:pt>
                <c:pt idx="1">
                  <c:v>7.0175438596491224</c:v>
                </c:pt>
                <c:pt idx="2">
                  <c:v>15</c:v>
                </c:pt>
                <c:pt idx="3">
                  <c:v>32.608695652173914</c:v>
                </c:pt>
                <c:pt idx="4">
                  <c:v>23.404255319148938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CD-499C-9D5A-115A708BBCAC}"/>
            </c:ext>
          </c:extLst>
        </c:ser>
        <c:ser>
          <c:idx val="3"/>
          <c:order val="3"/>
          <c:tx>
            <c:strRef>
              <c:f>'[1]Correlation Analysis'!$GW$18</c:f>
              <c:strCache>
                <c:ptCount val="1"/>
                <c:pt idx="0">
                  <c:v>Rash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'[1]Correlation Analysis'!$GS$19:$GS$23</c:f>
              <c:strCache>
                <c:ptCount val="5"/>
                <c:pt idx="0">
                  <c:v>Every 1 hour</c:v>
                </c:pt>
                <c:pt idx="1">
                  <c:v>Every 2 hours</c:v>
                </c:pt>
                <c:pt idx="2">
                  <c:v>Every 3 hours</c:v>
                </c:pt>
                <c:pt idx="3">
                  <c:v>Every 4 hours</c:v>
                </c:pt>
                <c:pt idx="4">
                  <c:v>&gt;Every 4 hours</c:v>
                </c:pt>
              </c:strCache>
            </c:strRef>
          </c:cat>
          <c:val>
            <c:numRef>
              <c:f>'[1]Correlation Analysis'!$GW$19:$GW$23</c:f>
              <c:numCache>
                <c:formatCode>General</c:formatCode>
                <c:ptCount val="5"/>
                <c:pt idx="0">
                  <c:v>4.3478260869565215</c:v>
                </c:pt>
                <c:pt idx="1">
                  <c:v>8.7719298245614041</c:v>
                </c:pt>
                <c:pt idx="2">
                  <c:v>6.666666666666667</c:v>
                </c:pt>
                <c:pt idx="3">
                  <c:v>4.3478260869565215</c:v>
                </c:pt>
                <c:pt idx="4">
                  <c:v>17.021276595744681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CD-499C-9D5A-115A708BBCAC}"/>
            </c:ext>
          </c:extLst>
        </c:ser>
        <c:ser>
          <c:idx val="4"/>
          <c:order val="4"/>
          <c:tx>
            <c:strRef>
              <c:f>'[1]Correlation Analysis'!$GX$18</c:f>
              <c:strCache>
                <c:ptCount val="1"/>
                <c:pt idx="0">
                  <c:v>Redness blanching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'[1]Correlation Analysis'!$GS$19:$GS$23</c:f>
              <c:strCache>
                <c:ptCount val="5"/>
                <c:pt idx="0">
                  <c:v>Every 1 hour</c:v>
                </c:pt>
                <c:pt idx="1">
                  <c:v>Every 2 hours</c:v>
                </c:pt>
                <c:pt idx="2">
                  <c:v>Every 3 hours</c:v>
                </c:pt>
                <c:pt idx="3">
                  <c:v>Every 4 hours</c:v>
                </c:pt>
                <c:pt idx="4">
                  <c:v>&gt;Every 4 hours</c:v>
                </c:pt>
              </c:strCache>
            </c:strRef>
          </c:cat>
          <c:val>
            <c:numRef>
              <c:f>'[1]Correlation Analysis'!$GX$19:$GX$23</c:f>
              <c:numCache>
                <c:formatCode>General</c:formatCode>
                <c:ptCount val="5"/>
                <c:pt idx="0">
                  <c:v>28.260869565217391</c:v>
                </c:pt>
                <c:pt idx="1">
                  <c:v>35.087719298245617</c:v>
                </c:pt>
                <c:pt idx="2">
                  <c:v>53.333333333333336</c:v>
                </c:pt>
                <c:pt idx="3">
                  <c:v>54.347826086956523</c:v>
                </c:pt>
                <c:pt idx="4">
                  <c:v>61.702127659574465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CD-499C-9D5A-115A708BBCAC}"/>
            </c:ext>
          </c:extLst>
        </c:ser>
        <c:ser>
          <c:idx val="5"/>
          <c:order val="5"/>
          <c:tx>
            <c:strRef>
              <c:f>'[1]Correlation Analysis'!$GY$18</c:f>
              <c:strCache>
                <c:ptCount val="1"/>
                <c:pt idx="0">
                  <c:v>Spots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'[1]Correlation Analysis'!$GS$19:$GS$23</c:f>
              <c:strCache>
                <c:ptCount val="5"/>
                <c:pt idx="0">
                  <c:v>Every 1 hour</c:v>
                </c:pt>
                <c:pt idx="1">
                  <c:v>Every 2 hours</c:v>
                </c:pt>
                <c:pt idx="2">
                  <c:v>Every 3 hours</c:v>
                </c:pt>
                <c:pt idx="3">
                  <c:v>Every 4 hours</c:v>
                </c:pt>
                <c:pt idx="4">
                  <c:v>&gt;Every 4 hours</c:v>
                </c:pt>
              </c:strCache>
            </c:strRef>
          </c:cat>
          <c:val>
            <c:numRef>
              <c:f>'[1]Correlation Analysis'!$GY$19:$GY$23</c:f>
              <c:numCache>
                <c:formatCode>General</c:formatCode>
                <c:ptCount val="5"/>
                <c:pt idx="0">
                  <c:v>4.3478260869565215</c:v>
                </c:pt>
                <c:pt idx="1">
                  <c:v>5.2631578947368425</c:v>
                </c:pt>
                <c:pt idx="2">
                  <c:v>10</c:v>
                </c:pt>
                <c:pt idx="3">
                  <c:v>4.3478260869565215</c:v>
                </c:pt>
                <c:pt idx="4">
                  <c:v>6.3829787234042552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CD-499C-9D5A-115A708BBCAC}"/>
            </c:ext>
          </c:extLst>
        </c:ser>
        <c:ser>
          <c:idx val="6"/>
          <c:order val="6"/>
          <c:tx>
            <c:strRef>
              <c:f>'[1]Correlation Analysis'!$GZ$18</c:f>
              <c:strCache>
                <c:ptCount val="1"/>
                <c:pt idx="0">
                  <c:v>No reaction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'[1]Correlation Analysis'!$GS$19:$GS$23</c:f>
              <c:strCache>
                <c:ptCount val="5"/>
                <c:pt idx="0">
                  <c:v>Every 1 hour</c:v>
                </c:pt>
                <c:pt idx="1">
                  <c:v>Every 2 hours</c:v>
                </c:pt>
                <c:pt idx="2">
                  <c:v>Every 3 hours</c:v>
                </c:pt>
                <c:pt idx="3">
                  <c:v>Every 4 hours</c:v>
                </c:pt>
                <c:pt idx="4">
                  <c:v>&gt;Every 4 hours</c:v>
                </c:pt>
              </c:strCache>
            </c:strRef>
          </c:cat>
          <c:val>
            <c:numRef>
              <c:f>'[1]Correlation Analysis'!$GZ$19:$GZ$23</c:f>
              <c:numCache>
                <c:formatCode>General</c:formatCode>
                <c:ptCount val="5"/>
                <c:pt idx="0">
                  <c:v>47.826086956521742</c:v>
                </c:pt>
                <c:pt idx="1">
                  <c:v>40.350877192982459</c:v>
                </c:pt>
                <c:pt idx="2">
                  <c:v>21.666666666666668</c:v>
                </c:pt>
                <c:pt idx="3">
                  <c:v>26.086956521739129</c:v>
                </c:pt>
                <c:pt idx="4">
                  <c:v>27.659574468085108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DCD-499C-9D5A-115A708BB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801040"/>
        <c:axId val="46188319"/>
      </c:lineChart>
      <c:catAx>
        <c:axId val="148880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88319"/>
        <c:crosses val="autoZero"/>
        <c:auto val="1"/>
        <c:lblAlgn val="ctr"/>
        <c:lblOffset val="100"/>
        <c:noMultiLvlLbl val="0"/>
      </c:catAx>
      <c:valAx>
        <c:axId val="461883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880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Often removal of PPE/ Cheeks reaction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'[1]Correlation Analysis'!$HG$18</c:f>
              <c:strCache>
                <c:ptCount val="1"/>
                <c:pt idx="0">
                  <c:v>Dry skin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'[1]Correlation Analysis'!$HF$19:$HF$23</c:f>
              <c:strCache>
                <c:ptCount val="5"/>
                <c:pt idx="0">
                  <c:v>Every 1 hour</c:v>
                </c:pt>
                <c:pt idx="1">
                  <c:v>Every 2 hours</c:v>
                </c:pt>
                <c:pt idx="2">
                  <c:v>Every 3 hours</c:v>
                </c:pt>
                <c:pt idx="3">
                  <c:v>Every 4 hours</c:v>
                </c:pt>
                <c:pt idx="4">
                  <c:v>&gt;Every 4 hours</c:v>
                </c:pt>
              </c:strCache>
            </c:strRef>
          </c:cat>
          <c:val>
            <c:numRef>
              <c:f>'[1]Correlation Analysis'!$HG$19:$HG$23</c:f>
              <c:numCache>
                <c:formatCode>General</c:formatCode>
                <c:ptCount val="5"/>
                <c:pt idx="0">
                  <c:v>17.391304347826086</c:v>
                </c:pt>
                <c:pt idx="1">
                  <c:v>15.789473684210526</c:v>
                </c:pt>
                <c:pt idx="2">
                  <c:v>18.333333333333332</c:v>
                </c:pt>
                <c:pt idx="3">
                  <c:v>23.913043478260871</c:v>
                </c:pt>
                <c:pt idx="4">
                  <c:v>19.148936170212767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FC-4EF6-9C12-46C2499C9DD8}"/>
            </c:ext>
          </c:extLst>
        </c:ser>
        <c:ser>
          <c:idx val="1"/>
          <c:order val="1"/>
          <c:tx>
            <c:strRef>
              <c:f>'[1]Correlation Analysis'!$HH$18</c:f>
              <c:strCache>
                <c:ptCount val="1"/>
                <c:pt idx="0">
                  <c:v>Itchiness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'[1]Correlation Analysis'!$HF$19:$HF$23</c:f>
              <c:strCache>
                <c:ptCount val="5"/>
                <c:pt idx="0">
                  <c:v>Every 1 hour</c:v>
                </c:pt>
                <c:pt idx="1">
                  <c:v>Every 2 hours</c:v>
                </c:pt>
                <c:pt idx="2">
                  <c:v>Every 3 hours</c:v>
                </c:pt>
                <c:pt idx="3">
                  <c:v>Every 4 hours</c:v>
                </c:pt>
                <c:pt idx="4">
                  <c:v>&gt;Every 4 hours</c:v>
                </c:pt>
              </c:strCache>
            </c:strRef>
          </c:cat>
          <c:val>
            <c:numRef>
              <c:f>'[1]Correlation Analysis'!$HH$19:$HH$23</c:f>
              <c:numCache>
                <c:formatCode>General</c:formatCode>
                <c:ptCount val="5"/>
                <c:pt idx="0">
                  <c:v>23.913043478260871</c:v>
                </c:pt>
                <c:pt idx="1">
                  <c:v>26.315789473684209</c:v>
                </c:pt>
                <c:pt idx="2">
                  <c:v>28.333333333333332</c:v>
                </c:pt>
                <c:pt idx="3">
                  <c:v>32.608695652173914</c:v>
                </c:pt>
                <c:pt idx="4">
                  <c:v>31.914893617021278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FC-4EF6-9C12-46C2499C9DD8}"/>
            </c:ext>
          </c:extLst>
        </c:ser>
        <c:ser>
          <c:idx val="2"/>
          <c:order val="2"/>
          <c:tx>
            <c:strRef>
              <c:f>'[1]Correlation Analysis'!$HI$18</c:f>
              <c:strCache>
                <c:ptCount val="1"/>
                <c:pt idx="0">
                  <c:v>Pressure damage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'[1]Correlation Analysis'!$HF$19:$HF$23</c:f>
              <c:strCache>
                <c:ptCount val="5"/>
                <c:pt idx="0">
                  <c:v>Every 1 hour</c:v>
                </c:pt>
                <c:pt idx="1">
                  <c:v>Every 2 hours</c:v>
                </c:pt>
                <c:pt idx="2">
                  <c:v>Every 3 hours</c:v>
                </c:pt>
                <c:pt idx="3">
                  <c:v>Every 4 hours</c:v>
                </c:pt>
                <c:pt idx="4">
                  <c:v>&gt;Every 4 hours</c:v>
                </c:pt>
              </c:strCache>
            </c:strRef>
          </c:cat>
          <c:val>
            <c:numRef>
              <c:f>'[1]Correlation Analysis'!$HI$19:$HI$23</c:f>
              <c:numCache>
                <c:formatCode>General</c:formatCode>
                <c:ptCount val="5"/>
                <c:pt idx="0">
                  <c:v>4.3478260869565215</c:v>
                </c:pt>
                <c:pt idx="1">
                  <c:v>1.7543859649122806</c:v>
                </c:pt>
                <c:pt idx="2">
                  <c:v>10</c:v>
                </c:pt>
                <c:pt idx="3">
                  <c:v>13.043478260869565</c:v>
                </c:pt>
                <c:pt idx="4">
                  <c:v>14.893617021276595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FC-4EF6-9C12-46C2499C9DD8}"/>
            </c:ext>
          </c:extLst>
        </c:ser>
        <c:ser>
          <c:idx val="3"/>
          <c:order val="3"/>
          <c:tx>
            <c:strRef>
              <c:f>'[1]Correlation Analysis'!$HJ$18</c:f>
              <c:strCache>
                <c:ptCount val="1"/>
                <c:pt idx="0">
                  <c:v>Rash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'[1]Correlation Analysis'!$HF$19:$HF$23</c:f>
              <c:strCache>
                <c:ptCount val="5"/>
                <c:pt idx="0">
                  <c:v>Every 1 hour</c:v>
                </c:pt>
                <c:pt idx="1">
                  <c:v>Every 2 hours</c:v>
                </c:pt>
                <c:pt idx="2">
                  <c:v>Every 3 hours</c:v>
                </c:pt>
                <c:pt idx="3">
                  <c:v>Every 4 hours</c:v>
                </c:pt>
                <c:pt idx="4">
                  <c:v>&gt;Every 4 hours</c:v>
                </c:pt>
              </c:strCache>
            </c:strRef>
          </c:cat>
          <c:val>
            <c:numRef>
              <c:f>'[1]Correlation Analysis'!$HJ$19:$HJ$23</c:f>
              <c:numCache>
                <c:formatCode>General</c:formatCode>
                <c:ptCount val="5"/>
                <c:pt idx="0">
                  <c:v>13.043478260869565</c:v>
                </c:pt>
                <c:pt idx="1">
                  <c:v>8.7719298245614041</c:v>
                </c:pt>
                <c:pt idx="2">
                  <c:v>10</c:v>
                </c:pt>
                <c:pt idx="3">
                  <c:v>13.043478260869565</c:v>
                </c:pt>
                <c:pt idx="4">
                  <c:v>17.021276595744681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FC-4EF6-9C12-46C2499C9DD8}"/>
            </c:ext>
          </c:extLst>
        </c:ser>
        <c:ser>
          <c:idx val="4"/>
          <c:order val="4"/>
          <c:tx>
            <c:strRef>
              <c:f>'[1]Correlation Analysis'!$HK$18</c:f>
              <c:strCache>
                <c:ptCount val="1"/>
                <c:pt idx="0">
                  <c:v>Redness blanching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'[1]Correlation Analysis'!$HF$19:$HF$23</c:f>
              <c:strCache>
                <c:ptCount val="5"/>
                <c:pt idx="0">
                  <c:v>Every 1 hour</c:v>
                </c:pt>
                <c:pt idx="1">
                  <c:v>Every 2 hours</c:v>
                </c:pt>
                <c:pt idx="2">
                  <c:v>Every 3 hours</c:v>
                </c:pt>
                <c:pt idx="3">
                  <c:v>Every 4 hours</c:v>
                </c:pt>
                <c:pt idx="4">
                  <c:v>&gt;Every 4 hours</c:v>
                </c:pt>
              </c:strCache>
            </c:strRef>
          </c:cat>
          <c:val>
            <c:numRef>
              <c:f>'[1]Correlation Analysis'!$HK$19:$HK$23</c:f>
              <c:numCache>
                <c:formatCode>General</c:formatCode>
                <c:ptCount val="5"/>
                <c:pt idx="0">
                  <c:v>19.565217391304348</c:v>
                </c:pt>
                <c:pt idx="1">
                  <c:v>31.578947368421051</c:v>
                </c:pt>
                <c:pt idx="2">
                  <c:v>41.666666666666664</c:v>
                </c:pt>
                <c:pt idx="3">
                  <c:v>50</c:v>
                </c:pt>
                <c:pt idx="4">
                  <c:v>51.063829787234042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FC-4EF6-9C12-46C2499C9DD8}"/>
            </c:ext>
          </c:extLst>
        </c:ser>
        <c:ser>
          <c:idx val="5"/>
          <c:order val="5"/>
          <c:tx>
            <c:strRef>
              <c:f>'[1]Correlation Analysis'!$HL$18</c:f>
              <c:strCache>
                <c:ptCount val="1"/>
                <c:pt idx="0">
                  <c:v>Spots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'[1]Correlation Analysis'!$HF$19:$HF$23</c:f>
              <c:strCache>
                <c:ptCount val="5"/>
                <c:pt idx="0">
                  <c:v>Every 1 hour</c:v>
                </c:pt>
                <c:pt idx="1">
                  <c:v>Every 2 hours</c:v>
                </c:pt>
                <c:pt idx="2">
                  <c:v>Every 3 hours</c:v>
                </c:pt>
                <c:pt idx="3">
                  <c:v>Every 4 hours</c:v>
                </c:pt>
                <c:pt idx="4">
                  <c:v>&gt;Every 4 hours</c:v>
                </c:pt>
              </c:strCache>
            </c:strRef>
          </c:cat>
          <c:val>
            <c:numRef>
              <c:f>'[1]Correlation Analysis'!$HL$19:$HL$23</c:f>
              <c:numCache>
                <c:formatCode>General</c:formatCode>
                <c:ptCount val="5"/>
                <c:pt idx="0">
                  <c:v>15.217391304347826</c:v>
                </c:pt>
                <c:pt idx="1">
                  <c:v>14.035087719298245</c:v>
                </c:pt>
                <c:pt idx="2">
                  <c:v>10</c:v>
                </c:pt>
                <c:pt idx="3">
                  <c:v>17.391304347826086</c:v>
                </c:pt>
                <c:pt idx="4">
                  <c:v>17.021276595744681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FC-4EF6-9C12-46C2499C9DD8}"/>
            </c:ext>
          </c:extLst>
        </c:ser>
        <c:ser>
          <c:idx val="6"/>
          <c:order val="6"/>
          <c:tx>
            <c:strRef>
              <c:f>'[1]Correlation Analysis'!$HM$18</c:f>
              <c:strCache>
                <c:ptCount val="1"/>
                <c:pt idx="0">
                  <c:v>No reaction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'[1]Correlation Analysis'!$HF$19:$HF$23</c:f>
              <c:strCache>
                <c:ptCount val="5"/>
                <c:pt idx="0">
                  <c:v>Every 1 hour</c:v>
                </c:pt>
                <c:pt idx="1">
                  <c:v>Every 2 hours</c:v>
                </c:pt>
                <c:pt idx="2">
                  <c:v>Every 3 hours</c:v>
                </c:pt>
                <c:pt idx="3">
                  <c:v>Every 4 hours</c:v>
                </c:pt>
                <c:pt idx="4">
                  <c:v>&gt;Every 4 hours</c:v>
                </c:pt>
              </c:strCache>
            </c:strRef>
          </c:cat>
          <c:val>
            <c:numRef>
              <c:f>'[1]Correlation Analysis'!$HM$19:$HM$23</c:f>
              <c:numCache>
                <c:formatCode>General</c:formatCode>
                <c:ptCount val="5"/>
                <c:pt idx="0">
                  <c:v>36.956521739130437</c:v>
                </c:pt>
                <c:pt idx="1">
                  <c:v>42.10526315789474</c:v>
                </c:pt>
                <c:pt idx="2">
                  <c:v>31.666666666666668</c:v>
                </c:pt>
                <c:pt idx="3">
                  <c:v>19.565217391304348</c:v>
                </c:pt>
                <c:pt idx="4">
                  <c:v>29.787234042553191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EFC-4EF6-9C12-46C2499C9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74399"/>
        <c:axId val="156342607"/>
      </c:lineChart>
      <c:catAx>
        <c:axId val="53674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342607"/>
        <c:crosses val="autoZero"/>
        <c:auto val="1"/>
        <c:lblAlgn val="ctr"/>
        <c:lblOffset val="100"/>
        <c:noMultiLvlLbl val="0"/>
      </c:catAx>
      <c:valAx>
        <c:axId val="1563426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74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Often removal of PPE/Chin reaction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'[1]Correlation Analysis'!$HT$18</c:f>
              <c:strCache>
                <c:ptCount val="1"/>
                <c:pt idx="0">
                  <c:v>Dry skin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'[1]Correlation Analysis'!$HS$19:$HS$23</c:f>
              <c:strCache>
                <c:ptCount val="5"/>
                <c:pt idx="0">
                  <c:v>Every 1 hour</c:v>
                </c:pt>
                <c:pt idx="1">
                  <c:v>Every 2 hours</c:v>
                </c:pt>
                <c:pt idx="2">
                  <c:v>Every 3 hours</c:v>
                </c:pt>
                <c:pt idx="3">
                  <c:v>Every 4 hours</c:v>
                </c:pt>
                <c:pt idx="4">
                  <c:v>&gt;Every 4 hours</c:v>
                </c:pt>
              </c:strCache>
            </c:strRef>
          </c:cat>
          <c:val>
            <c:numRef>
              <c:f>'[1]Correlation Analysis'!$HT$19:$HT$23</c:f>
              <c:numCache>
                <c:formatCode>General</c:formatCode>
                <c:ptCount val="5"/>
                <c:pt idx="0">
                  <c:v>17.391304347826086</c:v>
                </c:pt>
                <c:pt idx="1">
                  <c:v>8.7719298245614041</c:v>
                </c:pt>
                <c:pt idx="2">
                  <c:v>10</c:v>
                </c:pt>
                <c:pt idx="3">
                  <c:v>15.217391304347826</c:v>
                </c:pt>
                <c:pt idx="4">
                  <c:v>8.5106382978723403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9B-4CB5-BEA5-CD8FF34EEB64}"/>
            </c:ext>
          </c:extLst>
        </c:ser>
        <c:ser>
          <c:idx val="1"/>
          <c:order val="1"/>
          <c:tx>
            <c:strRef>
              <c:f>'[1]Correlation Analysis'!$HU$18</c:f>
              <c:strCache>
                <c:ptCount val="1"/>
                <c:pt idx="0">
                  <c:v>Itchiness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'[1]Correlation Analysis'!$HS$19:$HS$23</c:f>
              <c:strCache>
                <c:ptCount val="5"/>
                <c:pt idx="0">
                  <c:v>Every 1 hour</c:v>
                </c:pt>
                <c:pt idx="1">
                  <c:v>Every 2 hours</c:v>
                </c:pt>
                <c:pt idx="2">
                  <c:v>Every 3 hours</c:v>
                </c:pt>
                <c:pt idx="3">
                  <c:v>Every 4 hours</c:v>
                </c:pt>
                <c:pt idx="4">
                  <c:v>&gt;Every 4 hours</c:v>
                </c:pt>
              </c:strCache>
            </c:strRef>
          </c:cat>
          <c:val>
            <c:numRef>
              <c:f>'[1]Correlation Analysis'!$HU$19:$HU$23</c:f>
              <c:numCache>
                <c:formatCode>General</c:formatCode>
                <c:ptCount val="5"/>
                <c:pt idx="0">
                  <c:v>19.565217391304348</c:v>
                </c:pt>
                <c:pt idx="1">
                  <c:v>17.543859649122808</c:v>
                </c:pt>
                <c:pt idx="2">
                  <c:v>18.333333333333332</c:v>
                </c:pt>
                <c:pt idx="3">
                  <c:v>23.913043478260871</c:v>
                </c:pt>
                <c:pt idx="4">
                  <c:v>21.276595744680851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9B-4CB5-BEA5-CD8FF34EEB64}"/>
            </c:ext>
          </c:extLst>
        </c:ser>
        <c:ser>
          <c:idx val="2"/>
          <c:order val="2"/>
          <c:tx>
            <c:strRef>
              <c:f>'[1]Correlation Analysis'!$HV$18</c:f>
              <c:strCache>
                <c:ptCount val="1"/>
                <c:pt idx="0">
                  <c:v>Pressure damage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'[1]Correlation Analysis'!$HS$19:$HS$23</c:f>
              <c:strCache>
                <c:ptCount val="5"/>
                <c:pt idx="0">
                  <c:v>Every 1 hour</c:v>
                </c:pt>
                <c:pt idx="1">
                  <c:v>Every 2 hours</c:v>
                </c:pt>
                <c:pt idx="2">
                  <c:v>Every 3 hours</c:v>
                </c:pt>
                <c:pt idx="3">
                  <c:v>Every 4 hours</c:v>
                </c:pt>
                <c:pt idx="4">
                  <c:v>&gt;Every 4 hours</c:v>
                </c:pt>
              </c:strCache>
            </c:strRef>
          </c:cat>
          <c:val>
            <c:numRef>
              <c:f>'[1]Correlation Analysis'!$HV$19:$HV$23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3.3333333333333335</c:v>
                </c:pt>
                <c:pt idx="3">
                  <c:v>2.1739130434782608</c:v>
                </c:pt>
                <c:pt idx="4">
                  <c:v>2.1276595744680851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9B-4CB5-BEA5-CD8FF34EEB64}"/>
            </c:ext>
          </c:extLst>
        </c:ser>
        <c:ser>
          <c:idx val="3"/>
          <c:order val="3"/>
          <c:tx>
            <c:strRef>
              <c:f>'[1]Correlation Analysis'!$HW$18</c:f>
              <c:strCache>
                <c:ptCount val="1"/>
                <c:pt idx="0">
                  <c:v>Rash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'[1]Correlation Analysis'!$HS$19:$HS$23</c:f>
              <c:strCache>
                <c:ptCount val="5"/>
                <c:pt idx="0">
                  <c:v>Every 1 hour</c:v>
                </c:pt>
                <c:pt idx="1">
                  <c:v>Every 2 hours</c:v>
                </c:pt>
                <c:pt idx="2">
                  <c:v>Every 3 hours</c:v>
                </c:pt>
                <c:pt idx="3">
                  <c:v>Every 4 hours</c:v>
                </c:pt>
                <c:pt idx="4">
                  <c:v>&gt;Every 4 hours</c:v>
                </c:pt>
              </c:strCache>
            </c:strRef>
          </c:cat>
          <c:val>
            <c:numRef>
              <c:f>'[1]Correlation Analysis'!$HW$19:$HW$23</c:f>
              <c:numCache>
                <c:formatCode>General</c:formatCode>
                <c:ptCount val="5"/>
                <c:pt idx="0">
                  <c:v>10.869565217391305</c:v>
                </c:pt>
                <c:pt idx="1">
                  <c:v>8.7719298245614041</c:v>
                </c:pt>
                <c:pt idx="2">
                  <c:v>15</c:v>
                </c:pt>
                <c:pt idx="3">
                  <c:v>10.869565217391305</c:v>
                </c:pt>
                <c:pt idx="4">
                  <c:v>17.021276595744681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9B-4CB5-BEA5-CD8FF34EEB64}"/>
            </c:ext>
          </c:extLst>
        </c:ser>
        <c:ser>
          <c:idx val="4"/>
          <c:order val="4"/>
          <c:tx>
            <c:strRef>
              <c:f>'[1]Correlation Analysis'!$HX$18</c:f>
              <c:strCache>
                <c:ptCount val="1"/>
                <c:pt idx="0">
                  <c:v>Redness blanching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'[1]Correlation Analysis'!$HS$19:$HS$23</c:f>
              <c:strCache>
                <c:ptCount val="5"/>
                <c:pt idx="0">
                  <c:v>Every 1 hour</c:v>
                </c:pt>
                <c:pt idx="1">
                  <c:v>Every 2 hours</c:v>
                </c:pt>
                <c:pt idx="2">
                  <c:v>Every 3 hours</c:v>
                </c:pt>
                <c:pt idx="3">
                  <c:v>Every 4 hours</c:v>
                </c:pt>
                <c:pt idx="4">
                  <c:v>&gt;Every 4 hours</c:v>
                </c:pt>
              </c:strCache>
            </c:strRef>
          </c:cat>
          <c:val>
            <c:numRef>
              <c:f>'[1]Correlation Analysis'!$HX$19:$HX$23</c:f>
              <c:numCache>
                <c:formatCode>General</c:formatCode>
                <c:ptCount val="5"/>
                <c:pt idx="0">
                  <c:v>13.043478260869565</c:v>
                </c:pt>
                <c:pt idx="1">
                  <c:v>14.035087719298245</c:v>
                </c:pt>
                <c:pt idx="2">
                  <c:v>16.666666666666668</c:v>
                </c:pt>
                <c:pt idx="3">
                  <c:v>8.695652173913043</c:v>
                </c:pt>
                <c:pt idx="4">
                  <c:v>21.276595744680851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9B-4CB5-BEA5-CD8FF34EEB64}"/>
            </c:ext>
          </c:extLst>
        </c:ser>
        <c:ser>
          <c:idx val="5"/>
          <c:order val="5"/>
          <c:tx>
            <c:strRef>
              <c:f>'[1]Correlation Analysis'!$HY$18</c:f>
              <c:strCache>
                <c:ptCount val="1"/>
                <c:pt idx="0">
                  <c:v>Spots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'[1]Correlation Analysis'!$HS$19:$HS$23</c:f>
              <c:strCache>
                <c:ptCount val="5"/>
                <c:pt idx="0">
                  <c:v>Every 1 hour</c:v>
                </c:pt>
                <c:pt idx="1">
                  <c:v>Every 2 hours</c:v>
                </c:pt>
                <c:pt idx="2">
                  <c:v>Every 3 hours</c:v>
                </c:pt>
                <c:pt idx="3">
                  <c:v>Every 4 hours</c:v>
                </c:pt>
                <c:pt idx="4">
                  <c:v>&gt;Every 4 hours</c:v>
                </c:pt>
              </c:strCache>
            </c:strRef>
          </c:cat>
          <c:val>
            <c:numRef>
              <c:f>'[1]Correlation Analysis'!$HY$19:$HY$23</c:f>
              <c:numCache>
                <c:formatCode>General</c:formatCode>
                <c:ptCount val="5"/>
                <c:pt idx="0">
                  <c:v>23.913043478260871</c:v>
                </c:pt>
                <c:pt idx="1">
                  <c:v>19.298245614035089</c:v>
                </c:pt>
                <c:pt idx="2">
                  <c:v>15</c:v>
                </c:pt>
                <c:pt idx="3">
                  <c:v>28.260869565217391</c:v>
                </c:pt>
                <c:pt idx="4">
                  <c:v>21.276595744680851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89B-4CB5-BEA5-CD8FF34EEB64}"/>
            </c:ext>
          </c:extLst>
        </c:ser>
        <c:ser>
          <c:idx val="6"/>
          <c:order val="6"/>
          <c:tx>
            <c:strRef>
              <c:f>'[1]Correlation Analysis'!$HZ$18</c:f>
              <c:strCache>
                <c:ptCount val="1"/>
                <c:pt idx="0">
                  <c:v>No reaction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'[1]Correlation Analysis'!$HS$19:$HS$23</c:f>
              <c:strCache>
                <c:ptCount val="5"/>
                <c:pt idx="0">
                  <c:v>Every 1 hour</c:v>
                </c:pt>
                <c:pt idx="1">
                  <c:v>Every 2 hours</c:v>
                </c:pt>
                <c:pt idx="2">
                  <c:v>Every 3 hours</c:v>
                </c:pt>
                <c:pt idx="3">
                  <c:v>Every 4 hours</c:v>
                </c:pt>
                <c:pt idx="4">
                  <c:v>&gt;Every 4 hours</c:v>
                </c:pt>
              </c:strCache>
            </c:strRef>
          </c:cat>
          <c:val>
            <c:numRef>
              <c:f>'[1]Correlation Analysis'!$HZ$19:$HZ$23</c:f>
              <c:numCache>
                <c:formatCode>General</c:formatCode>
                <c:ptCount val="5"/>
                <c:pt idx="0">
                  <c:v>47.826086956521742</c:v>
                </c:pt>
                <c:pt idx="1">
                  <c:v>56.140350877192979</c:v>
                </c:pt>
                <c:pt idx="2">
                  <c:v>58.333333333333336</c:v>
                </c:pt>
                <c:pt idx="3">
                  <c:v>41.304347826086953</c:v>
                </c:pt>
                <c:pt idx="4">
                  <c:v>51.063829787234042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89B-4CB5-BEA5-CD8FF34EE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53424"/>
        <c:axId val="52473839"/>
      </c:lineChart>
      <c:catAx>
        <c:axId val="7995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73839"/>
        <c:crosses val="autoZero"/>
        <c:auto val="1"/>
        <c:lblAlgn val="ctr"/>
        <c:lblOffset val="100"/>
        <c:noMultiLvlLbl val="0"/>
      </c:catAx>
      <c:valAx>
        <c:axId val="524738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5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Often removal of PPE/Ears reaction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'[1]Correlation Analysis'!$IJ$18</c:f>
              <c:strCache>
                <c:ptCount val="1"/>
                <c:pt idx="0">
                  <c:v>Dry skin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'[1]Correlation Analysis'!$II$19:$II$23</c:f>
              <c:strCache>
                <c:ptCount val="5"/>
                <c:pt idx="0">
                  <c:v>Every 1 hour</c:v>
                </c:pt>
                <c:pt idx="1">
                  <c:v>Every 2 hours</c:v>
                </c:pt>
                <c:pt idx="2">
                  <c:v>Every 3 hours</c:v>
                </c:pt>
                <c:pt idx="3">
                  <c:v>Every 4 hours</c:v>
                </c:pt>
                <c:pt idx="4">
                  <c:v>&gt;Every 4 hours</c:v>
                </c:pt>
              </c:strCache>
            </c:strRef>
          </c:cat>
          <c:val>
            <c:numRef>
              <c:f>'[1]Correlation Analysis'!$IJ$19:$IJ$23</c:f>
              <c:numCache>
                <c:formatCode>General</c:formatCode>
                <c:ptCount val="5"/>
                <c:pt idx="0">
                  <c:v>6.5217391304347823</c:v>
                </c:pt>
                <c:pt idx="1">
                  <c:v>10.526315789473685</c:v>
                </c:pt>
                <c:pt idx="2">
                  <c:v>1.6666666666666667</c:v>
                </c:pt>
                <c:pt idx="3">
                  <c:v>2.1739130434782608</c:v>
                </c:pt>
                <c:pt idx="4">
                  <c:v>4.2553191489361701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BB-412F-91FC-1907CCCB6B83}"/>
            </c:ext>
          </c:extLst>
        </c:ser>
        <c:ser>
          <c:idx val="1"/>
          <c:order val="1"/>
          <c:tx>
            <c:strRef>
              <c:f>'[1]Correlation Analysis'!$IK$18</c:f>
              <c:strCache>
                <c:ptCount val="1"/>
                <c:pt idx="0">
                  <c:v>Itchiness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'[1]Correlation Analysis'!$II$19:$II$23</c:f>
              <c:strCache>
                <c:ptCount val="5"/>
                <c:pt idx="0">
                  <c:v>Every 1 hour</c:v>
                </c:pt>
                <c:pt idx="1">
                  <c:v>Every 2 hours</c:v>
                </c:pt>
                <c:pt idx="2">
                  <c:v>Every 3 hours</c:v>
                </c:pt>
                <c:pt idx="3">
                  <c:v>Every 4 hours</c:v>
                </c:pt>
                <c:pt idx="4">
                  <c:v>&gt;Every 4 hours</c:v>
                </c:pt>
              </c:strCache>
            </c:strRef>
          </c:cat>
          <c:val>
            <c:numRef>
              <c:f>'[1]Correlation Analysis'!$IK$19:$IK$23</c:f>
              <c:numCache>
                <c:formatCode>General</c:formatCode>
                <c:ptCount val="5"/>
                <c:pt idx="0">
                  <c:v>10.869565217391305</c:v>
                </c:pt>
                <c:pt idx="1">
                  <c:v>21.05263157894737</c:v>
                </c:pt>
                <c:pt idx="2">
                  <c:v>15</c:v>
                </c:pt>
                <c:pt idx="3">
                  <c:v>17.391304347826086</c:v>
                </c:pt>
                <c:pt idx="4">
                  <c:v>25.531914893617021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BB-412F-91FC-1907CCCB6B83}"/>
            </c:ext>
          </c:extLst>
        </c:ser>
        <c:ser>
          <c:idx val="2"/>
          <c:order val="2"/>
          <c:tx>
            <c:strRef>
              <c:f>'[1]Correlation Analysis'!$IL$18</c:f>
              <c:strCache>
                <c:ptCount val="1"/>
                <c:pt idx="0">
                  <c:v>Pressure damage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'[1]Correlation Analysis'!$II$19:$II$23</c:f>
              <c:strCache>
                <c:ptCount val="5"/>
                <c:pt idx="0">
                  <c:v>Every 1 hour</c:v>
                </c:pt>
                <c:pt idx="1">
                  <c:v>Every 2 hours</c:v>
                </c:pt>
                <c:pt idx="2">
                  <c:v>Every 3 hours</c:v>
                </c:pt>
                <c:pt idx="3">
                  <c:v>Every 4 hours</c:v>
                </c:pt>
                <c:pt idx="4">
                  <c:v>&gt;Every 4 hours</c:v>
                </c:pt>
              </c:strCache>
            </c:strRef>
          </c:cat>
          <c:val>
            <c:numRef>
              <c:f>'[1]Correlation Analysis'!$IL$19:$IL$23</c:f>
              <c:numCache>
                <c:formatCode>General</c:formatCode>
                <c:ptCount val="5"/>
                <c:pt idx="0">
                  <c:v>13.043478260869565</c:v>
                </c:pt>
                <c:pt idx="1">
                  <c:v>3.5087719298245612</c:v>
                </c:pt>
                <c:pt idx="2">
                  <c:v>15</c:v>
                </c:pt>
                <c:pt idx="3">
                  <c:v>36.956521739130437</c:v>
                </c:pt>
                <c:pt idx="4">
                  <c:v>27.659574468085108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BB-412F-91FC-1907CCCB6B83}"/>
            </c:ext>
          </c:extLst>
        </c:ser>
        <c:ser>
          <c:idx val="3"/>
          <c:order val="3"/>
          <c:tx>
            <c:strRef>
              <c:f>'[1]Correlation Analysis'!$IM$18</c:f>
              <c:strCache>
                <c:ptCount val="1"/>
                <c:pt idx="0">
                  <c:v>Rash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'[1]Correlation Analysis'!$II$19:$II$23</c:f>
              <c:strCache>
                <c:ptCount val="5"/>
                <c:pt idx="0">
                  <c:v>Every 1 hour</c:v>
                </c:pt>
                <c:pt idx="1">
                  <c:v>Every 2 hours</c:v>
                </c:pt>
                <c:pt idx="2">
                  <c:v>Every 3 hours</c:v>
                </c:pt>
                <c:pt idx="3">
                  <c:v>Every 4 hours</c:v>
                </c:pt>
                <c:pt idx="4">
                  <c:v>&gt;Every 4 hours</c:v>
                </c:pt>
              </c:strCache>
            </c:strRef>
          </c:cat>
          <c:val>
            <c:numRef>
              <c:f>'[1]Correlation Analysis'!$IM$19:$IM$23</c:f>
              <c:numCache>
                <c:formatCode>General</c:formatCode>
                <c:ptCount val="5"/>
                <c:pt idx="0">
                  <c:v>0</c:v>
                </c:pt>
                <c:pt idx="1">
                  <c:v>1.7543859649122806</c:v>
                </c:pt>
                <c:pt idx="2">
                  <c:v>0</c:v>
                </c:pt>
                <c:pt idx="3">
                  <c:v>0</c:v>
                </c:pt>
                <c:pt idx="4">
                  <c:v>12.76595744680851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BB-412F-91FC-1907CCCB6B83}"/>
            </c:ext>
          </c:extLst>
        </c:ser>
        <c:ser>
          <c:idx val="4"/>
          <c:order val="4"/>
          <c:tx>
            <c:strRef>
              <c:f>'[1]Correlation Analysis'!$IN$18</c:f>
              <c:strCache>
                <c:ptCount val="1"/>
                <c:pt idx="0">
                  <c:v>Redness blanching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'[1]Correlation Analysis'!$II$19:$II$23</c:f>
              <c:strCache>
                <c:ptCount val="5"/>
                <c:pt idx="0">
                  <c:v>Every 1 hour</c:v>
                </c:pt>
                <c:pt idx="1">
                  <c:v>Every 2 hours</c:v>
                </c:pt>
                <c:pt idx="2">
                  <c:v>Every 3 hours</c:v>
                </c:pt>
                <c:pt idx="3">
                  <c:v>Every 4 hours</c:v>
                </c:pt>
                <c:pt idx="4">
                  <c:v>&gt;Every 4 hours</c:v>
                </c:pt>
              </c:strCache>
            </c:strRef>
          </c:cat>
          <c:val>
            <c:numRef>
              <c:f>'[1]Correlation Analysis'!$IN$19:$IN$23</c:f>
              <c:numCache>
                <c:formatCode>General</c:formatCode>
                <c:ptCount val="5"/>
                <c:pt idx="0">
                  <c:v>10.869565217391305</c:v>
                </c:pt>
                <c:pt idx="1">
                  <c:v>17.543859649122808</c:v>
                </c:pt>
                <c:pt idx="2">
                  <c:v>36.666666666666664</c:v>
                </c:pt>
                <c:pt idx="3">
                  <c:v>23.913043478260871</c:v>
                </c:pt>
                <c:pt idx="4">
                  <c:v>40.425531914893618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BB-412F-91FC-1907CCCB6B83}"/>
            </c:ext>
          </c:extLst>
        </c:ser>
        <c:ser>
          <c:idx val="5"/>
          <c:order val="5"/>
          <c:tx>
            <c:strRef>
              <c:f>'[1]Correlation Analysis'!$IO$18</c:f>
              <c:strCache>
                <c:ptCount val="1"/>
                <c:pt idx="0">
                  <c:v>Spots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'[1]Correlation Analysis'!$II$19:$II$23</c:f>
              <c:strCache>
                <c:ptCount val="5"/>
                <c:pt idx="0">
                  <c:v>Every 1 hour</c:v>
                </c:pt>
                <c:pt idx="1">
                  <c:v>Every 2 hours</c:v>
                </c:pt>
                <c:pt idx="2">
                  <c:v>Every 3 hours</c:v>
                </c:pt>
                <c:pt idx="3">
                  <c:v>Every 4 hours</c:v>
                </c:pt>
                <c:pt idx="4">
                  <c:v>&gt;Every 4 hours</c:v>
                </c:pt>
              </c:strCache>
            </c:strRef>
          </c:cat>
          <c:val>
            <c:numRef>
              <c:f>'[1]Correlation Analysis'!$IO$19:$IO$23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4.2553191489361701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3BB-412F-91FC-1907CCCB6B83}"/>
            </c:ext>
          </c:extLst>
        </c:ser>
        <c:ser>
          <c:idx val="6"/>
          <c:order val="6"/>
          <c:tx>
            <c:strRef>
              <c:f>'[1]Correlation Analysis'!$IP$18</c:f>
              <c:strCache>
                <c:ptCount val="1"/>
                <c:pt idx="0">
                  <c:v>No reaction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'[1]Correlation Analysis'!$II$19:$II$23</c:f>
              <c:strCache>
                <c:ptCount val="5"/>
                <c:pt idx="0">
                  <c:v>Every 1 hour</c:v>
                </c:pt>
                <c:pt idx="1">
                  <c:v>Every 2 hours</c:v>
                </c:pt>
                <c:pt idx="2">
                  <c:v>Every 3 hours</c:v>
                </c:pt>
                <c:pt idx="3">
                  <c:v>Every 4 hours</c:v>
                </c:pt>
                <c:pt idx="4">
                  <c:v>&gt;Every 4 hours</c:v>
                </c:pt>
              </c:strCache>
            </c:strRef>
          </c:cat>
          <c:val>
            <c:numRef>
              <c:f>'[1]Correlation Analysis'!$IP$19:$IP$23</c:f>
              <c:numCache>
                <c:formatCode>General</c:formatCode>
                <c:ptCount val="5"/>
                <c:pt idx="0">
                  <c:v>71.739130434782609</c:v>
                </c:pt>
                <c:pt idx="1">
                  <c:v>56.140350877192979</c:v>
                </c:pt>
                <c:pt idx="2">
                  <c:v>46.666666666666664</c:v>
                </c:pt>
                <c:pt idx="3">
                  <c:v>39.130434782608695</c:v>
                </c:pt>
                <c:pt idx="4">
                  <c:v>40.425531914893618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3BB-412F-91FC-1907CCCB6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947168"/>
        <c:axId val="52444719"/>
      </c:lineChart>
      <c:catAx>
        <c:axId val="147394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44719"/>
        <c:crosses val="autoZero"/>
        <c:auto val="1"/>
        <c:lblAlgn val="ctr"/>
        <c:lblOffset val="100"/>
        <c:noMultiLvlLbl val="0"/>
      </c:catAx>
      <c:valAx>
        <c:axId val="524447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394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Consec days/ nose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'Correlation Analysis'!$BX$43</c:f>
              <c:strCache>
                <c:ptCount val="1"/>
                <c:pt idx="0">
                  <c:v>0 Day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'Correlation Analysis'!$BY$42:$CE$42</c:f>
              <c:strCache>
                <c:ptCount val="7"/>
                <c:pt idx="0">
                  <c:v>Dry skin</c:v>
                </c:pt>
                <c:pt idx="1">
                  <c:v>Itchiness</c:v>
                </c:pt>
                <c:pt idx="2">
                  <c:v>Pressure damage</c:v>
                </c:pt>
                <c:pt idx="3">
                  <c:v>Rash</c:v>
                </c:pt>
                <c:pt idx="4">
                  <c:v>Redness blanching</c:v>
                </c:pt>
                <c:pt idx="5">
                  <c:v>Spots</c:v>
                </c:pt>
                <c:pt idx="6">
                  <c:v>No reaction</c:v>
                </c:pt>
              </c:strCache>
            </c:strRef>
          </c:cat>
          <c:val>
            <c:numRef>
              <c:f>'Correlation Analysis'!$BY$43:$CE$43</c:f>
              <c:numCache>
                <c:formatCode>0</c:formatCode>
                <c:ptCount val="7"/>
                <c:pt idx="0">
                  <c:v>17.021276595744681</c:v>
                </c:pt>
                <c:pt idx="1">
                  <c:v>21.276595744680851</c:v>
                </c:pt>
                <c:pt idx="2">
                  <c:v>10.638297872340425</c:v>
                </c:pt>
                <c:pt idx="3">
                  <c:v>4.2553191489361701</c:v>
                </c:pt>
                <c:pt idx="4">
                  <c:v>23.404255319148938</c:v>
                </c:pt>
                <c:pt idx="5">
                  <c:v>6.3829787234042552</c:v>
                </c:pt>
                <c:pt idx="6">
                  <c:v>46.808510638297875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36-45AB-ACCB-DE0D4F28C2B6}"/>
            </c:ext>
          </c:extLst>
        </c:ser>
        <c:ser>
          <c:idx val="1"/>
          <c:order val="1"/>
          <c:tx>
            <c:strRef>
              <c:f>'Correlation Analysis'!$BX$44</c:f>
              <c:strCache>
                <c:ptCount val="1"/>
                <c:pt idx="0">
                  <c:v>2 Days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'Correlation Analysis'!$BY$42:$CE$42</c:f>
              <c:strCache>
                <c:ptCount val="7"/>
                <c:pt idx="0">
                  <c:v>Dry skin</c:v>
                </c:pt>
                <c:pt idx="1">
                  <c:v>Itchiness</c:v>
                </c:pt>
                <c:pt idx="2">
                  <c:v>Pressure damage</c:v>
                </c:pt>
                <c:pt idx="3">
                  <c:v>Rash</c:v>
                </c:pt>
                <c:pt idx="4">
                  <c:v>Redness blanching</c:v>
                </c:pt>
                <c:pt idx="5">
                  <c:v>Spots</c:v>
                </c:pt>
                <c:pt idx="6">
                  <c:v>No reaction</c:v>
                </c:pt>
              </c:strCache>
            </c:strRef>
          </c:cat>
          <c:val>
            <c:numRef>
              <c:f>'Correlation Analysis'!$BY$44:$CE$44</c:f>
              <c:numCache>
                <c:formatCode>0</c:formatCode>
                <c:ptCount val="7"/>
                <c:pt idx="0">
                  <c:v>11.111111111111111</c:v>
                </c:pt>
                <c:pt idx="1">
                  <c:v>15.873015873015873</c:v>
                </c:pt>
                <c:pt idx="2">
                  <c:v>9.5238095238095237</c:v>
                </c:pt>
                <c:pt idx="3">
                  <c:v>3.1746031746031744</c:v>
                </c:pt>
                <c:pt idx="4">
                  <c:v>38.095238095238095</c:v>
                </c:pt>
                <c:pt idx="5">
                  <c:v>4.7619047619047619</c:v>
                </c:pt>
                <c:pt idx="6">
                  <c:v>39.682539682539684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36-45AB-ACCB-DE0D4F28C2B6}"/>
            </c:ext>
          </c:extLst>
        </c:ser>
        <c:ser>
          <c:idx val="2"/>
          <c:order val="2"/>
          <c:tx>
            <c:strRef>
              <c:f>'Correlation Analysis'!$BX$45</c:f>
              <c:strCache>
                <c:ptCount val="1"/>
                <c:pt idx="0">
                  <c:v>3 Days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'Correlation Analysis'!$BY$42:$CE$42</c:f>
              <c:strCache>
                <c:ptCount val="7"/>
                <c:pt idx="0">
                  <c:v>Dry skin</c:v>
                </c:pt>
                <c:pt idx="1">
                  <c:v>Itchiness</c:v>
                </c:pt>
                <c:pt idx="2">
                  <c:v>Pressure damage</c:v>
                </c:pt>
                <c:pt idx="3">
                  <c:v>Rash</c:v>
                </c:pt>
                <c:pt idx="4">
                  <c:v>Redness blanching</c:v>
                </c:pt>
                <c:pt idx="5">
                  <c:v>Spots</c:v>
                </c:pt>
                <c:pt idx="6">
                  <c:v>No reaction</c:v>
                </c:pt>
              </c:strCache>
            </c:strRef>
          </c:cat>
          <c:val>
            <c:numRef>
              <c:f>'Correlation Analysis'!$BY$45:$CE$45</c:f>
              <c:numCache>
                <c:formatCode>0</c:formatCode>
                <c:ptCount val="7"/>
                <c:pt idx="0">
                  <c:v>10.843373493975903</c:v>
                </c:pt>
                <c:pt idx="1">
                  <c:v>16.867469879518072</c:v>
                </c:pt>
                <c:pt idx="2">
                  <c:v>25.301204819277107</c:v>
                </c:pt>
                <c:pt idx="3">
                  <c:v>3.6144578313253013</c:v>
                </c:pt>
                <c:pt idx="4">
                  <c:v>51.807228915662648</c:v>
                </c:pt>
                <c:pt idx="5">
                  <c:v>3.6144578313253013</c:v>
                </c:pt>
                <c:pt idx="6">
                  <c:v>31.325301204819276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36-45AB-ACCB-DE0D4F28C2B6}"/>
            </c:ext>
          </c:extLst>
        </c:ser>
        <c:ser>
          <c:idx val="3"/>
          <c:order val="3"/>
          <c:tx>
            <c:strRef>
              <c:f>'Correlation Analysis'!$BX$46</c:f>
              <c:strCache>
                <c:ptCount val="1"/>
                <c:pt idx="0">
                  <c:v>4 Days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'Correlation Analysis'!$BY$42:$CE$42</c:f>
              <c:strCache>
                <c:ptCount val="7"/>
                <c:pt idx="0">
                  <c:v>Dry skin</c:v>
                </c:pt>
                <c:pt idx="1">
                  <c:v>Itchiness</c:v>
                </c:pt>
                <c:pt idx="2">
                  <c:v>Pressure damage</c:v>
                </c:pt>
                <c:pt idx="3">
                  <c:v>Rash</c:v>
                </c:pt>
                <c:pt idx="4">
                  <c:v>Redness blanching</c:v>
                </c:pt>
                <c:pt idx="5">
                  <c:v>Spots</c:v>
                </c:pt>
                <c:pt idx="6">
                  <c:v>No reaction</c:v>
                </c:pt>
              </c:strCache>
            </c:strRef>
          </c:cat>
          <c:val>
            <c:numRef>
              <c:f>'Correlation Analysis'!$BY$46:$CE$46</c:f>
              <c:numCache>
                <c:formatCode>0</c:formatCode>
                <c:ptCount val="7"/>
                <c:pt idx="0">
                  <c:v>23.529411764705884</c:v>
                </c:pt>
                <c:pt idx="1">
                  <c:v>20.588235294117649</c:v>
                </c:pt>
                <c:pt idx="2">
                  <c:v>29.411764705882351</c:v>
                </c:pt>
                <c:pt idx="3">
                  <c:v>5.882352941176471</c:v>
                </c:pt>
                <c:pt idx="4">
                  <c:v>44.117647058823529</c:v>
                </c:pt>
                <c:pt idx="5">
                  <c:v>11.764705882352942</c:v>
                </c:pt>
                <c:pt idx="6">
                  <c:v>29.411764705882351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36-45AB-ACCB-DE0D4F28C2B6}"/>
            </c:ext>
          </c:extLst>
        </c:ser>
        <c:ser>
          <c:idx val="4"/>
          <c:order val="4"/>
          <c:tx>
            <c:strRef>
              <c:f>'Correlation Analysis'!$BX$47</c:f>
              <c:strCache>
                <c:ptCount val="1"/>
                <c:pt idx="0">
                  <c:v>5 Days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'Correlation Analysis'!$BY$42:$CE$42</c:f>
              <c:strCache>
                <c:ptCount val="7"/>
                <c:pt idx="0">
                  <c:v>Dry skin</c:v>
                </c:pt>
                <c:pt idx="1">
                  <c:v>Itchiness</c:v>
                </c:pt>
                <c:pt idx="2">
                  <c:v>Pressure damage</c:v>
                </c:pt>
                <c:pt idx="3">
                  <c:v>Rash</c:v>
                </c:pt>
                <c:pt idx="4">
                  <c:v>Redness blanching</c:v>
                </c:pt>
                <c:pt idx="5">
                  <c:v>Spots</c:v>
                </c:pt>
                <c:pt idx="6">
                  <c:v>No reaction</c:v>
                </c:pt>
              </c:strCache>
            </c:strRef>
          </c:cat>
          <c:val>
            <c:numRef>
              <c:f>'Correlation Analysis'!$BY$47:$CE$47</c:f>
              <c:numCache>
                <c:formatCode>0</c:formatCode>
                <c:ptCount val="7"/>
                <c:pt idx="0">
                  <c:v>8.695652173913043</c:v>
                </c:pt>
                <c:pt idx="1">
                  <c:v>17.391304347826086</c:v>
                </c:pt>
                <c:pt idx="2">
                  <c:v>0</c:v>
                </c:pt>
                <c:pt idx="3">
                  <c:v>4.3478260869565215</c:v>
                </c:pt>
                <c:pt idx="4">
                  <c:v>34.782608695652172</c:v>
                </c:pt>
                <c:pt idx="5">
                  <c:v>8.695652173913043</c:v>
                </c:pt>
                <c:pt idx="6">
                  <c:v>34.782608695652172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36-45AB-ACCB-DE0D4F28C2B6}"/>
            </c:ext>
          </c:extLst>
        </c:ser>
        <c:ser>
          <c:idx val="5"/>
          <c:order val="5"/>
          <c:tx>
            <c:strRef>
              <c:f>'Correlation Analysis'!$BX$48</c:f>
              <c:strCache>
                <c:ptCount val="1"/>
                <c:pt idx="0">
                  <c:v>≥6 Days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'Correlation Analysis'!$BY$42:$CE$42</c:f>
              <c:strCache>
                <c:ptCount val="7"/>
                <c:pt idx="0">
                  <c:v>Dry skin</c:v>
                </c:pt>
                <c:pt idx="1">
                  <c:v>Itchiness</c:v>
                </c:pt>
                <c:pt idx="2">
                  <c:v>Pressure damage</c:v>
                </c:pt>
                <c:pt idx="3">
                  <c:v>Rash</c:v>
                </c:pt>
                <c:pt idx="4">
                  <c:v>Redness blanching</c:v>
                </c:pt>
                <c:pt idx="5">
                  <c:v>Spots</c:v>
                </c:pt>
                <c:pt idx="6">
                  <c:v>No reaction</c:v>
                </c:pt>
              </c:strCache>
            </c:strRef>
          </c:cat>
          <c:val>
            <c:numRef>
              <c:f>'Correlation Analysis'!$BY$48:$CE$48</c:f>
              <c:numCache>
                <c:formatCode>0</c:formatCode>
                <c:ptCount val="7"/>
                <c:pt idx="0">
                  <c:v>0</c:v>
                </c:pt>
                <c:pt idx="1">
                  <c:v>33.333333333333336</c:v>
                </c:pt>
                <c:pt idx="2">
                  <c:v>25</c:v>
                </c:pt>
                <c:pt idx="3">
                  <c:v>0</c:v>
                </c:pt>
                <c:pt idx="4">
                  <c:v>58.333333333333336</c:v>
                </c:pt>
                <c:pt idx="5">
                  <c:v>16.666666666666668</c:v>
                </c:pt>
                <c:pt idx="6">
                  <c:v>16.666666666666668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36-45AB-ACCB-DE0D4F28C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2806399"/>
        <c:axId val="877573471"/>
      </c:barChart>
      <c:catAx>
        <c:axId val="932806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7573471"/>
        <c:crosses val="autoZero"/>
        <c:auto val="1"/>
        <c:lblAlgn val="ctr"/>
        <c:lblOffset val="100"/>
        <c:noMultiLvlLbl val="0"/>
      </c:catAx>
      <c:valAx>
        <c:axId val="877573471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2806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Consec</a:t>
            </a:r>
            <a:r>
              <a:rPr lang="en-GB" baseline="0"/>
              <a:t> days/cheeks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'Correlation Analysis'!$CN$43</c:f>
              <c:strCache>
                <c:ptCount val="1"/>
                <c:pt idx="0">
                  <c:v>0 Day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'Correlation Analysis'!$CO$42:$CU$42</c:f>
              <c:strCache>
                <c:ptCount val="7"/>
                <c:pt idx="0">
                  <c:v>Dry skin</c:v>
                </c:pt>
                <c:pt idx="1">
                  <c:v>Itchiness</c:v>
                </c:pt>
                <c:pt idx="2">
                  <c:v>Pressure damage</c:v>
                </c:pt>
                <c:pt idx="3">
                  <c:v>Rash</c:v>
                </c:pt>
                <c:pt idx="4">
                  <c:v>Redness blanching</c:v>
                </c:pt>
                <c:pt idx="5">
                  <c:v>Spots</c:v>
                </c:pt>
                <c:pt idx="6">
                  <c:v>No reaction</c:v>
                </c:pt>
              </c:strCache>
            </c:strRef>
          </c:cat>
          <c:val>
            <c:numRef>
              <c:f>'Correlation Analysis'!$CO$43:$CU$43</c:f>
              <c:numCache>
                <c:formatCode>0</c:formatCode>
                <c:ptCount val="7"/>
                <c:pt idx="0">
                  <c:v>21.276595744680851</c:v>
                </c:pt>
                <c:pt idx="1">
                  <c:v>34.042553191489361</c:v>
                </c:pt>
                <c:pt idx="2">
                  <c:v>2.1276595744680851</c:v>
                </c:pt>
                <c:pt idx="3">
                  <c:v>12.76595744680851</c:v>
                </c:pt>
                <c:pt idx="4">
                  <c:v>27.659574468085108</c:v>
                </c:pt>
                <c:pt idx="5">
                  <c:v>6.3829787234042552</c:v>
                </c:pt>
                <c:pt idx="6">
                  <c:v>34.042553191489361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18-4142-8228-466D361F4B9C}"/>
            </c:ext>
          </c:extLst>
        </c:ser>
        <c:ser>
          <c:idx val="1"/>
          <c:order val="1"/>
          <c:tx>
            <c:strRef>
              <c:f>'Correlation Analysis'!$CN$44</c:f>
              <c:strCache>
                <c:ptCount val="1"/>
                <c:pt idx="0">
                  <c:v>2 Days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'Correlation Analysis'!$CO$42:$CU$42</c:f>
              <c:strCache>
                <c:ptCount val="7"/>
                <c:pt idx="0">
                  <c:v>Dry skin</c:v>
                </c:pt>
                <c:pt idx="1">
                  <c:v>Itchiness</c:v>
                </c:pt>
                <c:pt idx="2">
                  <c:v>Pressure damage</c:v>
                </c:pt>
                <c:pt idx="3">
                  <c:v>Rash</c:v>
                </c:pt>
                <c:pt idx="4">
                  <c:v>Redness blanching</c:v>
                </c:pt>
                <c:pt idx="5">
                  <c:v>Spots</c:v>
                </c:pt>
                <c:pt idx="6">
                  <c:v>No reaction</c:v>
                </c:pt>
              </c:strCache>
            </c:strRef>
          </c:cat>
          <c:val>
            <c:numRef>
              <c:f>'Correlation Analysis'!$CO$44:$CU$44</c:f>
              <c:numCache>
                <c:formatCode>0</c:formatCode>
                <c:ptCount val="7"/>
                <c:pt idx="0">
                  <c:v>17.460317460317459</c:v>
                </c:pt>
                <c:pt idx="1">
                  <c:v>20.634920634920636</c:v>
                </c:pt>
                <c:pt idx="2">
                  <c:v>7.9365079365079367</c:v>
                </c:pt>
                <c:pt idx="3">
                  <c:v>14.285714285714286</c:v>
                </c:pt>
                <c:pt idx="4">
                  <c:v>34.920634920634917</c:v>
                </c:pt>
                <c:pt idx="5">
                  <c:v>17.460317460317459</c:v>
                </c:pt>
                <c:pt idx="6">
                  <c:v>36.507936507936506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18-4142-8228-466D361F4B9C}"/>
            </c:ext>
          </c:extLst>
        </c:ser>
        <c:ser>
          <c:idx val="2"/>
          <c:order val="2"/>
          <c:tx>
            <c:strRef>
              <c:f>'Correlation Analysis'!$CN$45</c:f>
              <c:strCache>
                <c:ptCount val="1"/>
                <c:pt idx="0">
                  <c:v>3 Days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'Correlation Analysis'!$CO$42:$CU$42</c:f>
              <c:strCache>
                <c:ptCount val="7"/>
                <c:pt idx="0">
                  <c:v>Dry skin</c:v>
                </c:pt>
                <c:pt idx="1">
                  <c:v>Itchiness</c:v>
                </c:pt>
                <c:pt idx="2">
                  <c:v>Pressure damage</c:v>
                </c:pt>
                <c:pt idx="3">
                  <c:v>Rash</c:v>
                </c:pt>
                <c:pt idx="4">
                  <c:v>Redness blanching</c:v>
                </c:pt>
                <c:pt idx="5">
                  <c:v>Spots</c:v>
                </c:pt>
                <c:pt idx="6">
                  <c:v>No reaction</c:v>
                </c:pt>
              </c:strCache>
            </c:strRef>
          </c:cat>
          <c:val>
            <c:numRef>
              <c:f>'Correlation Analysis'!$CO$45:$CU$45</c:f>
              <c:numCache>
                <c:formatCode>0</c:formatCode>
                <c:ptCount val="7"/>
                <c:pt idx="0">
                  <c:v>24.096385542168676</c:v>
                </c:pt>
                <c:pt idx="1">
                  <c:v>25.301204819277107</c:v>
                </c:pt>
                <c:pt idx="2">
                  <c:v>14.457831325301205</c:v>
                </c:pt>
                <c:pt idx="3">
                  <c:v>6.024096385542169</c:v>
                </c:pt>
                <c:pt idx="4">
                  <c:v>37.349397590361448</c:v>
                </c:pt>
                <c:pt idx="5">
                  <c:v>18.072289156626507</c:v>
                </c:pt>
                <c:pt idx="6">
                  <c:v>26.506024096385541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18-4142-8228-466D361F4B9C}"/>
            </c:ext>
          </c:extLst>
        </c:ser>
        <c:ser>
          <c:idx val="3"/>
          <c:order val="3"/>
          <c:tx>
            <c:strRef>
              <c:f>'Correlation Analysis'!$CN$46</c:f>
              <c:strCache>
                <c:ptCount val="1"/>
                <c:pt idx="0">
                  <c:v>4 Days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'Correlation Analysis'!$CO$42:$CU$42</c:f>
              <c:strCache>
                <c:ptCount val="7"/>
                <c:pt idx="0">
                  <c:v>Dry skin</c:v>
                </c:pt>
                <c:pt idx="1">
                  <c:v>Itchiness</c:v>
                </c:pt>
                <c:pt idx="2">
                  <c:v>Pressure damage</c:v>
                </c:pt>
                <c:pt idx="3">
                  <c:v>Rash</c:v>
                </c:pt>
                <c:pt idx="4">
                  <c:v>Redness blanching</c:v>
                </c:pt>
                <c:pt idx="5">
                  <c:v>Spots</c:v>
                </c:pt>
                <c:pt idx="6">
                  <c:v>No reaction</c:v>
                </c:pt>
              </c:strCache>
            </c:strRef>
          </c:cat>
          <c:val>
            <c:numRef>
              <c:f>'Correlation Analysis'!$CO$46:$CU$46</c:f>
              <c:numCache>
                <c:formatCode>0</c:formatCode>
                <c:ptCount val="7"/>
                <c:pt idx="0">
                  <c:v>20.588235294117649</c:v>
                </c:pt>
                <c:pt idx="1">
                  <c:v>23.529411764705884</c:v>
                </c:pt>
                <c:pt idx="2">
                  <c:v>8.8235294117647065</c:v>
                </c:pt>
                <c:pt idx="3">
                  <c:v>8.8235294117647065</c:v>
                </c:pt>
                <c:pt idx="4">
                  <c:v>32.352941176470587</c:v>
                </c:pt>
                <c:pt idx="5">
                  <c:v>20.588235294117649</c:v>
                </c:pt>
                <c:pt idx="6">
                  <c:v>41.176470588235297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18-4142-8228-466D361F4B9C}"/>
            </c:ext>
          </c:extLst>
        </c:ser>
        <c:ser>
          <c:idx val="4"/>
          <c:order val="4"/>
          <c:tx>
            <c:strRef>
              <c:f>'Correlation Analysis'!$CN$47</c:f>
              <c:strCache>
                <c:ptCount val="1"/>
                <c:pt idx="0">
                  <c:v>5 Days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'Correlation Analysis'!$CO$42:$CU$42</c:f>
              <c:strCache>
                <c:ptCount val="7"/>
                <c:pt idx="0">
                  <c:v>Dry skin</c:v>
                </c:pt>
                <c:pt idx="1">
                  <c:v>Itchiness</c:v>
                </c:pt>
                <c:pt idx="2">
                  <c:v>Pressure damage</c:v>
                </c:pt>
                <c:pt idx="3">
                  <c:v>Rash</c:v>
                </c:pt>
                <c:pt idx="4">
                  <c:v>Redness blanching</c:v>
                </c:pt>
                <c:pt idx="5">
                  <c:v>Spots</c:v>
                </c:pt>
                <c:pt idx="6">
                  <c:v>No reaction</c:v>
                </c:pt>
              </c:strCache>
            </c:strRef>
          </c:cat>
          <c:val>
            <c:numRef>
              <c:f>'Correlation Analysis'!$CO$47:$CU$47</c:f>
              <c:numCache>
                <c:formatCode>0</c:formatCode>
                <c:ptCount val="7"/>
                <c:pt idx="0">
                  <c:v>17.391304347826086</c:v>
                </c:pt>
                <c:pt idx="1">
                  <c:v>21.739130434782609</c:v>
                </c:pt>
                <c:pt idx="2">
                  <c:v>0</c:v>
                </c:pt>
                <c:pt idx="3">
                  <c:v>8.695652173913043</c:v>
                </c:pt>
                <c:pt idx="4">
                  <c:v>39.130434782608695</c:v>
                </c:pt>
                <c:pt idx="5">
                  <c:v>13.043478260869565</c:v>
                </c:pt>
                <c:pt idx="6">
                  <c:v>34.782608695652172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18-4142-8228-466D361F4B9C}"/>
            </c:ext>
          </c:extLst>
        </c:ser>
        <c:ser>
          <c:idx val="5"/>
          <c:order val="5"/>
          <c:tx>
            <c:strRef>
              <c:f>'Correlation Analysis'!$CN$48</c:f>
              <c:strCache>
                <c:ptCount val="1"/>
                <c:pt idx="0">
                  <c:v>≥6 Days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'Correlation Analysis'!$CO$42:$CU$42</c:f>
              <c:strCache>
                <c:ptCount val="7"/>
                <c:pt idx="0">
                  <c:v>Dry skin</c:v>
                </c:pt>
                <c:pt idx="1">
                  <c:v>Itchiness</c:v>
                </c:pt>
                <c:pt idx="2">
                  <c:v>Pressure damage</c:v>
                </c:pt>
                <c:pt idx="3">
                  <c:v>Rash</c:v>
                </c:pt>
                <c:pt idx="4">
                  <c:v>Redness blanching</c:v>
                </c:pt>
                <c:pt idx="5">
                  <c:v>Spots</c:v>
                </c:pt>
                <c:pt idx="6">
                  <c:v>No reaction</c:v>
                </c:pt>
              </c:strCache>
            </c:strRef>
          </c:cat>
          <c:val>
            <c:numRef>
              <c:f>'Correlation Analysis'!$CO$48:$CU$48</c:f>
              <c:numCache>
                <c:formatCode>0</c:formatCode>
                <c:ptCount val="7"/>
                <c:pt idx="0">
                  <c:v>8.3333333333333339</c:v>
                </c:pt>
                <c:pt idx="1">
                  <c:v>58.333333333333336</c:v>
                </c:pt>
                <c:pt idx="2">
                  <c:v>0</c:v>
                </c:pt>
                <c:pt idx="3">
                  <c:v>8.3333333333333339</c:v>
                </c:pt>
                <c:pt idx="4">
                  <c:v>41.666666666666664</c:v>
                </c:pt>
                <c:pt idx="5">
                  <c:v>16.666666666666668</c:v>
                </c:pt>
                <c:pt idx="6">
                  <c:v>16.666666666666668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18-4142-8228-466D361F4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4232607"/>
        <c:axId val="933087535"/>
      </c:barChart>
      <c:catAx>
        <c:axId val="1904232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3087535"/>
        <c:crosses val="autoZero"/>
        <c:auto val="1"/>
        <c:lblAlgn val="ctr"/>
        <c:lblOffset val="100"/>
        <c:noMultiLvlLbl val="0"/>
      </c:catAx>
      <c:valAx>
        <c:axId val="933087535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4232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Consec</a:t>
            </a:r>
            <a:r>
              <a:rPr lang="en-US" baseline="0"/>
              <a:t> days/chin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'Correlation Analysis'!$DD$42</c:f>
              <c:strCache>
                <c:ptCount val="1"/>
                <c:pt idx="0">
                  <c:v>0 Day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'Correlation Analysis'!$DE$41:$DK$41</c:f>
              <c:strCache>
                <c:ptCount val="7"/>
                <c:pt idx="0">
                  <c:v>Dry skin</c:v>
                </c:pt>
                <c:pt idx="1">
                  <c:v>Itchiness</c:v>
                </c:pt>
                <c:pt idx="2">
                  <c:v>Pressure damage</c:v>
                </c:pt>
                <c:pt idx="3">
                  <c:v>Rash</c:v>
                </c:pt>
                <c:pt idx="4">
                  <c:v>Redness blanching</c:v>
                </c:pt>
                <c:pt idx="5">
                  <c:v>Spots</c:v>
                </c:pt>
                <c:pt idx="6">
                  <c:v>No reaction</c:v>
                </c:pt>
              </c:strCache>
            </c:strRef>
          </c:cat>
          <c:val>
            <c:numRef>
              <c:f>'Correlation Analysis'!$DE$42:$DK$42</c:f>
              <c:numCache>
                <c:formatCode>0</c:formatCode>
                <c:ptCount val="7"/>
                <c:pt idx="0">
                  <c:v>8.5106382978723403</c:v>
                </c:pt>
                <c:pt idx="1">
                  <c:v>29.787234042553191</c:v>
                </c:pt>
                <c:pt idx="2">
                  <c:v>0</c:v>
                </c:pt>
                <c:pt idx="3">
                  <c:v>17.021276595744681</c:v>
                </c:pt>
                <c:pt idx="4">
                  <c:v>14.893617021276595</c:v>
                </c:pt>
                <c:pt idx="5">
                  <c:v>21.276595744680851</c:v>
                </c:pt>
                <c:pt idx="6">
                  <c:v>55.319148936170215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A-48F4-8F5D-3E27CA64FBAE}"/>
            </c:ext>
          </c:extLst>
        </c:ser>
        <c:ser>
          <c:idx val="1"/>
          <c:order val="1"/>
          <c:tx>
            <c:strRef>
              <c:f>'Correlation Analysis'!$DD$43</c:f>
              <c:strCache>
                <c:ptCount val="1"/>
                <c:pt idx="0">
                  <c:v>2 Days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'Correlation Analysis'!$DE$41:$DK$41</c:f>
              <c:strCache>
                <c:ptCount val="7"/>
                <c:pt idx="0">
                  <c:v>Dry skin</c:v>
                </c:pt>
                <c:pt idx="1">
                  <c:v>Itchiness</c:v>
                </c:pt>
                <c:pt idx="2">
                  <c:v>Pressure damage</c:v>
                </c:pt>
                <c:pt idx="3">
                  <c:v>Rash</c:v>
                </c:pt>
                <c:pt idx="4">
                  <c:v>Redness blanching</c:v>
                </c:pt>
                <c:pt idx="5">
                  <c:v>Spots</c:v>
                </c:pt>
                <c:pt idx="6">
                  <c:v>No reaction</c:v>
                </c:pt>
              </c:strCache>
            </c:strRef>
          </c:cat>
          <c:val>
            <c:numRef>
              <c:f>'Correlation Analysis'!$DE$43:$DK$43</c:f>
              <c:numCache>
                <c:formatCode>0</c:formatCode>
                <c:ptCount val="7"/>
                <c:pt idx="0">
                  <c:v>12.698412698412698</c:v>
                </c:pt>
                <c:pt idx="1">
                  <c:v>15.873015873015873</c:v>
                </c:pt>
                <c:pt idx="2">
                  <c:v>1.5873015873015872</c:v>
                </c:pt>
                <c:pt idx="3">
                  <c:v>11.111111111111111</c:v>
                </c:pt>
                <c:pt idx="4">
                  <c:v>7.9365079365079367</c:v>
                </c:pt>
                <c:pt idx="5">
                  <c:v>17.460317460317459</c:v>
                </c:pt>
                <c:pt idx="6">
                  <c:v>53.968253968253968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3A-48F4-8F5D-3E27CA64FBAE}"/>
            </c:ext>
          </c:extLst>
        </c:ser>
        <c:ser>
          <c:idx val="2"/>
          <c:order val="2"/>
          <c:tx>
            <c:strRef>
              <c:f>'Correlation Analysis'!$DD$44</c:f>
              <c:strCache>
                <c:ptCount val="1"/>
                <c:pt idx="0">
                  <c:v>3 Days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'Correlation Analysis'!$DE$41:$DK$41</c:f>
              <c:strCache>
                <c:ptCount val="7"/>
                <c:pt idx="0">
                  <c:v>Dry skin</c:v>
                </c:pt>
                <c:pt idx="1">
                  <c:v>Itchiness</c:v>
                </c:pt>
                <c:pt idx="2">
                  <c:v>Pressure damage</c:v>
                </c:pt>
                <c:pt idx="3">
                  <c:v>Rash</c:v>
                </c:pt>
                <c:pt idx="4">
                  <c:v>Redness blanching</c:v>
                </c:pt>
                <c:pt idx="5">
                  <c:v>Spots</c:v>
                </c:pt>
                <c:pt idx="6">
                  <c:v>No reaction</c:v>
                </c:pt>
              </c:strCache>
            </c:strRef>
          </c:cat>
          <c:val>
            <c:numRef>
              <c:f>'Correlation Analysis'!$DE$44:$DK$44</c:f>
              <c:numCache>
                <c:formatCode>0</c:formatCode>
                <c:ptCount val="7"/>
                <c:pt idx="0">
                  <c:v>15.662650602409638</c:v>
                </c:pt>
                <c:pt idx="1">
                  <c:v>10.843373493975903</c:v>
                </c:pt>
                <c:pt idx="2">
                  <c:v>4.8192771084337354</c:v>
                </c:pt>
                <c:pt idx="3">
                  <c:v>7.2289156626506026</c:v>
                </c:pt>
                <c:pt idx="4">
                  <c:v>13.253012048192771</c:v>
                </c:pt>
                <c:pt idx="5">
                  <c:v>28.91566265060241</c:v>
                </c:pt>
                <c:pt idx="6">
                  <c:v>53.012048192771083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3A-48F4-8F5D-3E27CA64FBAE}"/>
            </c:ext>
          </c:extLst>
        </c:ser>
        <c:ser>
          <c:idx val="3"/>
          <c:order val="3"/>
          <c:tx>
            <c:strRef>
              <c:f>'Correlation Analysis'!$DD$45</c:f>
              <c:strCache>
                <c:ptCount val="1"/>
                <c:pt idx="0">
                  <c:v>4 Days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'Correlation Analysis'!$DE$41:$DK$41</c:f>
              <c:strCache>
                <c:ptCount val="7"/>
                <c:pt idx="0">
                  <c:v>Dry skin</c:v>
                </c:pt>
                <c:pt idx="1">
                  <c:v>Itchiness</c:v>
                </c:pt>
                <c:pt idx="2">
                  <c:v>Pressure damage</c:v>
                </c:pt>
                <c:pt idx="3">
                  <c:v>Rash</c:v>
                </c:pt>
                <c:pt idx="4">
                  <c:v>Redness blanching</c:v>
                </c:pt>
                <c:pt idx="5">
                  <c:v>Spots</c:v>
                </c:pt>
                <c:pt idx="6">
                  <c:v>No reaction</c:v>
                </c:pt>
              </c:strCache>
            </c:strRef>
          </c:cat>
          <c:val>
            <c:numRef>
              <c:f>'Correlation Analysis'!$DE$45:$DK$45</c:f>
              <c:numCache>
                <c:formatCode>0</c:formatCode>
                <c:ptCount val="7"/>
                <c:pt idx="0">
                  <c:v>14.705882352941176</c:v>
                </c:pt>
                <c:pt idx="1">
                  <c:v>11.764705882352942</c:v>
                </c:pt>
                <c:pt idx="2">
                  <c:v>0</c:v>
                </c:pt>
                <c:pt idx="3">
                  <c:v>8.8235294117647065</c:v>
                </c:pt>
                <c:pt idx="4">
                  <c:v>11.764705882352942</c:v>
                </c:pt>
                <c:pt idx="5">
                  <c:v>29.411764705882351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3A-48F4-8F5D-3E27CA64FBAE}"/>
            </c:ext>
          </c:extLst>
        </c:ser>
        <c:ser>
          <c:idx val="4"/>
          <c:order val="4"/>
          <c:tx>
            <c:strRef>
              <c:f>'Correlation Analysis'!$DD$46</c:f>
              <c:strCache>
                <c:ptCount val="1"/>
                <c:pt idx="0">
                  <c:v>5 Days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'Correlation Analysis'!$DE$41:$DK$41</c:f>
              <c:strCache>
                <c:ptCount val="7"/>
                <c:pt idx="0">
                  <c:v>Dry skin</c:v>
                </c:pt>
                <c:pt idx="1">
                  <c:v>Itchiness</c:v>
                </c:pt>
                <c:pt idx="2">
                  <c:v>Pressure damage</c:v>
                </c:pt>
                <c:pt idx="3">
                  <c:v>Rash</c:v>
                </c:pt>
                <c:pt idx="4">
                  <c:v>Redness blanching</c:v>
                </c:pt>
                <c:pt idx="5">
                  <c:v>Spots</c:v>
                </c:pt>
                <c:pt idx="6">
                  <c:v>No reaction</c:v>
                </c:pt>
              </c:strCache>
            </c:strRef>
          </c:cat>
          <c:val>
            <c:numRef>
              <c:f>'Correlation Analysis'!$DE$46:$DK$46</c:f>
              <c:numCache>
                <c:formatCode>0</c:formatCode>
                <c:ptCount val="7"/>
                <c:pt idx="0">
                  <c:v>4.3478260869565215</c:v>
                </c:pt>
                <c:pt idx="1">
                  <c:v>8.695652173913043</c:v>
                </c:pt>
                <c:pt idx="2">
                  <c:v>0</c:v>
                </c:pt>
                <c:pt idx="3">
                  <c:v>4.3478260869565215</c:v>
                </c:pt>
                <c:pt idx="4">
                  <c:v>0</c:v>
                </c:pt>
                <c:pt idx="5">
                  <c:v>21.739130434782609</c:v>
                </c:pt>
                <c:pt idx="6">
                  <c:v>69.565217391304344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3A-48F4-8F5D-3E27CA64FBAE}"/>
            </c:ext>
          </c:extLst>
        </c:ser>
        <c:ser>
          <c:idx val="5"/>
          <c:order val="5"/>
          <c:tx>
            <c:strRef>
              <c:f>'Correlation Analysis'!$DD$47</c:f>
              <c:strCache>
                <c:ptCount val="1"/>
                <c:pt idx="0">
                  <c:v>≥6 Days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'Correlation Analysis'!$DE$41:$DK$41</c:f>
              <c:strCache>
                <c:ptCount val="7"/>
                <c:pt idx="0">
                  <c:v>Dry skin</c:v>
                </c:pt>
                <c:pt idx="1">
                  <c:v>Itchiness</c:v>
                </c:pt>
                <c:pt idx="2">
                  <c:v>Pressure damage</c:v>
                </c:pt>
                <c:pt idx="3">
                  <c:v>Rash</c:v>
                </c:pt>
                <c:pt idx="4">
                  <c:v>Redness blanching</c:v>
                </c:pt>
                <c:pt idx="5">
                  <c:v>Spots</c:v>
                </c:pt>
                <c:pt idx="6">
                  <c:v>No reaction</c:v>
                </c:pt>
              </c:strCache>
            </c:strRef>
          </c:cat>
          <c:val>
            <c:numRef>
              <c:f>'Correlation Analysis'!$DE$47:$DK$47</c:f>
              <c:numCache>
                <c:formatCode>0</c:formatCode>
                <c:ptCount val="7"/>
                <c:pt idx="0">
                  <c:v>0</c:v>
                </c:pt>
                <c:pt idx="1">
                  <c:v>25</c:v>
                </c:pt>
                <c:pt idx="2">
                  <c:v>0</c:v>
                </c:pt>
                <c:pt idx="3">
                  <c:v>8.3333333333333339</c:v>
                </c:pt>
                <c:pt idx="4">
                  <c:v>16.666666666666668</c:v>
                </c:pt>
                <c:pt idx="5">
                  <c:v>33.333333333333336</c:v>
                </c:pt>
                <c:pt idx="6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3A-48F4-8F5D-3E27CA64F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555392"/>
        <c:axId val="218610112"/>
      </c:barChart>
      <c:catAx>
        <c:axId val="15855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610112"/>
        <c:crosses val="autoZero"/>
        <c:auto val="1"/>
        <c:lblAlgn val="ctr"/>
        <c:lblOffset val="100"/>
        <c:noMultiLvlLbl val="0"/>
      </c:catAx>
      <c:valAx>
        <c:axId val="218610112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5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Consec days/ears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'Correlation Analysis'!$DS$43</c:f>
              <c:strCache>
                <c:ptCount val="1"/>
                <c:pt idx="0">
                  <c:v>0 Days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'Correlation Analysis'!$DT$42:$DZ$42</c:f>
              <c:strCache>
                <c:ptCount val="7"/>
                <c:pt idx="0">
                  <c:v>Dry skin</c:v>
                </c:pt>
                <c:pt idx="1">
                  <c:v>Itchiness</c:v>
                </c:pt>
                <c:pt idx="2">
                  <c:v>Pressure damage</c:v>
                </c:pt>
                <c:pt idx="3">
                  <c:v>Rash</c:v>
                </c:pt>
                <c:pt idx="4">
                  <c:v>Redness blanching</c:v>
                </c:pt>
                <c:pt idx="5">
                  <c:v>Spots</c:v>
                </c:pt>
                <c:pt idx="6">
                  <c:v>No reaction</c:v>
                </c:pt>
              </c:strCache>
            </c:strRef>
          </c:cat>
          <c:val>
            <c:numRef>
              <c:f>'Correlation Analysis'!$DT$43:$DZ$43</c:f>
              <c:numCache>
                <c:formatCode>0</c:formatCode>
                <c:ptCount val="7"/>
                <c:pt idx="0">
                  <c:v>6.3829787234042552</c:v>
                </c:pt>
                <c:pt idx="1">
                  <c:v>12.76595744680851</c:v>
                </c:pt>
                <c:pt idx="2">
                  <c:v>19.148936170212767</c:v>
                </c:pt>
                <c:pt idx="3">
                  <c:v>0</c:v>
                </c:pt>
                <c:pt idx="4">
                  <c:v>25.531914893617021</c:v>
                </c:pt>
                <c:pt idx="5">
                  <c:v>0</c:v>
                </c:pt>
                <c:pt idx="6">
                  <c:v>42.553191489361701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6A-4D21-82E1-81F3AA6A4D84}"/>
            </c:ext>
          </c:extLst>
        </c:ser>
        <c:ser>
          <c:idx val="1"/>
          <c:order val="1"/>
          <c:tx>
            <c:strRef>
              <c:f>'Correlation Analysis'!$DS$44</c:f>
              <c:strCache>
                <c:ptCount val="1"/>
                <c:pt idx="0">
                  <c:v>2 Days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'Correlation Analysis'!$DT$42:$DZ$42</c:f>
              <c:strCache>
                <c:ptCount val="7"/>
                <c:pt idx="0">
                  <c:v>Dry skin</c:v>
                </c:pt>
                <c:pt idx="1">
                  <c:v>Itchiness</c:v>
                </c:pt>
                <c:pt idx="2">
                  <c:v>Pressure damage</c:v>
                </c:pt>
                <c:pt idx="3">
                  <c:v>Rash</c:v>
                </c:pt>
                <c:pt idx="4">
                  <c:v>Redness blanching</c:v>
                </c:pt>
                <c:pt idx="5">
                  <c:v>Spots</c:v>
                </c:pt>
                <c:pt idx="6">
                  <c:v>No reaction</c:v>
                </c:pt>
              </c:strCache>
            </c:strRef>
          </c:cat>
          <c:val>
            <c:numRef>
              <c:f>'Correlation Analysis'!$DT$44:$DZ$44</c:f>
              <c:numCache>
                <c:formatCode>0</c:formatCode>
                <c:ptCount val="7"/>
                <c:pt idx="0">
                  <c:v>4.7619047619047619</c:v>
                </c:pt>
                <c:pt idx="1">
                  <c:v>11.111111111111111</c:v>
                </c:pt>
                <c:pt idx="2">
                  <c:v>19.047619047619047</c:v>
                </c:pt>
                <c:pt idx="3">
                  <c:v>0</c:v>
                </c:pt>
                <c:pt idx="4">
                  <c:v>19.047619047619047</c:v>
                </c:pt>
                <c:pt idx="5">
                  <c:v>0</c:v>
                </c:pt>
                <c:pt idx="6">
                  <c:v>52.38095238095238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6A-4D21-82E1-81F3AA6A4D84}"/>
            </c:ext>
          </c:extLst>
        </c:ser>
        <c:ser>
          <c:idx val="2"/>
          <c:order val="2"/>
          <c:tx>
            <c:strRef>
              <c:f>'Correlation Analysis'!$DS$45</c:f>
              <c:strCache>
                <c:ptCount val="1"/>
                <c:pt idx="0">
                  <c:v>3 Days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'Correlation Analysis'!$DT$42:$DZ$42</c:f>
              <c:strCache>
                <c:ptCount val="7"/>
                <c:pt idx="0">
                  <c:v>Dry skin</c:v>
                </c:pt>
                <c:pt idx="1">
                  <c:v>Itchiness</c:v>
                </c:pt>
                <c:pt idx="2">
                  <c:v>Pressure damage</c:v>
                </c:pt>
                <c:pt idx="3">
                  <c:v>Rash</c:v>
                </c:pt>
                <c:pt idx="4">
                  <c:v>Redness blanching</c:v>
                </c:pt>
                <c:pt idx="5">
                  <c:v>Spots</c:v>
                </c:pt>
                <c:pt idx="6">
                  <c:v>No reaction</c:v>
                </c:pt>
              </c:strCache>
            </c:strRef>
          </c:cat>
          <c:val>
            <c:numRef>
              <c:f>'Correlation Analysis'!$DT$45:$DZ$45</c:f>
              <c:numCache>
                <c:formatCode>0</c:formatCode>
                <c:ptCount val="7"/>
                <c:pt idx="0">
                  <c:v>2.4096385542168677</c:v>
                </c:pt>
                <c:pt idx="1">
                  <c:v>15.662650602409638</c:v>
                </c:pt>
                <c:pt idx="2">
                  <c:v>19.277108433734941</c:v>
                </c:pt>
                <c:pt idx="3">
                  <c:v>0</c:v>
                </c:pt>
                <c:pt idx="4">
                  <c:v>20.481927710843372</c:v>
                </c:pt>
                <c:pt idx="5">
                  <c:v>0</c:v>
                </c:pt>
                <c:pt idx="6">
                  <c:v>59.036144578313255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6A-4D21-82E1-81F3AA6A4D84}"/>
            </c:ext>
          </c:extLst>
        </c:ser>
        <c:ser>
          <c:idx val="3"/>
          <c:order val="3"/>
          <c:tx>
            <c:strRef>
              <c:f>'Correlation Analysis'!$DS$46</c:f>
              <c:strCache>
                <c:ptCount val="1"/>
                <c:pt idx="0">
                  <c:v>4 Days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'Correlation Analysis'!$DT$42:$DZ$42</c:f>
              <c:strCache>
                <c:ptCount val="7"/>
                <c:pt idx="0">
                  <c:v>Dry skin</c:v>
                </c:pt>
                <c:pt idx="1">
                  <c:v>Itchiness</c:v>
                </c:pt>
                <c:pt idx="2">
                  <c:v>Pressure damage</c:v>
                </c:pt>
                <c:pt idx="3">
                  <c:v>Rash</c:v>
                </c:pt>
                <c:pt idx="4">
                  <c:v>Redness blanching</c:v>
                </c:pt>
                <c:pt idx="5">
                  <c:v>Spots</c:v>
                </c:pt>
                <c:pt idx="6">
                  <c:v>No reaction</c:v>
                </c:pt>
              </c:strCache>
            </c:strRef>
          </c:cat>
          <c:val>
            <c:numRef>
              <c:f>'Correlation Analysis'!$DT$46:$DZ$46</c:f>
              <c:numCache>
                <c:formatCode>0</c:formatCode>
                <c:ptCount val="7"/>
                <c:pt idx="0">
                  <c:v>5.882352941176471</c:v>
                </c:pt>
                <c:pt idx="1">
                  <c:v>14.705882352941176</c:v>
                </c:pt>
                <c:pt idx="2">
                  <c:v>23.529411764705884</c:v>
                </c:pt>
                <c:pt idx="3">
                  <c:v>0</c:v>
                </c:pt>
                <c:pt idx="4">
                  <c:v>17.647058823529413</c:v>
                </c:pt>
                <c:pt idx="5">
                  <c:v>0</c:v>
                </c:pt>
                <c:pt idx="6">
                  <c:v>73.529411764705884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6A-4D21-82E1-81F3AA6A4D84}"/>
            </c:ext>
          </c:extLst>
        </c:ser>
        <c:ser>
          <c:idx val="4"/>
          <c:order val="4"/>
          <c:tx>
            <c:strRef>
              <c:f>'Correlation Analysis'!$DS$47</c:f>
              <c:strCache>
                <c:ptCount val="1"/>
                <c:pt idx="0">
                  <c:v>5 Days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'Correlation Analysis'!$DT$42:$DZ$42</c:f>
              <c:strCache>
                <c:ptCount val="7"/>
                <c:pt idx="0">
                  <c:v>Dry skin</c:v>
                </c:pt>
                <c:pt idx="1">
                  <c:v>Itchiness</c:v>
                </c:pt>
                <c:pt idx="2">
                  <c:v>Pressure damage</c:v>
                </c:pt>
                <c:pt idx="3">
                  <c:v>Rash</c:v>
                </c:pt>
                <c:pt idx="4">
                  <c:v>Redness blanching</c:v>
                </c:pt>
                <c:pt idx="5">
                  <c:v>Spots</c:v>
                </c:pt>
                <c:pt idx="6">
                  <c:v>No reaction</c:v>
                </c:pt>
              </c:strCache>
            </c:strRef>
          </c:cat>
          <c:val>
            <c:numRef>
              <c:f>'Correlation Analysis'!$DT$47:$DZ$47</c:f>
              <c:numCache>
                <c:formatCode>0</c:formatCode>
                <c:ptCount val="7"/>
                <c:pt idx="0">
                  <c:v>8.695652173913043</c:v>
                </c:pt>
                <c:pt idx="1">
                  <c:v>4.3478260869565215</c:v>
                </c:pt>
                <c:pt idx="2">
                  <c:v>13.043478260869565</c:v>
                </c:pt>
                <c:pt idx="3">
                  <c:v>0</c:v>
                </c:pt>
                <c:pt idx="4">
                  <c:v>17.391304347826086</c:v>
                </c:pt>
                <c:pt idx="5">
                  <c:v>0</c:v>
                </c:pt>
                <c:pt idx="6">
                  <c:v>60.869565217391305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6A-4D21-82E1-81F3AA6A4D84}"/>
            </c:ext>
          </c:extLst>
        </c:ser>
        <c:ser>
          <c:idx val="5"/>
          <c:order val="5"/>
          <c:tx>
            <c:strRef>
              <c:f>'Correlation Analysis'!$DS$48</c:f>
              <c:strCache>
                <c:ptCount val="1"/>
                <c:pt idx="0">
                  <c:v>≥6 Days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'Correlation Analysis'!$DT$42:$DZ$42</c:f>
              <c:strCache>
                <c:ptCount val="7"/>
                <c:pt idx="0">
                  <c:v>Dry skin</c:v>
                </c:pt>
                <c:pt idx="1">
                  <c:v>Itchiness</c:v>
                </c:pt>
                <c:pt idx="2">
                  <c:v>Pressure damage</c:v>
                </c:pt>
                <c:pt idx="3">
                  <c:v>Rash</c:v>
                </c:pt>
                <c:pt idx="4">
                  <c:v>Redness blanching</c:v>
                </c:pt>
                <c:pt idx="5">
                  <c:v>Spots</c:v>
                </c:pt>
                <c:pt idx="6">
                  <c:v>No reaction</c:v>
                </c:pt>
              </c:strCache>
            </c:strRef>
          </c:cat>
          <c:val>
            <c:numRef>
              <c:f>'Correlation Analysis'!$DT$48:$DZ$48</c:f>
              <c:numCache>
                <c:formatCode>0</c:formatCode>
                <c:ptCount val="7"/>
                <c:pt idx="0">
                  <c:v>8.3333333333333339</c:v>
                </c:pt>
                <c:pt idx="1">
                  <c:v>25</c:v>
                </c:pt>
                <c:pt idx="2">
                  <c:v>25</c:v>
                </c:pt>
                <c:pt idx="3">
                  <c:v>0</c:v>
                </c:pt>
                <c:pt idx="4">
                  <c:v>33.333333333333336</c:v>
                </c:pt>
                <c:pt idx="5">
                  <c:v>0</c:v>
                </c:pt>
                <c:pt idx="6">
                  <c:v>41.666666666666664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6A-4D21-82E1-81F3AA6A4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0072335"/>
        <c:axId val="841760943"/>
      </c:barChart>
      <c:catAx>
        <c:axId val="880072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760943"/>
        <c:crosses val="autoZero"/>
        <c:auto val="1"/>
        <c:lblAlgn val="ctr"/>
        <c:lblOffset val="100"/>
        <c:noMultiLvlLbl val="0"/>
      </c:catAx>
      <c:valAx>
        <c:axId val="841760943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0072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'Correlation Analysis'!$BY$42</c:f>
              <c:strCache>
                <c:ptCount val="1"/>
                <c:pt idx="0">
                  <c:v>Dry skin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'Correlation Analysis'!$BX$43:$BX$48</c:f>
              <c:strCache>
                <c:ptCount val="6"/>
                <c:pt idx="0">
                  <c:v>0 Day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≥6 Days</c:v>
                </c:pt>
              </c:strCache>
            </c:strRef>
          </c:cat>
          <c:val>
            <c:numRef>
              <c:f>'Correlation Analysis'!$BY$43:$BY$48</c:f>
              <c:numCache>
                <c:formatCode>0</c:formatCode>
                <c:ptCount val="6"/>
                <c:pt idx="0">
                  <c:v>17.021276595744681</c:v>
                </c:pt>
                <c:pt idx="1">
                  <c:v>11.111111111111111</c:v>
                </c:pt>
                <c:pt idx="2">
                  <c:v>10.843373493975903</c:v>
                </c:pt>
                <c:pt idx="3">
                  <c:v>23.529411764705884</c:v>
                </c:pt>
                <c:pt idx="4">
                  <c:v>8.695652173913043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1-4529-A37F-FFAE1F3BDF8A}"/>
            </c:ext>
          </c:extLst>
        </c:ser>
        <c:ser>
          <c:idx val="1"/>
          <c:order val="1"/>
          <c:tx>
            <c:strRef>
              <c:f>'Correlation Analysis'!$BZ$42</c:f>
              <c:strCache>
                <c:ptCount val="1"/>
                <c:pt idx="0">
                  <c:v>Itchiness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'Correlation Analysis'!$BX$43:$BX$48</c:f>
              <c:strCache>
                <c:ptCount val="6"/>
                <c:pt idx="0">
                  <c:v>0 Day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≥6 Days</c:v>
                </c:pt>
              </c:strCache>
            </c:strRef>
          </c:cat>
          <c:val>
            <c:numRef>
              <c:f>'Correlation Analysis'!$BZ$43:$BZ$48</c:f>
              <c:numCache>
                <c:formatCode>0</c:formatCode>
                <c:ptCount val="6"/>
                <c:pt idx="0">
                  <c:v>21.276595744680851</c:v>
                </c:pt>
                <c:pt idx="1">
                  <c:v>15.873015873015873</c:v>
                </c:pt>
                <c:pt idx="2">
                  <c:v>16.867469879518072</c:v>
                </c:pt>
                <c:pt idx="3">
                  <c:v>20.588235294117649</c:v>
                </c:pt>
                <c:pt idx="4">
                  <c:v>17.391304347826086</c:v>
                </c:pt>
                <c:pt idx="5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61-4529-A37F-FFAE1F3BDF8A}"/>
            </c:ext>
          </c:extLst>
        </c:ser>
        <c:ser>
          <c:idx val="2"/>
          <c:order val="2"/>
          <c:tx>
            <c:strRef>
              <c:f>'Correlation Analysis'!$CA$42</c:f>
              <c:strCache>
                <c:ptCount val="1"/>
                <c:pt idx="0">
                  <c:v>Pressure damage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'Correlation Analysis'!$BX$43:$BX$48</c:f>
              <c:strCache>
                <c:ptCount val="6"/>
                <c:pt idx="0">
                  <c:v>0 Day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≥6 Days</c:v>
                </c:pt>
              </c:strCache>
            </c:strRef>
          </c:cat>
          <c:val>
            <c:numRef>
              <c:f>'Correlation Analysis'!$CA$43:$CA$48</c:f>
              <c:numCache>
                <c:formatCode>0</c:formatCode>
                <c:ptCount val="6"/>
                <c:pt idx="0">
                  <c:v>10.638297872340425</c:v>
                </c:pt>
                <c:pt idx="1">
                  <c:v>9.5238095238095237</c:v>
                </c:pt>
                <c:pt idx="2">
                  <c:v>25.301204819277107</c:v>
                </c:pt>
                <c:pt idx="3">
                  <c:v>29.411764705882351</c:v>
                </c:pt>
                <c:pt idx="4">
                  <c:v>0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61-4529-A37F-FFAE1F3BDF8A}"/>
            </c:ext>
          </c:extLst>
        </c:ser>
        <c:ser>
          <c:idx val="3"/>
          <c:order val="3"/>
          <c:tx>
            <c:strRef>
              <c:f>'Correlation Analysis'!$CB$42</c:f>
              <c:strCache>
                <c:ptCount val="1"/>
                <c:pt idx="0">
                  <c:v>Rash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'Correlation Analysis'!$BX$43:$BX$48</c:f>
              <c:strCache>
                <c:ptCount val="6"/>
                <c:pt idx="0">
                  <c:v>0 Day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≥6 Days</c:v>
                </c:pt>
              </c:strCache>
            </c:strRef>
          </c:cat>
          <c:val>
            <c:numRef>
              <c:f>'Correlation Analysis'!$CB$43:$CB$48</c:f>
              <c:numCache>
                <c:formatCode>0</c:formatCode>
                <c:ptCount val="6"/>
                <c:pt idx="0">
                  <c:v>4.2553191489361701</c:v>
                </c:pt>
                <c:pt idx="1">
                  <c:v>3.1746031746031744</c:v>
                </c:pt>
                <c:pt idx="2">
                  <c:v>3.6144578313253013</c:v>
                </c:pt>
                <c:pt idx="3">
                  <c:v>5.882352941176471</c:v>
                </c:pt>
                <c:pt idx="4">
                  <c:v>4.3478260869565215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61-4529-A37F-FFAE1F3BDF8A}"/>
            </c:ext>
          </c:extLst>
        </c:ser>
        <c:ser>
          <c:idx val="4"/>
          <c:order val="4"/>
          <c:tx>
            <c:strRef>
              <c:f>'Correlation Analysis'!$CC$42</c:f>
              <c:strCache>
                <c:ptCount val="1"/>
                <c:pt idx="0">
                  <c:v>Redness blanching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'Correlation Analysis'!$BX$43:$BX$48</c:f>
              <c:strCache>
                <c:ptCount val="6"/>
                <c:pt idx="0">
                  <c:v>0 Day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≥6 Days</c:v>
                </c:pt>
              </c:strCache>
            </c:strRef>
          </c:cat>
          <c:val>
            <c:numRef>
              <c:f>'Correlation Analysis'!$CC$43:$CC$48</c:f>
              <c:numCache>
                <c:formatCode>0</c:formatCode>
                <c:ptCount val="6"/>
                <c:pt idx="0">
                  <c:v>23.404255319148938</c:v>
                </c:pt>
                <c:pt idx="1">
                  <c:v>38.095238095238095</c:v>
                </c:pt>
                <c:pt idx="2">
                  <c:v>51.807228915662648</c:v>
                </c:pt>
                <c:pt idx="3">
                  <c:v>44.117647058823529</c:v>
                </c:pt>
                <c:pt idx="4">
                  <c:v>34.782608695652172</c:v>
                </c:pt>
                <c:pt idx="5">
                  <c:v>58.333333333333336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61-4529-A37F-FFAE1F3BDF8A}"/>
            </c:ext>
          </c:extLst>
        </c:ser>
        <c:ser>
          <c:idx val="5"/>
          <c:order val="5"/>
          <c:tx>
            <c:strRef>
              <c:f>'Correlation Analysis'!$CD$42</c:f>
              <c:strCache>
                <c:ptCount val="1"/>
                <c:pt idx="0">
                  <c:v>Spots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'Correlation Analysis'!$BX$43:$BX$48</c:f>
              <c:strCache>
                <c:ptCount val="6"/>
                <c:pt idx="0">
                  <c:v>0 Day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≥6 Days</c:v>
                </c:pt>
              </c:strCache>
            </c:strRef>
          </c:cat>
          <c:val>
            <c:numRef>
              <c:f>'Correlation Analysis'!$CD$43:$CD$48</c:f>
              <c:numCache>
                <c:formatCode>0</c:formatCode>
                <c:ptCount val="6"/>
                <c:pt idx="0">
                  <c:v>6.3829787234042552</c:v>
                </c:pt>
                <c:pt idx="1">
                  <c:v>4.7619047619047619</c:v>
                </c:pt>
                <c:pt idx="2">
                  <c:v>3.6144578313253013</c:v>
                </c:pt>
                <c:pt idx="3">
                  <c:v>11.764705882352942</c:v>
                </c:pt>
                <c:pt idx="4">
                  <c:v>8.695652173913043</c:v>
                </c:pt>
                <c:pt idx="5">
                  <c:v>16.666666666666668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61-4529-A37F-FFAE1F3BDF8A}"/>
            </c:ext>
          </c:extLst>
        </c:ser>
        <c:ser>
          <c:idx val="6"/>
          <c:order val="6"/>
          <c:tx>
            <c:strRef>
              <c:f>'Correlation Analysis'!$CE$42</c:f>
              <c:strCache>
                <c:ptCount val="1"/>
                <c:pt idx="0">
                  <c:v>No reaction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'Correlation Analysis'!$BX$43:$BX$48</c:f>
              <c:strCache>
                <c:ptCount val="6"/>
                <c:pt idx="0">
                  <c:v>0 Day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≥6 Days</c:v>
                </c:pt>
              </c:strCache>
            </c:strRef>
          </c:cat>
          <c:val>
            <c:numRef>
              <c:f>'Correlation Analysis'!$CE$43:$CE$48</c:f>
              <c:numCache>
                <c:formatCode>0</c:formatCode>
                <c:ptCount val="6"/>
                <c:pt idx="0">
                  <c:v>46.808510638297875</c:v>
                </c:pt>
                <c:pt idx="1">
                  <c:v>39.682539682539684</c:v>
                </c:pt>
                <c:pt idx="2">
                  <c:v>31.325301204819276</c:v>
                </c:pt>
                <c:pt idx="3">
                  <c:v>29.411764705882351</c:v>
                </c:pt>
                <c:pt idx="4">
                  <c:v>34.782608695652172</c:v>
                </c:pt>
                <c:pt idx="5">
                  <c:v>16.666666666666668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61-4529-A37F-FFAE1F3BD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4285407"/>
        <c:axId val="933089615"/>
      </c:barChart>
      <c:catAx>
        <c:axId val="1904285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3089615"/>
        <c:crosses val="autoZero"/>
        <c:auto val="1"/>
        <c:lblAlgn val="ctr"/>
        <c:lblOffset val="100"/>
        <c:noMultiLvlLbl val="0"/>
      </c:catAx>
      <c:valAx>
        <c:axId val="933089615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4285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'[1]Descriptive analysis'!$AB$20</c:f>
              <c:strCache>
                <c:ptCount val="1"/>
                <c:pt idx="0">
                  <c:v>Face Protective Equipment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'[1]Descriptive analysis'!$AA$21:$AA$28</c:f>
              <c:strCache>
                <c:ptCount val="8"/>
                <c:pt idx="0">
                  <c:v>3M respirator mask</c:v>
                </c:pt>
                <c:pt idx="1">
                  <c:v>Surgical mask</c:v>
                </c:pt>
                <c:pt idx="2">
                  <c:v>Cardinal mask</c:v>
                </c:pt>
                <c:pt idx="3">
                  <c:v>Valmy respirator mask</c:v>
                </c:pt>
                <c:pt idx="4">
                  <c:v>Alpha respirator mask</c:v>
                </c:pt>
                <c:pt idx="5">
                  <c:v>Sundstrom respirator</c:v>
                </c:pt>
                <c:pt idx="6">
                  <c:v>Easifit respirator mask</c:v>
                </c:pt>
                <c:pt idx="7">
                  <c:v>Other</c:v>
                </c:pt>
              </c:strCache>
            </c:strRef>
          </c:cat>
          <c:val>
            <c:numRef>
              <c:f>'[1]Descriptive analysis'!$AB$21:$AB$28</c:f>
              <c:numCache>
                <c:formatCode>General</c:formatCode>
                <c:ptCount val="8"/>
                <c:pt idx="0">
                  <c:v>134</c:v>
                </c:pt>
                <c:pt idx="1">
                  <c:v>81</c:v>
                </c:pt>
                <c:pt idx="2">
                  <c:v>36</c:v>
                </c:pt>
                <c:pt idx="3">
                  <c:v>26</c:v>
                </c:pt>
                <c:pt idx="4">
                  <c:v>15</c:v>
                </c:pt>
                <c:pt idx="5">
                  <c:v>14</c:v>
                </c:pt>
                <c:pt idx="6">
                  <c:v>12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0-494A-A536-92FDD6D10C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1190789775"/>
        <c:axId val="1037173103"/>
      </c:barChart>
      <c:catAx>
        <c:axId val="119078977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7173103"/>
        <c:crosses val="autoZero"/>
        <c:auto val="1"/>
        <c:lblAlgn val="ctr"/>
        <c:lblOffset val="100"/>
        <c:noMultiLvlLbl val="0"/>
      </c:catAx>
      <c:valAx>
        <c:axId val="10371731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190789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'Correlation Analysis'!$CO$42</c:f>
              <c:strCache>
                <c:ptCount val="1"/>
                <c:pt idx="0">
                  <c:v>Dry skin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'Correlation Analysis'!$CN$43:$CN$48</c:f>
              <c:strCache>
                <c:ptCount val="6"/>
                <c:pt idx="0">
                  <c:v>0 Day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≥6 Days</c:v>
                </c:pt>
              </c:strCache>
            </c:strRef>
          </c:cat>
          <c:val>
            <c:numRef>
              <c:f>'Correlation Analysis'!$CO$43:$CO$48</c:f>
              <c:numCache>
                <c:formatCode>0</c:formatCode>
                <c:ptCount val="6"/>
                <c:pt idx="0">
                  <c:v>21.276595744680851</c:v>
                </c:pt>
                <c:pt idx="1">
                  <c:v>17.460317460317459</c:v>
                </c:pt>
                <c:pt idx="2">
                  <c:v>24.096385542168676</c:v>
                </c:pt>
                <c:pt idx="3">
                  <c:v>20.588235294117649</c:v>
                </c:pt>
                <c:pt idx="4">
                  <c:v>17.391304347826086</c:v>
                </c:pt>
                <c:pt idx="5">
                  <c:v>8.3333333333333339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E9-47E3-82D2-4288E1B465E9}"/>
            </c:ext>
          </c:extLst>
        </c:ser>
        <c:ser>
          <c:idx val="1"/>
          <c:order val="1"/>
          <c:tx>
            <c:strRef>
              <c:f>'Correlation Analysis'!$CP$42</c:f>
              <c:strCache>
                <c:ptCount val="1"/>
                <c:pt idx="0">
                  <c:v>Itchiness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'Correlation Analysis'!$CN$43:$CN$48</c:f>
              <c:strCache>
                <c:ptCount val="6"/>
                <c:pt idx="0">
                  <c:v>0 Day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≥6 Days</c:v>
                </c:pt>
              </c:strCache>
            </c:strRef>
          </c:cat>
          <c:val>
            <c:numRef>
              <c:f>'Correlation Analysis'!$CP$43:$CP$48</c:f>
              <c:numCache>
                <c:formatCode>0</c:formatCode>
                <c:ptCount val="6"/>
                <c:pt idx="0">
                  <c:v>34.042553191489361</c:v>
                </c:pt>
                <c:pt idx="1">
                  <c:v>20.634920634920636</c:v>
                </c:pt>
                <c:pt idx="2">
                  <c:v>25.301204819277107</c:v>
                </c:pt>
                <c:pt idx="3">
                  <c:v>23.529411764705884</c:v>
                </c:pt>
                <c:pt idx="4">
                  <c:v>21.739130434782609</c:v>
                </c:pt>
                <c:pt idx="5">
                  <c:v>58.333333333333336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E9-47E3-82D2-4288E1B465E9}"/>
            </c:ext>
          </c:extLst>
        </c:ser>
        <c:ser>
          <c:idx val="2"/>
          <c:order val="2"/>
          <c:tx>
            <c:strRef>
              <c:f>'Correlation Analysis'!$CQ$42</c:f>
              <c:strCache>
                <c:ptCount val="1"/>
                <c:pt idx="0">
                  <c:v>Pressure damage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'Correlation Analysis'!$CN$43:$CN$48</c:f>
              <c:strCache>
                <c:ptCount val="6"/>
                <c:pt idx="0">
                  <c:v>0 Day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≥6 Days</c:v>
                </c:pt>
              </c:strCache>
            </c:strRef>
          </c:cat>
          <c:val>
            <c:numRef>
              <c:f>'Correlation Analysis'!$CQ$43:$CQ$48</c:f>
              <c:numCache>
                <c:formatCode>0</c:formatCode>
                <c:ptCount val="6"/>
                <c:pt idx="0">
                  <c:v>2.1276595744680851</c:v>
                </c:pt>
                <c:pt idx="1">
                  <c:v>7.9365079365079367</c:v>
                </c:pt>
                <c:pt idx="2">
                  <c:v>14.457831325301205</c:v>
                </c:pt>
                <c:pt idx="3">
                  <c:v>8.8235294117647065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E9-47E3-82D2-4288E1B465E9}"/>
            </c:ext>
          </c:extLst>
        </c:ser>
        <c:ser>
          <c:idx val="3"/>
          <c:order val="3"/>
          <c:tx>
            <c:strRef>
              <c:f>'Correlation Analysis'!$CR$42</c:f>
              <c:strCache>
                <c:ptCount val="1"/>
                <c:pt idx="0">
                  <c:v>Rash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'Correlation Analysis'!$CN$43:$CN$48</c:f>
              <c:strCache>
                <c:ptCount val="6"/>
                <c:pt idx="0">
                  <c:v>0 Day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≥6 Days</c:v>
                </c:pt>
              </c:strCache>
            </c:strRef>
          </c:cat>
          <c:val>
            <c:numRef>
              <c:f>'Correlation Analysis'!$CR$43:$CR$48</c:f>
              <c:numCache>
                <c:formatCode>0</c:formatCode>
                <c:ptCount val="6"/>
                <c:pt idx="0">
                  <c:v>12.76595744680851</c:v>
                </c:pt>
                <c:pt idx="1">
                  <c:v>14.285714285714286</c:v>
                </c:pt>
                <c:pt idx="2">
                  <c:v>6.024096385542169</c:v>
                </c:pt>
                <c:pt idx="3">
                  <c:v>8.8235294117647065</c:v>
                </c:pt>
                <c:pt idx="4">
                  <c:v>8.695652173913043</c:v>
                </c:pt>
                <c:pt idx="5">
                  <c:v>8.3333333333333339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E9-47E3-82D2-4288E1B465E9}"/>
            </c:ext>
          </c:extLst>
        </c:ser>
        <c:ser>
          <c:idx val="4"/>
          <c:order val="4"/>
          <c:tx>
            <c:strRef>
              <c:f>'Correlation Analysis'!$CS$42</c:f>
              <c:strCache>
                <c:ptCount val="1"/>
                <c:pt idx="0">
                  <c:v>Redness blanching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'Correlation Analysis'!$CN$43:$CN$48</c:f>
              <c:strCache>
                <c:ptCount val="6"/>
                <c:pt idx="0">
                  <c:v>0 Day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≥6 Days</c:v>
                </c:pt>
              </c:strCache>
            </c:strRef>
          </c:cat>
          <c:val>
            <c:numRef>
              <c:f>'Correlation Analysis'!$CS$43:$CS$48</c:f>
              <c:numCache>
                <c:formatCode>0</c:formatCode>
                <c:ptCount val="6"/>
                <c:pt idx="0">
                  <c:v>27.659574468085108</c:v>
                </c:pt>
                <c:pt idx="1">
                  <c:v>34.920634920634917</c:v>
                </c:pt>
                <c:pt idx="2">
                  <c:v>37.349397590361448</c:v>
                </c:pt>
                <c:pt idx="3">
                  <c:v>32.352941176470587</c:v>
                </c:pt>
                <c:pt idx="4">
                  <c:v>39.130434782608695</c:v>
                </c:pt>
                <c:pt idx="5">
                  <c:v>41.666666666666664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E9-47E3-82D2-4288E1B465E9}"/>
            </c:ext>
          </c:extLst>
        </c:ser>
        <c:ser>
          <c:idx val="5"/>
          <c:order val="5"/>
          <c:tx>
            <c:strRef>
              <c:f>'Correlation Analysis'!$CT$42</c:f>
              <c:strCache>
                <c:ptCount val="1"/>
                <c:pt idx="0">
                  <c:v>Spots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'Correlation Analysis'!$CN$43:$CN$48</c:f>
              <c:strCache>
                <c:ptCount val="6"/>
                <c:pt idx="0">
                  <c:v>0 Day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≥6 Days</c:v>
                </c:pt>
              </c:strCache>
            </c:strRef>
          </c:cat>
          <c:val>
            <c:numRef>
              <c:f>'Correlation Analysis'!$CT$43:$CT$48</c:f>
              <c:numCache>
                <c:formatCode>0</c:formatCode>
                <c:ptCount val="6"/>
                <c:pt idx="0">
                  <c:v>6.3829787234042552</c:v>
                </c:pt>
                <c:pt idx="1">
                  <c:v>17.460317460317459</c:v>
                </c:pt>
                <c:pt idx="2">
                  <c:v>18.072289156626507</c:v>
                </c:pt>
                <c:pt idx="3">
                  <c:v>20.588235294117649</c:v>
                </c:pt>
                <c:pt idx="4">
                  <c:v>13.043478260869565</c:v>
                </c:pt>
                <c:pt idx="5">
                  <c:v>16.666666666666668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E9-47E3-82D2-4288E1B465E9}"/>
            </c:ext>
          </c:extLst>
        </c:ser>
        <c:ser>
          <c:idx val="6"/>
          <c:order val="6"/>
          <c:tx>
            <c:strRef>
              <c:f>'Correlation Analysis'!$CU$42</c:f>
              <c:strCache>
                <c:ptCount val="1"/>
                <c:pt idx="0">
                  <c:v>No reaction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'Correlation Analysis'!$CN$43:$CN$48</c:f>
              <c:strCache>
                <c:ptCount val="6"/>
                <c:pt idx="0">
                  <c:v>0 Day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≥6 Days</c:v>
                </c:pt>
              </c:strCache>
            </c:strRef>
          </c:cat>
          <c:val>
            <c:numRef>
              <c:f>'Correlation Analysis'!$CU$43:$CU$48</c:f>
              <c:numCache>
                <c:formatCode>0</c:formatCode>
                <c:ptCount val="6"/>
                <c:pt idx="0">
                  <c:v>34.042553191489361</c:v>
                </c:pt>
                <c:pt idx="1">
                  <c:v>36.507936507936506</c:v>
                </c:pt>
                <c:pt idx="2">
                  <c:v>26.506024096385541</c:v>
                </c:pt>
                <c:pt idx="3">
                  <c:v>41.176470588235297</c:v>
                </c:pt>
                <c:pt idx="4">
                  <c:v>34.782608695652172</c:v>
                </c:pt>
                <c:pt idx="5">
                  <c:v>16.666666666666668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E9-47E3-82D2-4288E1B46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625536"/>
        <c:axId val="929968351"/>
      </c:barChart>
      <c:catAx>
        <c:axId val="14062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968351"/>
        <c:crosses val="autoZero"/>
        <c:auto val="1"/>
        <c:lblAlgn val="ctr"/>
        <c:lblOffset val="100"/>
        <c:noMultiLvlLbl val="0"/>
      </c:catAx>
      <c:valAx>
        <c:axId val="929968351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62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'Correlation Analysis'!$DE$41</c:f>
              <c:strCache>
                <c:ptCount val="1"/>
                <c:pt idx="0">
                  <c:v>Dry skin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'Correlation Analysis'!$DD$42:$DD$47</c:f>
              <c:strCache>
                <c:ptCount val="6"/>
                <c:pt idx="0">
                  <c:v>0 Day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≥6 Days</c:v>
                </c:pt>
              </c:strCache>
            </c:strRef>
          </c:cat>
          <c:val>
            <c:numRef>
              <c:f>'Correlation Analysis'!$DE$42:$DE$47</c:f>
              <c:numCache>
                <c:formatCode>0</c:formatCode>
                <c:ptCount val="6"/>
                <c:pt idx="0">
                  <c:v>8.5106382978723403</c:v>
                </c:pt>
                <c:pt idx="1">
                  <c:v>12.698412698412698</c:v>
                </c:pt>
                <c:pt idx="2">
                  <c:v>15.662650602409638</c:v>
                </c:pt>
                <c:pt idx="3">
                  <c:v>14.705882352941176</c:v>
                </c:pt>
                <c:pt idx="4">
                  <c:v>4.3478260869565215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6-4364-A820-87CF8D77E5FF}"/>
            </c:ext>
          </c:extLst>
        </c:ser>
        <c:ser>
          <c:idx val="1"/>
          <c:order val="1"/>
          <c:tx>
            <c:strRef>
              <c:f>'Correlation Analysis'!$DF$41</c:f>
              <c:strCache>
                <c:ptCount val="1"/>
                <c:pt idx="0">
                  <c:v>Itchiness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'Correlation Analysis'!$DD$42:$DD$47</c:f>
              <c:strCache>
                <c:ptCount val="6"/>
                <c:pt idx="0">
                  <c:v>0 Day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≥6 Days</c:v>
                </c:pt>
              </c:strCache>
            </c:strRef>
          </c:cat>
          <c:val>
            <c:numRef>
              <c:f>'Correlation Analysis'!$DF$42:$DF$47</c:f>
              <c:numCache>
                <c:formatCode>0</c:formatCode>
                <c:ptCount val="6"/>
                <c:pt idx="0">
                  <c:v>29.787234042553191</c:v>
                </c:pt>
                <c:pt idx="1">
                  <c:v>15.873015873015873</c:v>
                </c:pt>
                <c:pt idx="2">
                  <c:v>10.843373493975903</c:v>
                </c:pt>
                <c:pt idx="3">
                  <c:v>11.764705882352942</c:v>
                </c:pt>
                <c:pt idx="4">
                  <c:v>8.695652173913043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76-4364-A820-87CF8D77E5FF}"/>
            </c:ext>
          </c:extLst>
        </c:ser>
        <c:ser>
          <c:idx val="2"/>
          <c:order val="2"/>
          <c:tx>
            <c:strRef>
              <c:f>'Correlation Analysis'!$DG$41</c:f>
              <c:strCache>
                <c:ptCount val="1"/>
                <c:pt idx="0">
                  <c:v>Pressure damage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'Correlation Analysis'!$DD$42:$DD$47</c:f>
              <c:strCache>
                <c:ptCount val="6"/>
                <c:pt idx="0">
                  <c:v>0 Day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≥6 Days</c:v>
                </c:pt>
              </c:strCache>
            </c:strRef>
          </c:cat>
          <c:val>
            <c:numRef>
              <c:f>'Correlation Analysis'!$DG$42:$DG$47</c:f>
              <c:numCache>
                <c:formatCode>0</c:formatCode>
                <c:ptCount val="6"/>
                <c:pt idx="0">
                  <c:v>0</c:v>
                </c:pt>
                <c:pt idx="1">
                  <c:v>1.5873015873015872</c:v>
                </c:pt>
                <c:pt idx="2">
                  <c:v>4.8192771084337354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76-4364-A820-87CF8D77E5FF}"/>
            </c:ext>
          </c:extLst>
        </c:ser>
        <c:ser>
          <c:idx val="3"/>
          <c:order val="3"/>
          <c:tx>
            <c:strRef>
              <c:f>'Correlation Analysis'!$DH$41</c:f>
              <c:strCache>
                <c:ptCount val="1"/>
                <c:pt idx="0">
                  <c:v>Rash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'Correlation Analysis'!$DD$42:$DD$47</c:f>
              <c:strCache>
                <c:ptCount val="6"/>
                <c:pt idx="0">
                  <c:v>0 Day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≥6 Days</c:v>
                </c:pt>
              </c:strCache>
            </c:strRef>
          </c:cat>
          <c:val>
            <c:numRef>
              <c:f>'Correlation Analysis'!$DH$42:$DH$47</c:f>
              <c:numCache>
                <c:formatCode>0</c:formatCode>
                <c:ptCount val="6"/>
                <c:pt idx="0">
                  <c:v>17.021276595744681</c:v>
                </c:pt>
                <c:pt idx="1">
                  <c:v>11.111111111111111</c:v>
                </c:pt>
                <c:pt idx="2">
                  <c:v>7.2289156626506026</c:v>
                </c:pt>
                <c:pt idx="3">
                  <c:v>8.8235294117647065</c:v>
                </c:pt>
                <c:pt idx="4">
                  <c:v>4.3478260869565215</c:v>
                </c:pt>
                <c:pt idx="5">
                  <c:v>8.3333333333333339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76-4364-A820-87CF8D77E5FF}"/>
            </c:ext>
          </c:extLst>
        </c:ser>
        <c:ser>
          <c:idx val="4"/>
          <c:order val="4"/>
          <c:tx>
            <c:strRef>
              <c:f>'Correlation Analysis'!$DI$41</c:f>
              <c:strCache>
                <c:ptCount val="1"/>
                <c:pt idx="0">
                  <c:v>Redness blanching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'Correlation Analysis'!$DD$42:$DD$47</c:f>
              <c:strCache>
                <c:ptCount val="6"/>
                <c:pt idx="0">
                  <c:v>0 Day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≥6 Days</c:v>
                </c:pt>
              </c:strCache>
            </c:strRef>
          </c:cat>
          <c:val>
            <c:numRef>
              <c:f>'Correlation Analysis'!$DI$42:$DI$47</c:f>
              <c:numCache>
                <c:formatCode>0</c:formatCode>
                <c:ptCount val="6"/>
                <c:pt idx="0">
                  <c:v>14.893617021276595</c:v>
                </c:pt>
                <c:pt idx="1">
                  <c:v>7.9365079365079367</c:v>
                </c:pt>
                <c:pt idx="2">
                  <c:v>13.253012048192771</c:v>
                </c:pt>
                <c:pt idx="3">
                  <c:v>11.764705882352942</c:v>
                </c:pt>
                <c:pt idx="4">
                  <c:v>0</c:v>
                </c:pt>
                <c:pt idx="5">
                  <c:v>16.666666666666668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76-4364-A820-87CF8D77E5FF}"/>
            </c:ext>
          </c:extLst>
        </c:ser>
        <c:ser>
          <c:idx val="5"/>
          <c:order val="5"/>
          <c:tx>
            <c:strRef>
              <c:f>'Correlation Analysis'!$DJ$41</c:f>
              <c:strCache>
                <c:ptCount val="1"/>
                <c:pt idx="0">
                  <c:v>Spots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'Correlation Analysis'!$DD$42:$DD$47</c:f>
              <c:strCache>
                <c:ptCount val="6"/>
                <c:pt idx="0">
                  <c:v>0 Day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≥6 Days</c:v>
                </c:pt>
              </c:strCache>
            </c:strRef>
          </c:cat>
          <c:val>
            <c:numRef>
              <c:f>'Correlation Analysis'!$DJ$42:$DJ$47</c:f>
              <c:numCache>
                <c:formatCode>0</c:formatCode>
                <c:ptCount val="6"/>
                <c:pt idx="0">
                  <c:v>21.276595744680851</c:v>
                </c:pt>
                <c:pt idx="1">
                  <c:v>17.460317460317459</c:v>
                </c:pt>
                <c:pt idx="2">
                  <c:v>28.91566265060241</c:v>
                </c:pt>
                <c:pt idx="3">
                  <c:v>29.411764705882351</c:v>
                </c:pt>
                <c:pt idx="4">
                  <c:v>21.739130434782609</c:v>
                </c:pt>
                <c:pt idx="5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76-4364-A820-87CF8D77E5FF}"/>
            </c:ext>
          </c:extLst>
        </c:ser>
        <c:ser>
          <c:idx val="6"/>
          <c:order val="6"/>
          <c:tx>
            <c:strRef>
              <c:f>'Correlation Analysis'!$DK$41</c:f>
              <c:strCache>
                <c:ptCount val="1"/>
                <c:pt idx="0">
                  <c:v>No reaction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'Correlation Analysis'!$DD$42:$DD$47</c:f>
              <c:strCache>
                <c:ptCount val="6"/>
                <c:pt idx="0">
                  <c:v>0 Day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≥6 Days</c:v>
                </c:pt>
              </c:strCache>
            </c:strRef>
          </c:cat>
          <c:val>
            <c:numRef>
              <c:f>'Correlation Analysis'!$DK$42:$DK$47</c:f>
              <c:numCache>
                <c:formatCode>0</c:formatCode>
                <c:ptCount val="6"/>
                <c:pt idx="0">
                  <c:v>55.319148936170215</c:v>
                </c:pt>
                <c:pt idx="1">
                  <c:v>53.968253968253968</c:v>
                </c:pt>
                <c:pt idx="2">
                  <c:v>53.012048192771083</c:v>
                </c:pt>
                <c:pt idx="3">
                  <c:v>50</c:v>
                </c:pt>
                <c:pt idx="4">
                  <c:v>69.565217391304344</c:v>
                </c:pt>
                <c:pt idx="5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76-4364-A820-87CF8D77E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3576735"/>
        <c:axId val="933087951"/>
      </c:barChart>
      <c:catAx>
        <c:axId val="1903576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3087951"/>
        <c:crosses val="autoZero"/>
        <c:auto val="1"/>
        <c:lblAlgn val="ctr"/>
        <c:lblOffset val="100"/>
        <c:noMultiLvlLbl val="0"/>
      </c:catAx>
      <c:valAx>
        <c:axId val="933087951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3576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'Correlation Analysis'!$DT$42</c:f>
              <c:strCache>
                <c:ptCount val="1"/>
                <c:pt idx="0">
                  <c:v>Dry skin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'Correlation Analysis'!$DS$43:$DS$48</c:f>
              <c:strCache>
                <c:ptCount val="6"/>
                <c:pt idx="0">
                  <c:v>0 Days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≥6 Days</c:v>
                </c:pt>
              </c:strCache>
            </c:strRef>
          </c:cat>
          <c:val>
            <c:numRef>
              <c:f>'Correlation Analysis'!$DT$43:$DT$48</c:f>
              <c:numCache>
                <c:formatCode>0</c:formatCode>
                <c:ptCount val="6"/>
                <c:pt idx="0">
                  <c:v>6.3829787234042552</c:v>
                </c:pt>
                <c:pt idx="1">
                  <c:v>4.7619047619047619</c:v>
                </c:pt>
                <c:pt idx="2">
                  <c:v>2.4096385542168677</c:v>
                </c:pt>
                <c:pt idx="3">
                  <c:v>5.882352941176471</c:v>
                </c:pt>
                <c:pt idx="4">
                  <c:v>8.695652173913043</c:v>
                </c:pt>
                <c:pt idx="5">
                  <c:v>8.3333333333333339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2-47E0-86FA-0920887A6B5F}"/>
            </c:ext>
          </c:extLst>
        </c:ser>
        <c:ser>
          <c:idx val="1"/>
          <c:order val="1"/>
          <c:tx>
            <c:strRef>
              <c:f>'Correlation Analysis'!$DU$42</c:f>
              <c:strCache>
                <c:ptCount val="1"/>
                <c:pt idx="0">
                  <c:v>Itchiness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'Correlation Analysis'!$DS$43:$DS$48</c:f>
              <c:strCache>
                <c:ptCount val="6"/>
                <c:pt idx="0">
                  <c:v>0 Days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≥6 Days</c:v>
                </c:pt>
              </c:strCache>
            </c:strRef>
          </c:cat>
          <c:val>
            <c:numRef>
              <c:f>'Correlation Analysis'!$DU$43:$DU$48</c:f>
              <c:numCache>
                <c:formatCode>0</c:formatCode>
                <c:ptCount val="6"/>
                <c:pt idx="0">
                  <c:v>12.76595744680851</c:v>
                </c:pt>
                <c:pt idx="1">
                  <c:v>11.111111111111111</c:v>
                </c:pt>
                <c:pt idx="2">
                  <c:v>15.662650602409638</c:v>
                </c:pt>
                <c:pt idx="3">
                  <c:v>14.705882352941176</c:v>
                </c:pt>
                <c:pt idx="4">
                  <c:v>4.3478260869565215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A2-47E0-86FA-0920887A6B5F}"/>
            </c:ext>
          </c:extLst>
        </c:ser>
        <c:ser>
          <c:idx val="2"/>
          <c:order val="2"/>
          <c:tx>
            <c:strRef>
              <c:f>'Correlation Analysis'!$DV$42</c:f>
              <c:strCache>
                <c:ptCount val="1"/>
                <c:pt idx="0">
                  <c:v>Pressure damage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'Correlation Analysis'!$DS$43:$DS$48</c:f>
              <c:strCache>
                <c:ptCount val="6"/>
                <c:pt idx="0">
                  <c:v>0 Days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≥6 Days</c:v>
                </c:pt>
              </c:strCache>
            </c:strRef>
          </c:cat>
          <c:val>
            <c:numRef>
              <c:f>'Correlation Analysis'!$DV$43:$DV$48</c:f>
              <c:numCache>
                <c:formatCode>0</c:formatCode>
                <c:ptCount val="6"/>
                <c:pt idx="0">
                  <c:v>19.148936170212767</c:v>
                </c:pt>
                <c:pt idx="1">
                  <c:v>19.047619047619047</c:v>
                </c:pt>
                <c:pt idx="2">
                  <c:v>19.277108433734941</c:v>
                </c:pt>
                <c:pt idx="3">
                  <c:v>23.529411764705884</c:v>
                </c:pt>
                <c:pt idx="4">
                  <c:v>13.043478260869565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A2-47E0-86FA-0920887A6B5F}"/>
            </c:ext>
          </c:extLst>
        </c:ser>
        <c:ser>
          <c:idx val="3"/>
          <c:order val="3"/>
          <c:tx>
            <c:strRef>
              <c:f>'Correlation Analysis'!$DW$42</c:f>
              <c:strCache>
                <c:ptCount val="1"/>
                <c:pt idx="0">
                  <c:v>Rash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'Correlation Analysis'!$DS$43:$DS$48</c:f>
              <c:strCache>
                <c:ptCount val="6"/>
                <c:pt idx="0">
                  <c:v>0 Days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≥6 Days</c:v>
                </c:pt>
              </c:strCache>
            </c:strRef>
          </c:cat>
          <c:val>
            <c:numRef>
              <c:f>'Correlation Analysis'!$DW$43:$DW$48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A2-47E0-86FA-0920887A6B5F}"/>
            </c:ext>
          </c:extLst>
        </c:ser>
        <c:ser>
          <c:idx val="4"/>
          <c:order val="4"/>
          <c:tx>
            <c:strRef>
              <c:f>'Correlation Analysis'!$DX$42</c:f>
              <c:strCache>
                <c:ptCount val="1"/>
                <c:pt idx="0">
                  <c:v>Redness blanching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'Correlation Analysis'!$DS$43:$DS$48</c:f>
              <c:strCache>
                <c:ptCount val="6"/>
                <c:pt idx="0">
                  <c:v>0 Days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≥6 Days</c:v>
                </c:pt>
              </c:strCache>
            </c:strRef>
          </c:cat>
          <c:val>
            <c:numRef>
              <c:f>'Correlation Analysis'!$DX$43:$DX$48</c:f>
              <c:numCache>
                <c:formatCode>0</c:formatCode>
                <c:ptCount val="6"/>
                <c:pt idx="0">
                  <c:v>25.531914893617021</c:v>
                </c:pt>
                <c:pt idx="1">
                  <c:v>19.047619047619047</c:v>
                </c:pt>
                <c:pt idx="2">
                  <c:v>20.481927710843372</c:v>
                </c:pt>
                <c:pt idx="3">
                  <c:v>17.647058823529413</c:v>
                </c:pt>
                <c:pt idx="4">
                  <c:v>17.391304347826086</c:v>
                </c:pt>
                <c:pt idx="5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A2-47E0-86FA-0920887A6B5F}"/>
            </c:ext>
          </c:extLst>
        </c:ser>
        <c:ser>
          <c:idx val="5"/>
          <c:order val="5"/>
          <c:tx>
            <c:strRef>
              <c:f>'Correlation Analysis'!$DY$42</c:f>
              <c:strCache>
                <c:ptCount val="1"/>
                <c:pt idx="0">
                  <c:v>Spots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'Correlation Analysis'!$DS$43:$DS$48</c:f>
              <c:strCache>
                <c:ptCount val="6"/>
                <c:pt idx="0">
                  <c:v>0 Days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≥6 Days</c:v>
                </c:pt>
              </c:strCache>
            </c:strRef>
          </c:cat>
          <c:val>
            <c:numRef>
              <c:f>'Correlation Analysis'!$DY$43:$DY$48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A2-47E0-86FA-0920887A6B5F}"/>
            </c:ext>
          </c:extLst>
        </c:ser>
        <c:ser>
          <c:idx val="6"/>
          <c:order val="6"/>
          <c:tx>
            <c:strRef>
              <c:f>'Correlation Analysis'!$DZ$42</c:f>
              <c:strCache>
                <c:ptCount val="1"/>
                <c:pt idx="0">
                  <c:v>No reaction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'Correlation Analysis'!$DS$43:$DS$48</c:f>
              <c:strCache>
                <c:ptCount val="6"/>
                <c:pt idx="0">
                  <c:v>0 Days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≥6 Days</c:v>
                </c:pt>
              </c:strCache>
            </c:strRef>
          </c:cat>
          <c:val>
            <c:numRef>
              <c:f>'Correlation Analysis'!$DZ$43:$DZ$48</c:f>
              <c:numCache>
                <c:formatCode>0</c:formatCode>
                <c:ptCount val="6"/>
                <c:pt idx="0">
                  <c:v>42.553191489361701</c:v>
                </c:pt>
                <c:pt idx="1">
                  <c:v>52.38095238095238</c:v>
                </c:pt>
                <c:pt idx="2">
                  <c:v>59.036144578313255</c:v>
                </c:pt>
                <c:pt idx="3">
                  <c:v>73.529411764705884</c:v>
                </c:pt>
                <c:pt idx="4">
                  <c:v>60.869565217391305</c:v>
                </c:pt>
                <c:pt idx="5">
                  <c:v>41.666666666666664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A2-47E0-86FA-0920887A6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8524111"/>
        <c:axId val="879298751"/>
      </c:barChart>
      <c:catAx>
        <c:axId val="938524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298751"/>
        <c:crosses val="autoZero"/>
        <c:auto val="1"/>
        <c:lblAlgn val="ctr"/>
        <c:lblOffset val="100"/>
        <c:noMultiLvlLbl val="0"/>
      </c:catAx>
      <c:valAx>
        <c:axId val="879298751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524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time in PPE</a:t>
            </a:r>
          </a:p>
        </c:rich>
      </c:tx>
      <c:layout>
        <c:manualLayout>
          <c:xMode val="edge"/>
          <c:yMode val="edge"/>
          <c:x val="0.37928455818022749"/>
          <c:y val="3.22952710495963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'[1]Descriptive analysis'!$AE$2</c:f>
              <c:strCache>
                <c:ptCount val="1"/>
                <c:pt idx="0">
                  <c:v>Participant N⁰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tx1">
                  <a:alpha val="96000"/>
                </a:schemeClr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F7EE770-9622-4ACD-995E-BC764D38BC4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5888DB0-F482-48FF-9E8A-E57CE2188722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C99-48AD-B89D-A3508428D2E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5EA7155-FC48-464E-BE10-2EF445B0777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DB84B13-904E-4A0C-BC06-E62C303BA6B3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C99-48AD-B89D-A3508428D2E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B497E6A-AC82-491D-ACE6-5174C7AA0E4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9ACB8CF-D326-4EFF-A85E-19783D57F768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C99-48AD-B89D-A3508428D2E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D0193EE-0351-4742-962D-7B5F0FA77CD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039F354-98E2-4900-8898-E4C1B8F4D346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C99-48AD-B89D-A3508428D2E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8F07E68-5479-4DA4-A48F-2BDEEBA5C38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B3E381B-574C-4D50-B9B1-55533948D8A8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C99-48AD-B89D-A3508428D2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'[1]Descriptive analysis'!$AD$3:$AD$7</c:f>
              <c:strCache>
                <c:ptCount val="5"/>
                <c:pt idx="0">
                  <c:v>Less than 6</c:v>
                </c:pt>
                <c:pt idx="1">
                  <c:v>6-8</c:v>
                </c:pt>
                <c:pt idx="2">
                  <c:v>8-10</c:v>
                </c:pt>
                <c:pt idx="3">
                  <c:v>10-12</c:v>
                </c:pt>
                <c:pt idx="4">
                  <c:v>12-13</c:v>
                </c:pt>
              </c:strCache>
            </c:strRef>
          </c:cat>
          <c:val>
            <c:numRef>
              <c:f>'[1]Descriptive analysis'!$AE$3:$AE$7</c:f>
              <c:numCache>
                <c:formatCode>General</c:formatCode>
                <c:ptCount val="5"/>
                <c:pt idx="0">
                  <c:v>59</c:v>
                </c:pt>
                <c:pt idx="1">
                  <c:v>90</c:v>
                </c:pt>
                <c:pt idx="2">
                  <c:v>33</c:v>
                </c:pt>
                <c:pt idx="3">
                  <c:v>68</c:v>
                </c:pt>
                <c:pt idx="4">
                  <c:v>24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'[1]Descriptive analysis'!$AG$12:$AG$16</c15:f>
                <c15:dlblRangeCache>
                  <c:ptCount val="5"/>
                  <c:pt idx="0">
                    <c:v>0.2153</c:v>
                  </c:pt>
                  <c:pt idx="1">
                    <c:v>0.3284</c:v>
                  </c:pt>
                  <c:pt idx="2">
                    <c:v>0.1204</c:v>
                  </c:pt>
                  <c:pt idx="3">
                    <c:v>0.2481</c:v>
                  </c:pt>
                  <c:pt idx="4">
                    <c:v>0.0875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5C99-48AD-B89D-A3508428D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"/>
        <c:axId val="832338447"/>
        <c:axId val="882587471"/>
      </c:barChart>
      <c:catAx>
        <c:axId val="832338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2587471"/>
        <c:crosses val="autoZero"/>
        <c:auto val="1"/>
        <c:lblAlgn val="ctr"/>
        <c:lblOffset val="100"/>
        <c:noMultiLvlLbl val="0"/>
      </c:catAx>
      <c:valAx>
        <c:axId val="882587471"/>
        <c:scaling>
          <c:orientation val="minMax"/>
          <c:max val="90"/>
        </c:scaling>
        <c:delete val="1"/>
        <c:axPos val="l"/>
        <c:numFmt formatCode="General" sourceLinked="1"/>
        <c:majorTickMark val="none"/>
        <c:minorTickMark val="none"/>
        <c:tickLblPos val="nextTo"/>
        <c:crossAx val="8323384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Participant Age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solidFill>
              <a:schemeClr val="tx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1"/>
              <c:pt idx="0">
                <c:v>22</c:v>
              </c:pt>
              <c:pt idx="1">
                <c:v>23</c:v>
              </c:pt>
              <c:pt idx="2">
                <c:v>24</c:v>
              </c:pt>
              <c:pt idx="3">
                <c:v>25</c:v>
              </c:pt>
              <c:pt idx="4">
                <c:v>26</c:v>
              </c:pt>
              <c:pt idx="5">
                <c:v>27</c:v>
              </c:pt>
              <c:pt idx="6">
                <c:v>28</c:v>
              </c:pt>
              <c:pt idx="7">
                <c:v>29</c:v>
              </c:pt>
              <c:pt idx="8">
                <c:v>30</c:v>
              </c:pt>
              <c:pt idx="9">
                <c:v>31</c:v>
              </c:pt>
              <c:pt idx="10">
                <c:v>32</c:v>
              </c:pt>
              <c:pt idx="11">
                <c:v>33</c:v>
              </c:pt>
              <c:pt idx="12">
                <c:v>34</c:v>
              </c:pt>
              <c:pt idx="13">
                <c:v>35</c:v>
              </c:pt>
              <c:pt idx="14">
                <c:v>36</c:v>
              </c:pt>
              <c:pt idx="15">
                <c:v>37</c:v>
              </c:pt>
              <c:pt idx="16">
                <c:v>38</c:v>
              </c:pt>
              <c:pt idx="17">
                <c:v>39</c:v>
              </c:pt>
              <c:pt idx="18">
                <c:v>40</c:v>
              </c:pt>
              <c:pt idx="19">
                <c:v>41</c:v>
              </c:pt>
              <c:pt idx="20">
                <c:v>42</c:v>
              </c:pt>
              <c:pt idx="21">
                <c:v>43</c:v>
              </c:pt>
              <c:pt idx="22">
                <c:v>44</c:v>
              </c:pt>
              <c:pt idx="23">
                <c:v>45</c:v>
              </c:pt>
              <c:pt idx="24">
                <c:v>46</c:v>
              </c:pt>
              <c:pt idx="25">
                <c:v>47</c:v>
              </c:pt>
              <c:pt idx="26">
                <c:v>48</c:v>
              </c:pt>
              <c:pt idx="27">
                <c:v>49</c:v>
              </c:pt>
              <c:pt idx="28">
                <c:v>50</c:v>
              </c:pt>
              <c:pt idx="29">
                <c:v>51</c:v>
              </c:pt>
              <c:pt idx="30">
                <c:v>52</c:v>
              </c:pt>
              <c:pt idx="31">
                <c:v>53</c:v>
              </c:pt>
              <c:pt idx="32">
                <c:v>54</c:v>
              </c:pt>
              <c:pt idx="33">
                <c:v>55</c:v>
              </c:pt>
              <c:pt idx="34">
                <c:v>56</c:v>
              </c:pt>
              <c:pt idx="35">
                <c:v>57</c:v>
              </c:pt>
              <c:pt idx="36">
                <c:v>58</c:v>
              </c:pt>
              <c:pt idx="37">
                <c:v>59</c:v>
              </c:pt>
              <c:pt idx="38">
                <c:v>60</c:v>
              </c:pt>
              <c:pt idx="39">
                <c:v>61</c:v>
              </c:pt>
              <c:pt idx="40">
                <c:v>65</c:v>
              </c:pt>
            </c:strLit>
          </c:cat>
          <c:val>
            <c:numLit>
              <c:formatCode>General</c:formatCode>
              <c:ptCount val="41"/>
              <c:pt idx="0">
                <c:v>4</c:v>
              </c:pt>
              <c:pt idx="1">
                <c:v>5</c:v>
              </c:pt>
              <c:pt idx="2">
                <c:v>4</c:v>
              </c:pt>
              <c:pt idx="3">
                <c:v>6</c:v>
              </c:pt>
              <c:pt idx="4">
                <c:v>5</c:v>
              </c:pt>
              <c:pt idx="5">
                <c:v>5</c:v>
              </c:pt>
              <c:pt idx="6">
                <c:v>6</c:v>
              </c:pt>
              <c:pt idx="7">
                <c:v>4</c:v>
              </c:pt>
              <c:pt idx="8">
                <c:v>6</c:v>
              </c:pt>
              <c:pt idx="9">
                <c:v>6</c:v>
              </c:pt>
              <c:pt idx="10">
                <c:v>3</c:v>
              </c:pt>
              <c:pt idx="11">
                <c:v>4</c:v>
              </c:pt>
              <c:pt idx="12">
                <c:v>7</c:v>
              </c:pt>
              <c:pt idx="13">
                <c:v>8</c:v>
              </c:pt>
              <c:pt idx="14">
                <c:v>8</c:v>
              </c:pt>
              <c:pt idx="15">
                <c:v>5</c:v>
              </c:pt>
              <c:pt idx="16">
                <c:v>8</c:v>
              </c:pt>
              <c:pt idx="17">
                <c:v>8</c:v>
              </c:pt>
              <c:pt idx="18">
                <c:v>10</c:v>
              </c:pt>
              <c:pt idx="19">
                <c:v>4</c:v>
              </c:pt>
              <c:pt idx="20">
                <c:v>4</c:v>
              </c:pt>
              <c:pt idx="21">
                <c:v>7</c:v>
              </c:pt>
              <c:pt idx="22">
                <c:v>4</c:v>
              </c:pt>
              <c:pt idx="23">
                <c:v>8</c:v>
              </c:pt>
              <c:pt idx="24">
                <c:v>7</c:v>
              </c:pt>
              <c:pt idx="25">
                <c:v>3</c:v>
              </c:pt>
              <c:pt idx="26">
                <c:v>3</c:v>
              </c:pt>
              <c:pt idx="27">
                <c:v>10</c:v>
              </c:pt>
              <c:pt idx="28">
                <c:v>7</c:v>
              </c:pt>
              <c:pt idx="29">
                <c:v>4</c:v>
              </c:pt>
              <c:pt idx="30">
                <c:v>3</c:v>
              </c:pt>
              <c:pt idx="31">
                <c:v>8</c:v>
              </c:pt>
              <c:pt idx="32">
                <c:v>7</c:v>
              </c:pt>
              <c:pt idx="33">
                <c:v>9</c:v>
              </c:pt>
              <c:pt idx="34">
                <c:v>2</c:v>
              </c:pt>
              <c:pt idx="35">
                <c:v>6</c:v>
              </c:pt>
              <c:pt idx="36">
                <c:v>3</c:v>
              </c:pt>
              <c:pt idx="37">
                <c:v>1</c:v>
              </c:pt>
              <c:pt idx="38">
                <c:v>2</c:v>
              </c:pt>
              <c:pt idx="39">
                <c:v>1</c:v>
              </c:pt>
              <c:pt idx="4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6B60-443E-8978-3A886BC25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1114438223"/>
        <c:axId val="1037167279"/>
      </c:barChart>
      <c:catAx>
        <c:axId val="1114438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7167279"/>
        <c:crosses val="autoZero"/>
        <c:auto val="1"/>
        <c:lblAlgn val="ctr"/>
        <c:lblOffset val="100"/>
        <c:noMultiLvlLbl val="0"/>
      </c:catAx>
      <c:valAx>
        <c:axId val="1037167279"/>
        <c:scaling>
          <c:orientation val="minMax"/>
          <c:max val="10"/>
        </c:scaling>
        <c:delete val="1"/>
        <c:axPos val="l"/>
        <c:numFmt formatCode="General" sourceLinked="1"/>
        <c:majorTickMark val="none"/>
        <c:minorTickMark val="none"/>
        <c:tickLblPos val="nextTo"/>
        <c:crossAx val="1114438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Consecutive</a:t>
            </a:r>
            <a:r>
              <a:rPr lang="en-GB" baseline="0"/>
              <a:t> days in PPE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'[1]Descriptive analysis'!$AM$31</c:f>
              <c:strCache>
                <c:ptCount val="1"/>
                <c:pt idx="0">
                  <c:v>Max n⁰ consec days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CB0F7DE-C9BF-4C3A-A550-7D3CA9D2F94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A670D10-392F-4E66-9774-4D5DE9E985C8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CAF5-4844-B0DC-4B9FC93EB030}"/>
                </c:ext>
              </c:extLst>
            </c:dLbl>
            <c:dLbl>
              <c:idx val="1"/>
              <c:layout>
                <c:manualLayout>
                  <c:x val="-1.1111111111111112E-2"/>
                  <c:y val="-2.3148148148148147E-2"/>
                </c:manualLayout>
              </c:layout>
              <c:tx>
                <c:rich>
                  <a:bodyPr/>
                  <a:lstStyle/>
                  <a:p>
                    <a:fld id="{C9B825D7-41BF-4169-A680-E1A90B77F07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E81C3D7-7D0A-4EFE-9BB8-6AD32EF3086B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CAF5-4844-B0DC-4B9FC93EB03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A7805C6-6580-4FE6-8C59-F6A12F69EB0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B1B6A05-1BEA-42C4-8A0E-80FDC3C61C6B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CAF5-4844-B0DC-4B9FC93EB030}"/>
                </c:ext>
              </c:extLst>
            </c:dLbl>
            <c:dLbl>
              <c:idx val="3"/>
              <c:layout>
                <c:manualLayout>
                  <c:x val="-2.7777777777777267E-3"/>
                  <c:y val="5.0925925925925923E-2"/>
                </c:manualLayout>
              </c:layout>
              <c:tx>
                <c:rich>
                  <a:bodyPr/>
                  <a:lstStyle/>
                  <a:p>
                    <a:fld id="{1CF4FD05-02EE-42C5-984A-2E811073C7F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EADF481-ED50-4466-A6BC-98FD4F795D38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AF5-4844-B0DC-4B9FC93EB03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32318EF-0411-4E33-AF48-E4EFDEECE11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73F363E-50E0-4409-8D88-6BE84598FA57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CAF5-4844-B0DC-4B9FC93EB03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D042226-5117-4CA4-9837-96C66BEF906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6719FCA-ECE1-4C52-82B9-D3671F7B9823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CAF5-4844-B0DC-4B9FC93EB03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7C3353C-F030-4AB8-92E3-4763D518B44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E9739EC-6F61-4428-9FB9-B45FACFE07A9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CAF5-4844-B0DC-4B9FC93EB03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49E6715-8C7D-4373-93F1-797620B0752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98E2B8B7-4997-4ED6-B46C-8D8D1488D0D1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CAF5-4844-B0DC-4B9FC93EB0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'[1]Descriptive analysis'!$AL$32:$AL$39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</c:numCache>
            </c:numRef>
          </c:cat>
          <c:val>
            <c:numRef>
              <c:f>'[1]Descriptive analysis'!$AM$32:$AM$39</c:f>
              <c:numCache>
                <c:formatCode>General</c:formatCode>
                <c:ptCount val="8"/>
                <c:pt idx="0">
                  <c:v>32</c:v>
                </c:pt>
                <c:pt idx="1">
                  <c:v>54</c:v>
                </c:pt>
                <c:pt idx="2">
                  <c:v>64</c:v>
                </c:pt>
                <c:pt idx="3">
                  <c:v>30</c:v>
                </c:pt>
                <c:pt idx="4">
                  <c:v>19</c:v>
                </c:pt>
                <c:pt idx="5">
                  <c:v>8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'[1]Descriptive analysis'!$AQ$18:$AQ$25</c15:f>
                <c15:dlblRangeCache>
                  <c:ptCount val="8"/>
                  <c:pt idx="0">
                    <c:v>0.151658768</c:v>
                  </c:pt>
                  <c:pt idx="1">
                    <c:v>0.255924171</c:v>
                  </c:pt>
                  <c:pt idx="2">
                    <c:v>0.303317536</c:v>
                  </c:pt>
                  <c:pt idx="3">
                    <c:v>0.142180095</c:v>
                  </c:pt>
                  <c:pt idx="4">
                    <c:v>0.090047393</c:v>
                  </c:pt>
                  <c:pt idx="5">
                    <c:v>0.037914692</c:v>
                  </c:pt>
                  <c:pt idx="6">
                    <c:v>0.014218009</c:v>
                  </c:pt>
                  <c:pt idx="7">
                    <c:v>0.004739336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CAF5-4844-B0DC-4B9FC93EB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1123212319"/>
        <c:axId val="1120965919"/>
      </c:barChart>
      <c:scatterChart>
        <c:scatterStyle val="smoothMarker"/>
        <c:varyColors val="0"/>
        <c:ser>
          <c:idx val="2"/>
          <c:order val="1"/>
          <c:tx>
            <c:strRef>
              <c:f>'[1]Descriptive analysis'!$AN$31</c:f>
              <c:strCache>
                <c:ptCount val="1"/>
                <c:pt idx="0">
                  <c:v>Normal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'[1]Descriptive analysis'!$AH$2:$AH$301</c:f>
              <c:numCache>
                <c:formatCode>General</c:formatCode>
                <c:ptCount val="300"/>
                <c:pt idx="0">
                  <c:v>-2.2453349999999999</c:v>
                </c:pt>
                <c:pt idx="1">
                  <c:v>-2.21162992</c:v>
                </c:pt>
                <c:pt idx="2">
                  <c:v>-2.1779248400000002</c:v>
                </c:pt>
                <c:pt idx="3">
                  <c:v>-2.1442197600000004</c:v>
                </c:pt>
                <c:pt idx="4">
                  <c:v>-2.1105146800000005</c:v>
                </c:pt>
                <c:pt idx="5">
                  <c:v>-2.0768096000000007</c:v>
                </c:pt>
                <c:pt idx="6">
                  <c:v>-2.0431045200000009</c:v>
                </c:pt>
                <c:pt idx="7">
                  <c:v>-2.009399440000001</c:v>
                </c:pt>
                <c:pt idx="8">
                  <c:v>-1.975694360000001</c:v>
                </c:pt>
                <c:pt idx="9">
                  <c:v>-1.9419892800000009</c:v>
                </c:pt>
                <c:pt idx="10">
                  <c:v>-1.9082842000000009</c:v>
                </c:pt>
                <c:pt idx="11">
                  <c:v>-1.8745791200000008</c:v>
                </c:pt>
                <c:pt idx="12">
                  <c:v>-1.8408740400000008</c:v>
                </c:pt>
                <c:pt idx="13">
                  <c:v>-1.8071689600000007</c:v>
                </c:pt>
                <c:pt idx="14">
                  <c:v>-1.7734638800000007</c:v>
                </c:pt>
                <c:pt idx="15">
                  <c:v>-1.7397588000000006</c:v>
                </c:pt>
                <c:pt idx="16">
                  <c:v>-1.7060537200000006</c:v>
                </c:pt>
                <c:pt idx="17">
                  <c:v>-1.6723486400000005</c:v>
                </c:pt>
                <c:pt idx="18">
                  <c:v>-1.6386435600000004</c:v>
                </c:pt>
                <c:pt idx="19">
                  <c:v>-1.6049384800000004</c:v>
                </c:pt>
                <c:pt idx="20">
                  <c:v>-1.5712334000000003</c:v>
                </c:pt>
                <c:pt idx="21">
                  <c:v>-1.5375283200000003</c:v>
                </c:pt>
                <c:pt idx="22">
                  <c:v>-1.5038232400000002</c:v>
                </c:pt>
                <c:pt idx="23">
                  <c:v>-1.4701181600000002</c:v>
                </c:pt>
                <c:pt idx="24">
                  <c:v>-1.4364130800000001</c:v>
                </c:pt>
                <c:pt idx="25">
                  <c:v>-1.4027080000000001</c:v>
                </c:pt>
                <c:pt idx="26">
                  <c:v>-1.36900292</c:v>
                </c:pt>
                <c:pt idx="27">
                  <c:v>-1.33529784</c:v>
                </c:pt>
                <c:pt idx="28">
                  <c:v>-1.3015927599999999</c:v>
                </c:pt>
                <c:pt idx="29">
                  <c:v>-1.2678876799999999</c:v>
                </c:pt>
                <c:pt idx="30">
                  <c:v>-1.2341825999999998</c:v>
                </c:pt>
                <c:pt idx="31">
                  <c:v>-1.2004775199999997</c:v>
                </c:pt>
                <c:pt idx="32">
                  <c:v>-1.1667724399999997</c:v>
                </c:pt>
                <c:pt idx="33">
                  <c:v>-1.1330673599999996</c:v>
                </c:pt>
                <c:pt idx="34">
                  <c:v>-1.0993622799999996</c:v>
                </c:pt>
                <c:pt idx="35">
                  <c:v>-1.0656571999999995</c:v>
                </c:pt>
                <c:pt idx="36">
                  <c:v>-1.0319521199999995</c:v>
                </c:pt>
                <c:pt idx="37">
                  <c:v>-0.99824703999999942</c:v>
                </c:pt>
                <c:pt idx="38">
                  <c:v>-0.96454195999999937</c:v>
                </c:pt>
                <c:pt idx="39">
                  <c:v>-0.93083687999999931</c:v>
                </c:pt>
                <c:pt idx="40">
                  <c:v>-0.89713179999999926</c:v>
                </c:pt>
                <c:pt idx="41">
                  <c:v>-0.8634267199999992</c:v>
                </c:pt>
                <c:pt idx="42">
                  <c:v>-0.82972163999999915</c:v>
                </c:pt>
                <c:pt idx="43">
                  <c:v>-0.7960165599999991</c:v>
                </c:pt>
                <c:pt idx="44">
                  <c:v>-0.76231147999999904</c:v>
                </c:pt>
                <c:pt idx="45">
                  <c:v>-0.72860639999999899</c:v>
                </c:pt>
                <c:pt idx="46">
                  <c:v>-0.69490131999999893</c:v>
                </c:pt>
                <c:pt idx="47">
                  <c:v>-0.66119623999999888</c:v>
                </c:pt>
                <c:pt idx="48">
                  <c:v>-0.62749115999999883</c:v>
                </c:pt>
                <c:pt idx="49">
                  <c:v>-0.59378607999999877</c:v>
                </c:pt>
                <c:pt idx="50">
                  <c:v>-0.56008099999999872</c:v>
                </c:pt>
                <c:pt idx="51">
                  <c:v>-0.52637591999999866</c:v>
                </c:pt>
                <c:pt idx="52">
                  <c:v>-0.49267083999999867</c:v>
                </c:pt>
                <c:pt idx="53">
                  <c:v>-0.45896575999999867</c:v>
                </c:pt>
                <c:pt idx="54">
                  <c:v>-0.42526067999999867</c:v>
                </c:pt>
                <c:pt idx="55">
                  <c:v>-0.39155559999999867</c:v>
                </c:pt>
                <c:pt idx="56">
                  <c:v>-0.35785051999999867</c:v>
                </c:pt>
                <c:pt idx="57">
                  <c:v>-0.32414543999999867</c:v>
                </c:pt>
                <c:pt idx="58">
                  <c:v>-0.29044035999999868</c:v>
                </c:pt>
                <c:pt idx="59">
                  <c:v>-0.25673527999999868</c:v>
                </c:pt>
                <c:pt idx="60">
                  <c:v>-0.22303019999999868</c:v>
                </c:pt>
                <c:pt idx="61">
                  <c:v>-0.18932511999999868</c:v>
                </c:pt>
                <c:pt idx="62">
                  <c:v>-0.15562003999999868</c:v>
                </c:pt>
                <c:pt idx="63">
                  <c:v>-0.12191495999999868</c:v>
                </c:pt>
                <c:pt idx="64">
                  <c:v>-8.8209879999998686E-2</c:v>
                </c:pt>
                <c:pt idx="65">
                  <c:v>-5.4504799999998688E-2</c:v>
                </c:pt>
                <c:pt idx="66">
                  <c:v>-2.0799719999998689E-2</c:v>
                </c:pt>
                <c:pt idx="67">
                  <c:v>1.2905360000001309E-2</c:v>
                </c:pt>
                <c:pt idx="68">
                  <c:v>4.6610440000001307E-2</c:v>
                </c:pt>
                <c:pt idx="69">
                  <c:v>8.0315520000001306E-2</c:v>
                </c:pt>
                <c:pt idx="70">
                  <c:v>0.1140206000000013</c:v>
                </c:pt>
                <c:pt idx="71">
                  <c:v>0.1477256800000013</c:v>
                </c:pt>
                <c:pt idx="72">
                  <c:v>0.1814307600000013</c:v>
                </c:pt>
                <c:pt idx="73">
                  <c:v>0.2151358400000013</c:v>
                </c:pt>
                <c:pt idx="74">
                  <c:v>0.2488409200000013</c:v>
                </c:pt>
                <c:pt idx="75">
                  <c:v>0.2825460000000013</c:v>
                </c:pt>
                <c:pt idx="76">
                  <c:v>0.31625108000000129</c:v>
                </c:pt>
                <c:pt idx="77">
                  <c:v>0.34995616000000129</c:v>
                </c:pt>
                <c:pt idx="78">
                  <c:v>0.38366124000000129</c:v>
                </c:pt>
                <c:pt idx="79">
                  <c:v>0.41736632000000129</c:v>
                </c:pt>
                <c:pt idx="80">
                  <c:v>0.45107140000000129</c:v>
                </c:pt>
                <c:pt idx="81">
                  <c:v>0.48477648000000129</c:v>
                </c:pt>
                <c:pt idx="82">
                  <c:v>0.51848156000000123</c:v>
                </c:pt>
                <c:pt idx="83">
                  <c:v>0.55218664000000128</c:v>
                </c:pt>
                <c:pt idx="84">
                  <c:v>0.58589172000000134</c:v>
                </c:pt>
                <c:pt idx="85">
                  <c:v>0.61959680000000139</c:v>
                </c:pt>
                <c:pt idx="86">
                  <c:v>0.65330188000000144</c:v>
                </c:pt>
                <c:pt idx="87">
                  <c:v>0.6870069600000015</c:v>
                </c:pt>
                <c:pt idx="88">
                  <c:v>0.72071204000000155</c:v>
                </c:pt>
                <c:pt idx="89">
                  <c:v>0.75441712000000161</c:v>
                </c:pt>
                <c:pt idx="90">
                  <c:v>0.78812220000000166</c:v>
                </c:pt>
                <c:pt idx="91">
                  <c:v>0.82182728000000171</c:v>
                </c:pt>
                <c:pt idx="92">
                  <c:v>0.85553236000000177</c:v>
                </c:pt>
                <c:pt idx="93">
                  <c:v>0.88923744000000182</c:v>
                </c:pt>
                <c:pt idx="94">
                  <c:v>0.92294252000000188</c:v>
                </c:pt>
                <c:pt idx="95">
                  <c:v>0.95664760000000193</c:v>
                </c:pt>
                <c:pt idx="96">
                  <c:v>0.99035268000000198</c:v>
                </c:pt>
                <c:pt idx="97">
                  <c:v>1.024057760000002</c:v>
                </c:pt>
                <c:pt idx="98">
                  <c:v>1.0577628400000021</c:v>
                </c:pt>
                <c:pt idx="99">
                  <c:v>1.0914679200000021</c:v>
                </c:pt>
                <c:pt idx="100">
                  <c:v>1.1251730000000022</c:v>
                </c:pt>
                <c:pt idx="101">
                  <c:v>1.1588780800000023</c:v>
                </c:pt>
                <c:pt idx="102">
                  <c:v>1.1925831600000023</c:v>
                </c:pt>
                <c:pt idx="103">
                  <c:v>1.2262882400000024</c:v>
                </c:pt>
                <c:pt idx="104">
                  <c:v>1.2599933200000024</c:v>
                </c:pt>
                <c:pt idx="105">
                  <c:v>1.2936984000000025</c:v>
                </c:pt>
                <c:pt idx="106">
                  <c:v>1.3274034800000025</c:v>
                </c:pt>
                <c:pt idx="107">
                  <c:v>1.3611085600000026</c:v>
                </c:pt>
                <c:pt idx="108">
                  <c:v>1.3948136400000026</c:v>
                </c:pt>
                <c:pt idx="109">
                  <c:v>1.4285187200000027</c:v>
                </c:pt>
                <c:pt idx="110">
                  <c:v>1.4622238000000027</c:v>
                </c:pt>
                <c:pt idx="111">
                  <c:v>1.4959288800000028</c:v>
                </c:pt>
                <c:pt idx="112">
                  <c:v>1.5296339600000028</c:v>
                </c:pt>
                <c:pt idx="113">
                  <c:v>1.5633390400000029</c:v>
                </c:pt>
                <c:pt idx="114">
                  <c:v>1.597044120000003</c:v>
                </c:pt>
                <c:pt idx="115">
                  <c:v>1.630749200000003</c:v>
                </c:pt>
                <c:pt idx="116">
                  <c:v>1.6644542800000031</c:v>
                </c:pt>
                <c:pt idx="117">
                  <c:v>1.6981593600000031</c:v>
                </c:pt>
                <c:pt idx="118">
                  <c:v>1.7318644400000032</c:v>
                </c:pt>
                <c:pt idx="119">
                  <c:v>1.7655695200000032</c:v>
                </c:pt>
                <c:pt idx="120">
                  <c:v>1.7992746000000033</c:v>
                </c:pt>
                <c:pt idx="121">
                  <c:v>1.8329796800000033</c:v>
                </c:pt>
                <c:pt idx="122">
                  <c:v>1.8666847600000034</c:v>
                </c:pt>
                <c:pt idx="123">
                  <c:v>1.9003898400000034</c:v>
                </c:pt>
                <c:pt idx="124">
                  <c:v>1.9340949200000035</c:v>
                </c:pt>
                <c:pt idx="125">
                  <c:v>1.9678000000000035</c:v>
                </c:pt>
                <c:pt idx="126">
                  <c:v>2.0015050800000034</c:v>
                </c:pt>
                <c:pt idx="127">
                  <c:v>2.0352101600000032</c:v>
                </c:pt>
                <c:pt idx="128">
                  <c:v>2.068915240000003</c:v>
                </c:pt>
                <c:pt idx="129">
                  <c:v>2.1026203200000029</c:v>
                </c:pt>
                <c:pt idx="130">
                  <c:v>2.1363254000000027</c:v>
                </c:pt>
                <c:pt idx="131">
                  <c:v>2.1700304800000025</c:v>
                </c:pt>
                <c:pt idx="132">
                  <c:v>2.2037355600000024</c:v>
                </c:pt>
                <c:pt idx="133">
                  <c:v>2.2374406400000022</c:v>
                </c:pt>
                <c:pt idx="134">
                  <c:v>2.271145720000002</c:v>
                </c:pt>
                <c:pt idx="135">
                  <c:v>2.3048508000000019</c:v>
                </c:pt>
                <c:pt idx="136">
                  <c:v>2.3385558800000017</c:v>
                </c:pt>
                <c:pt idx="137">
                  <c:v>2.3722609600000015</c:v>
                </c:pt>
                <c:pt idx="138">
                  <c:v>2.4059660400000014</c:v>
                </c:pt>
                <c:pt idx="139">
                  <c:v>2.4396711200000012</c:v>
                </c:pt>
                <c:pt idx="140">
                  <c:v>2.473376200000001</c:v>
                </c:pt>
                <c:pt idx="141">
                  <c:v>2.5070812800000009</c:v>
                </c:pt>
                <c:pt idx="142">
                  <c:v>2.5407863600000007</c:v>
                </c:pt>
                <c:pt idx="143">
                  <c:v>2.5744914400000005</c:v>
                </c:pt>
                <c:pt idx="144">
                  <c:v>2.6081965200000004</c:v>
                </c:pt>
                <c:pt idx="145">
                  <c:v>2.6419016000000002</c:v>
                </c:pt>
                <c:pt idx="146">
                  <c:v>2.67560668</c:v>
                </c:pt>
                <c:pt idx="147">
                  <c:v>2.7093117599999998</c:v>
                </c:pt>
                <c:pt idx="148">
                  <c:v>2.7430168399999997</c:v>
                </c:pt>
                <c:pt idx="149">
                  <c:v>2.7767219199999995</c:v>
                </c:pt>
                <c:pt idx="150">
                  <c:v>2.8104269999999993</c:v>
                </c:pt>
                <c:pt idx="151">
                  <c:v>2.8441320799999992</c:v>
                </c:pt>
                <c:pt idx="152">
                  <c:v>2.877837159999999</c:v>
                </c:pt>
                <c:pt idx="153">
                  <c:v>2.9115422399999988</c:v>
                </c:pt>
                <c:pt idx="154">
                  <c:v>2.9452473199999987</c:v>
                </c:pt>
                <c:pt idx="155">
                  <c:v>2.9789523999999985</c:v>
                </c:pt>
                <c:pt idx="156">
                  <c:v>3.0126574799999983</c:v>
                </c:pt>
                <c:pt idx="157">
                  <c:v>3.0463625599999982</c:v>
                </c:pt>
                <c:pt idx="158">
                  <c:v>3.080067639999998</c:v>
                </c:pt>
                <c:pt idx="159">
                  <c:v>3.1137727199999978</c:v>
                </c:pt>
                <c:pt idx="160">
                  <c:v>3.1474777999999977</c:v>
                </c:pt>
                <c:pt idx="161">
                  <c:v>3.1811828799999975</c:v>
                </c:pt>
                <c:pt idx="162">
                  <c:v>3.2148879599999973</c:v>
                </c:pt>
                <c:pt idx="163">
                  <c:v>3.2485930399999972</c:v>
                </c:pt>
                <c:pt idx="164">
                  <c:v>3.282298119999997</c:v>
                </c:pt>
                <c:pt idx="165">
                  <c:v>3.3160031999999968</c:v>
                </c:pt>
                <c:pt idx="166">
                  <c:v>3.3497082799999967</c:v>
                </c:pt>
                <c:pt idx="167">
                  <c:v>3.3834133599999965</c:v>
                </c:pt>
                <c:pt idx="168">
                  <c:v>3.4171184399999963</c:v>
                </c:pt>
                <c:pt idx="169">
                  <c:v>3.4508235199999961</c:v>
                </c:pt>
                <c:pt idx="170">
                  <c:v>3.484528599999996</c:v>
                </c:pt>
                <c:pt idx="171">
                  <c:v>3.5182336799999958</c:v>
                </c:pt>
                <c:pt idx="172">
                  <c:v>3.5519387599999956</c:v>
                </c:pt>
                <c:pt idx="173">
                  <c:v>3.5856438399999955</c:v>
                </c:pt>
                <c:pt idx="174">
                  <c:v>3.6193489199999953</c:v>
                </c:pt>
                <c:pt idx="175">
                  <c:v>3.6530539999999951</c:v>
                </c:pt>
                <c:pt idx="176">
                  <c:v>3.686759079999995</c:v>
                </c:pt>
                <c:pt idx="177">
                  <c:v>3.7204641599999948</c:v>
                </c:pt>
                <c:pt idx="178">
                  <c:v>3.7541692399999946</c:v>
                </c:pt>
                <c:pt idx="179">
                  <c:v>3.7878743199999945</c:v>
                </c:pt>
                <c:pt idx="180">
                  <c:v>3.8215793999999943</c:v>
                </c:pt>
                <c:pt idx="181">
                  <c:v>3.8552844799999941</c:v>
                </c:pt>
                <c:pt idx="182">
                  <c:v>3.888989559999994</c:v>
                </c:pt>
                <c:pt idx="183">
                  <c:v>3.9226946399999938</c:v>
                </c:pt>
                <c:pt idx="184">
                  <c:v>3.9563997199999936</c:v>
                </c:pt>
                <c:pt idx="185">
                  <c:v>3.9901047999999935</c:v>
                </c:pt>
                <c:pt idx="186">
                  <c:v>4.0238098799999937</c:v>
                </c:pt>
                <c:pt idx="187">
                  <c:v>4.0575149599999936</c:v>
                </c:pt>
                <c:pt idx="188">
                  <c:v>4.0912200399999934</c:v>
                </c:pt>
                <c:pt idx="189">
                  <c:v>4.1249251199999932</c:v>
                </c:pt>
                <c:pt idx="190">
                  <c:v>4.1586301999999931</c:v>
                </c:pt>
                <c:pt idx="191">
                  <c:v>4.1923352799999929</c:v>
                </c:pt>
                <c:pt idx="192">
                  <c:v>4.2260403599999927</c:v>
                </c:pt>
                <c:pt idx="193">
                  <c:v>4.2597454399999926</c:v>
                </c:pt>
                <c:pt idx="194">
                  <c:v>4.2934505199999924</c:v>
                </c:pt>
                <c:pt idx="195">
                  <c:v>4.3271555999999922</c:v>
                </c:pt>
                <c:pt idx="196">
                  <c:v>4.3608606799999921</c:v>
                </c:pt>
                <c:pt idx="197">
                  <c:v>4.3945657599999919</c:v>
                </c:pt>
                <c:pt idx="198">
                  <c:v>4.4282708399999917</c:v>
                </c:pt>
                <c:pt idx="199">
                  <c:v>4.4619759199999915</c:v>
                </c:pt>
                <c:pt idx="200">
                  <c:v>4.4956809999999914</c:v>
                </c:pt>
                <c:pt idx="201">
                  <c:v>4.5293860799999912</c:v>
                </c:pt>
                <c:pt idx="202">
                  <c:v>4.563091159999991</c:v>
                </c:pt>
                <c:pt idx="203">
                  <c:v>4.5967962399999909</c:v>
                </c:pt>
                <c:pt idx="204">
                  <c:v>4.6305013199999907</c:v>
                </c:pt>
                <c:pt idx="205">
                  <c:v>4.6642063999999905</c:v>
                </c:pt>
                <c:pt idx="206">
                  <c:v>4.6979114799999904</c:v>
                </c:pt>
                <c:pt idx="207">
                  <c:v>4.7316165599999902</c:v>
                </c:pt>
                <c:pt idx="208">
                  <c:v>4.76532163999999</c:v>
                </c:pt>
                <c:pt idx="209">
                  <c:v>4.7990267199999899</c:v>
                </c:pt>
                <c:pt idx="210">
                  <c:v>4.8327317999999897</c:v>
                </c:pt>
                <c:pt idx="211">
                  <c:v>4.8664368799999895</c:v>
                </c:pt>
                <c:pt idx="212">
                  <c:v>4.9001419599999894</c:v>
                </c:pt>
                <c:pt idx="213">
                  <c:v>4.9338470399999892</c:v>
                </c:pt>
                <c:pt idx="214">
                  <c:v>4.967552119999989</c:v>
                </c:pt>
                <c:pt idx="215">
                  <c:v>5.0012571999999889</c:v>
                </c:pt>
                <c:pt idx="216">
                  <c:v>5.0349622799999887</c:v>
                </c:pt>
                <c:pt idx="217">
                  <c:v>5.0686673599999885</c:v>
                </c:pt>
                <c:pt idx="218">
                  <c:v>5.1023724399999884</c:v>
                </c:pt>
                <c:pt idx="219">
                  <c:v>5.1360775199999882</c:v>
                </c:pt>
                <c:pt idx="220">
                  <c:v>5.169782599999988</c:v>
                </c:pt>
                <c:pt idx="221">
                  <c:v>5.2034876799999878</c:v>
                </c:pt>
                <c:pt idx="222">
                  <c:v>5.2371927599999877</c:v>
                </c:pt>
                <c:pt idx="223">
                  <c:v>5.2708978399999875</c:v>
                </c:pt>
                <c:pt idx="224">
                  <c:v>5.3046029199999873</c:v>
                </c:pt>
                <c:pt idx="225">
                  <c:v>5.3383079999999872</c:v>
                </c:pt>
                <c:pt idx="226">
                  <c:v>5.372013079999987</c:v>
                </c:pt>
                <c:pt idx="227">
                  <c:v>5.4057181599999868</c:v>
                </c:pt>
                <c:pt idx="228">
                  <c:v>5.4394232399999867</c:v>
                </c:pt>
                <c:pt idx="229">
                  <c:v>5.4731283199999865</c:v>
                </c:pt>
                <c:pt idx="230">
                  <c:v>5.5068333999999863</c:v>
                </c:pt>
                <c:pt idx="231">
                  <c:v>5.5405384799999862</c:v>
                </c:pt>
                <c:pt idx="232">
                  <c:v>5.574243559999986</c:v>
                </c:pt>
                <c:pt idx="233">
                  <c:v>5.6079486399999858</c:v>
                </c:pt>
                <c:pt idx="234">
                  <c:v>5.6416537199999857</c:v>
                </c:pt>
                <c:pt idx="235">
                  <c:v>5.6753587999999855</c:v>
                </c:pt>
                <c:pt idx="236">
                  <c:v>5.7090638799999853</c:v>
                </c:pt>
                <c:pt idx="237">
                  <c:v>5.7427689599999852</c:v>
                </c:pt>
                <c:pt idx="238">
                  <c:v>5.776474039999985</c:v>
                </c:pt>
                <c:pt idx="239">
                  <c:v>5.8101791199999848</c:v>
                </c:pt>
                <c:pt idx="240">
                  <c:v>5.8438841999999847</c:v>
                </c:pt>
                <c:pt idx="241">
                  <c:v>5.8775892799999845</c:v>
                </c:pt>
                <c:pt idx="242">
                  <c:v>5.9112943599999843</c:v>
                </c:pt>
                <c:pt idx="243">
                  <c:v>5.9449994399999841</c:v>
                </c:pt>
                <c:pt idx="244">
                  <c:v>5.978704519999984</c:v>
                </c:pt>
                <c:pt idx="245">
                  <c:v>6.0124095999999838</c:v>
                </c:pt>
                <c:pt idx="246">
                  <c:v>6.0461146799999836</c:v>
                </c:pt>
                <c:pt idx="247">
                  <c:v>6.0798197599999835</c:v>
                </c:pt>
                <c:pt idx="248">
                  <c:v>6.1135248399999833</c:v>
                </c:pt>
                <c:pt idx="249">
                  <c:v>6.1472299199999831</c:v>
                </c:pt>
                <c:pt idx="250">
                  <c:v>6.180934999999983</c:v>
                </c:pt>
                <c:pt idx="251">
                  <c:v>6.2146400799999828</c:v>
                </c:pt>
                <c:pt idx="252">
                  <c:v>6.2483451599999826</c:v>
                </c:pt>
                <c:pt idx="253">
                  <c:v>6.2820502399999825</c:v>
                </c:pt>
                <c:pt idx="254">
                  <c:v>6.3157553199999823</c:v>
                </c:pt>
                <c:pt idx="255">
                  <c:v>6.3494603999999821</c:v>
                </c:pt>
                <c:pt idx="256">
                  <c:v>6.383165479999982</c:v>
                </c:pt>
                <c:pt idx="257">
                  <c:v>6.4168705599999818</c:v>
                </c:pt>
                <c:pt idx="258">
                  <c:v>6.4505756399999816</c:v>
                </c:pt>
                <c:pt idx="259">
                  <c:v>6.4842807199999815</c:v>
                </c:pt>
                <c:pt idx="260">
                  <c:v>6.5179857999999813</c:v>
                </c:pt>
                <c:pt idx="261">
                  <c:v>6.5516908799999811</c:v>
                </c:pt>
                <c:pt idx="262">
                  <c:v>6.585395959999981</c:v>
                </c:pt>
                <c:pt idx="263">
                  <c:v>6.6191010399999808</c:v>
                </c:pt>
                <c:pt idx="264">
                  <c:v>6.6528061199999806</c:v>
                </c:pt>
                <c:pt idx="265">
                  <c:v>6.6865111999999804</c:v>
                </c:pt>
                <c:pt idx="266">
                  <c:v>6.7202162799999803</c:v>
                </c:pt>
                <c:pt idx="267">
                  <c:v>6.7539213599999801</c:v>
                </c:pt>
                <c:pt idx="268">
                  <c:v>6.7876264399999799</c:v>
                </c:pt>
                <c:pt idx="269">
                  <c:v>6.8213315199999798</c:v>
                </c:pt>
                <c:pt idx="270">
                  <c:v>6.8550365999999796</c:v>
                </c:pt>
                <c:pt idx="271">
                  <c:v>6.8887416799999794</c:v>
                </c:pt>
                <c:pt idx="272">
                  <c:v>6.9224467599999793</c:v>
                </c:pt>
                <c:pt idx="273">
                  <c:v>6.9561518399999791</c:v>
                </c:pt>
                <c:pt idx="274">
                  <c:v>6.9898569199999789</c:v>
                </c:pt>
                <c:pt idx="275">
                  <c:v>7.0235619999999788</c:v>
                </c:pt>
                <c:pt idx="276">
                  <c:v>7.0572670799999786</c:v>
                </c:pt>
                <c:pt idx="277">
                  <c:v>7.0909721599999784</c:v>
                </c:pt>
                <c:pt idx="278">
                  <c:v>7.1246772399999783</c:v>
                </c:pt>
                <c:pt idx="279">
                  <c:v>7.1583823199999781</c:v>
                </c:pt>
                <c:pt idx="280">
                  <c:v>7.1920873999999779</c:v>
                </c:pt>
                <c:pt idx="281">
                  <c:v>7.2257924799999778</c:v>
                </c:pt>
                <c:pt idx="282">
                  <c:v>7.2594975599999776</c:v>
                </c:pt>
                <c:pt idx="283">
                  <c:v>7.2932026399999774</c:v>
                </c:pt>
                <c:pt idx="284">
                  <c:v>7.3269077199999773</c:v>
                </c:pt>
                <c:pt idx="285">
                  <c:v>7.3606127999999771</c:v>
                </c:pt>
                <c:pt idx="286">
                  <c:v>7.3943178799999769</c:v>
                </c:pt>
                <c:pt idx="287">
                  <c:v>7.4280229599999767</c:v>
                </c:pt>
                <c:pt idx="288">
                  <c:v>7.4617280399999766</c:v>
                </c:pt>
                <c:pt idx="289">
                  <c:v>7.4954331199999764</c:v>
                </c:pt>
                <c:pt idx="290">
                  <c:v>7.5291381999999762</c:v>
                </c:pt>
                <c:pt idx="291">
                  <c:v>7.5628432799999761</c:v>
                </c:pt>
                <c:pt idx="292">
                  <c:v>7.5965483599999759</c:v>
                </c:pt>
                <c:pt idx="293">
                  <c:v>7.6302534399999757</c:v>
                </c:pt>
                <c:pt idx="294">
                  <c:v>7.6639585199999756</c:v>
                </c:pt>
                <c:pt idx="295">
                  <c:v>7.6976635999999754</c:v>
                </c:pt>
                <c:pt idx="296">
                  <c:v>7.7313686799999752</c:v>
                </c:pt>
                <c:pt idx="297">
                  <c:v>7.7650737599999751</c:v>
                </c:pt>
                <c:pt idx="298">
                  <c:v>7.7987788399999749</c:v>
                </c:pt>
                <c:pt idx="299">
                  <c:v>7.8324839199999747</c:v>
                </c:pt>
              </c:numCache>
            </c:numRef>
          </c:xVal>
          <c:yVal>
            <c:numRef>
              <c:f>'[1]Descriptive analysis'!$AI$2:$AI$301</c:f>
              <c:numCache>
                <c:formatCode>General</c:formatCode>
                <c:ptCount val="300"/>
                <c:pt idx="0">
                  <c:v>2.6297806810949655E-3</c:v>
                </c:pt>
                <c:pt idx="1">
                  <c:v>2.7918388129824817E-3</c:v>
                </c:pt>
                <c:pt idx="2">
                  <c:v>2.962698331297464E-3</c:v>
                </c:pt>
                <c:pt idx="3">
                  <c:v>3.1427570356225352E-3</c:v>
                </c:pt>
                <c:pt idx="4">
                  <c:v>3.3324256141750554E-3</c:v>
                </c:pt>
                <c:pt idx="5">
                  <c:v>3.5321277503425883E-3</c:v>
                </c:pt>
                <c:pt idx="6">
                  <c:v>3.7423002089097082E-3</c:v>
                </c:pt>
                <c:pt idx="7">
                  <c:v>3.9633929005376102E-3</c:v>
                </c:pt>
                <c:pt idx="8">
                  <c:v>4.195868923034413E-3</c:v>
                </c:pt>
                <c:pt idx="9">
                  <c:v>4.4402045779333875E-3</c:v>
                </c:pt>
                <c:pt idx="10">
                  <c:v>4.6968893608796995E-3</c:v>
                </c:pt>
                <c:pt idx="11">
                  <c:v>4.966425924313499E-3</c:v>
                </c:pt>
                <c:pt idx="12">
                  <c:v>5.2493300109284534E-3</c:v>
                </c:pt>
                <c:pt idx="13">
                  <c:v>5.5461303563808604E-3</c:v>
                </c:pt>
                <c:pt idx="14">
                  <c:v>5.8573685597251984E-3</c:v>
                </c:pt>
                <c:pt idx="15">
                  <c:v>6.1835989200575052E-3</c:v>
                </c:pt>
                <c:pt idx="16">
                  <c:v>6.5253882378594388E-3</c:v>
                </c:pt>
                <c:pt idx="17">
                  <c:v>6.8833155795521451E-3</c:v>
                </c:pt>
                <c:pt idx="18">
                  <c:v>7.2579720037916958E-3</c:v>
                </c:pt>
                <c:pt idx="19">
                  <c:v>7.6499602480666435E-3</c:v>
                </c:pt>
                <c:pt idx="20">
                  <c:v>8.0598943741926228E-3</c:v>
                </c:pt>
                <c:pt idx="21">
                  <c:v>8.4883993713408719E-3</c:v>
                </c:pt>
                <c:pt idx="22">
                  <c:v>8.936110715285335E-3</c:v>
                </c:pt>
                <c:pt idx="23">
                  <c:v>9.4036738826080921E-3</c:v>
                </c:pt>
                <c:pt idx="24">
                  <c:v>9.8917438186653505E-3</c:v>
                </c:pt>
                <c:pt idx="25">
                  <c:v>1.0400984358184911E-2</c:v>
                </c:pt>
                <c:pt idx="26">
                  <c:v>1.0932067597443513E-2</c:v>
                </c:pt>
                <c:pt idx="27">
                  <c:v>1.1485673217056279E-2</c:v>
                </c:pt>
                <c:pt idx="28">
                  <c:v>1.2062487754502192E-2</c:v>
                </c:pt>
                <c:pt idx="29">
                  <c:v>1.2663203825608947E-2</c:v>
                </c:pt>
                <c:pt idx="30">
                  <c:v>1.3288519294327698E-2</c:v>
                </c:pt>
                <c:pt idx="31">
                  <c:v>1.3939136390242281E-2</c:v>
                </c:pt>
                <c:pt idx="32">
                  <c:v>1.4615760773380457E-2</c:v>
                </c:pt>
                <c:pt idx="33">
                  <c:v>1.5319100546023161E-2</c:v>
                </c:pt>
                <c:pt idx="34">
                  <c:v>1.6049865211346076E-2</c:v>
                </c:pt>
                <c:pt idx="35">
                  <c:v>1.6808764578871319E-2</c:v>
                </c:pt>
                <c:pt idx="36">
                  <c:v>1.7596507616858513E-2</c:v>
                </c:pt>
                <c:pt idx="37">
                  <c:v>1.8413801251923035E-2</c:v>
                </c:pt>
                <c:pt idx="38">
                  <c:v>1.9261349116333499E-2</c:v>
                </c:pt>
                <c:pt idx="39">
                  <c:v>2.0139850243612676E-2</c:v>
                </c:pt>
                <c:pt idx="40">
                  <c:v>2.1049997713241717E-2</c:v>
                </c:pt>
                <c:pt idx="41">
                  <c:v>2.1992477245451746E-2</c:v>
                </c:pt>
                <c:pt idx="42">
                  <c:v>2.2967965747273514E-2</c:v>
                </c:pt>
                <c:pt idx="43">
                  <c:v>2.3977129811209693E-2</c:v>
                </c:pt>
                <c:pt idx="44">
                  <c:v>2.5020624168090019E-2</c:v>
                </c:pt>
                <c:pt idx="45">
                  <c:v>2.6099090095871171E-2</c:v>
                </c:pt>
                <c:pt idx="46">
                  <c:v>2.7213153786346138E-2</c:v>
                </c:pt>
                <c:pt idx="47">
                  <c:v>2.8363424671934982E-2</c:v>
                </c:pt>
                <c:pt idx="48">
                  <c:v>2.9550493714936062E-2</c:v>
                </c:pt>
                <c:pt idx="49">
                  <c:v>3.0774931661827036E-2</c:v>
                </c:pt>
                <c:pt idx="50">
                  <c:v>3.2037287265414098E-2</c:v>
                </c:pt>
                <c:pt idx="51">
                  <c:v>3.3338085477837849E-2</c:v>
                </c:pt>
                <c:pt idx="52">
                  <c:v>3.4677825617652626E-2</c:v>
                </c:pt>
                <c:pt idx="53">
                  <c:v>3.605697951440251E-2</c:v>
                </c:pt>
                <c:pt idx="54">
                  <c:v>3.7475989634321451E-2</c:v>
                </c:pt>
                <c:pt idx="55">
                  <c:v>3.8935267190985286E-2</c:v>
                </c:pt>
                <c:pt idx="56">
                  <c:v>4.0435190244939162E-2</c:v>
                </c:pt>
                <c:pt idx="57">
                  <c:v>4.1976101796514648E-2</c:v>
                </c:pt>
                <c:pt idx="58">
                  <c:v>4.355830787623529E-2</c:v>
                </c:pt>
                <c:pt idx="59">
                  <c:v>4.5182075637386097E-2</c:v>
                </c:pt>
                <c:pt idx="60">
                  <c:v>4.6847631455492332E-2</c:v>
                </c:pt>
                <c:pt idx="61">
                  <c:v>4.8555159039612404E-2</c:v>
                </c:pt>
                <c:pt idx="62">
                  <c:v>5.0304797560499707E-2</c:v>
                </c:pt>
                <c:pt idx="63">
                  <c:v>5.2096639800828702E-2</c:v>
                </c:pt>
                <c:pt idx="64">
                  <c:v>5.3930730332806209E-2</c:v>
                </c:pt>
                <c:pt idx="65">
                  <c:v>5.580706372860534E-2</c:v>
                </c:pt>
                <c:pt idx="66">
                  <c:v>5.7725582809159709E-2</c:v>
                </c:pt>
                <c:pt idx="67">
                  <c:v>5.9686176936942871E-2</c:v>
                </c:pt>
                <c:pt idx="68">
                  <c:v>6.1688680358429261E-2</c:v>
                </c:pt>
                <c:pt idx="69">
                  <c:v>6.3732870601988775E-2</c:v>
                </c:pt>
                <c:pt idx="70">
                  <c:v>6.581846693700516E-2</c:v>
                </c:pt>
                <c:pt idx="71">
                  <c:v>6.7945128900030835E-2</c:v>
                </c:pt>
                <c:pt idx="72">
                  <c:v>7.0112454893791962E-2</c:v>
                </c:pt>
                <c:pt idx="73">
                  <c:v>7.2319980864844063E-2</c:v>
                </c:pt>
                <c:pt idx="74">
                  <c:v>7.4567179065641337E-2</c:v>
                </c:pt>
                <c:pt idx="75">
                  <c:v>7.6853456906728554E-2</c:v>
                </c:pt>
                <c:pt idx="76">
                  <c:v>7.9178155904690031E-2</c:v>
                </c:pt>
                <c:pt idx="77">
                  <c:v>8.1540550731392381E-2</c:v>
                </c:pt>
                <c:pt idx="78">
                  <c:v>8.3939848369942435E-2</c:v>
                </c:pt>
                <c:pt idx="79">
                  <c:v>8.6375187382642465E-2</c:v>
                </c:pt>
                <c:pt idx="80">
                  <c:v>8.8845637296066399E-2</c:v>
                </c:pt>
                <c:pt idx="81">
                  <c:v>9.1350198108198444E-2</c:v>
                </c:pt>
                <c:pt idx="82">
                  <c:v>9.3887799922375656E-2</c:v>
                </c:pt>
                <c:pt idx="83">
                  <c:v>9.6457302712549153E-2</c:v>
                </c:pt>
                <c:pt idx="84">
                  <c:v>9.9057496224138328E-2</c:v>
                </c:pt>
                <c:pt idx="85">
                  <c:v>0.10168710001448303</c:v>
                </c:pt>
                <c:pt idx="86">
                  <c:v>0.10434476363661657</c:v>
                </c:pt>
                <c:pt idx="87">
                  <c:v>0.10702906696977464</c:v>
                </c:pt>
                <c:pt idx="88">
                  <c:v>0.10973852069973161</c:v>
                </c:pt>
                <c:pt idx="89">
                  <c:v>0.11247156695171201</c:v>
                </c:pt>
                <c:pt idx="90">
                  <c:v>0.1152265800782631</c:v>
                </c:pt>
                <c:pt idx="91">
                  <c:v>0.11800186760409777</c:v>
                </c:pt>
                <c:pt idx="92">
                  <c:v>0.12079567132952049</c:v>
                </c:pt>
                <c:pt idx="93">
                  <c:v>0.12360616859364146</c:v>
                </c:pt>
                <c:pt idx="94">
                  <c:v>0.12643147369815955</c:v>
                </c:pt>
                <c:pt idx="95">
                  <c:v>0.12926963949205927</c:v>
                </c:pt>
                <c:pt idx="96">
                  <c:v>0.13211865911711909</c:v>
                </c:pt>
                <c:pt idx="97">
                  <c:v>0.13497646791367129</c:v>
                </c:pt>
                <c:pt idx="98">
                  <c:v>0.13784094548558645</c:v>
                </c:pt>
                <c:pt idx="99">
                  <c:v>0.14070991792298365</c:v>
                </c:pt>
                <c:pt idx="100">
                  <c:v>0.14358116018068715</c:v>
                </c:pt>
                <c:pt idx="101">
                  <c:v>0.14645239860996806</c:v>
                </c:pt>
                <c:pt idx="102">
                  <c:v>0.14932131364062476</c:v>
                </c:pt>
                <c:pt idx="103">
                  <c:v>0.152185542609969</c:v>
                </c:pt>
                <c:pt idx="104">
                  <c:v>0.15504268273480051</c:v>
                </c:pt>
                <c:pt idx="105">
                  <c:v>0.15789029422197201</c:v>
                </c:pt>
                <c:pt idx="106">
                  <c:v>0.16072590351266836</c:v>
                </c:pt>
                <c:pt idx="107">
                  <c:v>0.16354700665505442</c:v>
                </c:pt>
                <c:pt idx="108">
                  <c:v>0.16635107279948363</c:v>
                </c:pt>
                <c:pt idx="109">
                  <c:v>0.1691355478100082</c:v>
                </c:pt>
                <c:pt idx="110">
                  <c:v>0.17189785798549248</c:v>
                </c:pt>
                <c:pt idx="111">
                  <c:v>0.17463541388320428</c:v>
                </c:pt>
                <c:pt idx="112">
                  <c:v>0.17734561423735126</c:v>
                </c:pt>
                <c:pt idx="113">
                  <c:v>0.18002584996463472</c:v>
                </c:pt>
                <c:pt idx="114">
                  <c:v>0.18267350824852122</c:v>
                </c:pt>
                <c:pt idx="115">
                  <c:v>0.18528597669357955</c:v>
                </c:pt>
                <c:pt idx="116">
                  <c:v>0.18786064754090079</c:v>
                </c:pt>
                <c:pt idx="117">
                  <c:v>0.19039492193531238</c:v>
                </c:pt>
                <c:pt idx="118">
                  <c:v>0.19288621423481714</c:v>
                </c:pt>
                <c:pt idx="119">
                  <c:v>0.19533195635243422</c:v>
                </c:pt>
                <c:pt idx="120">
                  <c:v>0.19772960212039256</c:v>
                </c:pt>
                <c:pt idx="121">
                  <c:v>0.20007663166643186</c:v>
                </c:pt>
                <c:pt idx="122">
                  <c:v>0.20237055579179933</c:v>
                </c:pt>
                <c:pt idx="123">
                  <c:v>0.20460892034039604</c:v>
                </c:pt>
                <c:pt idx="124">
                  <c:v>0.20678931054842473</c:v>
                </c:pt>
                <c:pt idx="125">
                  <c:v>0.20890935536382044</c:v>
                </c:pt>
                <c:pt idx="126">
                  <c:v>0.21096673172471181</c:v>
                </c:pt>
                <c:pt idx="127">
                  <c:v>0.2129591687861562</c:v>
                </c:pt>
                <c:pt idx="128">
                  <c:v>0.21488445208442916</c:v>
                </c:pt>
                <c:pt idx="129">
                  <c:v>0.21674042762821161</c:v>
                </c:pt>
                <c:pt idx="130">
                  <c:v>0.21852500590612664</c:v>
                </c:pt>
                <c:pt idx="131">
                  <c:v>0.22023616580020949</c:v>
                </c:pt>
                <c:pt idx="132">
                  <c:v>0.22187195839507196</c:v>
                </c:pt>
                <c:pt idx="133">
                  <c:v>0.22343051067272598</c:v>
                </c:pt>
                <c:pt idx="134">
                  <c:v>0.22491002908327282</c:v>
                </c:pt>
                <c:pt idx="135">
                  <c:v>0.22630880298193878</c:v>
                </c:pt>
                <c:pt idx="136">
                  <c:v>0.22762520792324401</c:v>
                </c:pt>
                <c:pt idx="137">
                  <c:v>0.22885770880343034</c:v>
                </c:pt>
                <c:pt idx="138">
                  <c:v>0.23000486284264229</c:v>
                </c:pt>
                <c:pt idx="139">
                  <c:v>0.23106532239875444</c:v>
                </c:pt>
                <c:pt idx="140">
                  <c:v>0.23203783760516572</c:v>
                </c:pt>
                <c:pt idx="141">
                  <c:v>0.23292125882533371</c:v>
                </c:pt>
                <c:pt idx="142">
                  <c:v>0.23371453891730321</c:v>
                </c:pt>
                <c:pt idx="143">
                  <c:v>0.2344167353019849</c:v>
                </c:pt>
                <c:pt idx="144">
                  <c:v>0.23502701182946673</c:v>
                </c:pt>
                <c:pt idx="145">
                  <c:v>0.23554464043818427</c:v>
                </c:pt>
                <c:pt idx="146">
                  <c:v>0.23596900260234296</c:v>
                </c:pt>
                <c:pt idx="147">
                  <c:v>0.23629959056356306</c:v>
                </c:pt>
                <c:pt idx="148">
                  <c:v>0.23653600834331501</c:v>
                </c:pt>
                <c:pt idx="149">
                  <c:v>0.2366779725333191</c:v>
                </c:pt>
                <c:pt idx="150">
                  <c:v>0.23672531286170076</c:v>
                </c:pt>
                <c:pt idx="151">
                  <c:v>0.2366779725333191</c:v>
                </c:pt>
                <c:pt idx="152">
                  <c:v>0.23653600834331501</c:v>
                </c:pt>
                <c:pt idx="153">
                  <c:v>0.23629959056356306</c:v>
                </c:pt>
                <c:pt idx="154">
                  <c:v>0.23596900260234296</c:v>
                </c:pt>
                <c:pt idx="155">
                  <c:v>0.23554464043818432</c:v>
                </c:pt>
                <c:pt idx="156">
                  <c:v>0.23502701182946673</c:v>
                </c:pt>
                <c:pt idx="157">
                  <c:v>0.2344167353019849</c:v>
                </c:pt>
                <c:pt idx="158">
                  <c:v>0.23371453891730321</c:v>
                </c:pt>
                <c:pt idx="159">
                  <c:v>0.23292125882533371</c:v>
                </c:pt>
                <c:pt idx="160">
                  <c:v>0.23203783760516578</c:v>
                </c:pt>
                <c:pt idx="161">
                  <c:v>0.23106532239875444</c:v>
                </c:pt>
                <c:pt idx="162">
                  <c:v>0.23000486284264229</c:v>
                </c:pt>
                <c:pt idx="163">
                  <c:v>0.22885770880343037</c:v>
                </c:pt>
                <c:pt idx="164">
                  <c:v>0.22762520792324406</c:v>
                </c:pt>
                <c:pt idx="165">
                  <c:v>0.22630880298193881</c:v>
                </c:pt>
                <c:pt idx="166">
                  <c:v>0.22491002908327284</c:v>
                </c:pt>
                <c:pt idx="167">
                  <c:v>0.22343051067272601</c:v>
                </c:pt>
                <c:pt idx="168">
                  <c:v>0.22187195839507201</c:v>
                </c:pt>
                <c:pt idx="169">
                  <c:v>0.22023616580020955</c:v>
                </c:pt>
                <c:pt idx="170">
                  <c:v>0.21852500590612672</c:v>
                </c:pt>
                <c:pt idx="171">
                  <c:v>0.21674042762821169</c:v>
                </c:pt>
                <c:pt idx="172">
                  <c:v>0.21488445208442919</c:v>
                </c:pt>
                <c:pt idx="173">
                  <c:v>0.21295916878615631</c:v>
                </c:pt>
                <c:pt idx="174">
                  <c:v>0.21096673172471186</c:v>
                </c:pt>
                <c:pt idx="175">
                  <c:v>0.20890935536382052</c:v>
                </c:pt>
                <c:pt idx="176">
                  <c:v>0.20678931054842475</c:v>
                </c:pt>
                <c:pt idx="177">
                  <c:v>0.20460892034039613</c:v>
                </c:pt>
                <c:pt idx="178">
                  <c:v>0.20237055579179941</c:v>
                </c:pt>
                <c:pt idx="179">
                  <c:v>0.200076631666432</c:v>
                </c:pt>
                <c:pt idx="180">
                  <c:v>0.1977296021203927</c:v>
                </c:pt>
                <c:pt idx="181">
                  <c:v>0.19533195635243439</c:v>
                </c:pt>
                <c:pt idx="182">
                  <c:v>0.19288621423481733</c:v>
                </c:pt>
                <c:pt idx="183">
                  <c:v>0.19039492193531257</c:v>
                </c:pt>
                <c:pt idx="184">
                  <c:v>0.18786064754090098</c:v>
                </c:pt>
                <c:pt idx="185">
                  <c:v>0.1852859766935798</c:v>
                </c:pt>
                <c:pt idx="186">
                  <c:v>0.18267350824852141</c:v>
                </c:pt>
                <c:pt idx="187">
                  <c:v>0.18002584996463497</c:v>
                </c:pt>
                <c:pt idx="188">
                  <c:v>0.17734561423735154</c:v>
                </c:pt>
                <c:pt idx="189">
                  <c:v>0.17463541388320455</c:v>
                </c:pt>
                <c:pt idx="190">
                  <c:v>0.17189785798549281</c:v>
                </c:pt>
                <c:pt idx="191">
                  <c:v>0.16913554781000856</c:v>
                </c:pt>
                <c:pt idx="192">
                  <c:v>0.16635107279948397</c:v>
                </c:pt>
                <c:pt idx="193">
                  <c:v>0.16354700665505478</c:v>
                </c:pt>
                <c:pt idx="194">
                  <c:v>0.16072590351266874</c:v>
                </c:pt>
                <c:pt idx="195">
                  <c:v>0.15789029422197245</c:v>
                </c:pt>
                <c:pt idx="196">
                  <c:v>0.15504268273480096</c:v>
                </c:pt>
                <c:pt idx="197">
                  <c:v>0.15218554260996947</c:v>
                </c:pt>
                <c:pt idx="198">
                  <c:v>0.14932131364062526</c:v>
                </c:pt>
                <c:pt idx="199">
                  <c:v>0.14645239860996853</c:v>
                </c:pt>
                <c:pt idx="200">
                  <c:v>0.14358116018068762</c:v>
                </c:pt>
                <c:pt idx="201">
                  <c:v>0.14070991792298421</c:v>
                </c:pt>
                <c:pt idx="202">
                  <c:v>0.13784094548558701</c:v>
                </c:pt>
                <c:pt idx="203">
                  <c:v>0.13497646791367188</c:v>
                </c:pt>
                <c:pt idx="204">
                  <c:v>0.1321186591171197</c:v>
                </c:pt>
                <c:pt idx="205">
                  <c:v>0.12926963949205986</c:v>
                </c:pt>
                <c:pt idx="206">
                  <c:v>0.12643147369816018</c:v>
                </c:pt>
                <c:pt idx="207">
                  <c:v>0.12360616859364208</c:v>
                </c:pt>
                <c:pt idx="208">
                  <c:v>0.12079567132952113</c:v>
                </c:pt>
                <c:pt idx="209">
                  <c:v>0.11800186760409841</c:v>
                </c:pt>
                <c:pt idx="210">
                  <c:v>0.11522658007826379</c:v>
                </c:pt>
                <c:pt idx="211">
                  <c:v>0.11247156695171268</c:v>
                </c:pt>
                <c:pt idx="212">
                  <c:v>0.10973852069973235</c:v>
                </c:pt>
                <c:pt idx="213">
                  <c:v>0.10702906696977532</c:v>
                </c:pt>
                <c:pt idx="214">
                  <c:v>0.10434476363661728</c:v>
                </c:pt>
                <c:pt idx="215">
                  <c:v>0.10168710001448376</c:v>
                </c:pt>
                <c:pt idx="216">
                  <c:v>9.9057496224139077E-2</c:v>
                </c:pt>
                <c:pt idx="217">
                  <c:v>9.645730271254993E-2</c:v>
                </c:pt>
                <c:pt idx="218">
                  <c:v>9.3887799922376405E-2</c:v>
                </c:pt>
                <c:pt idx="219">
                  <c:v>9.1350198108199221E-2</c:v>
                </c:pt>
                <c:pt idx="220">
                  <c:v>8.8845637296067148E-2</c:v>
                </c:pt>
                <c:pt idx="221">
                  <c:v>8.6375187382643256E-2</c:v>
                </c:pt>
                <c:pt idx="222">
                  <c:v>8.3939848369943199E-2</c:v>
                </c:pt>
                <c:pt idx="223">
                  <c:v>8.1540550731393158E-2</c:v>
                </c:pt>
                <c:pt idx="224">
                  <c:v>7.9178155904690781E-2</c:v>
                </c:pt>
                <c:pt idx="225">
                  <c:v>7.6853456906729317E-2</c:v>
                </c:pt>
                <c:pt idx="226">
                  <c:v>7.45671790656421E-2</c:v>
                </c:pt>
                <c:pt idx="227">
                  <c:v>7.2319980864844827E-2</c:v>
                </c:pt>
                <c:pt idx="228">
                  <c:v>7.0112454893792697E-2</c:v>
                </c:pt>
                <c:pt idx="229">
                  <c:v>6.7945128900031571E-2</c:v>
                </c:pt>
                <c:pt idx="230">
                  <c:v>6.5818466937005909E-2</c:v>
                </c:pt>
                <c:pt idx="231">
                  <c:v>6.3732870601989511E-2</c:v>
                </c:pt>
                <c:pt idx="232">
                  <c:v>6.1688680358430004E-2</c:v>
                </c:pt>
                <c:pt idx="233">
                  <c:v>5.96861769369436E-2</c:v>
                </c:pt>
                <c:pt idx="234">
                  <c:v>5.7725582809160444E-2</c:v>
                </c:pt>
                <c:pt idx="235">
                  <c:v>5.5807063728606061E-2</c:v>
                </c:pt>
                <c:pt idx="236">
                  <c:v>5.3930730332806938E-2</c:v>
                </c:pt>
                <c:pt idx="237">
                  <c:v>5.2096639800829396E-2</c:v>
                </c:pt>
                <c:pt idx="238">
                  <c:v>5.0304797560500401E-2</c:v>
                </c:pt>
                <c:pt idx="239">
                  <c:v>4.8555159039613077E-2</c:v>
                </c:pt>
                <c:pt idx="240">
                  <c:v>4.6847631455493026E-2</c:v>
                </c:pt>
                <c:pt idx="241">
                  <c:v>4.518207563738675E-2</c:v>
                </c:pt>
                <c:pt idx="242">
                  <c:v>4.3558307876235949E-2</c:v>
                </c:pt>
                <c:pt idx="243">
                  <c:v>4.19761017965153E-2</c:v>
                </c:pt>
                <c:pt idx="244">
                  <c:v>4.04351902449398E-2</c:v>
                </c:pt>
                <c:pt idx="245">
                  <c:v>3.893526719098591E-2</c:v>
                </c:pt>
                <c:pt idx="246">
                  <c:v>3.7475989634322075E-2</c:v>
                </c:pt>
                <c:pt idx="247">
                  <c:v>3.6056979514403127E-2</c:v>
                </c:pt>
                <c:pt idx="248">
                  <c:v>3.4677825617653237E-2</c:v>
                </c:pt>
                <c:pt idx="249">
                  <c:v>3.3338085477838453E-2</c:v>
                </c:pt>
                <c:pt idx="250">
                  <c:v>3.2037287265414674E-2</c:v>
                </c:pt>
                <c:pt idx="251">
                  <c:v>3.0774931661827605E-2</c:v>
                </c:pt>
                <c:pt idx="252">
                  <c:v>2.9550493714936621E-2</c:v>
                </c:pt>
                <c:pt idx="253">
                  <c:v>2.8363424671935523E-2</c:v>
                </c:pt>
                <c:pt idx="254">
                  <c:v>2.7213153786346693E-2</c:v>
                </c:pt>
                <c:pt idx="255">
                  <c:v>2.6099090095871705E-2</c:v>
                </c:pt>
                <c:pt idx="256">
                  <c:v>2.5020624168090547E-2</c:v>
                </c:pt>
                <c:pt idx="257">
                  <c:v>2.3977129811210193E-2</c:v>
                </c:pt>
                <c:pt idx="258">
                  <c:v>2.2967965747274024E-2</c:v>
                </c:pt>
                <c:pt idx="259">
                  <c:v>2.1992477245452231E-2</c:v>
                </c:pt>
                <c:pt idx="260">
                  <c:v>2.1049997713242209E-2</c:v>
                </c:pt>
                <c:pt idx="261">
                  <c:v>2.0139850243613134E-2</c:v>
                </c:pt>
                <c:pt idx="262">
                  <c:v>1.9261349116333964E-2</c:v>
                </c:pt>
                <c:pt idx="263">
                  <c:v>1.8413801251923476E-2</c:v>
                </c:pt>
                <c:pt idx="264">
                  <c:v>1.7596507616858961E-2</c:v>
                </c:pt>
                <c:pt idx="265">
                  <c:v>1.6808764578871753E-2</c:v>
                </c:pt>
                <c:pt idx="266">
                  <c:v>1.6049865211346492E-2</c:v>
                </c:pt>
                <c:pt idx="267">
                  <c:v>1.5319100546023564E-2</c:v>
                </c:pt>
                <c:pt idx="268">
                  <c:v>1.4615760773380853E-2</c:v>
                </c:pt>
                <c:pt idx="269">
                  <c:v>1.3939136390242676E-2</c:v>
                </c:pt>
                <c:pt idx="270">
                  <c:v>1.3288519294328062E-2</c:v>
                </c:pt>
                <c:pt idx="271">
                  <c:v>1.2663203825609318E-2</c:v>
                </c:pt>
                <c:pt idx="272">
                  <c:v>1.2062487754502546E-2</c:v>
                </c:pt>
                <c:pt idx="273">
                  <c:v>1.148567321705663E-2</c:v>
                </c:pt>
                <c:pt idx="274">
                  <c:v>1.0932067597443839E-2</c:v>
                </c:pt>
                <c:pt idx="275">
                  <c:v>1.0400984358185225E-2</c:v>
                </c:pt>
                <c:pt idx="276">
                  <c:v>9.8917438186656628E-3</c:v>
                </c:pt>
                <c:pt idx="277">
                  <c:v>9.4036738826083956E-3</c:v>
                </c:pt>
                <c:pt idx="278">
                  <c:v>8.936110715285616E-3</c:v>
                </c:pt>
                <c:pt idx="279">
                  <c:v>8.4883993713411546E-3</c:v>
                </c:pt>
                <c:pt idx="280">
                  <c:v>8.0598943741929021E-3</c:v>
                </c:pt>
                <c:pt idx="281">
                  <c:v>7.6499602480669133E-3</c:v>
                </c:pt>
                <c:pt idx="282">
                  <c:v>7.2579720037919499E-3</c:v>
                </c:pt>
                <c:pt idx="283">
                  <c:v>6.8833155795523845E-3</c:v>
                </c:pt>
                <c:pt idx="284">
                  <c:v>6.5253882378596799E-3</c:v>
                </c:pt>
                <c:pt idx="285">
                  <c:v>6.1835989200577351E-3</c:v>
                </c:pt>
                <c:pt idx="286">
                  <c:v>5.8573685597254205E-3</c:v>
                </c:pt>
                <c:pt idx="287">
                  <c:v>5.5461303563810772E-3</c:v>
                </c:pt>
                <c:pt idx="288">
                  <c:v>5.2493300109286581E-3</c:v>
                </c:pt>
                <c:pt idx="289">
                  <c:v>4.9664259243136959E-3</c:v>
                </c:pt>
                <c:pt idx="290">
                  <c:v>4.6968893608798877E-3</c:v>
                </c:pt>
                <c:pt idx="291">
                  <c:v>4.4402045779335653E-3</c:v>
                </c:pt>
                <c:pt idx="292">
                  <c:v>4.1958689230345916E-3</c:v>
                </c:pt>
                <c:pt idx="293">
                  <c:v>3.9633929005377785E-3</c:v>
                </c:pt>
                <c:pt idx="294">
                  <c:v>3.7423002089098652E-3</c:v>
                </c:pt>
                <c:pt idx="295">
                  <c:v>3.5321277503427393E-3</c:v>
                </c:pt>
                <c:pt idx="296">
                  <c:v>3.3324256141751972E-3</c:v>
                </c:pt>
                <c:pt idx="297">
                  <c:v>3.1427570356226688E-3</c:v>
                </c:pt>
                <c:pt idx="298">
                  <c:v>2.9626983312975928E-3</c:v>
                </c:pt>
                <c:pt idx="299">
                  <c:v>2.7918388129826084E-3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CAF5-4844-B0DC-4B9FC93EB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0871071"/>
        <c:axId val="1120873983"/>
      </c:scatterChart>
      <c:catAx>
        <c:axId val="1123212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965919"/>
        <c:crosses val="autoZero"/>
        <c:auto val="1"/>
        <c:lblAlgn val="ctr"/>
        <c:lblOffset val="100"/>
        <c:noMultiLvlLbl val="0"/>
      </c:catAx>
      <c:valAx>
        <c:axId val="11209659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</a:t>
                </a: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⁰ of Participants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212319"/>
        <c:crosses val="autoZero"/>
        <c:crossBetween val="between"/>
      </c:valAx>
      <c:valAx>
        <c:axId val="112087398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871071"/>
        <c:crosses val="max"/>
        <c:crossBetween val="midCat"/>
      </c:valAx>
      <c:valAx>
        <c:axId val="1120871071"/>
        <c:scaling>
          <c:orientation val="minMax"/>
          <c:min val="0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873983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Cheek response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'[1]Descriptive analysis'!$CZ$27</c:f>
              <c:strCache>
                <c:ptCount val="1"/>
                <c:pt idx="0">
                  <c:v>Dry skin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'[1]Descriptive analysis'!$CY$28:$CY$35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</c:v>
                </c:pt>
                <c:pt idx="3">
                  <c:v>Easifit </c:v>
                </c:pt>
                <c:pt idx="4">
                  <c:v>Sundstrom</c:v>
                </c:pt>
                <c:pt idx="5">
                  <c:v>Surgical</c:v>
                </c:pt>
                <c:pt idx="6">
                  <c:v>Valmy </c:v>
                </c:pt>
                <c:pt idx="7">
                  <c:v>Other </c:v>
                </c:pt>
              </c:strCache>
            </c:strRef>
          </c:cat>
          <c:val>
            <c:numRef>
              <c:f>'[1]Descriptive analysis'!$CZ$28:$CZ$35</c:f>
              <c:numCache>
                <c:formatCode>General</c:formatCode>
                <c:ptCount val="8"/>
                <c:pt idx="0">
                  <c:v>21.12676056338028</c:v>
                </c:pt>
                <c:pt idx="1">
                  <c:v>6.666666666666667</c:v>
                </c:pt>
                <c:pt idx="2">
                  <c:v>12.820512820512821</c:v>
                </c:pt>
                <c:pt idx="3">
                  <c:v>8.3333333333333339</c:v>
                </c:pt>
                <c:pt idx="4">
                  <c:v>0</c:v>
                </c:pt>
                <c:pt idx="5">
                  <c:v>18.348623853211009</c:v>
                </c:pt>
                <c:pt idx="6">
                  <c:v>22.222222222222221</c:v>
                </c:pt>
                <c:pt idx="7">
                  <c:v>22.222222222222221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FB-4F74-B561-133646D00DC4}"/>
            </c:ext>
          </c:extLst>
        </c:ser>
        <c:ser>
          <c:idx val="1"/>
          <c:order val="1"/>
          <c:tx>
            <c:strRef>
              <c:f>'[1]Descriptive analysis'!$DA$27</c:f>
              <c:strCache>
                <c:ptCount val="1"/>
                <c:pt idx="0">
                  <c:v>Itchiness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'[1]Descriptive analysis'!$CY$28:$CY$35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</c:v>
                </c:pt>
                <c:pt idx="3">
                  <c:v>Easifit </c:v>
                </c:pt>
                <c:pt idx="4">
                  <c:v>Sundstrom</c:v>
                </c:pt>
                <c:pt idx="5">
                  <c:v>Surgical</c:v>
                </c:pt>
                <c:pt idx="6">
                  <c:v>Valmy </c:v>
                </c:pt>
                <c:pt idx="7">
                  <c:v>Other </c:v>
                </c:pt>
              </c:strCache>
            </c:strRef>
          </c:cat>
          <c:val>
            <c:numRef>
              <c:f>'[1]Descriptive analysis'!$DA$28:$DA$35</c:f>
              <c:numCache>
                <c:formatCode>General</c:formatCode>
                <c:ptCount val="8"/>
                <c:pt idx="0">
                  <c:v>29.577464788732396</c:v>
                </c:pt>
                <c:pt idx="1">
                  <c:v>33.333333333333336</c:v>
                </c:pt>
                <c:pt idx="2">
                  <c:v>20.512820512820515</c:v>
                </c:pt>
                <c:pt idx="3">
                  <c:v>58.333333333333336</c:v>
                </c:pt>
                <c:pt idx="4">
                  <c:v>21.428571428571427</c:v>
                </c:pt>
                <c:pt idx="5">
                  <c:v>28.440366972477065</c:v>
                </c:pt>
                <c:pt idx="6">
                  <c:v>25.925925925925927</c:v>
                </c:pt>
                <c:pt idx="7">
                  <c:v>55.555555555555557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FB-4F74-B561-133646D00DC4}"/>
            </c:ext>
          </c:extLst>
        </c:ser>
        <c:ser>
          <c:idx val="2"/>
          <c:order val="2"/>
          <c:tx>
            <c:strRef>
              <c:f>'[1]Descriptive analysis'!$DB$27</c:f>
              <c:strCache>
                <c:ptCount val="1"/>
                <c:pt idx="0">
                  <c:v>Pressure damage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'[1]Descriptive analysis'!$CY$28:$CY$35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</c:v>
                </c:pt>
                <c:pt idx="3">
                  <c:v>Easifit </c:v>
                </c:pt>
                <c:pt idx="4">
                  <c:v>Sundstrom</c:v>
                </c:pt>
                <c:pt idx="5">
                  <c:v>Surgical</c:v>
                </c:pt>
                <c:pt idx="6">
                  <c:v>Valmy </c:v>
                </c:pt>
                <c:pt idx="7">
                  <c:v>Other </c:v>
                </c:pt>
              </c:strCache>
            </c:strRef>
          </c:cat>
          <c:val>
            <c:numRef>
              <c:f>'[1]Descriptive analysis'!$DB$28:$DB$35</c:f>
              <c:numCache>
                <c:formatCode>General</c:formatCode>
                <c:ptCount val="8"/>
                <c:pt idx="0">
                  <c:v>11.267605633802816</c:v>
                </c:pt>
                <c:pt idx="1">
                  <c:v>13.333333333333334</c:v>
                </c:pt>
                <c:pt idx="2">
                  <c:v>5.1282051282051286</c:v>
                </c:pt>
                <c:pt idx="3">
                  <c:v>0</c:v>
                </c:pt>
                <c:pt idx="4">
                  <c:v>0</c:v>
                </c:pt>
                <c:pt idx="5">
                  <c:v>4.5871559633027523</c:v>
                </c:pt>
                <c:pt idx="6">
                  <c:v>18.518518518518519</c:v>
                </c:pt>
                <c:pt idx="7">
                  <c:v>11.111111111111111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FB-4F74-B561-133646D00DC4}"/>
            </c:ext>
          </c:extLst>
        </c:ser>
        <c:ser>
          <c:idx val="3"/>
          <c:order val="3"/>
          <c:tx>
            <c:strRef>
              <c:f>'[1]Descriptive analysis'!$DC$27</c:f>
              <c:strCache>
                <c:ptCount val="1"/>
                <c:pt idx="0">
                  <c:v>Rash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'[1]Descriptive analysis'!$CY$28:$CY$35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</c:v>
                </c:pt>
                <c:pt idx="3">
                  <c:v>Easifit </c:v>
                </c:pt>
                <c:pt idx="4">
                  <c:v>Sundstrom</c:v>
                </c:pt>
                <c:pt idx="5">
                  <c:v>Surgical</c:v>
                </c:pt>
                <c:pt idx="6">
                  <c:v>Valmy </c:v>
                </c:pt>
                <c:pt idx="7">
                  <c:v>Other </c:v>
                </c:pt>
              </c:strCache>
            </c:strRef>
          </c:cat>
          <c:val>
            <c:numRef>
              <c:f>'[1]Descriptive analysis'!$DC$28:$DC$35</c:f>
              <c:numCache>
                <c:formatCode>General</c:formatCode>
                <c:ptCount val="8"/>
                <c:pt idx="0">
                  <c:v>9.1549295774647881</c:v>
                </c:pt>
                <c:pt idx="1">
                  <c:v>13.333333333333334</c:v>
                </c:pt>
                <c:pt idx="2">
                  <c:v>10.256410256410257</c:v>
                </c:pt>
                <c:pt idx="3">
                  <c:v>25</c:v>
                </c:pt>
                <c:pt idx="4">
                  <c:v>14.285714285714286</c:v>
                </c:pt>
                <c:pt idx="5">
                  <c:v>13.761467889908257</c:v>
                </c:pt>
                <c:pt idx="6">
                  <c:v>11.111111111111111</c:v>
                </c:pt>
                <c:pt idx="7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FB-4F74-B561-133646D00DC4}"/>
            </c:ext>
          </c:extLst>
        </c:ser>
        <c:ser>
          <c:idx val="4"/>
          <c:order val="4"/>
          <c:tx>
            <c:strRef>
              <c:f>'[1]Descriptive analysis'!$DD$27</c:f>
              <c:strCache>
                <c:ptCount val="1"/>
                <c:pt idx="0">
                  <c:v>Redness blanching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'[1]Descriptive analysis'!$CY$28:$CY$35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</c:v>
                </c:pt>
                <c:pt idx="3">
                  <c:v>Easifit </c:v>
                </c:pt>
                <c:pt idx="4">
                  <c:v>Sundstrom</c:v>
                </c:pt>
                <c:pt idx="5">
                  <c:v>Surgical</c:v>
                </c:pt>
                <c:pt idx="6">
                  <c:v>Valmy </c:v>
                </c:pt>
                <c:pt idx="7">
                  <c:v>Other </c:v>
                </c:pt>
              </c:strCache>
            </c:strRef>
          </c:cat>
          <c:val>
            <c:numRef>
              <c:f>'[1]Descriptive analysis'!$DD$28:$DD$35</c:f>
              <c:numCache>
                <c:formatCode>General</c:formatCode>
                <c:ptCount val="8"/>
                <c:pt idx="0">
                  <c:v>51.408450704225352</c:v>
                </c:pt>
                <c:pt idx="1">
                  <c:v>53.333333333333336</c:v>
                </c:pt>
                <c:pt idx="2">
                  <c:v>10.256410256410257</c:v>
                </c:pt>
                <c:pt idx="3">
                  <c:v>16.666666666666668</c:v>
                </c:pt>
                <c:pt idx="4">
                  <c:v>42.857142857142854</c:v>
                </c:pt>
                <c:pt idx="5">
                  <c:v>29.357798165137616</c:v>
                </c:pt>
                <c:pt idx="6">
                  <c:v>25.925925925925927</c:v>
                </c:pt>
                <c:pt idx="7">
                  <c:v>44.444444444444443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FB-4F74-B561-133646D00DC4}"/>
            </c:ext>
          </c:extLst>
        </c:ser>
        <c:ser>
          <c:idx val="5"/>
          <c:order val="5"/>
          <c:tx>
            <c:strRef>
              <c:f>'[1]Descriptive analysis'!$DE$27</c:f>
              <c:strCache>
                <c:ptCount val="1"/>
                <c:pt idx="0">
                  <c:v>Spots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'[1]Descriptive analysis'!$CY$28:$CY$35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</c:v>
                </c:pt>
                <c:pt idx="3">
                  <c:v>Easifit </c:v>
                </c:pt>
                <c:pt idx="4">
                  <c:v>Sundstrom</c:v>
                </c:pt>
                <c:pt idx="5">
                  <c:v>Surgical</c:v>
                </c:pt>
                <c:pt idx="6">
                  <c:v>Valmy </c:v>
                </c:pt>
                <c:pt idx="7">
                  <c:v>Other </c:v>
                </c:pt>
              </c:strCache>
            </c:strRef>
          </c:cat>
          <c:val>
            <c:numRef>
              <c:f>'[1]Descriptive analysis'!$DE$28:$DE$35</c:f>
              <c:numCache>
                <c:formatCode>General</c:formatCode>
                <c:ptCount val="8"/>
                <c:pt idx="0">
                  <c:v>15.492957746478874</c:v>
                </c:pt>
                <c:pt idx="1">
                  <c:v>6.666666666666667</c:v>
                </c:pt>
                <c:pt idx="2">
                  <c:v>12.820512820512821</c:v>
                </c:pt>
                <c:pt idx="3">
                  <c:v>8.3333333333333339</c:v>
                </c:pt>
                <c:pt idx="4">
                  <c:v>0</c:v>
                </c:pt>
                <c:pt idx="5">
                  <c:v>16.513761467889907</c:v>
                </c:pt>
                <c:pt idx="6">
                  <c:v>14.814814814814815</c:v>
                </c:pt>
                <c:pt idx="7">
                  <c:v>11.111111111111111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FB-4F74-B561-133646D00DC4}"/>
            </c:ext>
          </c:extLst>
        </c:ser>
        <c:ser>
          <c:idx val="6"/>
          <c:order val="6"/>
          <c:tx>
            <c:strRef>
              <c:f>'[1]Descriptive analysis'!$DF$27</c:f>
              <c:strCache>
                <c:ptCount val="1"/>
                <c:pt idx="0">
                  <c:v>No response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'[1]Descriptive analysis'!$CY$28:$CY$35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</c:v>
                </c:pt>
                <c:pt idx="3">
                  <c:v>Easifit </c:v>
                </c:pt>
                <c:pt idx="4">
                  <c:v>Sundstrom</c:v>
                </c:pt>
                <c:pt idx="5">
                  <c:v>Surgical</c:v>
                </c:pt>
                <c:pt idx="6">
                  <c:v>Valmy </c:v>
                </c:pt>
                <c:pt idx="7">
                  <c:v>Other </c:v>
                </c:pt>
              </c:strCache>
            </c:strRef>
          </c:cat>
          <c:val>
            <c:numRef>
              <c:f>'[1]Descriptive analysis'!$DF$28:$DF$35</c:f>
              <c:numCache>
                <c:formatCode>General</c:formatCode>
                <c:ptCount val="8"/>
                <c:pt idx="0">
                  <c:v>22.535211267605632</c:v>
                </c:pt>
                <c:pt idx="1">
                  <c:v>26.666666666666668</c:v>
                </c:pt>
                <c:pt idx="2">
                  <c:v>56.410256410256409</c:v>
                </c:pt>
                <c:pt idx="3">
                  <c:v>25</c:v>
                </c:pt>
                <c:pt idx="4">
                  <c:v>50</c:v>
                </c:pt>
                <c:pt idx="5">
                  <c:v>38.532110091743121</c:v>
                </c:pt>
                <c:pt idx="6">
                  <c:v>22.222222222222221</c:v>
                </c:pt>
                <c:pt idx="7">
                  <c:v>44.444444444444443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FB-4F74-B561-133646D00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6218271"/>
        <c:axId val="2009680623"/>
      </c:barChart>
      <c:catAx>
        <c:axId val="108621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680623"/>
        <c:crossesAt val="0"/>
        <c:auto val="1"/>
        <c:lblAlgn val="ctr"/>
        <c:lblOffset val="100"/>
        <c:noMultiLvlLbl val="0"/>
      </c:catAx>
      <c:valAx>
        <c:axId val="20096806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21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Chin reaction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'[1]Descriptive analysis'!$DP$26</c:f>
              <c:strCache>
                <c:ptCount val="1"/>
                <c:pt idx="0">
                  <c:v>Dry skin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'[1]Descriptive analysis'!$DO$27:$DO$34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 </c:v>
                </c:pt>
                <c:pt idx="3">
                  <c:v>Easifit </c:v>
                </c:pt>
                <c:pt idx="4">
                  <c:v>Sundstrom </c:v>
                </c:pt>
                <c:pt idx="5">
                  <c:v>Surgical </c:v>
                </c:pt>
                <c:pt idx="6">
                  <c:v>Valmy </c:v>
                </c:pt>
                <c:pt idx="7">
                  <c:v>Other</c:v>
                </c:pt>
              </c:strCache>
            </c:strRef>
          </c:cat>
          <c:val>
            <c:numRef>
              <c:f>'[1]Descriptive analysis'!$DP$27:$DP$34</c:f>
              <c:numCache>
                <c:formatCode>General</c:formatCode>
                <c:ptCount val="8"/>
                <c:pt idx="0">
                  <c:v>11.267605633802816</c:v>
                </c:pt>
                <c:pt idx="1">
                  <c:v>0</c:v>
                </c:pt>
                <c:pt idx="2">
                  <c:v>7.6923076923076925</c:v>
                </c:pt>
                <c:pt idx="3">
                  <c:v>0</c:v>
                </c:pt>
                <c:pt idx="4">
                  <c:v>0</c:v>
                </c:pt>
                <c:pt idx="5">
                  <c:v>11.926605504587156</c:v>
                </c:pt>
                <c:pt idx="6">
                  <c:v>11.111111111111111</c:v>
                </c:pt>
                <c:pt idx="7">
                  <c:v>22.222222222222221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9-4CFF-90EA-3FCE3437A8DA}"/>
            </c:ext>
          </c:extLst>
        </c:ser>
        <c:ser>
          <c:idx val="1"/>
          <c:order val="1"/>
          <c:tx>
            <c:strRef>
              <c:f>'[1]Descriptive analysis'!$DQ$26</c:f>
              <c:strCache>
                <c:ptCount val="1"/>
                <c:pt idx="0">
                  <c:v>Itchiness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'[1]Descriptive analysis'!$DO$27:$DO$34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 </c:v>
                </c:pt>
                <c:pt idx="3">
                  <c:v>Easifit </c:v>
                </c:pt>
                <c:pt idx="4">
                  <c:v>Sundstrom </c:v>
                </c:pt>
                <c:pt idx="5">
                  <c:v>Surgical </c:v>
                </c:pt>
                <c:pt idx="6">
                  <c:v>Valmy </c:v>
                </c:pt>
                <c:pt idx="7">
                  <c:v>Other</c:v>
                </c:pt>
              </c:strCache>
            </c:strRef>
          </c:cat>
          <c:val>
            <c:numRef>
              <c:f>'[1]Descriptive analysis'!$DQ$27:$DQ$34</c:f>
              <c:numCache>
                <c:formatCode>General</c:formatCode>
                <c:ptCount val="8"/>
                <c:pt idx="0">
                  <c:v>21.12676056338028</c:v>
                </c:pt>
                <c:pt idx="1">
                  <c:v>6.666666666666667</c:v>
                </c:pt>
                <c:pt idx="2">
                  <c:v>15.384615384615385</c:v>
                </c:pt>
                <c:pt idx="3">
                  <c:v>50</c:v>
                </c:pt>
                <c:pt idx="4">
                  <c:v>0</c:v>
                </c:pt>
                <c:pt idx="5">
                  <c:v>15.596330275229358</c:v>
                </c:pt>
                <c:pt idx="6">
                  <c:v>18.518518518518519</c:v>
                </c:pt>
                <c:pt idx="7">
                  <c:v>55.555555555555557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09-4CFF-90EA-3FCE3437A8DA}"/>
            </c:ext>
          </c:extLst>
        </c:ser>
        <c:ser>
          <c:idx val="2"/>
          <c:order val="2"/>
          <c:tx>
            <c:strRef>
              <c:f>'[1]Descriptive analysis'!$DR$26</c:f>
              <c:strCache>
                <c:ptCount val="1"/>
                <c:pt idx="0">
                  <c:v>Pressure damage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'[1]Descriptive analysis'!$DO$27:$DO$34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 </c:v>
                </c:pt>
                <c:pt idx="3">
                  <c:v>Easifit </c:v>
                </c:pt>
                <c:pt idx="4">
                  <c:v>Sundstrom </c:v>
                </c:pt>
                <c:pt idx="5">
                  <c:v>Surgical </c:v>
                </c:pt>
                <c:pt idx="6">
                  <c:v>Valmy </c:v>
                </c:pt>
                <c:pt idx="7">
                  <c:v>Other</c:v>
                </c:pt>
              </c:strCache>
            </c:strRef>
          </c:cat>
          <c:val>
            <c:numRef>
              <c:f>'[1]Descriptive analysis'!$DR$27:$DR$34</c:f>
              <c:numCache>
                <c:formatCode>General</c:formatCode>
                <c:ptCount val="8"/>
                <c:pt idx="0">
                  <c:v>2.112676056338028</c:v>
                </c:pt>
                <c:pt idx="1">
                  <c:v>0</c:v>
                </c:pt>
                <c:pt idx="2">
                  <c:v>2.5641025641025643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3.7037037037037037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09-4CFF-90EA-3FCE3437A8DA}"/>
            </c:ext>
          </c:extLst>
        </c:ser>
        <c:ser>
          <c:idx val="3"/>
          <c:order val="3"/>
          <c:tx>
            <c:strRef>
              <c:f>'[1]Descriptive analysis'!$DS$26</c:f>
              <c:strCache>
                <c:ptCount val="1"/>
                <c:pt idx="0">
                  <c:v>Rash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'[1]Descriptive analysis'!$DO$27:$DO$34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 </c:v>
                </c:pt>
                <c:pt idx="3">
                  <c:v>Easifit </c:v>
                </c:pt>
                <c:pt idx="4">
                  <c:v>Sundstrom </c:v>
                </c:pt>
                <c:pt idx="5">
                  <c:v>Surgical </c:v>
                </c:pt>
                <c:pt idx="6">
                  <c:v>Valmy </c:v>
                </c:pt>
                <c:pt idx="7">
                  <c:v>Other</c:v>
                </c:pt>
              </c:strCache>
            </c:strRef>
          </c:cat>
          <c:val>
            <c:numRef>
              <c:f>'[1]Descriptive analysis'!$DS$27:$DS$34</c:f>
              <c:numCache>
                <c:formatCode>General</c:formatCode>
                <c:ptCount val="8"/>
                <c:pt idx="0">
                  <c:v>9.8591549295774641</c:v>
                </c:pt>
                <c:pt idx="1">
                  <c:v>6.666666666666667</c:v>
                </c:pt>
                <c:pt idx="2">
                  <c:v>7.6923076923076925</c:v>
                </c:pt>
                <c:pt idx="3">
                  <c:v>33.333333333333336</c:v>
                </c:pt>
                <c:pt idx="4">
                  <c:v>21.428571428571427</c:v>
                </c:pt>
                <c:pt idx="5">
                  <c:v>12.844036697247706</c:v>
                </c:pt>
                <c:pt idx="6">
                  <c:v>3.7037037037037037</c:v>
                </c:pt>
                <c:pt idx="7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09-4CFF-90EA-3FCE3437A8DA}"/>
            </c:ext>
          </c:extLst>
        </c:ser>
        <c:ser>
          <c:idx val="4"/>
          <c:order val="4"/>
          <c:tx>
            <c:strRef>
              <c:f>'[1]Descriptive analysis'!$DT$26</c:f>
              <c:strCache>
                <c:ptCount val="1"/>
                <c:pt idx="0">
                  <c:v>Redness blanching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'[1]Descriptive analysis'!$DO$27:$DO$34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 </c:v>
                </c:pt>
                <c:pt idx="3">
                  <c:v>Easifit </c:v>
                </c:pt>
                <c:pt idx="4">
                  <c:v>Sundstrom </c:v>
                </c:pt>
                <c:pt idx="5">
                  <c:v>Surgical </c:v>
                </c:pt>
                <c:pt idx="6">
                  <c:v>Valmy </c:v>
                </c:pt>
                <c:pt idx="7">
                  <c:v>Other</c:v>
                </c:pt>
              </c:strCache>
            </c:strRef>
          </c:cat>
          <c:val>
            <c:numRef>
              <c:f>'[1]Descriptive analysis'!$DT$27:$DT$34</c:f>
              <c:numCache>
                <c:formatCode>General</c:formatCode>
                <c:ptCount val="8"/>
                <c:pt idx="0">
                  <c:v>19.014084507042252</c:v>
                </c:pt>
                <c:pt idx="1">
                  <c:v>13.333333333333334</c:v>
                </c:pt>
                <c:pt idx="2">
                  <c:v>12.820512820512821</c:v>
                </c:pt>
                <c:pt idx="3">
                  <c:v>16.666666666666668</c:v>
                </c:pt>
                <c:pt idx="4">
                  <c:v>7.1428571428571432</c:v>
                </c:pt>
                <c:pt idx="5">
                  <c:v>11.009174311926605</c:v>
                </c:pt>
                <c:pt idx="6">
                  <c:v>7.4074074074074074</c:v>
                </c:pt>
                <c:pt idx="7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09-4CFF-90EA-3FCE3437A8DA}"/>
            </c:ext>
          </c:extLst>
        </c:ser>
        <c:ser>
          <c:idx val="5"/>
          <c:order val="5"/>
          <c:tx>
            <c:strRef>
              <c:f>'[1]Descriptive analysis'!$DU$26</c:f>
              <c:strCache>
                <c:ptCount val="1"/>
                <c:pt idx="0">
                  <c:v>Spots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'[1]Descriptive analysis'!$DO$27:$DO$34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 </c:v>
                </c:pt>
                <c:pt idx="3">
                  <c:v>Easifit </c:v>
                </c:pt>
                <c:pt idx="4">
                  <c:v>Sundstrom </c:v>
                </c:pt>
                <c:pt idx="5">
                  <c:v>Surgical </c:v>
                </c:pt>
                <c:pt idx="6">
                  <c:v>Valmy </c:v>
                </c:pt>
                <c:pt idx="7">
                  <c:v>Other</c:v>
                </c:pt>
              </c:strCache>
            </c:strRef>
          </c:cat>
          <c:val>
            <c:numRef>
              <c:f>'[1]Descriptive analysis'!$DU$27:$DU$34</c:f>
              <c:numCache>
                <c:formatCode>General</c:formatCode>
                <c:ptCount val="8"/>
                <c:pt idx="0">
                  <c:v>20.422535211267604</c:v>
                </c:pt>
                <c:pt idx="1">
                  <c:v>13.333333333333334</c:v>
                </c:pt>
                <c:pt idx="2">
                  <c:v>28.205128205128204</c:v>
                </c:pt>
                <c:pt idx="3">
                  <c:v>50</c:v>
                </c:pt>
                <c:pt idx="4">
                  <c:v>0</c:v>
                </c:pt>
                <c:pt idx="5">
                  <c:v>19.26605504587156</c:v>
                </c:pt>
                <c:pt idx="6">
                  <c:v>22.222222222222221</c:v>
                </c:pt>
                <c:pt idx="7">
                  <c:v>11.111111111111111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09-4CFF-90EA-3FCE3437A8DA}"/>
            </c:ext>
          </c:extLst>
        </c:ser>
        <c:ser>
          <c:idx val="6"/>
          <c:order val="6"/>
          <c:tx>
            <c:strRef>
              <c:f>'[1]Descriptive analysis'!$DV$26</c:f>
              <c:strCache>
                <c:ptCount val="1"/>
                <c:pt idx="0">
                  <c:v>No response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'[1]Descriptive analysis'!$DO$27:$DO$34</c:f>
              <c:strCache>
                <c:ptCount val="8"/>
                <c:pt idx="0">
                  <c:v>3M </c:v>
                </c:pt>
                <c:pt idx="1">
                  <c:v>Alpha</c:v>
                </c:pt>
                <c:pt idx="2">
                  <c:v>Cardinal </c:v>
                </c:pt>
                <c:pt idx="3">
                  <c:v>Easifit </c:v>
                </c:pt>
                <c:pt idx="4">
                  <c:v>Sundstrom </c:v>
                </c:pt>
                <c:pt idx="5">
                  <c:v>Surgical </c:v>
                </c:pt>
                <c:pt idx="6">
                  <c:v>Valmy </c:v>
                </c:pt>
                <c:pt idx="7">
                  <c:v>Other</c:v>
                </c:pt>
              </c:strCache>
            </c:strRef>
          </c:cat>
          <c:val>
            <c:numRef>
              <c:f>'[1]Descriptive analysis'!$DV$27:$DV$34</c:f>
              <c:numCache>
                <c:formatCode>General</c:formatCode>
                <c:ptCount val="8"/>
                <c:pt idx="0">
                  <c:v>50</c:v>
                </c:pt>
                <c:pt idx="1">
                  <c:v>60</c:v>
                </c:pt>
                <c:pt idx="2">
                  <c:v>61.53846153846154</c:v>
                </c:pt>
                <c:pt idx="3">
                  <c:v>16.666666666666668</c:v>
                </c:pt>
                <c:pt idx="4">
                  <c:v>71.428571428571431</c:v>
                </c:pt>
                <c:pt idx="5">
                  <c:v>55.963302752293579</c:v>
                </c:pt>
                <c:pt idx="6">
                  <c:v>48.148148148148145</c:v>
                </c:pt>
                <c:pt idx="7">
                  <c:v>44.444444444444443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09-4CFF-90EA-3FCE3437A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5669535"/>
        <c:axId val="1232364639"/>
      </c:barChart>
      <c:catAx>
        <c:axId val="1185669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2364639"/>
        <c:crosses val="autoZero"/>
        <c:auto val="1"/>
        <c:lblAlgn val="ctr"/>
        <c:lblOffset val="100"/>
        <c:noMultiLvlLbl val="0"/>
      </c:catAx>
      <c:valAx>
        <c:axId val="12323646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669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21" Type="http://schemas.openxmlformats.org/officeDocument/2006/relationships/chart" Target="../charts/chart39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20" Type="http://schemas.openxmlformats.org/officeDocument/2006/relationships/chart" Target="../charts/chart38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24" Type="http://schemas.openxmlformats.org/officeDocument/2006/relationships/chart" Target="../charts/chart42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23" Type="http://schemas.openxmlformats.org/officeDocument/2006/relationships/chart" Target="../charts/chart41.xml"/><Relationship Id="rId10" Type="http://schemas.openxmlformats.org/officeDocument/2006/relationships/chart" Target="../charts/chart28.xml"/><Relationship Id="rId19" Type="http://schemas.openxmlformats.org/officeDocument/2006/relationships/chart" Target="../charts/chart37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Relationship Id="rId22" Type="http://schemas.openxmlformats.org/officeDocument/2006/relationships/chart" Target="../charts/chart4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0</xdr:colOff>
      <xdr:row>1</xdr:row>
      <xdr:rowOff>1</xdr:rowOff>
    </xdr:from>
    <xdr:to>
      <xdr:col>43</xdr:col>
      <xdr:colOff>9525</xdr:colOff>
      <xdr:row>10</xdr:row>
      <xdr:rowOff>179340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7777C0-906C-483E-99F4-4A2BABE63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23100" y="200026"/>
          <a:ext cx="2686050" cy="1960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261937</xdr:colOff>
      <xdr:row>5</xdr:row>
      <xdr:rowOff>76200</xdr:rowOff>
    </xdr:from>
    <xdr:to>
      <xdr:col>18</xdr:col>
      <xdr:colOff>338137</xdr:colOff>
      <xdr:row>22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6057DD-2111-4696-851C-81CD3B3C9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504825</xdr:colOff>
      <xdr:row>7</xdr:row>
      <xdr:rowOff>95250</xdr:rowOff>
    </xdr:from>
    <xdr:to>
      <xdr:col>22</xdr:col>
      <xdr:colOff>304800</xdr:colOff>
      <xdr:row>24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6485B11-383A-4170-A81A-9CE1681FB8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428625</xdr:colOff>
      <xdr:row>1</xdr:row>
      <xdr:rowOff>28575</xdr:rowOff>
    </xdr:from>
    <xdr:to>
      <xdr:col>25</xdr:col>
      <xdr:colOff>171450</xdr:colOff>
      <xdr:row>18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4ADB7A1-2553-45FE-B906-9D1DCEA360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66675</xdr:colOff>
      <xdr:row>0</xdr:row>
      <xdr:rowOff>133350</xdr:rowOff>
    </xdr:from>
    <xdr:to>
      <xdr:col>27</xdr:col>
      <xdr:colOff>2362200</xdr:colOff>
      <xdr:row>17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4BF0154-2D8E-487F-8328-5D0AC38475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1843087</xdr:colOff>
      <xdr:row>9</xdr:row>
      <xdr:rowOff>114300</xdr:rowOff>
    </xdr:from>
    <xdr:to>
      <xdr:col>31</xdr:col>
      <xdr:colOff>280987</xdr:colOff>
      <xdr:row>26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A45E00E-EE9F-4DB3-8DC0-4A7846BBC2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38100</xdr:colOff>
      <xdr:row>4</xdr:row>
      <xdr:rowOff>57150</xdr:rowOff>
    </xdr:from>
    <xdr:to>
      <xdr:col>12</xdr:col>
      <xdr:colOff>342900</xdr:colOff>
      <xdr:row>21</xdr:row>
      <xdr:rowOff>47625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4489909-D658-4EC6-A0BE-98B5CD17C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161925</xdr:colOff>
      <xdr:row>12</xdr:row>
      <xdr:rowOff>57150</xdr:rowOff>
    </xdr:from>
    <xdr:to>
      <xdr:col>41</xdr:col>
      <xdr:colOff>152400</xdr:colOff>
      <xdr:row>29</xdr:row>
      <xdr:rowOff>38100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1C5C77C-4373-4CE4-A44F-A8788515BF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103</xdr:col>
      <xdr:colOff>171450</xdr:colOff>
      <xdr:row>0</xdr:row>
      <xdr:rowOff>0</xdr:rowOff>
    </xdr:from>
    <xdr:to>
      <xdr:col>109</xdr:col>
      <xdr:colOff>323850</xdr:colOff>
      <xdr:row>15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2C0BDC4-7F2C-4493-8775-91865C5905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118</xdr:col>
      <xdr:colOff>1371600</xdr:colOff>
      <xdr:row>2</xdr:row>
      <xdr:rowOff>133350</xdr:rowOff>
    </xdr:from>
    <xdr:to>
      <xdr:col>124</xdr:col>
      <xdr:colOff>514350</xdr:colOff>
      <xdr:row>19</xdr:row>
      <xdr:rowOff>104775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261DADE-A0BD-4641-9750-522E35E2B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135</xdr:col>
      <xdr:colOff>28575</xdr:colOff>
      <xdr:row>0</xdr:row>
      <xdr:rowOff>104775</xdr:rowOff>
    </xdr:from>
    <xdr:to>
      <xdr:col>140</xdr:col>
      <xdr:colOff>638175</xdr:colOff>
      <xdr:row>17</xdr:row>
      <xdr:rowOff>66675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E3224A1-8391-4416-8CF6-93C444805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85</xdr:col>
      <xdr:colOff>809625</xdr:colOff>
      <xdr:row>0</xdr:row>
      <xdr:rowOff>142875</xdr:rowOff>
    </xdr:from>
    <xdr:to>
      <xdr:col>92</xdr:col>
      <xdr:colOff>561975</xdr:colOff>
      <xdr:row>17</xdr:row>
      <xdr:rowOff>114300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E95FE20-9159-41D8-A12F-87EC6E1E86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64</xdr:col>
      <xdr:colOff>0</xdr:colOff>
      <xdr:row>17</xdr:row>
      <xdr:rowOff>133350</xdr:rowOff>
    </xdr:from>
    <xdr:to>
      <xdr:col>67</xdr:col>
      <xdr:colOff>990600</xdr:colOff>
      <xdr:row>34</xdr:row>
      <xdr:rowOff>123825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6DE467C3-C968-4ED0-81EA-675C06B1B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51</xdr:col>
      <xdr:colOff>95250</xdr:colOff>
      <xdr:row>8</xdr:row>
      <xdr:rowOff>85725</xdr:rowOff>
    </xdr:from>
    <xdr:to>
      <xdr:col>58</xdr:col>
      <xdr:colOff>247650</xdr:colOff>
      <xdr:row>25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22FD8886-50F7-4605-9AA8-B35492A6D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70</xdr:col>
      <xdr:colOff>485775</xdr:colOff>
      <xdr:row>0</xdr:row>
      <xdr:rowOff>161925</xdr:rowOff>
    </xdr:from>
    <xdr:to>
      <xdr:col>77</xdr:col>
      <xdr:colOff>28575</xdr:colOff>
      <xdr:row>17</xdr:row>
      <xdr:rowOff>133350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80B310BE-0309-4B80-BCAA-2EEA65D096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87</xdr:col>
      <xdr:colOff>333375</xdr:colOff>
      <xdr:row>26</xdr:row>
      <xdr:rowOff>14287</xdr:rowOff>
    </xdr:from>
    <xdr:to>
      <xdr:col>93</xdr:col>
      <xdr:colOff>581025</xdr:colOff>
      <xdr:row>40</xdr:row>
      <xdr:rowOff>90487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6B6CD231-E860-49DB-A21A-B2FCFA0142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118</xdr:col>
      <xdr:colOff>314325</xdr:colOff>
      <xdr:row>45</xdr:row>
      <xdr:rowOff>14287</xdr:rowOff>
    </xdr:from>
    <xdr:to>
      <xdr:col>122</xdr:col>
      <xdr:colOff>914400</xdr:colOff>
      <xdr:row>59</xdr:row>
      <xdr:rowOff>90487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E7D3632D-37F7-42FC-A56F-ECCB0997DC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135</xdr:col>
      <xdr:colOff>742950</xdr:colOff>
      <xdr:row>42</xdr:row>
      <xdr:rowOff>14287</xdr:rowOff>
    </xdr:from>
    <xdr:to>
      <xdr:col>140</xdr:col>
      <xdr:colOff>542925</xdr:colOff>
      <xdr:row>56</xdr:row>
      <xdr:rowOff>90487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8BA6D0AC-2809-415D-8D31-1F44398966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105</xdr:col>
      <xdr:colOff>190500</xdr:colOff>
      <xdr:row>47</xdr:row>
      <xdr:rowOff>71437</xdr:rowOff>
    </xdr:from>
    <xdr:to>
      <xdr:col>110</xdr:col>
      <xdr:colOff>514350</xdr:colOff>
      <xdr:row>61</xdr:row>
      <xdr:rowOff>147637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C795BEF8-6522-4A13-967A-823D4E33AB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4</xdr:row>
      <xdr:rowOff>66675</xdr:rowOff>
    </xdr:from>
    <xdr:to>
      <xdr:col>12</xdr:col>
      <xdr:colOff>476250</xdr:colOff>
      <xdr:row>21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FED241-B799-40C7-9E0B-0A90EF2B73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9525</xdr:colOff>
      <xdr:row>4</xdr:row>
      <xdr:rowOff>114300</xdr:rowOff>
    </xdr:from>
    <xdr:to>
      <xdr:col>28</xdr:col>
      <xdr:colOff>504825</xdr:colOff>
      <xdr:row>21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9BA39EA-F9BF-4E22-B2A7-35C0BD3D5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428625</xdr:colOff>
      <xdr:row>8</xdr:row>
      <xdr:rowOff>142875</xdr:rowOff>
    </xdr:from>
    <xdr:to>
      <xdr:col>44</xdr:col>
      <xdr:colOff>485775</xdr:colOff>
      <xdr:row>26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9573183-A808-48A8-BA93-C741AA185F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54</xdr:col>
      <xdr:colOff>276225</xdr:colOff>
      <xdr:row>9</xdr:row>
      <xdr:rowOff>85725</xdr:rowOff>
    </xdr:from>
    <xdr:to>
      <xdr:col>60</xdr:col>
      <xdr:colOff>352425</xdr:colOff>
      <xdr:row>26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E31D752-63D2-4404-9306-5883D21FD2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70</xdr:col>
      <xdr:colOff>114300</xdr:colOff>
      <xdr:row>7</xdr:row>
      <xdr:rowOff>133350</xdr:rowOff>
    </xdr:from>
    <xdr:to>
      <xdr:col>74</xdr:col>
      <xdr:colOff>447675</xdr:colOff>
      <xdr:row>24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1000651-202F-464D-ACA5-6DA6F9D434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85</xdr:col>
      <xdr:colOff>1047750</xdr:colOff>
      <xdr:row>8</xdr:row>
      <xdr:rowOff>104775</xdr:rowOff>
    </xdr:from>
    <xdr:to>
      <xdr:col>90</xdr:col>
      <xdr:colOff>333375</xdr:colOff>
      <xdr:row>25</xdr:row>
      <xdr:rowOff>123825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CC3E08C-79EC-483D-AEDD-7A289043B1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102</xdr:col>
      <xdr:colOff>95250</xdr:colOff>
      <xdr:row>7</xdr:row>
      <xdr:rowOff>47625</xdr:rowOff>
    </xdr:from>
    <xdr:to>
      <xdr:col>106</xdr:col>
      <xdr:colOff>447675</xdr:colOff>
      <xdr:row>24</xdr:row>
      <xdr:rowOff>66675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2C65EEB-90CD-4433-82E2-42F7A6E06C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118</xdr:col>
      <xdr:colOff>133350</xdr:colOff>
      <xdr:row>7</xdr:row>
      <xdr:rowOff>66675</xdr:rowOff>
    </xdr:from>
    <xdr:to>
      <xdr:col>122</xdr:col>
      <xdr:colOff>504825</xdr:colOff>
      <xdr:row>24</xdr:row>
      <xdr:rowOff>57150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46C7C0A-7F19-42CF-A6E8-7CFE67528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179</xdr:col>
      <xdr:colOff>1095375</xdr:colOff>
      <xdr:row>5</xdr:row>
      <xdr:rowOff>85725</xdr:rowOff>
    </xdr:from>
    <xdr:to>
      <xdr:col>184</xdr:col>
      <xdr:colOff>419100</xdr:colOff>
      <xdr:row>22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B4C1EC9-915D-4EDA-BA13-02E3EED1EE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131</xdr:col>
      <xdr:colOff>1152525</xdr:colOff>
      <xdr:row>7</xdr:row>
      <xdr:rowOff>85725</xdr:rowOff>
    </xdr:from>
    <xdr:to>
      <xdr:col>136</xdr:col>
      <xdr:colOff>352425</xdr:colOff>
      <xdr:row>24</xdr:row>
      <xdr:rowOff>76200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74E9AD0-E953-4CEA-BC8A-80BD7B0AE9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148</xdr:col>
      <xdr:colOff>57150</xdr:colOff>
      <xdr:row>7</xdr:row>
      <xdr:rowOff>114300</xdr:rowOff>
    </xdr:from>
    <xdr:to>
      <xdr:col>152</xdr:col>
      <xdr:colOff>457200</xdr:colOff>
      <xdr:row>24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3A977C51-0465-4A95-9C04-426FEAB65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163</xdr:col>
      <xdr:colOff>1095375</xdr:colOff>
      <xdr:row>7</xdr:row>
      <xdr:rowOff>133350</xdr:rowOff>
    </xdr:from>
    <xdr:to>
      <xdr:col>168</xdr:col>
      <xdr:colOff>400050</xdr:colOff>
      <xdr:row>24</xdr:row>
      <xdr:rowOff>123825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FC52964-7ACE-4C8F-B5EB-8814E5344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194</xdr:col>
      <xdr:colOff>561975</xdr:colOff>
      <xdr:row>6</xdr:row>
      <xdr:rowOff>19050</xdr:rowOff>
    </xdr:from>
    <xdr:to>
      <xdr:col>199</xdr:col>
      <xdr:colOff>438150</xdr:colOff>
      <xdr:row>23</xdr:row>
      <xdr:rowOff>9525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2D0B858-B2AD-460E-A099-BA88D6529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208</xdr:col>
      <xdr:colOff>57150</xdr:colOff>
      <xdr:row>7</xdr:row>
      <xdr:rowOff>47625</xdr:rowOff>
    </xdr:from>
    <xdr:to>
      <xdr:col>213</xdr:col>
      <xdr:colOff>485775</xdr:colOff>
      <xdr:row>24</xdr:row>
      <xdr:rowOff>38100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1DFF604-8A92-4A5F-900C-C1D99F0D45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221</xdr:col>
      <xdr:colOff>76200</xdr:colOff>
      <xdr:row>7</xdr:row>
      <xdr:rowOff>133350</xdr:rowOff>
    </xdr:from>
    <xdr:to>
      <xdr:col>226</xdr:col>
      <xdr:colOff>742950</xdr:colOff>
      <xdr:row>24</xdr:row>
      <xdr:rowOff>123825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D3D7ECCF-7221-4A3A-B455-8195D47F82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237</xdr:col>
      <xdr:colOff>685800</xdr:colOff>
      <xdr:row>7</xdr:row>
      <xdr:rowOff>38100</xdr:rowOff>
    </xdr:from>
    <xdr:to>
      <xdr:col>241</xdr:col>
      <xdr:colOff>504825</xdr:colOff>
      <xdr:row>24</xdr:row>
      <xdr:rowOff>28575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D0D303B-4158-467D-B8B3-71E4DD072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76</xdr:col>
      <xdr:colOff>1009650</xdr:colOff>
      <xdr:row>22</xdr:row>
      <xdr:rowOff>128587</xdr:rowOff>
    </xdr:from>
    <xdr:to>
      <xdr:col>82</xdr:col>
      <xdr:colOff>238125</xdr:colOff>
      <xdr:row>37</xdr:row>
      <xdr:rowOff>14287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EE11D1A0-5CB9-4A95-A5F5-96DA4FB9B8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92</xdr:col>
      <xdr:colOff>142875</xdr:colOff>
      <xdr:row>24</xdr:row>
      <xdr:rowOff>80962</xdr:rowOff>
    </xdr:from>
    <xdr:to>
      <xdr:col>97</xdr:col>
      <xdr:colOff>466725</xdr:colOff>
      <xdr:row>38</xdr:row>
      <xdr:rowOff>157162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098BEA2-BC64-4C5E-996B-1AF067D9C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108</xdr:col>
      <xdr:colOff>266700</xdr:colOff>
      <xdr:row>23</xdr:row>
      <xdr:rowOff>138112</xdr:rowOff>
    </xdr:from>
    <xdr:to>
      <xdr:col>113</xdr:col>
      <xdr:colOff>523875</xdr:colOff>
      <xdr:row>38</xdr:row>
      <xdr:rowOff>23812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BB32419F-0504-44B4-990D-3AA3CD03E5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123</xdr:col>
      <xdr:colOff>485775</xdr:colOff>
      <xdr:row>24</xdr:row>
      <xdr:rowOff>42862</xdr:rowOff>
    </xdr:from>
    <xdr:to>
      <xdr:col>127</xdr:col>
      <xdr:colOff>914400</xdr:colOff>
      <xdr:row>38</xdr:row>
      <xdr:rowOff>119062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E73204A-A8A4-478D-8378-93D9DD337B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76</xdr:col>
      <xdr:colOff>933450</xdr:colOff>
      <xdr:row>38</xdr:row>
      <xdr:rowOff>166687</xdr:rowOff>
    </xdr:from>
    <xdr:to>
      <xdr:col>82</xdr:col>
      <xdr:colOff>161925</xdr:colOff>
      <xdr:row>53</xdr:row>
      <xdr:rowOff>52387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F762778-F704-45BF-9F8B-6AB294B3AF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92</xdr:col>
      <xdr:colOff>666750</xdr:colOff>
      <xdr:row>32</xdr:row>
      <xdr:rowOff>14287</xdr:rowOff>
    </xdr:from>
    <xdr:to>
      <xdr:col>97</xdr:col>
      <xdr:colOff>990600</xdr:colOff>
      <xdr:row>46</xdr:row>
      <xdr:rowOff>90487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9B4B60DB-3E69-4028-A094-1A41DB062E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107</xdr:col>
      <xdr:colOff>838200</xdr:colOff>
      <xdr:row>31</xdr:row>
      <xdr:rowOff>14287</xdr:rowOff>
    </xdr:from>
    <xdr:to>
      <xdr:col>112</xdr:col>
      <xdr:colOff>114300</xdr:colOff>
      <xdr:row>45</xdr:row>
      <xdr:rowOff>90487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2611849F-5B9B-4B4A-9C54-38C99592C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123</xdr:col>
      <xdr:colOff>838200</xdr:colOff>
      <xdr:row>34</xdr:row>
      <xdr:rowOff>14287</xdr:rowOff>
    </xdr:from>
    <xdr:to>
      <xdr:col>128</xdr:col>
      <xdr:colOff>123825</xdr:colOff>
      <xdr:row>48</xdr:row>
      <xdr:rowOff>90487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98DAEF04-ABBA-422D-B461-021186A465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nsa1e19_soton_ac_uk/Documents/PhD%20Experiments/Ethical%20proposal/Survey%20COVID-19/Analysis/MINIMUM%20DATA%20SET%20FOR%20PPE%20ACQUIRED%20SKIN%20DAMAGE%20(Response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responses 1"/>
      <sheetName val="Sheet1"/>
      <sheetName val="Sheet17"/>
      <sheetName val="Category Table"/>
      <sheetName val="Categorical Analysis"/>
      <sheetName val="Descriptive analysis"/>
      <sheetName val="Correlation Analysis"/>
      <sheetName val="Sheet13"/>
    </sheetNames>
    <sheetDataSet>
      <sheetData sheetId="0"/>
      <sheetData sheetId="1"/>
      <sheetData sheetId="2"/>
      <sheetData sheetId="3"/>
      <sheetData sheetId="4"/>
      <sheetData sheetId="5">
        <row r="2">
          <cell r="AE2" t="str">
            <v>Participant N⁰</v>
          </cell>
          <cell r="AH2">
            <v>-2.2453349999999999</v>
          </cell>
          <cell r="AI2">
            <v>2.6297806810949655E-3</v>
          </cell>
        </row>
        <row r="3">
          <cell r="AD3" t="str">
            <v>Less than 6</v>
          </cell>
          <cell r="AE3">
            <v>59</v>
          </cell>
          <cell r="AH3">
            <v>-2.21162992</v>
          </cell>
          <cell r="AI3">
            <v>2.7918388129824817E-3</v>
          </cell>
        </row>
        <row r="4">
          <cell r="AD4" t="str">
            <v>6-8</v>
          </cell>
          <cell r="AE4">
            <v>90</v>
          </cell>
          <cell r="AH4">
            <v>-2.1779248400000002</v>
          </cell>
          <cell r="AI4">
            <v>2.962698331297464E-3</v>
          </cell>
        </row>
        <row r="5">
          <cell r="AD5" t="str">
            <v>8-10</v>
          </cell>
          <cell r="AE5">
            <v>33</v>
          </cell>
          <cell r="AH5">
            <v>-2.1442197600000004</v>
          </cell>
          <cell r="AI5">
            <v>3.1427570356225352E-3</v>
          </cell>
        </row>
        <row r="6">
          <cell r="AD6" t="str">
            <v>10-12</v>
          </cell>
          <cell r="AE6">
            <v>68</v>
          </cell>
          <cell r="AH6">
            <v>-2.1105146800000005</v>
          </cell>
          <cell r="AI6">
            <v>3.3324256141750554E-3</v>
          </cell>
        </row>
        <row r="7">
          <cell r="AD7" t="str">
            <v>12-13</v>
          </cell>
          <cell r="AE7">
            <v>24</v>
          </cell>
          <cell r="AH7">
            <v>-2.0768096000000007</v>
          </cell>
          <cell r="AI7">
            <v>3.5321277503425883E-3</v>
          </cell>
        </row>
        <row r="8">
          <cell r="AH8">
            <v>-2.0431045200000009</v>
          </cell>
          <cell r="AI8">
            <v>3.7423002089097082E-3</v>
          </cell>
        </row>
        <row r="9">
          <cell r="AH9">
            <v>-2.009399440000001</v>
          </cell>
          <cell r="AI9">
            <v>3.9633929005376102E-3</v>
          </cell>
        </row>
        <row r="10">
          <cell r="AH10">
            <v>-1.975694360000001</v>
          </cell>
          <cell r="AI10">
            <v>4.195868923034413E-3</v>
          </cell>
        </row>
        <row r="11">
          <cell r="AH11">
            <v>-1.9419892800000009</v>
          </cell>
          <cell r="AI11">
            <v>4.4402045779333875E-3</v>
          </cell>
          <cell r="AT11" t="str">
            <v xml:space="preserve">Redness </v>
          </cell>
          <cell r="AU11" t="str">
            <v>Pressure Damage</v>
          </cell>
          <cell r="AV11" t="str">
            <v>Itchiness</v>
          </cell>
          <cell r="AW11" t="str">
            <v>Rash</v>
          </cell>
          <cell r="AX11" t="str">
            <v>Dry skin</v>
          </cell>
          <cell r="AY11" t="str">
            <v>Spots</v>
          </cell>
        </row>
        <row r="12">
          <cell r="AG12">
            <v>0.21529999999999999</v>
          </cell>
          <cell r="AH12">
            <v>-1.9082842000000009</v>
          </cell>
          <cell r="AI12">
            <v>4.6968893608796995E-3</v>
          </cell>
          <cell r="AS12" t="str">
            <v>Forehead</v>
          </cell>
          <cell r="AT12">
            <v>16.197183098591548</v>
          </cell>
          <cell r="AU12">
            <v>3.8732394366197185</v>
          </cell>
          <cell r="AV12">
            <v>8.8028169014084501</v>
          </cell>
          <cell r="AW12">
            <v>2.816901408450704</v>
          </cell>
          <cell r="AX12">
            <v>8.0985915492957741</v>
          </cell>
          <cell r="AY12">
            <v>4.929577464788732</v>
          </cell>
        </row>
        <row r="13">
          <cell r="AG13">
            <v>0.32840000000000003</v>
          </cell>
          <cell r="AH13">
            <v>-1.8745791200000008</v>
          </cell>
          <cell r="AI13">
            <v>4.966425924313499E-3</v>
          </cell>
          <cell r="AS13" t="str">
            <v>Nasal Bridge</v>
          </cell>
          <cell r="AT13">
            <v>43.973941368078179</v>
          </cell>
          <cell r="AU13">
            <v>17.915309446254071</v>
          </cell>
          <cell r="AV13">
            <v>21.172638436482085</v>
          </cell>
          <cell r="AW13">
            <v>7.1661237785016283</v>
          </cell>
          <cell r="AX13">
            <v>12.052117263843648</v>
          </cell>
          <cell r="AY13">
            <v>6.1889250814332248</v>
          </cell>
        </row>
        <row r="14">
          <cell r="AG14">
            <v>0.12039999999999999</v>
          </cell>
          <cell r="AH14">
            <v>-1.8408740400000008</v>
          </cell>
          <cell r="AI14">
            <v>5.2493300109284534E-3</v>
          </cell>
          <cell r="AS14" t="str">
            <v>Cheeks</v>
          </cell>
          <cell r="AT14">
            <v>37.133550488599347</v>
          </cell>
          <cell r="AU14">
            <v>8.1433224755700326</v>
          </cell>
          <cell r="AV14">
            <v>27.361563517915311</v>
          </cell>
          <cell r="AW14">
            <v>11.726384364820847</v>
          </cell>
          <cell r="AX14">
            <v>18.241042345276874</v>
          </cell>
          <cell r="AY14">
            <v>14.657980456026058</v>
          </cell>
        </row>
        <row r="15">
          <cell r="AG15">
            <v>0.24809999999999999</v>
          </cell>
          <cell r="AH15">
            <v>-1.8071689600000007</v>
          </cell>
          <cell r="AI15">
            <v>5.5461303563808604E-3</v>
          </cell>
          <cell r="AS15" t="str">
            <v>Chin</v>
          </cell>
          <cell r="AT15">
            <v>13.355048859934854</v>
          </cell>
          <cell r="AU15">
            <v>1.6286644951140066</v>
          </cell>
          <cell r="AV15">
            <v>24.104234527687296</v>
          </cell>
          <cell r="AW15">
            <v>11.726384364820847</v>
          </cell>
          <cell r="AX15">
            <v>10.423452768729641</v>
          </cell>
          <cell r="AY15">
            <v>20.846905537459282</v>
          </cell>
        </row>
        <row r="16">
          <cell r="AG16">
            <v>8.7499999999999994E-2</v>
          </cell>
          <cell r="AH16">
            <v>-1.7734638800000007</v>
          </cell>
          <cell r="AI16">
            <v>5.8573685597251984E-3</v>
          </cell>
          <cell r="AS16" t="str">
            <v>Ears</v>
          </cell>
          <cell r="AT16">
            <v>3.9087947882736156</v>
          </cell>
          <cell r="AU16">
            <v>17.915309446254071</v>
          </cell>
          <cell r="AV16">
            <v>16.612377850162865</v>
          </cell>
          <cell r="AW16">
            <v>22.475570032573291</v>
          </cell>
          <cell r="AX16">
            <v>5.2117263843648205</v>
          </cell>
          <cell r="AY16">
            <v>0.9771986970684039</v>
          </cell>
          <cell r="BJ16" t="str">
            <v>Before PPE</v>
          </cell>
          <cell r="BK16" t="str">
            <v>After PPE</v>
          </cell>
        </row>
        <row r="17">
          <cell r="AH17">
            <v>-1.7397588000000006</v>
          </cell>
          <cell r="AI17">
            <v>6.1835989200575052E-3</v>
          </cell>
          <cell r="BI17" t="str">
            <v>1</v>
          </cell>
          <cell r="BJ17">
            <v>0.43859649122807015</v>
          </cell>
          <cell r="BK17">
            <v>1.3157894736842106</v>
          </cell>
        </row>
        <row r="18">
          <cell r="AH18">
            <v>-1.7060537200000006</v>
          </cell>
          <cell r="AI18">
            <v>6.5253882378594388E-3</v>
          </cell>
          <cell r="AQ18">
            <v>0.15165876777251186</v>
          </cell>
          <cell r="BI18" t="str">
            <v>2</v>
          </cell>
          <cell r="BJ18">
            <v>0</v>
          </cell>
          <cell r="BK18">
            <v>6.1403508771929829</v>
          </cell>
        </row>
        <row r="19">
          <cell r="AH19">
            <v>-1.6723486400000005</v>
          </cell>
          <cell r="AI19">
            <v>6.8833155795521451E-3</v>
          </cell>
          <cell r="AQ19">
            <v>0.25592417061611372</v>
          </cell>
          <cell r="BI19" t="str">
            <v>3</v>
          </cell>
          <cell r="BJ19">
            <v>1.7543859649122806</v>
          </cell>
          <cell r="BK19">
            <v>9.2105263157894743</v>
          </cell>
        </row>
        <row r="20">
          <cell r="Y20" t="str">
            <v>N⁰ of Equipment</v>
          </cell>
          <cell r="AB20" t="str">
            <v>Face Protective Equipment</v>
          </cell>
          <cell r="AH20">
            <v>-1.6386435600000004</v>
          </cell>
          <cell r="AI20">
            <v>7.2579720037916958E-3</v>
          </cell>
          <cell r="AQ20">
            <v>0.30331753554502372</v>
          </cell>
          <cell r="BI20" t="str">
            <v>4</v>
          </cell>
          <cell r="BJ20">
            <v>0.8771929824561403</v>
          </cell>
          <cell r="BK20">
            <v>11.842105263157896</v>
          </cell>
        </row>
        <row r="21">
          <cell r="X21" t="str">
            <v>Chemical splashing goggles</v>
          </cell>
          <cell r="Y21">
            <v>12</v>
          </cell>
          <cell r="AA21" t="str">
            <v>3M respirator mask</v>
          </cell>
          <cell r="AB21">
            <v>134</v>
          </cell>
          <cell r="AH21">
            <v>-1.6049384800000004</v>
          </cell>
          <cell r="AI21">
            <v>7.6499602480666435E-3</v>
          </cell>
          <cell r="AQ21">
            <v>0.14218009478672985</v>
          </cell>
          <cell r="BI21" t="str">
            <v>5</v>
          </cell>
          <cell r="BJ21">
            <v>7.4561403508771926</v>
          </cell>
          <cell r="BK21">
            <v>20.17543859649123</v>
          </cell>
          <cell r="CI21" t="str">
            <v>Dry skin</v>
          </cell>
          <cell r="CJ21" t="str">
            <v>Itchiness</v>
          </cell>
          <cell r="CK21" t="str">
            <v>Pressure damage</v>
          </cell>
          <cell r="CL21" t="str">
            <v xml:space="preserve">Rash </v>
          </cell>
          <cell r="CM21" t="str">
            <v>Redness blanching</v>
          </cell>
          <cell r="CN21" t="str">
            <v>Spots</v>
          </cell>
          <cell r="CO21" t="str">
            <v>No response</v>
          </cell>
        </row>
        <row r="22">
          <cell r="X22" t="str">
            <v>Face shield</v>
          </cell>
          <cell r="Y22">
            <v>198</v>
          </cell>
          <cell r="AA22" t="str">
            <v>Surgical mask</v>
          </cell>
          <cell r="AB22">
            <v>81</v>
          </cell>
          <cell r="AH22">
            <v>-1.5712334000000003</v>
          </cell>
          <cell r="AI22">
            <v>8.0598943741926228E-3</v>
          </cell>
          <cell r="AQ22">
            <v>9.004739336492891E-2</v>
          </cell>
          <cell r="BI22" t="str">
            <v>6</v>
          </cell>
          <cell r="BJ22">
            <v>6.5789473684210522</v>
          </cell>
          <cell r="BK22">
            <v>14.912280701754385</v>
          </cell>
          <cell r="CH22" t="str">
            <v>3M</v>
          </cell>
          <cell r="CI22">
            <v>10.56338028169014</v>
          </cell>
          <cell r="CJ22">
            <v>23.943661971830984</v>
          </cell>
          <cell r="CK22">
            <v>21.12676056338028</v>
          </cell>
          <cell r="CL22">
            <v>7.042253521126761</v>
          </cell>
          <cell r="CM22">
            <v>54.929577464788736</v>
          </cell>
          <cell r="CN22">
            <v>4.929577464788732</v>
          </cell>
          <cell r="CO22">
            <v>21.830985915492956</v>
          </cell>
        </row>
        <row r="23">
          <cell r="X23" t="str">
            <v>General safety glasses</v>
          </cell>
          <cell r="Y23">
            <v>104</v>
          </cell>
          <cell r="AA23" t="str">
            <v>Cardinal mask</v>
          </cell>
          <cell r="AB23">
            <v>36</v>
          </cell>
          <cell r="AH23">
            <v>-1.5375283200000003</v>
          </cell>
          <cell r="AI23">
            <v>8.4883993713408719E-3</v>
          </cell>
          <cell r="AQ23">
            <v>3.7914691943127965E-2</v>
          </cell>
          <cell r="BI23" t="str">
            <v>7</v>
          </cell>
          <cell r="BJ23">
            <v>11.842105263157896</v>
          </cell>
          <cell r="BK23">
            <v>10.964912280701755</v>
          </cell>
          <cell r="CH23" t="str">
            <v>Alpha</v>
          </cell>
          <cell r="CI23">
            <v>0</v>
          </cell>
          <cell r="CJ23">
            <v>46.666666666666664</v>
          </cell>
          <cell r="CK23">
            <v>46.666666666666664</v>
          </cell>
          <cell r="CL23">
            <v>13.333333333333334</v>
          </cell>
          <cell r="CM23">
            <v>73.333333333333329</v>
          </cell>
          <cell r="CN23">
            <v>6.666666666666667</v>
          </cell>
          <cell r="CO23">
            <v>6.666666666666667</v>
          </cell>
        </row>
        <row r="24">
          <cell r="X24" t="str">
            <v>Other</v>
          </cell>
          <cell r="Y24">
            <v>9</v>
          </cell>
          <cell r="AA24" t="str">
            <v>Valmy respirator mask</v>
          </cell>
          <cell r="AB24">
            <v>26</v>
          </cell>
          <cell r="AH24">
            <v>-1.5038232400000002</v>
          </cell>
          <cell r="AI24">
            <v>8.936110715285335E-3</v>
          </cell>
          <cell r="AQ24">
            <v>1.4218009478672985E-2</v>
          </cell>
          <cell r="BI24" t="str">
            <v>8</v>
          </cell>
          <cell r="BJ24">
            <v>33.333333333333336</v>
          </cell>
          <cell r="BK24">
            <v>9.6491228070175445</v>
          </cell>
          <cell r="CH24" t="str">
            <v>Cardinal</v>
          </cell>
          <cell r="CI24">
            <v>17.948717948717949</v>
          </cell>
          <cell r="CJ24">
            <v>17.948717948717949</v>
          </cell>
          <cell r="CK24">
            <v>17.948717948717949</v>
          </cell>
          <cell r="CL24">
            <v>5.1282051282051286</v>
          </cell>
          <cell r="CM24">
            <v>17.948717948717949</v>
          </cell>
          <cell r="CN24">
            <v>12.820512820512821</v>
          </cell>
          <cell r="CO24">
            <v>43.589743589743591</v>
          </cell>
        </row>
        <row r="25">
          <cell r="AA25" t="str">
            <v>Alpha respirator mask</v>
          </cell>
          <cell r="AB25">
            <v>15</v>
          </cell>
          <cell r="AH25">
            <v>-1.4701181600000002</v>
          </cell>
          <cell r="AI25">
            <v>9.4036738826080921E-3</v>
          </cell>
          <cell r="AQ25">
            <v>4.7393364928909956E-3</v>
          </cell>
          <cell r="BI25" t="str">
            <v>9</v>
          </cell>
          <cell r="BJ25">
            <v>19.298245614035089</v>
          </cell>
          <cell r="BK25">
            <v>6.1403508771929829</v>
          </cell>
          <cell r="CH25" t="str">
            <v>Easifit</v>
          </cell>
          <cell r="CI25">
            <v>8.3333333333333339</v>
          </cell>
          <cell r="CJ25">
            <v>75</v>
          </cell>
          <cell r="CK25">
            <v>16.666666666666668</v>
          </cell>
          <cell r="CL25">
            <v>16.666666666666668</v>
          </cell>
          <cell r="CM25">
            <v>50</v>
          </cell>
          <cell r="CN25">
            <v>8.3333333333333339</v>
          </cell>
          <cell r="CO25">
            <v>8.3333333333333339</v>
          </cell>
        </row>
        <row r="26">
          <cell r="AA26" t="str">
            <v>Sundstrom respirator</v>
          </cell>
          <cell r="AB26">
            <v>14</v>
          </cell>
          <cell r="AH26">
            <v>-1.4364130800000001</v>
          </cell>
          <cell r="AI26">
            <v>9.8917438186653505E-3</v>
          </cell>
          <cell r="BI26" t="str">
            <v>10</v>
          </cell>
          <cell r="BJ26">
            <v>9.2105263157894743</v>
          </cell>
          <cell r="BK26">
            <v>0.43859649122807015</v>
          </cell>
          <cell r="CH26" t="str">
            <v>Sundstrom</v>
          </cell>
          <cell r="CI26">
            <v>0</v>
          </cell>
          <cell r="CJ26">
            <v>0</v>
          </cell>
          <cell r="CK26">
            <v>57.142857142857146</v>
          </cell>
          <cell r="CL26">
            <v>0</v>
          </cell>
          <cell r="CM26">
            <v>42.857142857142854</v>
          </cell>
          <cell r="CN26">
            <v>0</v>
          </cell>
          <cell r="CO26">
            <v>35.714285714285715</v>
          </cell>
          <cell r="DP26" t="str">
            <v>Dry skin</v>
          </cell>
          <cell r="DQ26" t="str">
            <v>Itchiness</v>
          </cell>
          <cell r="DR26" t="str">
            <v>Pressure damage</v>
          </cell>
          <cell r="DS26" t="str">
            <v>Rash</v>
          </cell>
          <cell r="DT26" t="str">
            <v>Redness blanching</v>
          </cell>
          <cell r="DU26" t="str">
            <v>Spots</v>
          </cell>
          <cell r="DV26" t="str">
            <v>No response</v>
          </cell>
        </row>
        <row r="27">
          <cell r="AA27" t="str">
            <v>Easifit respirator mask</v>
          </cell>
          <cell r="AB27">
            <v>12</v>
          </cell>
          <cell r="AH27">
            <v>-1.4027080000000001</v>
          </cell>
          <cell r="AI27">
            <v>1.0400984358184911E-2</v>
          </cell>
          <cell r="CH27" t="str">
            <v>Surgical</v>
          </cell>
          <cell r="CI27">
            <v>11.009174311926605</v>
          </cell>
          <cell r="CJ27">
            <v>19.26605504587156</v>
          </cell>
          <cell r="CK27">
            <v>6.4220183486238529</v>
          </cell>
          <cell r="CL27">
            <v>7.3394495412844041</v>
          </cell>
          <cell r="CM27">
            <v>26.605504587155963</v>
          </cell>
          <cell r="CN27">
            <v>5.5045871559633026</v>
          </cell>
          <cell r="CO27">
            <v>44.954128440366972</v>
          </cell>
          <cell r="CZ27" t="str">
            <v>Dry skin</v>
          </cell>
          <cell r="DA27" t="str">
            <v>Itchiness</v>
          </cell>
          <cell r="DB27" t="str">
            <v>Pressure damage</v>
          </cell>
          <cell r="DC27" t="str">
            <v>Rash</v>
          </cell>
          <cell r="DD27" t="str">
            <v>Redness blanching</v>
          </cell>
          <cell r="DE27" t="str">
            <v>Spots</v>
          </cell>
          <cell r="DF27" t="str">
            <v>No response</v>
          </cell>
          <cell r="DO27" t="str">
            <v xml:space="preserve">3M </v>
          </cell>
          <cell r="DP27">
            <v>11.267605633802816</v>
          </cell>
          <cell r="DQ27">
            <v>21.12676056338028</v>
          </cell>
          <cell r="DR27">
            <v>2.112676056338028</v>
          </cell>
          <cell r="DS27">
            <v>9.8591549295774641</v>
          </cell>
          <cell r="DT27">
            <v>19.014084507042252</v>
          </cell>
          <cell r="DU27">
            <v>20.422535211267604</v>
          </cell>
          <cell r="DV27">
            <v>50</v>
          </cell>
        </row>
        <row r="28">
          <cell r="AA28" t="str">
            <v>Other</v>
          </cell>
          <cell r="AB28">
            <v>9</v>
          </cell>
          <cell r="AH28">
            <v>-1.36900292</v>
          </cell>
          <cell r="AI28">
            <v>1.0932067597443513E-2</v>
          </cell>
          <cell r="CH28" t="str">
            <v>Valmy</v>
          </cell>
          <cell r="CI28">
            <v>18.518518518518519</v>
          </cell>
          <cell r="CJ28">
            <v>29.62962962962963</v>
          </cell>
          <cell r="CK28">
            <v>11.111111111111111</v>
          </cell>
          <cell r="CL28">
            <v>3.7037037037037037</v>
          </cell>
          <cell r="CM28">
            <v>51.851851851851855</v>
          </cell>
          <cell r="CN28">
            <v>3.7037037037037037</v>
          </cell>
          <cell r="CO28">
            <v>11.111111111111111</v>
          </cell>
          <cell r="CY28" t="str">
            <v xml:space="preserve">3M </v>
          </cell>
          <cell r="CZ28">
            <v>21.12676056338028</v>
          </cell>
          <cell r="DA28">
            <v>29.577464788732396</v>
          </cell>
          <cell r="DB28">
            <v>11.267605633802816</v>
          </cell>
          <cell r="DC28">
            <v>9.1549295774647881</v>
          </cell>
          <cell r="DD28">
            <v>51.408450704225352</v>
          </cell>
          <cell r="DE28">
            <v>15.492957746478874</v>
          </cell>
          <cell r="DF28">
            <v>22.535211267605632</v>
          </cell>
          <cell r="DO28" t="str">
            <v>Alpha</v>
          </cell>
          <cell r="DP28">
            <v>0</v>
          </cell>
          <cell r="DQ28">
            <v>6.666666666666667</v>
          </cell>
          <cell r="DR28">
            <v>0</v>
          </cell>
          <cell r="DS28">
            <v>6.666666666666667</v>
          </cell>
          <cell r="DT28">
            <v>13.333333333333334</v>
          </cell>
          <cell r="DU28">
            <v>13.333333333333334</v>
          </cell>
          <cell r="DV28">
            <v>60</v>
          </cell>
          <cell r="EF28" t="str">
            <v>Dry skin</v>
          </cell>
          <cell r="EG28" t="str">
            <v>Itchiness</v>
          </cell>
          <cell r="EH28" t="str">
            <v>Pressure damage</v>
          </cell>
          <cell r="EI28" t="str">
            <v>Rash</v>
          </cell>
          <cell r="EJ28" t="str">
            <v>Redness blanching</v>
          </cell>
          <cell r="EK28" t="str">
            <v>Spots</v>
          </cell>
          <cell r="EL28" t="str">
            <v>No response</v>
          </cell>
        </row>
        <row r="29">
          <cell r="AH29">
            <v>-1.33529784</v>
          </cell>
          <cell r="AI29">
            <v>1.1485673217056279E-2</v>
          </cell>
          <cell r="BV29" t="str">
            <v>Pain score</v>
          </cell>
          <cell r="CH29" t="str">
            <v xml:space="preserve">Other </v>
          </cell>
          <cell r="CI29">
            <v>11.111111111111111</v>
          </cell>
          <cell r="CJ29">
            <v>11.111111111111111</v>
          </cell>
          <cell r="CK29">
            <v>11.111111111111111</v>
          </cell>
          <cell r="CL29">
            <v>0</v>
          </cell>
          <cell r="CM29">
            <v>0</v>
          </cell>
          <cell r="CN29">
            <v>0</v>
          </cell>
          <cell r="CO29">
            <v>33.333333333333336</v>
          </cell>
          <cell r="CY29" t="str">
            <v>Alpha</v>
          </cell>
          <cell r="CZ29">
            <v>6.666666666666667</v>
          </cell>
          <cell r="DA29">
            <v>33.333333333333336</v>
          </cell>
          <cell r="DB29">
            <v>13.333333333333334</v>
          </cell>
          <cell r="DC29">
            <v>13.333333333333334</v>
          </cell>
          <cell r="DD29">
            <v>53.333333333333336</v>
          </cell>
          <cell r="DE29">
            <v>6.666666666666667</v>
          </cell>
          <cell r="DF29">
            <v>26.666666666666668</v>
          </cell>
          <cell r="DO29" t="str">
            <v xml:space="preserve">Cardinal </v>
          </cell>
          <cell r="DP29">
            <v>7.6923076923076925</v>
          </cell>
          <cell r="DQ29">
            <v>15.384615384615385</v>
          </cell>
          <cell r="DR29">
            <v>2.5641025641025643</v>
          </cell>
          <cell r="DS29">
            <v>7.6923076923076925</v>
          </cell>
          <cell r="DT29">
            <v>12.820512820512821</v>
          </cell>
          <cell r="DU29">
            <v>28.205128205128204</v>
          </cell>
          <cell r="DV29">
            <v>61.53846153846154</v>
          </cell>
          <cell r="EE29" t="str">
            <v xml:space="preserve">3M </v>
          </cell>
          <cell r="EF29">
            <v>2.112676056338028</v>
          </cell>
          <cell r="EG29">
            <v>16.901408450704224</v>
          </cell>
          <cell r="EH29">
            <v>21.830985915492956</v>
          </cell>
          <cell r="EI29">
            <v>3.5211267605633805</v>
          </cell>
          <cell r="EJ29">
            <v>29.577464788732396</v>
          </cell>
          <cell r="EK29">
            <v>0.70422535211267601</v>
          </cell>
          <cell r="EL29">
            <v>46.478873239436616</v>
          </cell>
        </row>
        <row r="30">
          <cell r="AH30">
            <v>-1.3015927599999999</v>
          </cell>
          <cell r="AI30">
            <v>1.2062487754502192E-2</v>
          </cell>
          <cell r="BU30" t="str">
            <v>0</v>
          </cell>
          <cell r="BV30">
            <v>14.912280701754385</v>
          </cell>
          <cell r="CY30" t="str">
            <v>Cardinal</v>
          </cell>
          <cell r="CZ30">
            <v>12.820512820512821</v>
          </cell>
          <cell r="DA30">
            <v>20.512820512820515</v>
          </cell>
          <cell r="DB30">
            <v>5.1282051282051286</v>
          </cell>
          <cell r="DC30">
            <v>10.256410256410257</v>
          </cell>
          <cell r="DD30">
            <v>10.256410256410257</v>
          </cell>
          <cell r="DE30">
            <v>12.820512820512821</v>
          </cell>
          <cell r="DF30">
            <v>56.410256410256409</v>
          </cell>
          <cell r="DO30" t="str">
            <v xml:space="preserve">Easifit </v>
          </cell>
          <cell r="DP30">
            <v>0</v>
          </cell>
          <cell r="DQ30">
            <v>50</v>
          </cell>
          <cell r="DR30">
            <v>0</v>
          </cell>
          <cell r="DS30">
            <v>33.333333333333336</v>
          </cell>
          <cell r="DT30">
            <v>16.666666666666668</v>
          </cell>
          <cell r="DU30">
            <v>50</v>
          </cell>
          <cell r="DV30">
            <v>16.666666666666668</v>
          </cell>
          <cell r="EE30" t="str">
            <v>Alpha</v>
          </cell>
          <cell r="EF30">
            <v>0</v>
          </cell>
          <cell r="EG30">
            <v>20</v>
          </cell>
          <cell r="EH30">
            <v>6.666666666666667</v>
          </cell>
          <cell r="EI30">
            <v>0</v>
          </cell>
          <cell r="EJ30">
            <v>20</v>
          </cell>
          <cell r="EK30">
            <v>0</v>
          </cell>
          <cell r="EL30">
            <v>60</v>
          </cell>
        </row>
        <row r="31">
          <cell r="AH31">
            <v>-1.2678876799999999</v>
          </cell>
          <cell r="AI31">
            <v>1.2663203825608947E-2</v>
          </cell>
          <cell r="AM31" t="str">
            <v>Max n⁰ consec days</v>
          </cell>
          <cell r="AN31" t="str">
            <v>Normal</v>
          </cell>
          <cell r="BU31" t="str">
            <v>1</v>
          </cell>
          <cell r="BV31">
            <v>14.912280701754385</v>
          </cell>
          <cell r="CY31" t="str">
            <v xml:space="preserve">Easifit </v>
          </cell>
          <cell r="CZ31">
            <v>8.3333333333333339</v>
          </cell>
          <cell r="DA31">
            <v>58.333333333333336</v>
          </cell>
          <cell r="DB31">
            <v>0</v>
          </cell>
          <cell r="DC31">
            <v>25</v>
          </cell>
          <cell r="DD31">
            <v>16.666666666666668</v>
          </cell>
          <cell r="DE31">
            <v>8.3333333333333339</v>
          </cell>
          <cell r="DF31">
            <v>25</v>
          </cell>
          <cell r="DO31" t="str">
            <v xml:space="preserve">Sundstrom </v>
          </cell>
          <cell r="DP31">
            <v>0</v>
          </cell>
          <cell r="DQ31">
            <v>0</v>
          </cell>
          <cell r="DR31">
            <v>0</v>
          </cell>
          <cell r="DS31">
            <v>21.428571428571427</v>
          </cell>
          <cell r="DT31">
            <v>7.1428571428571432</v>
          </cell>
          <cell r="DU31">
            <v>0</v>
          </cell>
          <cell r="DV31">
            <v>71.428571428571431</v>
          </cell>
          <cell r="EE31" t="str">
            <v>Cardinal</v>
          </cell>
          <cell r="EF31">
            <v>5.1282051282051286</v>
          </cell>
          <cell r="EG31">
            <v>30.76923076923077</v>
          </cell>
          <cell r="EH31">
            <v>30.76923076923077</v>
          </cell>
          <cell r="EI31">
            <v>0</v>
          </cell>
          <cell r="EJ31">
            <v>17.948717948717949</v>
          </cell>
          <cell r="EK31">
            <v>0</v>
          </cell>
          <cell r="EL31">
            <v>43.589743589743591</v>
          </cell>
        </row>
        <row r="32">
          <cell r="AH32">
            <v>-1.2341825999999998</v>
          </cell>
          <cell r="AI32">
            <v>1.3288519294327698E-2</v>
          </cell>
          <cell r="AL32">
            <v>0</v>
          </cell>
          <cell r="AM32">
            <v>32</v>
          </cell>
          <cell r="BU32" t="str">
            <v>2</v>
          </cell>
          <cell r="BV32">
            <v>18.859649122807017</v>
          </cell>
          <cell r="CY32" t="str">
            <v>Sundstrom</v>
          </cell>
          <cell r="CZ32">
            <v>0</v>
          </cell>
          <cell r="DA32">
            <v>21.428571428571427</v>
          </cell>
          <cell r="DB32">
            <v>0</v>
          </cell>
          <cell r="DC32">
            <v>14.285714285714286</v>
          </cell>
          <cell r="DD32">
            <v>42.857142857142854</v>
          </cell>
          <cell r="DE32">
            <v>0</v>
          </cell>
          <cell r="DF32">
            <v>50</v>
          </cell>
          <cell r="DO32" t="str">
            <v xml:space="preserve">Surgical </v>
          </cell>
          <cell r="DP32">
            <v>11.926605504587156</v>
          </cell>
          <cell r="DQ32">
            <v>15.596330275229358</v>
          </cell>
          <cell r="DR32">
            <v>0</v>
          </cell>
          <cell r="DS32">
            <v>12.844036697247706</v>
          </cell>
          <cell r="DT32">
            <v>11.009174311926605</v>
          </cell>
          <cell r="DU32">
            <v>19.26605504587156</v>
          </cell>
          <cell r="DV32">
            <v>55.963302752293579</v>
          </cell>
          <cell r="EE32" t="str">
            <v xml:space="preserve">Easifit </v>
          </cell>
          <cell r="EF32">
            <v>8.3333333333333339</v>
          </cell>
          <cell r="EG32">
            <v>16.666666666666668</v>
          </cell>
          <cell r="EH32">
            <v>8.3333333333333339</v>
          </cell>
          <cell r="EI32">
            <v>0</v>
          </cell>
          <cell r="EJ32">
            <v>41.666666666666664</v>
          </cell>
          <cell r="EK32">
            <v>0</v>
          </cell>
          <cell r="EL32">
            <v>50</v>
          </cell>
        </row>
        <row r="33">
          <cell r="AH33">
            <v>-1.2004775199999997</v>
          </cell>
          <cell r="AI33">
            <v>1.3939136390242281E-2</v>
          </cell>
          <cell r="AL33">
            <v>2</v>
          </cell>
          <cell r="AM33">
            <v>54</v>
          </cell>
          <cell r="BU33" t="str">
            <v>3</v>
          </cell>
          <cell r="BV33">
            <v>14.473684210526315</v>
          </cell>
          <cell r="CY33" t="str">
            <v>Surgical</v>
          </cell>
          <cell r="CZ33">
            <v>18.348623853211009</v>
          </cell>
          <cell r="DA33">
            <v>28.440366972477065</v>
          </cell>
          <cell r="DB33">
            <v>4.5871559633027523</v>
          </cell>
          <cell r="DC33">
            <v>13.761467889908257</v>
          </cell>
          <cell r="DD33">
            <v>29.357798165137616</v>
          </cell>
          <cell r="DE33">
            <v>16.513761467889907</v>
          </cell>
          <cell r="DF33">
            <v>38.532110091743121</v>
          </cell>
          <cell r="DO33" t="str">
            <v xml:space="preserve">Valmy </v>
          </cell>
          <cell r="DP33">
            <v>11.111111111111111</v>
          </cell>
          <cell r="DQ33">
            <v>18.518518518518519</v>
          </cell>
          <cell r="DR33">
            <v>3.7037037037037037</v>
          </cell>
          <cell r="DS33">
            <v>3.7037037037037037</v>
          </cell>
          <cell r="DT33">
            <v>7.4074074074074074</v>
          </cell>
          <cell r="DU33">
            <v>22.222222222222221</v>
          </cell>
          <cell r="DV33">
            <v>48.148148148148145</v>
          </cell>
          <cell r="EE33" t="str">
            <v>Sundstrom</v>
          </cell>
          <cell r="EF33">
            <v>0</v>
          </cell>
          <cell r="EG33">
            <v>7.1428571428571432</v>
          </cell>
          <cell r="EH33">
            <v>0</v>
          </cell>
          <cell r="EI33">
            <v>0</v>
          </cell>
          <cell r="EJ33">
            <v>7.1428571428571432</v>
          </cell>
          <cell r="EK33">
            <v>0</v>
          </cell>
          <cell r="EL33">
            <v>92.857142857142861</v>
          </cell>
        </row>
        <row r="34">
          <cell r="AH34">
            <v>-1.1667724399999997</v>
          </cell>
          <cell r="AI34">
            <v>1.4615760773380457E-2</v>
          </cell>
          <cell r="AL34">
            <v>3</v>
          </cell>
          <cell r="AM34">
            <v>64</v>
          </cell>
          <cell r="BU34" t="str">
            <v>4</v>
          </cell>
          <cell r="BV34">
            <v>5.2631578947368425</v>
          </cell>
          <cell r="CY34" t="str">
            <v xml:space="preserve">Valmy </v>
          </cell>
          <cell r="CZ34">
            <v>22.222222222222221</v>
          </cell>
          <cell r="DA34">
            <v>25.925925925925927</v>
          </cell>
          <cell r="DB34">
            <v>18.518518518518519</v>
          </cell>
          <cell r="DC34">
            <v>11.111111111111111</v>
          </cell>
          <cell r="DD34">
            <v>25.925925925925927</v>
          </cell>
          <cell r="DE34">
            <v>14.814814814814815</v>
          </cell>
          <cell r="DF34">
            <v>22.222222222222221</v>
          </cell>
          <cell r="DO34" t="str">
            <v>Other</v>
          </cell>
          <cell r="DP34">
            <v>22.222222222222221</v>
          </cell>
          <cell r="DQ34">
            <v>55.555555555555557</v>
          </cell>
          <cell r="DR34">
            <v>0</v>
          </cell>
          <cell r="DS34">
            <v>33.333333333333336</v>
          </cell>
          <cell r="DT34">
            <v>33.333333333333336</v>
          </cell>
          <cell r="DU34">
            <v>11.111111111111111</v>
          </cell>
          <cell r="DV34">
            <v>44.444444444444443</v>
          </cell>
          <cell r="EE34" t="str">
            <v>Surgical</v>
          </cell>
          <cell r="EF34">
            <v>5.5045871559633026</v>
          </cell>
          <cell r="EG34">
            <v>17.431192660550458</v>
          </cell>
          <cell r="EH34">
            <v>14.678899082568808</v>
          </cell>
          <cell r="EI34">
            <v>2.7522935779816513</v>
          </cell>
          <cell r="EJ34">
            <v>13.761467889908257</v>
          </cell>
          <cell r="EK34">
            <v>0.91743119266055051</v>
          </cell>
          <cell r="EL34">
            <v>53.211009174311926</v>
          </cell>
        </row>
        <row r="35">
          <cell r="AH35">
            <v>-1.1330673599999996</v>
          </cell>
          <cell r="AI35">
            <v>1.5319100546023161E-2</v>
          </cell>
          <cell r="AL35">
            <v>4</v>
          </cell>
          <cell r="AM35">
            <v>30</v>
          </cell>
          <cell r="BU35" t="str">
            <v>5</v>
          </cell>
          <cell r="BV35">
            <v>10.526315789473685</v>
          </cell>
          <cell r="CY35" t="str">
            <v xml:space="preserve">Other </v>
          </cell>
          <cell r="CZ35">
            <v>22.222222222222221</v>
          </cell>
          <cell r="DA35">
            <v>55.555555555555557</v>
          </cell>
          <cell r="DB35">
            <v>11.111111111111111</v>
          </cell>
          <cell r="DC35">
            <v>33.333333333333336</v>
          </cell>
          <cell r="DD35">
            <v>44.444444444444443</v>
          </cell>
          <cell r="DE35">
            <v>11.111111111111111</v>
          </cell>
          <cell r="DF35">
            <v>44.444444444444443</v>
          </cell>
          <cell r="EE35" t="str">
            <v>Valmy</v>
          </cell>
          <cell r="EF35">
            <v>11.111111111111111</v>
          </cell>
          <cell r="EG35">
            <v>18.518518518518519</v>
          </cell>
          <cell r="EH35">
            <v>11.111111111111111</v>
          </cell>
          <cell r="EI35">
            <v>0</v>
          </cell>
          <cell r="EJ35">
            <v>25.925925925925927</v>
          </cell>
          <cell r="EK35">
            <v>0</v>
          </cell>
          <cell r="EL35">
            <v>51.851851851851855</v>
          </cell>
        </row>
        <row r="36">
          <cell r="AH36">
            <v>-1.0993622799999996</v>
          </cell>
          <cell r="AI36">
            <v>1.6049865211346076E-2</v>
          </cell>
          <cell r="AL36">
            <v>5</v>
          </cell>
          <cell r="AM36">
            <v>19</v>
          </cell>
          <cell r="BU36" t="str">
            <v>6</v>
          </cell>
          <cell r="BV36">
            <v>8.7719298245614041</v>
          </cell>
          <cell r="EE36" t="str">
            <v>Other</v>
          </cell>
          <cell r="EF36">
            <v>11.111111111111111</v>
          </cell>
          <cell r="EG36">
            <v>55.555555555555557</v>
          </cell>
          <cell r="EH36">
            <v>22.222222222222221</v>
          </cell>
          <cell r="EI36">
            <v>22.222222222222221</v>
          </cell>
          <cell r="EJ36">
            <v>44.444444444444443</v>
          </cell>
          <cell r="EK36">
            <v>11.111111111111111</v>
          </cell>
          <cell r="EL36">
            <v>44.444444444444443</v>
          </cell>
        </row>
        <row r="37">
          <cell r="AH37">
            <v>-1.0656571999999995</v>
          </cell>
          <cell r="AI37">
            <v>1.6808764578871319E-2</v>
          </cell>
          <cell r="AL37">
            <v>6</v>
          </cell>
          <cell r="AM37">
            <v>8</v>
          </cell>
          <cell r="BU37" t="str">
            <v>7</v>
          </cell>
          <cell r="BV37">
            <v>7.4561403508771926</v>
          </cell>
        </row>
        <row r="38">
          <cell r="AH38">
            <v>-1.0319521199999995</v>
          </cell>
          <cell r="AI38">
            <v>1.7596507616858513E-2</v>
          </cell>
          <cell r="AL38">
            <v>7</v>
          </cell>
          <cell r="AM38">
            <v>3</v>
          </cell>
          <cell r="BU38" t="str">
            <v>8</v>
          </cell>
          <cell r="BV38">
            <v>4.3859649122807021</v>
          </cell>
        </row>
        <row r="39">
          <cell r="AH39">
            <v>-0.99824703999999942</v>
          </cell>
          <cell r="AI39">
            <v>1.8413801251923035E-2</v>
          </cell>
          <cell r="AL39">
            <v>9</v>
          </cell>
          <cell r="AM39">
            <v>1</v>
          </cell>
          <cell r="BU39" t="str">
            <v>10</v>
          </cell>
          <cell r="BV39">
            <v>0.43859649122807015</v>
          </cell>
        </row>
        <row r="40">
          <cell r="AH40">
            <v>-0.96454195999999937</v>
          </cell>
          <cell r="AI40">
            <v>1.9261349116333499E-2</v>
          </cell>
        </row>
        <row r="41">
          <cell r="AH41">
            <v>-0.93083687999999931</v>
          </cell>
          <cell r="AI41">
            <v>2.0139850243612676E-2</v>
          </cell>
        </row>
        <row r="42">
          <cell r="AH42">
            <v>-0.89713179999999926</v>
          </cell>
          <cell r="AI42">
            <v>2.1049997713241717E-2</v>
          </cell>
        </row>
        <row r="43">
          <cell r="AH43">
            <v>-0.8634267199999992</v>
          </cell>
          <cell r="AI43">
            <v>2.1992477245451746E-2</v>
          </cell>
        </row>
        <row r="44">
          <cell r="AH44">
            <v>-0.82972163999999915</v>
          </cell>
          <cell r="AI44">
            <v>2.2967965747273514E-2</v>
          </cell>
        </row>
        <row r="45">
          <cell r="AH45">
            <v>-0.7960165599999991</v>
          </cell>
          <cell r="AI45">
            <v>2.3977129811209693E-2</v>
          </cell>
        </row>
        <row r="46">
          <cell r="AH46">
            <v>-0.76231147999999904</v>
          </cell>
          <cell r="AI46">
            <v>2.5020624168090019E-2</v>
          </cell>
        </row>
        <row r="47">
          <cell r="AH47">
            <v>-0.72860639999999899</v>
          </cell>
          <cell r="AI47">
            <v>2.6099090095871171E-2</v>
          </cell>
        </row>
        <row r="48">
          <cell r="AH48">
            <v>-0.69490131999999893</v>
          </cell>
          <cell r="AI48">
            <v>2.7213153786346138E-2</v>
          </cell>
        </row>
        <row r="49">
          <cell r="AH49">
            <v>-0.66119623999999888</v>
          </cell>
          <cell r="AI49">
            <v>2.8363424671934982E-2</v>
          </cell>
        </row>
        <row r="50">
          <cell r="AH50">
            <v>-0.62749115999999883</v>
          </cell>
          <cell r="AI50">
            <v>2.9550493714936062E-2</v>
          </cell>
        </row>
        <row r="51">
          <cell r="AH51">
            <v>-0.59378607999999877</v>
          </cell>
          <cell r="AI51">
            <v>3.0774931661827036E-2</v>
          </cell>
        </row>
        <row r="52">
          <cell r="AH52">
            <v>-0.56008099999999872</v>
          </cell>
          <cell r="AI52">
            <v>3.2037287265414098E-2</v>
          </cell>
        </row>
        <row r="53">
          <cell r="AH53">
            <v>-0.52637591999999866</v>
          </cell>
          <cell r="AI53">
            <v>3.3338085477837849E-2</v>
          </cell>
        </row>
        <row r="54">
          <cell r="AH54">
            <v>-0.49267083999999867</v>
          </cell>
          <cell r="AI54">
            <v>3.4677825617652626E-2</v>
          </cell>
        </row>
        <row r="55">
          <cell r="AH55">
            <v>-0.45896575999999867</v>
          </cell>
          <cell r="AI55">
            <v>3.605697951440251E-2</v>
          </cell>
        </row>
        <row r="56">
          <cell r="AH56">
            <v>-0.42526067999999867</v>
          </cell>
          <cell r="AI56">
            <v>3.7475989634321451E-2</v>
          </cell>
        </row>
        <row r="57">
          <cell r="AH57">
            <v>-0.39155559999999867</v>
          </cell>
          <cell r="AI57">
            <v>3.8935267190985286E-2</v>
          </cell>
        </row>
        <row r="58">
          <cell r="AH58">
            <v>-0.35785051999999867</v>
          </cell>
          <cell r="AI58">
            <v>4.0435190244939162E-2</v>
          </cell>
        </row>
        <row r="59">
          <cell r="AH59">
            <v>-0.32414543999999867</v>
          </cell>
          <cell r="AI59">
            <v>4.1976101796514648E-2</v>
          </cell>
        </row>
        <row r="60">
          <cell r="AH60">
            <v>-0.29044035999999868</v>
          </cell>
          <cell r="AI60">
            <v>4.355830787623529E-2</v>
          </cell>
        </row>
        <row r="61">
          <cell r="AH61">
            <v>-0.25673527999999868</v>
          </cell>
          <cell r="AI61">
            <v>4.5182075637386097E-2</v>
          </cell>
        </row>
        <row r="62">
          <cell r="AH62">
            <v>-0.22303019999999868</v>
          </cell>
          <cell r="AI62">
            <v>4.6847631455492332E-2</v>
          </cell>
        </row>
        <row r="63">
          <cell r="AH63">
            <v>-0.18932511999999868</v>
          </cell>
          <cell r="AI63">
            <v>4.8555159039612404E-2</v>
          </cell>
        </row>
        <row r="64">
          <cell r="AH64">
            <v>-0.15562003999999868</v>
          </cell>
          <cell r="AI64">
            <v>5.0304797560499707E-2</v>
          </cell>
        </row>
        <row r="65">
          <cell r="AH65">
            <v>-0.12191495999999868</v>
          </cell>
          <cell r="AI65">
            <v>5.2096639800828702E-2</v>
          </cell>
        </row>
        <row r="66">
          <cell r="AH66">
            <v>-8.8209879999998686E-2</v>
          </cell>
          <cell r="AI66">
            <v>5.3930730332806209E-2</v>
          </cell>
        </row>
        <row r="67">
          <cell r="AH67">
            <v>-5.4504799999998688E-2</v>
          </cell>
          <cell r="AI67">
            <v>5.580706372860534E-2</v>
          </cell>
        </row>
        <row r="68">
          <cell r="AH68">
            <v>-2.0799719999998689E-2</v>
          </cell>
          <cell r="AI68">
            <v>5.7725582809159709E-2</v>
          </cell>
        </row>
        <row r="69">
          <cell r="AH69">
            <v>1.2905360000001309E-2</v>
          </cell>
          <cell r="AI69">
            <v>5.9686176936942871E-2</v>
          </cell>
        </row>
        <row r="70">
          <cell r="AH70">
            <v>4.6610440000001307E-2</v>
          </cell>
          <cell r="AI70">
            <v>6.1688680358429261E-2</v>
          </cell>
        </row>
        <row r="71">
          <cell r="AH71">
            <v>8.0315520000001306E-2</v>
          </cell>
          <cell r="AI71">
            <v>6.3732870601988775E-2</v>
          </cell>
        </row>
        <row r="72">
          <cell r="AH72">
            <v>0.1140206000000013</v>
          </cell>
          <cell r="AI72">
            <v>6.581846693700516E-2</v>
          </cell>
        </row>
        <row r="73">
          <cell r="AH73">
            <v>0.1477256800000013</v>
          </cell>
          <cell r="AI73">
            <v>6.7945128900030835E-2</v>
          </cell>
        </row>
        <row r="74">
          <cell r="AH74">
            <v>0.1814307600000013</v>
          </cell>
          <cell r="AI74">
            <v>7.0112454893791962E-2</v>
          </cell>
        </row>
        <row r="75">
          <cell r="AH75">
            <v>0.2151358400000013</v>
          </cell>
          <cell r="AI75">
            <v>7.2319980864844063E-2</v>
          </cell>
        </row>
        <row r="76">
          <cell r="AH76">
            <v>0.2488409200000013</v>
          </cell>
          <cell r="AI76">
            <v>7.4567179065641337E-2</v>
          </cell>
        </row>
        <row r="77">
          <cell r="AH77">
            <v>0.2825460000000013</v>
          </cell>
          <cell r="AI77">
            <v>7.6853456906728554E-2</v>
          </cell>
        </row>
        <row r="78">
          <cell r="AH78">
            <v>0.31625108000000129</v>
          </cell>
          <cell r="AI78">
            <v>7.9178155904690031E-2</v>
          </cell>
        </row>
        <row r="79">
          <cell r="AH79">
            <v>0.34995616000000129</v>
          </cell>
          <cell r="AI79">
            <v>8.1540550731392381E-2</v>
          </cell>
        </row>
        <row r="80">
          <cell r="AH80">
            <v>0.38366124000000129</v>
          </cell>
          <cell r="AI80">
            <v>8.3939848369942435E-2</v>
          </cell>
        </row>
        <row r="81">
          <cell r="AH81">
            <v>0.41736632000000129</v>
          </cell>
          <cell r="AI81">
            <v>8.6375187382642465E-2</v>
          </cell>
        </row>
        <row r="82">
          <cell r="AH82">
            <v>0.45107140000000129</v>
          </cell>
          <cell r="AI82">
            <v>8.8845637296066399E-2</v>
          </cell>
        </row>
        <row r="83">
          <cell r="AH83">
            <v>0.48477648000000129</v>
          </cell>
          <cell r="AI83">
            <v>9.1350198108198444E-2</v>
          </cell>
        </row>
        <row r="84">
          <cell r="AH84">
            <v>0.51848156000000123</v>
          </cell>
          <cell r="AI84">
            <v>9.3887799922375656E-2</v>
          </cell>
        </row>
        <row r="85">
          <cell r="AH85">
            <v>0.55218664000000128</v>
          </cell>
          <cell r="AI85">
            <v>9.6457302712549153E-2</v>
          </cell>
        </row>
        <row r="86">
          <cell r="AH86">
            <v>0.58589172000000134</v>
          </cell>
          <cell r="AI86">
            <v>9.9057496224138328E-2</v>
          </cell>
        </row>
        <row r="87">
          <cell r="AH87">
            <v>0.61959680000000139</v>
          </cell>
          <cell r="AI87">
            <v>0.10168710001448303</v>
          </cell>
        </row>
        <row r="88">
          <cell r="AH88">
            <v>0.65330188000000144</v>
          </cell>
          <cell r="AI88">
            <v>0.10434476363661657</v>
          </cell>
        </row>
        <row r="89">
          <cell r="AH89">
            <v>0.6870069600000015</v>
          </cell>
          <cell r="AI89">
            <v>0.10702906696977464</v>
          </cell>
        </row>
        <row r="90">
          <cell r="AH90">
            <v>0.72071204000000155</v>
          </cell>
          <cell r="AI90">
            <v>0.10973852069973161</v>
          </cell>
        </row>
        <row r="91">
          <cell r="AH91">
            <v>0.75441712000000161</v>
          </cell>
          <cell r="AI91">
            <v>0.11247156695171201</v>
          </cell>
        </row>
        <row r="92">
          <cell r="AH92">
            <v>0.78812220000000166</v>
          </cell>
          <cell r="AI92">
            <v>0.1152265800782631</v>
          </cell>
        </row>
        <row r="93">
          <cell r="AH93">
            <v>0.82182728000000171</v>
          </cell>
          <cell r="AI93">
            <v>0.11800186760409777</v>
          </cell>
        </row>
        <row r="94">
          <cell r="AH94">
            <v>0.85553236000000177</v>
          </cell>
          <cell r="AI94">
            <v>0.12079567132952049</v>
          </cell>
        </row>
        <row r="95">
          <cell r="AH95">
            <v>0.88923744000000182</v>
          </cell>
          <cell r="AI95">
            <v>0.12360616859364146</v>
          </cell>
        </row>
        <row r="96">
          <cell r="AH96">
            <v>0.92294252000000188</v>
          </cell>
          <cell r="AI96">
            <v>0.12643147369815955</v>
          </cell>
        </row>
        <row r="97">
          <cell r="AH97">
            <v>0.95664760000000193</v>
          </cell>
          <cell r="AI97">
            <v>0.12926963949205927</v>
          </cell>
        </row>
        <row r="98">
          <cell r="AH98">
            <v>0.99035268000000198</v>
          </cell>
          <cell r="AI98">
            <v>0.13211865911711909</v>
          </cell>
        </row>
        <row r="99">
          <cell r="AH99">
            <v>1.024057760000002</v>
          </cell>
          <cell r="AI99">
            <v>0.13497646791367129</v>
          </cell>
        </row>
        <row r="100">
          <cell r="AH100">
            <v>1.0577628400000021</v>
          </cell>
          <cell r="AI100">
            <v>0.13784094548558645</v>
          </cell>
        </row>
        <row r="101">
          <cell r="AH101">
            <v>1.0914679200000021</v>
          </cell>
          <cell r="AI101">
            <v>0.14070991792298365</v>
          </cell>
        </row>
        <row r="102">
          <cell r="AH102">
            <v>1.1251730000000022</v>
          </cell>
          <cell r="AI102">
            <v>0.14358116018068715</v>
          </cell>
        </row>
        <row r="103">
          <cell r="AH103">
            <v>1.1588780800000023</v>
          </cell>
          <cell r="AI103">
            <v>0.14645239860996806</v>
          </cell>
        </row>
        <row r="104">
          <cell r="AH104">
            <v>1.1925831600000023</v>
          </cell>
          <cell r="AI104">
            <v>0.14932131364062476</v>
          </cell>
        </row>
        <row r="105">
          <cell r="AH105">
            <v>1.2262882400000024</v>
          </cell>
          <cell r="AI105">
            <v>0.152185542609969</v>
          </cell>
        </row>
        <row r="106">
          <cell r="AH106">
            <v>1.2599933200000024</v>
          </cell>
          <cell r="AI106">
            <v>0.15504268273480051</v>
          </cell>
        </row>
        <row r="107">
          <cell r="AH107">
            <v>1.2936984000000025</v>
          </cell>
          <cell r="AI107">
            <v>0.15789029422197201</v>
          </cell>
        </row>
        <row r="108">
          <cell r="AH108">
            <v>1.3274034800000025</v>
          </cell>
          <cell r="AI108">
            <v>0.16072590351266836</v>
          </cell>
        </row>
        <row r="109">
          <cell r="AH109">
            <v>1.3611085600000026</v>
          </cell>
          <cell r="AI109">
            <v>0.16354700665505442</v>
          </cell>
        </row>
        <row r="110">
          <cell r="AH110">
            <v>1.3948136400000026</v>
          </cell>
          <cell r="AI110">
            <v>0.16635107279948363</v>
          </cell>
        </row>
        <row r="111">
          <cell r="AH111">
            <v>1.4285187200000027</v>
          </cell>
          <cell r="AI111">
            <v>0.1691355478100082</v>
          </cell>
        </row>
        <row r="112">
          <cell r="AH112">
            <v>1.4622238000000027</v>
          </cell>
          <cell r="AI112">
            <v>0.17189785798549248</v>
          </cell>
        </row>
        <row r="113">
          <cell r="AH113">
            <v>1.4959288800000028</v>
          </cell>
          <cell r="AI113">
            <v>0.17463541388320428</v>
          </cell>
        </row>
        <row r="114">
          <cell r="AH114">
            <v>1.5296339600000028</v>
          </cell>
          <cell r="AI114">
            <v>0.17734561423735126</v>
          </cell>
        </row>
        <row r="115">
          <cell r="AH115">
            <v>1.5633390400000029</v>
          </cell>
          <cell r="AI115">
            <v>0.18002584996463472</v>
          </cell>
        </row>
        <row r="116">
          <cell r="AH116">
            <v>1.597044120000003</v>
          </cell>
          <cell r="AI116">
            <v>0.18267350824852122</v>
          </cell>
        </row>
        <row r="117">
          <cell r="AH117">
            <v>1.630749200000003</v>
          </cell>
          <cell r="AI117">
            <v>0.18528597669357955</v>
          </cell>
        </row>
        <row r="118">
          <cell r="AH118">
            <v>1.6644542800000031</v>
          </cell>
          <cell r="AI118">
            <v>0.18786064754090079</v>
          </cell>
        </row>
        <row r="119">
          <cell r="AH119">
            <v>1.6981593600000031</v>
          </cell>
          <cell r="AI119">
            <v>0.19039492193531238</v>
          </cell>
        </row>
        <row r="120">
          <cell r="AH120">
            <v>1.7318644400000032</v>
          </cell>
          <cell r="AI120">
            <v>0.19288621423481714</v>
          </cell>
        </row>
        <row r="121">
          <cell r="AH121">
            <v>1.7655695200000032</v>
          </cell>
          <cell r="AI121">
            <v>0.19533195635243422</v>
          </cell>
        </row>
        <row r="122">
          <cell r="AH122">
            <v>1.7992746000000033</v>
          </cell>
          <cell r="AI122">
            <v>0.19772960212039256</v>
          </cell>
        </row>
        <row r="123">
          <cell r="AH123">
            <v>1.8329796800000033</v>
          </cell>
          <cell r="AI123">
            <v>0.20007663166643186</v>
          </cell>
        </row>
        <row r="124">
          <cell r="AH124">
            <v>1.8666847600000034</v>
          </cell>
          <cell r="AI124">
            <v>0.20237055579179933</v>
          </cell>
        </row>
        <row r="125">
          <cell r="AH125">
            <v>1.9003898400000034</v>
          </cell>
          <cell r="AI125">
            <v>0.20460892034039604</v>
          </cell>
        </row>
        <row r="126">
          <cell r="AH126">
            <v>1.9340949200000035</v>
          </cell>
          <cell r="AI126">
            <v>0.20678931054842473</v>
          </cell>
        </row>
        <row r="127">
          <cell r="AH127">
            <v>1.9678000000000035</v>
          </cell>
          <cell r="AI127">
            <v>0.20890935536382044</v>
          </cell>
        </row>
        <row r="128">
          <cell r="AH128">
            <v>2.0015050800000034</v>
          </cell>
          <cell r="AI128">
            <v>0.21096673172471181</v>
          </cell>
        </row>
        <row r="129">
          <cell r="AH129">
            <v>2.0352101600000032</v>
          </cell>
          <cell r="AI129">
            <v>0.2129591687861562</v>
          </cell>
        </row>
        <row r="130">
          <cell r="AH130">
            <v>2.068915240000003</v>
          </cell>
          <cell r="AI130">
            <v>0.21488445208442916</v>
          </cell>
        </row>
        <row r="131">
          <cell r="AH131">
            <v>2.1026203200000029</v>
          </cell>
          <cell r="AI131">
            <v>0.21674042762821161</v>
          </cell>
        </row>
        <row r="132">
          <cell r="AH132">
            <v>2.1363254000000027</v>
          </cell>
          <cell r="AI132">
            <v>0.21852500590612664</v>
          </cell>
        </row>
        <row r="133">
          <cell r="AH133">
            <v>2.1700304800000025</v>
          </cell>
          <cell r="AI133">
            <v>0.22023616580020949</v>
          </cell>
        </row>
        <row r="134">
          <cell r="AH134">
            <v>2.2037355600000024</v>
          </cell>
          <cell r="AI134">
            <v>0.22187195839507196</v>
          </cell>
        </row>
        <row r="135">
          <cell r="AH135">
            <v>2.2374406400000022</v>
          </cell>
          <cell r="AI135">
            <v>0.22343051067272598</v>
          </cell>
        </row>
        <row r="136">
          <cell r="AH136">
            <v>2.271145720000002</v>
          </cell>
          <cell r="AI136">
            <v>0.22491002908327282</v>
          </cell>
        </row>
        <row r="137">
          <cell r="AH137">
            <v>2.3048508000000019</v>
          </cell>
          <cell r="AI137">
            <v>0.22630880298193878</v>
          </cell>
        </row>
        <row r="138">
          <cell r="AH138">
            <v>2.3385558800000017</v>
          </cell>
          <cell r="AI138">
            <v>0.22762520792324401</v>
          </cell>
        </row>
        <row r="139">
          <cell r="AH139">
            <v>2.3722609600000015</v>
          </cell>
          <cell r="AI139">
            <v>0.22885770880343034</v>
          </cell>
        </row>
        <row r="140">
          <cell r="AH140">
            <v>2.4059660400000014</v>
          </cell>
          <cell r="AI140">
            <v>0.23000486284264229</v>
          </cell>
        </row>
        <row r="141">
          <cell r="AH141">
            <v>2.4396711200000012</v>
          </cell>
          <cell r="AI141">
            <v>0.23106532239875444</v>
          </cell>
        </row>
        <row r="142">
          <cell r="AH142">
            <v>2.473376200000001</v>
          </cell>
          <cell r="AI142">
            <v>0.23203783760516572</v>
          </cell>
        </row>
        <row r="143">
          <cell r="AH143">
            <v>2.5070812800000009</v>
          </cell>
          <cell r="AI143">
            <v>0.23292125882533371</v>
          </cell>
        </row>
        <row r="144">
          <cell r="AH144">
            <v>2.5407863600000007</v>
          </cell>
          <cell r="AI144">
            <v>0.23371453891730321</v>
          </cell>
        </row>
        <row r="145">
          <cell r="AH145">
            <v>2.5744914400000005</v>
          </cell>
          <cell r="AI145">
            <v>0.2344167353019849</v>
          </cell>
        </row>
        <row r="146">
          <cell r="AH146">
            <v>2.6081965200000004</v>
          </cell>
          <cell r="AI146">
            <v>0.23502701182946673</v>
          </cell>
        </row>
        <row r="147">
          <cell r="AH147">
            <v>2.6419016000000002</v>
          </cell>
          <cell r="AI147">
            <v>0.23554464043818427</v>
          </cell>
        </row>
        <row r="148">
          <cell r="AH148">
            <v>2.67560668</v>
          </cell>
          <cell r="AI148">
            <v>0.23596900260234296</v>
          </cell>
        </row>
        <row r="149">
          <cell r="AH149">
            <v>2.7093117599999998</v>
          </cell>
          <cell r="AI149">
            <v>0.23629959056356306</v>
          </cell>
        </row>
        <row r="150">
          <cell r="AH150">
            <v>2.7430168399999997</v>
          </cell>
          <cell r="AI150">
            <v>0.23653600834331501</v>
          </cell>
        </row>
        <row r="151">
          <cell r="AH151">
            <v>2.7767219199999995</v>
          </cell>
          <cell r="AI151">
            <v>0.2366779725333191</v>
          </cell>
        </row>
        <row r="152">
          <cell r="AH152">
            <v>2.8104269999999993</v>
          </cell>
          <cell r="AI152">
            <v>0.23672531286170076</v>
          </cell>
        </row>
        <row r="153">
          <cell r="AH153">
            <v>2.8441320799999992</v>
          </cell>
          <cell r="AI153">
            <v>0.2366779725333191</v>
          </cell>
        </row>
        <row r="154">
          <cell r="AH154">
            <v>2.877837159999999</v>
          </cell>
          <cell r="AI154">
            <v>0.23653600834331501</v>
          </cell>
        </row>
        <row r="155">
          <cell r="AH155">
            <v>2.9115422399999988</v>
          </cell>
          <cell r="AI155">
            <v>0.23629959056356306</v>
          </cell>
        </row>
        <row r="156">
          <cell r="AH156">
            <v>2.9452473199999987</v>
          </cell>
          <cell r="AI156">
            <v>0.23596900260234296</v>
          </cell>
        </row>
        <row r="157">
          <cell r="AH157">
            <v>2.9789523999999985</v>
          </cell>
          <cell r="AI157">
            <v>0.23554464043818432</v>
          </cell>
        </row>
        <row r="158">
          <cell r="AH158">
            <v>3.0126574799999983</v>
          </cell>
          <cell r="AI158">
            <v>0.23502701182946673</v>
          </cell>
        </row>
        <row r="159">
          <cell r="AH159">
            <v>3.0463625599999982</v>
          </cell>
          <cell r="AI159">
            <v>0.2344167353019849</v>
          </cell>
        </row>
        <row r="160">
          <cell r="AH160">
            <v>3.080067639999998</v>
          </cell>
          <cell r="AI160">
            <v>0.23371453891730321</v>
          </cell>
        </row>
        <row r="161">
          <cell r="AH161">
            <v>3.1137727199999978</v>
          </cell>
          <cell r="AI161">
            <v>0.23292125882533371</v>
          </cell>
        </row>
        <row r="162">
          <cell r="AH162">
            <v>3.1474777999999977</v>
          </cell>
          <cell r="AI162">
            <v>0.23203783760516578</v>
          </cell>
        </row>
        <row r="163">
          <cell r="AH163">
            <v>3.1811828799999975</v>
          </cell>
          <cell r="AI163">
            <v>0.23106532239875444</v>
          </cell>
        </row>
        <row r="164">
          <cell r="AH164">
            <v>3.2148879599999973</v>
          </cell>
          <cell r="AI164">
            <v>0.23000486284264229</v>
          </cell>
        </row>
        <row r="165">
          <cell r="AH165">
            <v>3.2485930399999972</v>
          </cell>
          <cell r="AI165">
            <v>0.22885770880343037</v>
          </cell>
        </row>
        <row r="166">
          <cell r="AH166">
            <v>3.282298119999997</v>
          </cell>
          <cell r="AI166">
            <v>0.22762520792324406</v>
          </cell>
        </row>
        <row r="167">
          <cell r="AH167">
            <v>3.3160031999999968</v>
          </cell>
          <cell r="AI167">
            <v>0.22630880298193881</v>
          </cell>
        </row>
        <row r="168">
          <cell r="AH168">
            <v>3.3497082799999967</v>
          </cell>
          <cell r="AI168">
            <v>0.22491002908327284</v>
          </cell>
        </row>
        <row r="169">
          <cell r="AH169">
            <v>3.3834133599999965</v>
          </cell>
          <cell r="AI169">
            <v>0.22343051067272601</v>
          </cell>
        </row>
        <row r="170">
          <cell r="AH170">
            <v>3.4171184399999963</v>
          </cell>
          <cell r="AI170">
            <v>0.22187195839507201</v>
          </cell>
        </row>
        <row r="171">
          <cell r="AH171">
            <v>3.4508235199999961</v>
          </cell>
          <cell r="AI171">
            <v>0.22023616580020955</v>
          </cell>
        </row>
        <row r="172">
          <cell r="AH172">
            <v>3.484528599999996</v>
          </cell>
          <cell r="AI172">
            <v>0.21852500590612672</v>
          </cell>
        </row>
        <row r="173">
          <cell r="AH173">
            <v>3.5182336799999958</v>
          </cell>
          <cell r="AI173">
            <v>0.21674042762821169</v>
          </cell>
        </row>
        <row r="174">
          <cell r="AH174">
            <v>3.5519387599999956</v>
          </cell>
          <cell r="AI174">
            <v>0.21488445208442919</v>
          </cell>
        </row>
        <row r="175">
          <cell r="AH175">
            <v>3.5856438399999955</v>
          </cell>
          <cell r="AI175">
            <v>0.21295916878615631</v>
          </cell>
        </row>
        <row r="176">
          <cell r="AH176">
            <v>3.6193489199999953</v>
          </cell>
          <cell r="AI176">
            <v>0.21096673172471186</v>
          </cell>
        </row>
        <row r="177">
          <cell r="AH177">
            <v>3.6530539999999951</v>
          </cell>
          <cell r="AI177">
            <v>0.20890935536382052</v>
          </cell>
        </row>
        <row r="178">
          <cell r="AH178">
            <v>3.686759079999995</v>
          </cell>
          <cell r="AI178">
            <v>0.20678931054842475</v>
          </cell>
        </row>
        <row r="179">
          <cell r="AH179">
            <v>3.7204641599999948</v>
          </cell>
          <cell r="AI179">
            <v>0.20460892034039613</v>
          </cell>
        </row>
        <row r="180">
          <cell r="AH180">
            <v>3.7541692399999946</v>
          </cell>
          <cell r="AI180">
            <v>0.20237055579179941</v>
          </cell>
        </row>
        <row r="181">
          <cell r="AH181">
            <v>3.7878743199999945</v>
          </cell>
          <cell r="AI181">
            <v>0.200076631666432</v>
          </cell>
        </row>
        <row r="182">
          <cell r="AH182">
            <v>3.8215793999999943</v>
          </cell>
          <cell r="AI182">
            <v>0.1977296021203927</v>
          </cell>
        </row>
        <row r="183">
          <cell r="AH183">
            <v>3.8552844799999941</v>
          </cell>
          <cell r="AI183">
            <v>0.19533195635243439</v>
          </cell>
        </row>
        <row r="184">
          <cell r="AH184">
            <v>3.888989559999994</v>
          </cell>
          <cell r="AI184">
            <v>0.19288621423481733</v>
          </cell>
        </row>
        <row r="185">
          <cell r="AH185">
            <v>3.9226946399999938</v>
          </cell>
          <cell r="AI185">
            <v>0.19039492193531257</v>
          </cell>
        </row>
        <row r="186">
          <cell r="AH186">
            <v>3.9563997199999936</v>
          </cell>
          <cell r="AI186">
            <v>0.18786064754090098</v>
          </cell>
        </row>
        <row r="187">
          <cell r="AH187">
            <v>3.9901047999999935</v>
          </cell>
          <cell r="AI187">
            <v>0.1852859766935798</v>
          </cell>
        </row>
        <row r="188">
          <cell r="AH188">
            <v>4.0238098799999937</v>
          </cell>
          <cell r="AI188">
            <v>0.18267350824852141</v>
          </cell>
        </row>
        <row r="189">
          <cell r="AH189">
            <v>4.0575149599999936</v>
          </cell>
          <cell r="AI189">
            <v>0.18002584996463497</v>
          </cell>
        </row>
        <row r="190">
          <cell r="AH190">
            <v>4.0912200399999934</v>
          </cell>
          <cell r="AI190">
            <v>0.17734561423735154</v>
          </cell>
        </row>
        <row r="191">
          <cell r="AH191">
            <v>4.1249251199999932</v>
          </cell>
          <cell r="AI191">
            <v>0.17463541388320455</v>
          </cell>
        </row>
        <row r="192">
          <cell r="AH192">
            <v>4.1586301999999931</v>
          </cell>
          <cell r="AI192">
            <v>0.17189785798549281</v>
          </cell>
        </row>
        <row r="193">
          <cell r="AH193">
            <v>4.1923352799999929</v>
          </cell>
          <cell r="AI193">
            <v>0.16913554781000856</v>
          </cell>
        </row>
        <row r="194">
          <cell r="AH194">
            <v>4.2260403599999927</v>
          </cell>
          <cell r="AI194">
            <v>0.16635107279948397</v>
          </cell>
        </row>
        <row r="195">
          <cell r="AH195">
            <v>4.2597454399999926</v>
          </cell>
          <cell r="AI195">
            <v>0.16354700665505478</v>
          </cell>
        </row>
        <row r="196">
          <cell r="AH196">
            <v>4.2934505199999924</v>
          </cell>
          <cell r="AI196">
            <v>0.16072590351266874</v>
          </cell>
        </row>
        <row r="197">
          <cell r="AH197">
            <v>4.3271555999999922</v>
          </cell>
          <cell r="AI197">
            <v>0.15789029422197245</v>
          </cell>
        </row>
        <row r="198">
          <cell r="AH198">
            <v>4.3608606799999921</v>
          </cell>
          <cell r="AI198">
            <v>0.15504268273480096</v>
          </cell>
        </row>
        <row r="199">
          <cell r="AH199">
            <v>4.3945657599999919</v>
          </cell>
          <cell r="AI199">
            <v>0.15218554260996947</v>
          </cell>
        </row>
        <row r="200">
          <cell r="AH200">
            <v>4.4282708399999917</v>
          </cell>
          <cell r="AI200">
            <v>0.14932131364062526</v>
          </cell>
        </row>
        <row r="201">
          <cell r="AH201">
            <v>4.4619759199999915</v>
          </cell>
          <cell r="AI201">
            <v>0.14645239860996853</v>
          </cell>
        </row>
        <row r="202">
          <cell r="AH202">
            <v>4.4956809999999914</v>
          </cell>
          <cell r="AI202">
            <v>0.14358116018068762</v>
          </cell>
        </row>
        <row r="203">
          <cell r="AH203">
            <v>4.5293860799999912</v>
          </cell>
          <cell r="AI203">
            <v>0.14070991792298421</v>
          </cell>
        </row>
        <row r="204">
          <cell r="AH204">
            <v>4.563091159999991</v>
          </cell>
          <cell r="AI204">
            <v>0.13784094548558701</v>
          </cell>
        </row>
        <row r="205">
          <cell r="AH205">
            <v>4.5967962399999909</v>
          </cell>
          <cell r="AI205">
            <v>0.13497646791367188</v>
          </cell>
        </row>
        <row r="206">
          <cell r="AH206">
            <v>4.6305013199999907</v>
          </cell>
          <cell r="AI206">
            <v>0.1321186591171197</v>
          </cell>
        </row>
        <row r="207">
          <cell r="AH207">
            <v>4.6642063999999905</v>
          </cell>
          <cell r="AI207">
            <v>0.12926963949205986</v>
          </cell>
        </row>
        <row r="208">
          <cell r="AH208">
            <v>4.6979114799999904</v>
          </cell>
          <cell r="AI208">
            <v>0.12643147369816018</v>
          </cell>
        </row>
        <row r="209">
          <cell r="AH209">
            <v>4.7316165599999902</v>
          </cell>
          <cell r="AI209">
            <v>0.12360616859364208</v>
          </cell>
        </row>
        <row r="210">
          <cell r="AH210">
            <v>4.76532163999999</v>
          </cell>
          <cell r="AI210">
            <v>0.12079567132952113</v>
          </cell>
        </row>
        <row r="211">
          <cell r="AH211">
            <v>4.7990267199999899</v>
          </cell>
          <cell r="AI211">
            <v>0.11800186760409841</v>
          </cell>
        </row>
        <row r="212">
          <cell r="AH212">
            <v>4.8327317999999897</v>
          </cell>
          <cell r="AI212">
            <v>0.11522658007826379</v>
          </cell>
        </row>
        <row r="213">
          <cell r="AH213">
            <v>4.8664368799999895</v>
          </cell>
          <cell r="AI213">
            <v>0.11247156695171268</v>
          </cell>
        </row>
        <row r="214">
          <cell r="AH214">
            <v>4.9001419599999894</v>
          </cell>
          <cell r="AI214">
            <v>0.10973852069973235</v>
          </cell>
        </row>
        <row r="215">
          <cell r="AH215">
            <v>4.9338470399999892</v>
          </cell>
          <cell r="AI215">
            <v>0.10702906696977532</v>
          </cell>
        </row>
        <row r="216">
          <cell r="AH216">
            <v>4.967552119999989</v>
          </cell>
          <cell r="AI216">
            <v>0.10434476363661728</v>
          </cell>
        </row>
        <row r="217">
          <cell r="AH217">
            <v>5.0012571999999889</v>
          </cell>
          <cell r="AI217">
            <v>0.10168710001448376</v>
          </cell>
        </row>
        <row r="218">
          <cell r="AH218">
            <v>5.0349622799999887</v>
          </cell>
          <cell r="AI218">
            <v>9.9057496224139077E-2</v>
          </cell>
        </row>
        <row r="219">
          <cell r="AH219">
            <v>5.0686673599999885</v>
          </cell>
          <cell r="AI219">
            <v>9.645730271254993E-2</v>
          </cell>
        </row>
        <row r="220">
          <cell r="AH220">
            <v>5.1023724399999884</v>
          </cell>
          <cell r="AI220">
            <v>9.3887799922376405E-2</v>
          </cell>
        </row>
        <row r="221">
          <cell r="AH221">
            <v>5.1360775199999882</v>
          </cell>
          <cell r="AI221">
            <v>9.1350198108199221E-2</v>
          </cell>
        </row>
        <row r="222">
          <cell r="AH222">
            <v>5.169782599999988</v>
          </cell>
          <cell r="AI222">
            <v>8.8845637296067148E-2</v>
          </cell>
        </row>
        <row r="223">
          <cell r="AH223">
            <v>5.2034876799999878</v>
          </cell>
          <cell r="AI223">
            <v>8.6375187382643256E-2</v>
          </cell>
        </row>
        <row r="224">
          <cell r="AH224">
            <v>5.2371927599999877</v>
          </cell>
          <cell r="AI224">
            <v>8.3939848369943199E-2</v>
          </cell>
        </row>
        <row r="225">
          <cell r="AH225">
            <v>5.2708978399999875</v>
          </cell>
          <cell r="AI225">
            <v>8.1540550731393158E-2</v>
          </cell>
        </row>
        <row r="226">
          <cell r="AH226">
            <v>5.3046029199999873</v>
          </cell>
          <cell r="AI226">
            <v>7.9178155904690781E-2</v>
          </cell>
        </row>
        <row r="227">
          <cell r="AH227">
            <v>5.3383079999999872</v>
          </cell>
          <cell r="AI227">
            <v>7.6853456906729317E-2</v>
          </cell>
        </row>
        <row r="228">
          <cell r="AH228">
            <v>5.372013079999987</v>
          </cell>
          <cell r="AI228">
            <v>7.45671790656421E-2</v>
          </cell>
        </row>
        <row r="229">
          <cell r="AH229">
            <v>5.4057181599999868</v>
          </cell>
          <cell r="AI229">
            <v>7.2319980864844827E-2</v>
          </cell>
        </row>
        <row r="230">
          <cell r="AH230">
            <v>5.4394232399999867</v>
          </cell>
          <cell r="AI230">
            <v>7.0112454893792697E-2</v>
          </cell>
        </row>
        <row r="231">
          <cell r="AH231">
            <v>5.4731283199999865</v>
          </cell>
          <cell r="AI231">
            <v>6.7945128900031571E-2</v>
          </cell>
        </row>
        <row r="232">
          <cell r="AH232">
            <v>5.5068333999999863</v>
          </cell>
          <cell r="AI232">
            <v>6.5818466937005909E-2</v>
          </cell>
        </row>
        <row r="233">
          <cell r="AH233">
            <v>5.5405384799999862</v>
          </cell>
          <cell r="AI233">
            <v>6.3732870601989511E-2</v>
          </cell>
        </row>
        <row r="234">
          <cell r="AH234">
            <v>5.574243559999986</v>
          </cell>
          <cell r="AI234">
            <v>6.1688680358430004E-2</v>
          </cell>
        </row>
        <row r="235">
          <cell r="AH235">
            <v>5.6079486399999858</v>
          </cell>
          <cell r="AI235">
            <v>5.96861769369436E-2</v>
          </cell>
        </row>
        <row r="236">
          <cell r="AH236">
            <v>5.6416537199999857</v>
          </cell>
          <cell r="AI236">
            <v>5.7725582809160444E-2</v>
          </cell>
        </row>
        <row r="237">
          <cell r="AH237">
            <v>5.6753587999999855</v>
          </cell>
          <cell r="AI237">
            <v>5.5807063728606061E-2</v>
          </cell>
        </row>
        <row r="238">
          <cell r="AH238">
            <v>5.7090638799999853</v>
          </cell>
          <cell r="AI238">
            <v>5.3930730332806938E-2</v>
          </cell>
        </row>
        <row r="239">
          <cell r="AH239">
            <v>5.7427689599999852</v>
          </cell>
          <cell r="AI239">
            <v>5.2096639800829396E-2</v>
          </cell>
        </row>
        <row r="240">
          <cell r="AH240">
            <v>5.776474039999985</v>
          </cell>
          <cell r="AI240">
            <v>5.0304797560500401E-2</v>
          </cell>
        </row>
        <row r="241">
          <cell r="AH241">
            <v>5.8101791199999848</v>
          </cell>
          <cell r="AI241">
            <v>4.8555159039613077E-2</v>
          </cell>
        </row>
        <row r="242">
          <cell r="AH242">
            <v>5.8438841999999847</v>
          </cell>
          <cell r="AI242">
            <v>4.6847631455493026E-2</v>
          </cell>
        </row>
        <row r="243">
          <cell r="AH243">
            <v>5.8775892799999845</v>
          </cell>
          <cell r="AI243">
            <v>4.518207563738675E-2</v>
          </cell>
        </row>
        <row r="244">
          <cell r="AH244">
            <v>5.9112943599999843</v>
          </cell>
          <cell r="AI244">
            <v>4.3558307876235949E-2</v>
          </cell>
        </row>
        <row r="245">
          <cell r="AH245">
            <v>5.9449994399999841</v>
          </cell>
          <cell r="AI245">
            <v>4.19761017965153E-2</v>
          </cell>
        </row>
        <row r="246">
          <cell r="AH246">
            <v>5.978704519999984</v>
          </cell>
          <cell r="AI246">
            <v>4.04351902449398E-2</v>
          </cell>
        </row>
        <row r="247">
          <cell r="AH247">
            <v>6.0124095999999838</v>
          </cell>
          <cell r="AI247">
            <v>3.893526719098591E-2</v>
          </cell>
        </row>
        <row r="248">
          <cell r="AH248">
            <v>6.0461146799999836</v>
          </cell>
          <cell r="AI248">
            <v>3.7475989634322075E-2</v>
          </cell>
        </row>
        <row r="249">
          <cell r="AH249">
            <v>6.0798197599999835</v>
          </cell>
          <cell r="AI249">
            <v>3.6056979514403127E-2</v>
          </cell>
        </row>
        <row r="250">
          <cell r="AH250">
            <v>6.1135248399999833</v>
          </cell>
          <cell r="AI250">
            <v>3.4677825617653237E-2</v>
          </cell>
        </row>
        <row r="251">
          <cell r="AH251">
            <v>6.1472299199999831</v>
          </cell>
          <cell r="AI251">
            <v>3.3338085477838453E-2</v>
          </cell>
        </row>
        <row r="252">
          <cell r="AH252">
            <v>6.180934999999983</v>
          </cell>
          <cell r="AI252">
            <v>3.2037287265414674E-2</v>
          </cell>
        </row>
        <row r="253">
          <cell r="AH253">
            <v>6.2146400799999828</v>
          </cell>
          <cell r="AI253">
            <v>3.0774931661827605E-2</v>
          </cell>
        </row>
        <row r="254">
          <cell r="AH254">
            <v>6.2483451599999826</v>
          </cell>
          <cell r="AI254">
            <v>2.9550493714936621E-2</v>
          </cell>
        </row>
        <row r="255">
          <cell r="AH255">
            <v>6.2820502399999825</v>
          </cell>
          <cell r="AI255">
            <v>2.8363424671935523E-2</v>
          </cell>
        </row>
        <row r="256">
          <cell r="AH256">
            <v>6.3157553199999823</v>
          </cell>
          <cell r="AI256">
            <v>2.7213153786346693E-2</v>
          </cell>
        </row>
        <row r="257">
          <cell r="AH257">
            <v>6.3494603999999821</v>
          </cell>
          <cell r="AI257">
            <v>2.6099090095871705E-2</v>
          </cell>
        </row>
        <row r="258">
          <cell r="AH258">
            <v>6.383165479999982</v>
          </cell>
          <cell r="AI258">
            <v>2.5020624168090547E-2</v>
          </cell>
        </row>
        <row r="259">
          <cell r="AH259">
            <v>6.4168705599999818</v>
          </cell>
          <cell r="AI259">
            <v>2.3977129811210193E-2</v>
          </cell>
        </row>
        <row r="260">
          <cell r="AH260">
            <v>6.4505756399999816</v>
          </cell>
          <cell r="AI260">
            <v>2.2967965747274024E-2</v>
          </cell>
        </row>
        <row r="261">
          <cell r="AH261">
            <v>6.4842807199999815</v>
          </cell>
          <cell r="AI261">
            <v>2.1992477245452231E-2</v>
          </cell>
        </row>
        <row r="262">
          <cell r="AH262">
            <v>6.5179857999999813</v>
          </cell>
          <cell r="AI262">
            <v>2.1049997713242209E-2</v>
          </cell>
        </row>
        <row r="263">
          <cell r="AH263">
            <v>6.5516908799999811</v>
          </cell>
          <cell r="AI263">
            <v>2.0139850243613134E-2</v>
          </cell>
        </row>
        <row r="264">
          <cell r="AH264">
            <v>6.585395959999981</v>
          </cell>
          <cell r="AI264">
            <v>1.9261349116333964E-2</v>
          </cell>
        </row>
        <row r="265">
          <cell r="AH265">
            <v>6.6191010399999808</v>
          </cell>
          <cell r="AI265">
            <v>1.8413801251923476E-2</v>
          </cell>
        </row>
        <row r="266">
          <cell r="AH266">
            <v>6.6528061199999806</v>
          </cell>
          <cell r="AI266">
            <v>1.7596507616858961E-2</v>
          </cell>
        </row>
        <row r="267">
          <cell r="AH267">
            <v>6.6865111999999804</v>
          </cell>
          <cell r="AI267">
            <v>1.6808764578871753E-2</v>
          </cell>
        </row>
        <row r="268">
          <cell r="AH268">
            <v>6.7202162799999803</v>
          </cell>
          <cell r="AI268">
            <v>1.6049865211346492E-2</v>
          </cell>
        </row>
        <row r="269">
          <cell r="AH269">
            <v>6.7539213599999801</v>
          </cell>
          <cell r="AI269">
            <v>1.5319100546023564E-2</v>
          </cell>
        </row>
        <row r="270">
          <cell r="AH270">
            <v>6.7876264399999799</v>
          </cell>
          <cell r="AI270">
            <v>1.4615760773380853E-2</v>
          </cell>
        </row>
        <row r="271">
          <cell r="AH271">
            <v>6.8213315199999798</v>
          </cell>
          <cell r="AI271">
            <v>1.3939136390242676E-2</v>
          </cell>
        </row>
        <row r="272">
          <cell r="AH272">
            <v>6.8550365999999796</v>
          </cell>
          <cell r="AI272">
            <v>1.3288519294328062E-2</v>
          </cell>
        </row>
        <row r="273">
          <cell r="AH273">
            <v>6.8887416799999794</v>
          </cell>
          <cell r="AI273">
            <v>1.2663203825609318E-2</v>
          </cell>
        </row>
        <row r="274">
          <cell r="AH274">
            <v>6.9224467599999793</v>
          </cell>
          <cell r="AI274">
            <v>1.2062487754502546E-2</v>
          </cell>
        </row>
        <row r="275">
          <cell r="AH275">
            <v>6.9561518399999791</v>
          </cell>
          <cell r="AI275">
            <v>1.148567321705663E-2</v>
          </cell>
        </row>
        <row r="276">
          <cell r="AH276">
            <v>6.9898569199999789</v>
          </cell>
          <cell r="AI276">
            <v>1.0932067597443839E-2</v>
          </cell>
        </row>
        <row r="277">
          <cell r="AH277">
            <v>7.0235619999999788</v>
          </cell>
          <cell r="AI277">
            <v>1.0400984358185225E-2</v>
          </cell>
        </row>
        <row r="278">
          <cell r="AH278">
            <v>7.0572670799999786</v>
          </cell>
          <cell r="AI278">
            <v>9.8917438186656628E-3</v>
          </cell>
        </row>
        <row r="279">
          <cell r="AH279">
            <v>7.0909721599999784</v>
          </cell>
          <cell r="AI279">
            <v>9.4036738826083956E-3</v>
          </cell>
        </row>
        <row r="280">
          <cell r="AH280">
            <v>7.1246772399999783</v>
          </cell>
          <cell r="AI280">
            <v>8.936110715285616E-3</v>
          </cell>
        </row>
        <row r="281">
          <cell r="AH281">
            <v>7.1583823199999781</v>
          </cell>
          <cell r="AI281">
            <v>8.4883993713411546E-3</v>
          </cell>
        </row>
        <row r="282">
          <cell r="AH282">
            <v>7.1920873999999779</v>
          </cell>
          <cell r="AI282">
            <v>8.0598943741929021E-3</v>
          </cell>
        </row>
        <row r="283">
          <cell r="AH283">
            <v>7.2257924799999778</v>
          </cell>
          <cell r="AI283">
            <v>7.6499602480669133E-3</v>
          </cell>
        </row>
        <row r="284">
          <cell r="AH284">
            <v>7.2594975599999776</v>
          </cell>
          <cell r="AI284">
            <v>7.2579720037919499E-3</v>
          </cell>
        </row>
        <row r="285">
          <cell r="AH285">
            <v>7.2932026399999774</v>
          </cell>
          <cell r="AI285">
            <v>6.8833155795523845E-3</v>
          </cell>
        </row>
        <row r="286">
          <cell r="AH286">
            <v>7.3269077199999773</v>
          </cell>
          <cell r="AI286">
            <v>6.5253882378596799E-3</v>
          </cell>
        </row>
        <row r="287">
          <cell r="AH287">
            <v>7.3606127999999771</v>
          </cell>
          <cell r="AI287">
            <v>6.1835989200577351E-3</v>
          </cell>
        </row>
        <row r="288">
          <cell r="AH288">
            <v>7.3943178799999769</v>
          </cell>
          <cell r="AI288">
            <v>5.8573685597254205E-3</v>
          </cell>
        </row>
        <row r="289">
          <cell r="AH289">
            <v>7.4280229599999767</v>
          </cell>
          <cell r="AI289">
            <v>5.5461303563810772E-3</v>
          </cell>
        </row>
        <row r="290">
          <cell r="AH290">
            <v>7.4617280399999766</v>
          </cell>
          <cell r="AI290">
            <v>5.2493300109286581E-3</v>
          </cell>
        </row>
        <row r="291">
          <cell r="AH291">
            <v>7.4954331199999764</v>
          </cell>
          <cell r="AI291">
            <v>4.9664259243136959E-3</v>
          </cell>
        </row>
        <row r="292">
          <cell r="AH292">
            <v>7.5291381999999762</v>
          </cell>
          <cell r="AI292">
            <v>4.6968893608798877E-3</v>
          </cell>
        </row>
        <row r="293">
          <cell r="AH293">
            <v>7.5628432799999761</v>
          </cell>
          <cell r="AI293">
            <v>4.4402045779335653E-3</v>
          </cell>
        </row>
        <row r="294">
          <cell r="AH294">
            <v>7.5965483599999759</v>
          </cell>
          <cell r="AI294">
            <v>4.1958689230345916E-3</v>
          </cell>
        </row>
        <row r="295">
          <cell r="AH295">
            <v>7.6302534399999757</v>
          </cell>
          <cell r="AI295">
            <v>3.9633929005377785E-3</v>
          </cell>
        </row>
        <row r="296">
          <cell r="AH296">
            <v>7.6639585199999756</v>
          </cell>
          <cell r="AI296">
            <v>3.7423002089098652E-3</v>
          </cell>
        </row>
        <row r="297">
          <cell r="AH297">
            <v>7.6976635999999754</v>
          </cell>
          <cell r="AI297">
            <v>3.5321277503427393E-3</v>
          </cell>
        </row>
        <row r="298">
          <cell r="AH298">
            <v>7.7313686799999752</v>
          </cell>
          <cell r="AI298">
            <v>3.3324256141751972E-3</v>
          </cell>
        </row>
        <row r="299">
          <cell r="AH299">
            <v>7.7650737599999751</v>
          </cell>
          <cell r="AI299">
            <v>3.1427570356226688E-3</v>
          </cell>
        </row>
        <row r="300">
          <cell r="AH300">
            <v>7.7987788399999749</v>
          </cell>
          <cell r="AI300">
            <v>2.9626983312975928E-3</v>
          </cell>
        </row>
        <row r="301">
          <cell r="AH301">
            <v>7.8324839199999747</v>
          </cell>
          <cell r="AI301">
            <v>2.7918388129826084E-3</v>
          </cell>
        </row>
      </sheetData>
      <sheetData sheetId="6">
        <row r="18">
          <cell r="O18" t="str">
            <v>Dry skin</v>
          </cell>
          <cell r="P18" t="str">
            <v>Itchiness</v>
          </cell>
          <cell r="Q18" t="str">
            <v>Pressure damage</v>
          </cell>
          <cell r="R18" t="str">
            <v>Rash</v>
          </cell>
          <cell r="S18" t="str">
            <v>Redness blanching</v>
          </cell>
          <cell r="T18" t="str">
            <v>Spots</v>
          </cell>
          <cell r="U18" t="str">
            <v>No response</v>
          </cell>
          <cell r="EI18" t="str">
            <v>Dry skin</v>
          </cell>
          <cell r="EJ18" t="str">
            <v>Itchiness</v>
          </cell>
          <cell r="EK18" t="str">
            <v>Pressure damage</v>
          </cell>
          <cell r="EL18" t="str">
            <v>Rash</v>
          </cell>
          <cell r="EM18" t="str">
            <v>Redness blanching</v>
          </cell>
          <cell r="EN18" t="str">
            <v>Spots</v>
          </cell>
          <cell r="EO18" t="str">
            <v>No response</v>
          </cell>
          <cell r="EY18" t="str">
            <v>Dry skin</v>
          </cell>
          <cell r="EZ18" t="str">
            <v>Itchiness</v>
          </cell>
          <cell r="FA18" t="str">
            <v>Pressure damage</v>
          </cell>
          <cell r="FB18" t="str">
            <v>Rash</v>
          </cell>
          <cell r="FC18" t="str">
            <v>Redness blanching</v>
          </cell>
          <cell r="FD18" t="str">
            <v>Spots</v>
          </cell>
          <cell r="FE18" t="str">
            <v>No response</v>
          </cell>
          <cell r="FO18" t="str">
            <v>Dry skin</v>
          </cell>
          <cell r="FP18" t="str">
            <v>Itchiness</v>
          </cell>
          <cell r="FQ18" t="str">
            <v>Pressure damage</v>
          </cell>
          <cell r="FR18" t="str">
            <v>Rash</v>
          </cell>
          <cell r="FS18" t="str">
            <v>Redness blanching</v>
          </cell>
          <cell r="FT18" t="str">
            <v>Spots</v>
          </cell>
          <cell r="FU18" t="str">
            <v>No response</v>
          </cell>
          <cell r="GE18" t="str">
            <v>Dry skin</v>
          </cell>
          <cell r="GF18" t="str">
            <v>Itchiness</v>
          </cell>
          <cell r="GG18" t="str">
            <v>Pressure damage</v>
          </cell>
          <cell r="GH18" t="str">
            <v>Rash</v>
          </cell>
          <cell r="GI18" t="str">
            <v>Redness blanching</v>
          </cell>
          <cell r="GJ18" t="str">
            <v>Spots</v>
          </cell>
          <cell r="GK18" t="str">
            <v>No response</v>
          </cell>
          <cell r="GT18" t="str">
            <v>Dry skin</v>
          </cell>
          <cell r="GU18" t="str">
            <v>Itchiness</v>
          </cell>
          <cell r="GV18" t="str">
            <v>Pressure damage</v>
          </cell>
          <cell r="GW18" t="str">
            <v>Rash</v>
          </cell>
          <cell r="GX18" t="str">
            <v>Redness blanching</v>
          </cell>
          <cell r="GY18" t="str">
            <v>Spots</v>
          </cell>
          <cell r="GZ18" t="str">
            <v>No reaction</v>
          </cell>
          <cell r="HG18" t="str">
            <v>Dry skin</v>
          </cell>
          <cell r="HH18" t="str">
            <v>Itchiness</v>
          </cell>
          <cell r="HI18" t="str">
            <v>Pressure damage</v>
          </cell>
          <cell r="HJ18" t="str">
            <v>Rash</v>
          </cell>
          <cell r="HK18" t="str">
            <v>Redness blanching</v>
          </cell>
          <cell r="HL18" t="str">
            <v>Spots</v>
          </cell>
          <cell r="HM18" t="str">
            <v>No reaction</v>
          </cell>
          <cell r="HT18" t="str">
            <v>Dry skin</v>
          </cell>
          <cell r="HU18" t="str">
            <v>Itchiness</v>
          </cell>
          <cell r="HV18" t="str">
            <v>Pressure damage</v>
          </cell>
          <cell r="HW18" t="str">
            <v>Rash</v>
          </cell>
          <cell r="HX18" t="str">
            <v>Redness blanching</v>
          </cell>
          <cell r="HY18" t="str">
            <v>Spots</v>
          </cell>
          <cell r="HZ18" t="str">
            <v>No reaction</v>
          </cell>
          <cell r="IJ18" t="str">
            <v>Dry skin</v>
          </cell>
          <cell r="IK18" t="str">
            <v>Itchiness</v>
          </cell>
          <cell r="IL18" t="str">
            <v>Pressure damage</v>
          </cell>
          <cell r="IM18" t="str">
            <v>Rash</v>
          </cell>
          <cell r="IN18" t="str">
            <v>Redness blanching</v>
          </cell>
          <cell r="IO18" t="str">
            <v>Spots</v>
          </cell>
          <cell r="IP18" t="str">
            <v>No reaction</v>
          </cell>
        </row>
        <row r="19">
          <cell r="N19" t="str">
            <v>20-29</v>
          </cell>
          <cell r="O19">
            <v>16.279069767441861</v>
          </cell>
          <cell r="P19">
            <v>20.930232558139537</v>
          </cell>
          <cell r="Q19">
            <v>18.604651162790699</v>
          </cell>
          <cell r="R19">
            <v>2.3255813953488373</v>
          </cell>
          <cell r="S19">
            <v>46.511627906976742</v>
          </cell>
          <cell r="T19">
            <v>9.3023255813953494</v>
          </cell>
          <cell r="U19">
            <v>27.906976744186046</v>
          </cell>
          <cell r="AU19" t="str">
            <v>Dry skin</v>
          </cell>
          <cell r="AV19" t="str">
            <v>Itchiness</v>
          </cell>
          <cell r="AW19" t="str">
            <v>Pressure damage</v>
          </cell>
          <cell r="AX19" t="str">
            <v>Rash</v>
          </cell>
          <cell r="AY19" t="str">
            <v>Redness blanching</v>
          </cell>
          <cell r="AZ19" t="str">
            <v>Spots</v>
          </cell>
          <cell r="BA19" t="str">
            <v>No response</v>
          </cell>
          <cell r="BK19" t="str">
            <v>Dry skin</v>
          </cell>
          <cell r="BL19" t="str">
            <v>Itchiness</v>
          </cell>
          <cell r="BM19" t="str">
            <v>Pressure damage</v>
          </cell>
          <cell r="BN19" t="str">
            <v>Redness blanching</v>
          </cell>
          <cell r="BO19" t="str">
            <v>No response</v>
          </cell>
          <cell r="EH19" t="str">
            <v>Less than 6</v>
          </cell>
          <cell r="EI19">
            <v>9.2307692307692299</v>
          </cell>
          <cell r="EJ19">
            <v>16.923076923076923</v>
          </cell>
          <cell r="EK19">
            <v>12.307692307692308</v>
          </cell>
          <cell r="EL19">
            <v>6.1538461538461542</v>
          </cell>
          <cell r="EM19">
            <v>35.384615384615387</v>
          </cell>
          <cell r="EN19">
            <v>0</v>
          </cell>
          <cell r="EO19">
            <v>44.615384615384613</v>
          </cell>
          <cell r="EX19" t="str">
            <v>Less than 6</v>
          </cell>
          <cell r="EY19">
            <v>13.846153846153847</v>
          </cell>
          <cell r="EZ19">
            <v>26.153846153846153</v>
          </cell>
          <cell r="FA19">
            <v>4.615384615384615</v>
          </cell>
          <cell r="FB19">
            <v>13.846153846153847</v>
          </cell>
          <cell r="FC19">
            <v>29.23076923076923</v>
          </cell>
          <cell r="FD19">
            <v>6.1538461538461542</v>
          </cell>
          <cell r="FE19">
            <v>43.07692307692308</v>
          </cell>
          <cell r="FN19" t="str">
            <v>Less than 6</v>
          </cell>
          <cell r="FO19">
            <v>6.1538461538461542</v>
          </cell>
          <cell r="FP19">
            <v>12.307692307692308</v>
          </cell>
          <cell r="FQ19">
            <v>0</v>
          </cell>
          <cell r="FR19">
            <v>12.307692307692308</v>
          </cell>
          <cell r="FS19">
            <v>12.307692307692308</v>
          </cell>
          <cell r="FT19">
            <v>6.1538461538461542</v>
          </cell>
          <cell r="FU19">
            <v>67.692307692307693</v>
          </cell>
          <cell r="GD19" t="str">
            <v>Less than 6</v>
          </cell>
          <cell r="GE19">
            <v>3.0769230769230771</v>
          </cell>
          <cell r="GF19">
            <v>10.76923076923077</v>
          </cell>
          <cell r="GG19">
            <v>9.2307692307692299</v>
          </cell>
          <cell r="GH19">
            <v>0</v>
          </cell>
          <cell r="GI19">
            <v>12.307692307692308</v>
          </cell>
          <cell r="GJ19">
            <v>0</v>
          </cell>
          <cell r="GK19">
            <v>72.307692307692307</v>
          </cell>
          <cell r="GS19" t="str">
            <v>Every 1 hour</v>
          </cell>
          <cell r="GT19">
            <v>15.217391304347826</v>
          </cell>
          <cell r="GU19">
            <v>17.391304347826086</v>
          </cell>
          <cell r="GV19">
            <v>8.695652173913043</v>
          </cell>
          <cell r="GW19">
            <v>4.3478260869565215</v>
          </cell>
          <cell r="GX19">
            <v>28.260869565217391</v>
          </cell>
          <cell r="GY19">
            <v>4.3478260869565215</v>
          </cell>
          <cell r="GZ19">
            <v>47.826086956521742</v>
          </cell>
          <cell r="HF19" t="str">
            <v>Every 1 hour</v>
          </cell>
          <cell r="HG19">
            <v>17.391304347826086</v>
          </cell>
          <cell r="HH19">
            <v>23.913043478260871</v>
          </cell>
          <cell r="HI19">
            <v>4.3478260869565215</v>
          </cell>
          <cell r="HJ19">
            <v>13.043478260869565</v>
          </cell>
          <cell r="HK19">
            <v>19.565217391304348</v>
          </cell>
          <cell r="HL19">
            <v>15.217391304347826</v>
          </cell>
          <cell r="HM19">
            <v>36.956521739130437</v>
          </cell>
          <cell r="HS19" t="str">
            <v>Every 1 hour</v>
          </cell>
          <cell r="HT19">
            <v>17.391304347826086</v>
          </cell>
          <cell r="HU19">
            <v>19.565217391304348</v>
          </cell>
          <cell r="HV19">
            <v>0</v>
          </cell>
          <cell r="HW19">
            <v>10.869565217391305</v>
          </cell>
          <cell r="HX19">
            <v>13.043478260869565</v>
          </cell>
          <cell r="HY19">
            <v>23.913043478260871</v>
          </cell>
          <cell r="HZ19">
            <v>47.826086956521742</v>
          </cell>
          <cell r="II19" t="str">
            <v>Every 1 hour</v>
          </cell>
          <cell r="IJ19">
            <v>6.5217391304347823</v>
          </cell>
          <cell r="IK19">
            <v>10.869565217391305</v>
          </cell>
          <cell r="IL19">
            <v>13.043478260869565</v>
          </cell>
          <cell r="IM19">
            <v>0</v>
          </cell>
          <cell r="IN19">
            <v>10.869565217391305</v>
          </cell>
          <cell r="IO19">
            <v>0</v>
          </cell>
          <cell r="IP19">
            <v>71.739130434782609</v>
          </cell>
        </row>
        <row r="20">
          <cell r="N20" t="str">
            <v>30-39</v>
          </cell>
          <cell r="O20">
            <v>18.055555555555557</v>
          </cell>
          <cell r="P20">
            <v>16.666666666666668</v>
          </cell>
          <cell r="Q20">
            <v>20.833333333333332</v>
          </cell>
          <cell r="R20">
            <v>4.166666666666667</v>
          </cell>
          <cell r="S20">
            <v>45.833333333333336</v>
          </cell>
          <cell r="T20">
            <v>9.7222222222222214</v>
          </cell>
          <cell r="U20">
            <v>36.111111111111114</v>
          </cell>
          <cell r="AE20" t="str">
            <v>Dry skin</v>
          </cell>
          <cell r="AF20" t="str">
            <v>Itchiness</v>
          </cell>
          <cell r="AG20" t="str">
            <v>Pressure damage</v>
          </cell>
          <cell r="AH20" t="str">
            <v>Rash</v>
          </cell>
          <cell r="AI20" t="str">
            <v>Redness blanching</v>
          </cell>
          <cell r="AJ20" t="str">
            <v>Spots</v>
          </cell>
          <cell r="AK20" t="str">
            <v>No response</v>
          </cell>
          <cell r="AT20" t="str">
            <v>20-29</v>
          </cell>
          <cell r="AU20">
            <v>18.604651162790699</v>
          </cell>
          <cell r="AV20">
            <v>27.906976744186046</v>
          </cell>
          <cell r="AW20">
            <v>0</v>
          </cell>
          <cell r="AX20">
            <v>16.279069767441861</v>
          </cell>
          <cell r="AY20">
            <v>13.953488372093023</v>
          </cell>
          <cell r="AZ20">
            <v>48.837209302325583</v>
          </cell>
          <cell r="BA20">
            <v>37.209302325581397</v>
          </cell>
          <cell r="BJ20" t="str">
            <v>20-29</v>
          </cell>
          <cell r="BK20">
            <v>2.3255813953488373</v>
          </cell>
          <cell r="BL20">
            <v>18.604651162790699</v>
          </cell>
          <cell r="BM20">
            <v>18.604651162790699</v>
          </cell>
          <cell r="BN20">
            <v>32.558139534883722</v>
          </cell>
          <cell r="BO20">
            <v>41.860465116279073</v>
          </cell>
          <cell r="EH20" t="str">
            <v>6-8</v>
          </cell>
          <cell r="EI20">
            <v>14.893617021276595</v>
          </cell>
          <cell r="EJ20">
            <v>17.021276595744681</v>
          </cell>
          <cell r="EK20">
            <v>14.893617021276595</v>
          </cell>
          <cell r="EL20">
            <v>3.1914893617021276</v>
          </cell>
          <cell r="EM20">
            <v>41.48936170212766</v>
          </cell>
          <cell r="EN20">
            <v>7.4468085106382977</v>
          </cell>
          <cell r="EO20">
            <v>37.234042553191486</v>
          </cell>
          <cell r="EX20" t="str">
            <v>6-8</v>
          </cell>
          <cell r="EY20">
            <v>14.893617021276595</v>
          </cell>
          <cell r="EZ20">
            <v>23.404255319148938</v>
          </cell>
          <cell r="FA20">
            <v>7.4468085106382977</v>
          </cell>
          <cell r="FB20">
            <v>8.5106382978723403</v>
          </cell>
          <cell r="FC20">
            <v>37.234042553191486</v>
          </cell>
          <cell r="FD20">
            <v>14.893617021276595</v>
          </cell>
          <cell r="FE20">
            <v>34.042553191489361</v>
          </cell>
          <cell r="FN20" t="str">
            <v>6-8</v>
          </cell>
          <cell r="FO20">
            <v>9.5744680851063837</v>
          </cell>
          <cell r="FP20">
            <v>10.638297872340425</v>
          </cell>
          <cell r="FQ20">
            <v>2.1276595744680851</v>
          </cell>
          <cell r="FR20">
            <v>6.3829787234042552</v>
          </cell>
          <cell r="FS20">
            <v>7.4468085106382977</v>
          </cell>
          <cell r="FT20">
            <v>23.404255319148938</v>
          </cell>
          <cell r="FU20">
            <v>60.638297872340424</v>
          </cell>
          <cell r="GD20" t="str">
            <v>6-8</v>
          </cell>
          <cell r="GE20">
            <v>6.3829787234042552</v>
          </cell>
          <cell r="GF20">
            <v>13.829787234042554</v>
          </cell>
          <cell r="GG20">
            <v>13.829787234042554</v>
          </cell>
          <cell r="GH20">
            <v>0</v>
          </cell>
          <cell r="GI20">
            <v>21.276595744680851</v>
          </cell>
          <cell r="GJ20">
            <v>0</v>
          </cell>
          <cell r="GK20">
            <v>57.446808510638299</v>
          </cell>
          <cell r="GS20" t="str">
            <v>Every 2 hours</v>
          </cell>
          <cell r="GT20">
            <v>12.280701754385966</v>
          </cell>
          <cell r="GU20">
            <v>22.807017543859651</v>
          </cell>
          <cell r="GV20">
            <v>7.0175438596491224</v>
          </cell>
          <cell r="GW20">
            <v>8.7719298245614041</v>
          </cell>
          <cell r="GX20">
            <v>35.087719298245617</v>
          </cell>
          <cell r="GY20">
            <v>5.2631578947368425</v>
          </cell>
          <cell r="GZ20">
            <v>40.350877192982459</v>
          </cell>
          <cell r="HF20" t="str">
            <v>Every 2 hours</v>
          </cell>
          <cell r="HG20">
            <v>15.789473684210526</v>
          </cell>
          <cell r="HH20">
            <v>26.315789473684209</v>
          </cell>
          <cell r="HI20">
            <v>1.7543859649122806</v>
          </cell>
          <cell r="HJ20">
            <v>8.7719298245614041</v>
          </cell>
          <cell r="HK20">
            <v>31.578947368421051</v>
          </cell>
          <cell r="HL20">
            <v>14.035087719298245</v>
          </cell>
          <cell r="HM20">
            <v>42.10526315789474</v>
          </cell>
          <cell r="HS20" t="str">
            <v>Every 2 hours</v>
          </cell>
          <cell r="HT20">
            <v>8.7719298245614041</v>
          </cell>
          <cell r="HU20">
            <v>17.543859649122808</v>
          </cell>
          <cell r="HV20">
            <v>0</v>
          </cell>
          <cell r="HW20">
            <v>8.7719298245614041</v>
          </cell>
          <cell r="HX20">
            <v>14.035087719298245</v>
          </cell>
          <cell r="HY20">
            <v>19.298245614035089</v>
          </cell>
          <cell r="HZ20">
            <v>56.140350877192979</v>
          </cell>
          <cell r="II20" t="str">
            <v>Every 2 hours</v>
          </cell>
          <cell r="IJ20">
            <v>10.526315789473685</v>
          </cell>
          <cell r="IK20">
            <v>21.05263157894737</v>
          </cell>
          <cell r="IL20">
            <v>3.5087719298245612</v>
          </cell>
          <cell r="IM20">
            <v>1.7543859649122806</v>
          </cell>
          <cell r="IN20">
            <v>17.543859649122808</v>
          </cell>
          <cell r="IO20">
            <v>0</v>
          </cell>
          <cell r="IP20">
            <v>56.140350877192979</v>
          </cell>
        </row>
        <row r="21">
          <cell r="N21" t="str">
            <v>40-49</v>
          </cell>
          <cell r="O21">
            <v>12.162162162162161</v>
          </cell>
          <cell r="P21">
            <v>24.324324324324323</v>
          </cell>
          <cell r="Q21">
            <v>13.513513513513514</v>
          </cell>
          <cell r="R21">
            <v>5.4054054054054053</v>
          </cell>
          <cell r="S21">
            <v>41.891891891891895</v>
          </cell>
          <cell r="T21">
            <v>8.1081081081081088</v>
          </cell>
          <cell r="U21">
            <v>29.72972972972973</v>
          </cell>
          <cell r="AD21" t="str">
            <v>20-29</v>
          </cell>
          <cell r="AE21">
            <v>30.232558139534884</v>
          </cell>
          <cell r="AF21">
            <v>39.534883720930232</v>
          </cell>
          <cell r="AG21">
            <v>9.3023255813953494</v>
          </cell>
          <cell r="AH21">
            <v>11.627906976744185</v>
          </cell>
          <cell r="AI21">
            <v>46.511627906976742</v>
          </cell>
          <cell r="AJ21">
            <v>30.232558139534884</v>
          </cell>
          <cell r="AK21">
            <v>6.9767441860465116</v>
          </cell>
          <cell r="AT21" t="str">
            <v>30-39</v>
          </cell>
          <cell r="AU21">
            <v>11.111111111111111</v>
          </cell>
          <cell r="AV21">
            <v>8.3333333333333339</v>
          </cell>
          <cell r="AW21">
            <v>1.3888888888888888</v>
          </cell>
          <cell r="AX21">
            <v>4.166666666666667</v>
          </cell>
          <cell r="AY21">
            <v>9.7222222222222214</v>
          </cell>
          <cell r="AZ21">
            <v>25</v>
          </cell>
          <cell r="BA21">
            <v>59.722222222222221</v>
          </cell>
          <cell r="BJ21" t="str">
            <v>30-39</v>
          </cell>
          <cell r="BK21">
            <v>5.5555555555555554</v>
          </cell>
          <cell r="BL21">
            <v>15.277777777777779</v>
          </cell>
          <cell r="BM21">
            <v>27.777777777777779</v>
          </cell>
          <cell r="BN21">
            <v>22.222222222222221</v>
          </cell>
          <cell r="BO21">
            <v>45.833333333333336</v>
          </cell>
          <cell r="EH21" t="str">
            <v>8-10</v>
          </cell>
          <cell r="EI21">
            <v>17.948717948717949</v>
          </cell>
          <cell r="EJ21">
            <v>17.948717948717949</v>
          </cell>
          <cell r="EK21">
            <v>30.76923076923077</v>
          </cell>
          <cell r="EL21">
            <v>0</v>
          </cell>
          <cell r="EM21">
            <v>43.589743589743591</v>
          </cell>
          <cell r="EN21">
            <v>7.6923076923076925</v>
          </cell>
          <cell r="EO21">
            <v>28.205128205128204</v>
          </cell>
          <cell r="EX21" t="str">
            <v>8-10</v>
          </cell>
          <cell r="EY21">
            <v>17.948717948717949</v>
          </cell>
          <cell r="EZ21">
            <v>10.256410256410257</v>
          </cell>
          <cell r="FA21">
            <v>10.256410256410257</v>
          </cell>
          <cell r="FB21">
            <v>2.5641025641025643</v>
          </cell>
          <cell r="FC21">
            <v>33.333333333333336</v>
          </cell>
          <cell r="FD21">
            <v>10.256410256410257</v>
          </cell>
          <cell r="FE21">
            <v>38.46153846153846</v>
          </cell>
          <cell r="FN21" t="str">
            <v>8-10</v>
          </cell>
          <cell r="FO21">
            <v>7.6923076923076925</v>
          </cell>
          <cell r="FP21">
            <v>12.820512820512821</v>
          </cell>
          <cell r="FQ21">
            <v>2.5641025641025643</v>
          </cell>
          <cell r="FR21">
            <v>2.5641025641025643</v>
          </cell>
          <cell r="FS21">
            <v>10.256410256410257</v>
          </cell>
          <cell r="FT21">
            <v>20.512820512820515</v>
          </cell>
          <cell r="FU21">
            <v>56.410256410256409</v>
          </cell>
          <cell r="GD21" t="str">
            <v>8-10</v>
          </cell>
          <cell r="GE21">
            <v>2.5641025641025643</v>
          </cell>
          <cell r="GF21">
            <v>17.948717948717949</v>
          </cell>
          <cell r="GG21">
            <v>17.948717948717949</v>
          </cell>
          <cell r="GH21">
            <v>2.5641025641025643</v>
          </cell>
          <cell r="GI21">
            <v>20.512820512820515</v>
          </cell>
          <cell r="GJ21">
            <v>0</v>
          </cell>
          <cell r="GK21">
            <v>51.282051282051285</v>
          </cell>
          <cell r="GS21" t="str">
            <v>Every 3 hours</v>
          </cell>
          <cell r="GT21">
            <v>13.333333333333334</v>
          </cell>
          <cell r="GU21">
            <v>26.666666666666668</v>
          </cell>
          <cell r="GV21">
            <v>15</v>
          </cell>
          <cell r="GW21">
            <v>6.666666666666667</v>
          </cell>
          <cell r="GX21">
            <v>53.333333333333336</v>
          </cell>
          <cell r="GY21">
            <v>10</v>
          </cell>
          <cell r="GZ21">
            <v>21.666666666666668</v>
          </cell>
          <cell r="HF21" t="str">
            <v>Every 3 hours</v>
          </cell>
          <cell r="HG21">
            <v>18.333333333333332</v>
          </cell>
          <cell r="HH21">
            <v>28.333333333333332</v>
          </cell>
          <cell r="HI21">
            <v>10</v>
          </cell>
          <cell r="HJ21">
            <v>10</v>
          </cell>
          <cell r="HK21">
            <v>41.666666666666664</v>
          </cell>
          <cell r="HL21">
            <v>10</v>
          </cell>
          <cell r="HM21">
            <v>31.666666666666668</v>
          </cell>
          <cell r="HS21" t="str">
            <v>Every 3 hours</v>
          </cell>
          <cell r="HT21">
            <v>10</v>
          </cell>
          <cell r="HU21">
            <v>18.333333333333332</v>
          </cell>
          <cell r="HV21">
            <v>3.3333333333333335</v>
          </cell>
          <cell r="HW21">
            <v>15</v>
          </cell>
          <cell r="HX21">
            <v>16.666666666666668</v>
          </cell>
          <cell r="HY21">
            <v>15</v>
          </cell>
          <cell r="HZ21">
            <v>58.333333333333336</v>
          </cell>
          <cell r="II21" t="str">
            <v>Every 3 hours</v>
          </cell>
          <cell r="IJ21">
            <v>1.6666666666666667</v>
          </cell>
          <cell r="IK21">
            <v>15</v>
          </cell>
          <cell r="IL21">
            <v>15</v>
          </cell>
          <cell r="IM21">
            <v>0</v>
          </cell>
          <cell r="IN21">
            <v>36.666666666666664</v>
          </cell>
          <cell r="IO21">
            <v>0</v>
          </cell>
          <cell r="IP21">
            <v>46.666666666666664</v>
          </cell>
        </row>
        <row r="22">
          <cell r="N22" t="str">
            <v>50-59</v>
          </cell>
          <cell r="O22">
            <v>7.2727272727272725</v>
          </cell>
          <cell r="P22">
            <v>10.909090909090908</v>
          </cell>
          <cell r="Q22">
            <v>10.909090909090908</v>
          </cell>
          <cell r="R22">
            <v>7.2727272727272725</v>
          </cell>
          <cell r="S22">
            <v>30.90909090909091</v>
          </cell>
          <cell r="T22">
            <v>0</v>
          </cell>
          <cell r="U22">
            <v>45.454545454545453</v>
          </cell>
          <cell r="AD22" t="str">
            <v>30-39</v>
          </cell>
          <cell r="AE22">
            <v>23.611111111111111</v>
          </cell>
          <cell r="AF22">
            <v>20.833333333333332</v>
          </cell>
          <cell r="AG22">
            <v>6.9444444444444446</v>
          </cell>
          <cell r="AH22">
            <v>8.3333333333333339</v>
          </cell>
          <cell r="AI22">
            <v>40.277777777777779</v>
          </cell>
          <cell r="AJ22">
            <v>18.055555555555557</v>
          </cell>
          <cell r="AK22">
            <v>29.166666666666668</v>
          </cell>
          <cell r="AT22" t="str">
            <v>40-49</v>
          </cell>
          <cell r="AU22">
            <v>10.810810810810811</v>
          </cell>
          <cell r="AV22">
            <v>17.567567567567568</v>
          </cell>
          <cell r="AW22">
            <v>4.0540540540540544</v>
          </cell>
          <cell r="AX22">
            <v>8.1081081081081088</v>
          </cell>
          <cell r="AY22">
            <v>14.864864864864865</v>
          </cell>
          <cell r="AZ22">
            <v>20.27027027027027</v>
          </cell>
          <cell r="BA22">
            <v>50</v>
          </cell>
          <cell r="BJ22" t="str">
            <v>40-49</v>
          </cell>
          <cell r="BK22">
            <v>6.756756756756757</v>
          </cell>
          <cell r="BL22">
            <v>10.810810810810811</v>
          </cell>
          <cell r="BM22">
            <v>22.972972972972972</v>
          </cell>
          <cell r="BN22">
            <v>25.675675675675677</v>
          </cell>
          <cell r="BO22">
            <v>45.945945945945944</v>
          </cell>
          <cell r="EH22" t="str">
            <v>10-12</v>
          </cell>
          <cell r="EI22">
            <v>16.25</v>
          </cell>
          <cell r="EJ22">
            <v>27.5</v>
          </cell>
          <cell r="EK22">
            <v>17.5</v>
          </cell>
          <cell r="EL22">
            <v>12.5</v>
          </cell>
          <cell r="EM22">
            <v>48.75</v>
          </cell>
          <cell r="EN22">
            <v>8.75</v>
          </cell>
          <cell r="EO22">
            <v>26.25</v>
          </cell>
          <cell r="EX22" t="str">
            <v>10-12</v>
          </cell>
          <cell r="EY22">
            <v>20</v>
          </cell>
          <cell r="EZ22">
            <v>36.25</v>
          </cell>
          <cell r="FA22">
            <v>6.25</v>
          </cell>
          <cell r="FB22">
            <v>17.5</v>
          </cell>
          <cell r="FC22">
            <v>45</v>
          </cell>
          <cell r="FD22">
            <v>20</v>
          </cell>
          <cell r="FE22">
            <v>28.75</v>
          </cell>
          <cell r="FN22" t="str">
            <v>10-12</v>
          </cell>
          <cell r="FO22">
            <v>15</v>
          </cell>
          <cell r="FP22">
            <v>28.75</v>
          </cell>
          <cell r="FQ22">
            <v>0</v>
          </cell>
          <cell r="FR22">
            <v>17.5</v>
          </cell>
          <cell r="FS22">
            <v>21.25</v>
          </cell>
          <cell r="FT22">
            <v>23.75</v>
          </cell>
          <cell r="FU22">
            <v>45</v>
          </cell>
          <cell r="GD22" t="str">
            <v>10-12</v>
          </cell>
          <cell r="GE22">
            <v>5</v>
          </cell>
          <cell r="GF22">
            <v>21.25</v>
          </cell>
          <cell r="GG22">
            <v>22.5</v>
          </cell>
          <cell r="GH22">
            <v>7.5</v>
          </cell>
          <cell r="GI22">
            <v>33.75</v>
          </cell>
          <cell r="GJ22">
            <v>2.5</v>
          </cell>
          <cell r="GK22">
            <v>40</v>
          </cell>
          <cell r="GS22" t="str">
            <v>Every 4 hours</v>
          </cell>
          <cell r="GT22">
            <v>17.391304347826086</v>
          </cell>
          <cell r="GU22">
            <v>21.739130434782609</v>
          </cell>
          <cell r="GV22">
            <v>32.608695652173914</v>
          </cell>
          <cell r="GW22">
            <v>4.3478260869565215</v>
          </cell>
          <cell r="GX22">
            <v>54.347826086956523</v>
          </cell>
          <cell r="GY22">
            <v>4.3478260869565215</v>
          </cell>
          <cell r="GZ22">
            <v>26.086956521739129</v>
          </cell>
          <cell r="HF22" t="str">
            <v>Every 4 hours</v>
          </cell>
          <cell r="HG22">
            <v>23.913043478260871</v>
          </cell>
          <cell r="HH22">
            <v>32.608695652173914</v>
          </cell>
          <cell r="HI22">
            <v>13.043478260869565</v>
          </cell>
          <cell r="HJ22">
            <v>13.043478260869565</v>
          </cell>
          <cell r="HK22">
            <v>50</v>
          </cell>
          <cell r="HL22">
            <v>17.391304347826086</v>
          </cell>
          <cell r="HM22">
            <v>19.565217391304348</v>
          </cell>
          <cell r="HS22" t="str">
            <v>Every 4 hours</v>
          </cell>
          <cell r="HT22">
            <v>15.217391304347826</v>
          </cell>
          <cell r="HU22">
            <v>23.913043478260871</v>
          </cell>
          <cell r="HV22">
            <v>2.1739130434782608</v>
          </cell>
          <cell r="HW22">
            <v>10.869565217391305</v>
          </cell>
          <cell r="HX22">
            <v>8.695652173913043</v>
          </cell>
          <cell r="HY22">
            <v>28.260869565217391</v>
          </cell>
          <cell r="HZ22">
            <v>41.304347826086953</v>
          </cell>
          <cell r="II22" t="str">
            <v>Every 4 hours</v>
          </cell>
          <cell r="IJ22">
            <v>2.1739130434782608</v>
          </cell>
          <cell r="IK22">
            <v>17.391304347826086</v>
          </cell>
          <cell r="IL22">
            <v>36.956521739130437</v>
          </cell>
          <cell r="IM22">
            <v>0</v>
          </cell>
          <cell r="IN22">
            <v>23.913043478260871</v>
          </cell>
          <cell r="IO22">
            <v>0</v>
          </cell>
          <cell r="IP22">
            <v>39.130434782608695</v>
          </cell>
        </row>
        <row r="23">
          <cell r="N23" t="str">
            <v>60-69</v>
          </cell>
          <cell r="O23">
            <v>16.666666666666668</v>
          </cell>
          <cell r="P23">
            <v>50</v>
          </cell>
          <cell r="Q23">
            <v>16.666666666666668</v>
          </cell>
          <cell r="R23">
            <v>0</v>
          </cell>
          <cell r="S23">
            <v>33.333333333333336</v>
          </cell>
          <cell r="T23">
            <v>16.666666666666668</v>
          </cell>
          <cell r="U23">
            <v>33.333333333333336</v>
          </cell>
          <cell r="AD23" t="str">
            <v>40-49</v>
          </cell>
          <cell r="AE23">
            <v>18.918918918918919</v>
          </cell>
          <cell r="AF23">
            <v>27.027027027027028</v>
          </cell>
          <cell r="AG23">
            <v>10.810810810810811</v>
          </cell>
          <cell r="AH23">
            <v>10.810810810810811</v>
          </cell>
          <cell r="AI23">
            <v>31.081081081081081</v>
          </cell>
          <cell r="AJ23">
            <v>9.4594594594594597</v>
          </cell>
          <cell r="AK23">
            <v>39.189189189189186</v>
          </cell>
          <cell r="AT23" t="str">
            <v>50-59</v>
          </cell>
          <cell r="AU23">
            <v>12.727272727272727</v>
          </cell>
          <cell r="AV23">
            <v>16.363636363636363</v>
          </cell>
          <cell r="AW23">
            <v>1.8181818181818181</v>
          </cell>
          <cell r="AX23">
            <v>3.6363636363636362</v>
          </cell>
          <cell r="AY23">
            <v>5.4545454545454541</v>
          </cell>
          <cell r="AZ23">
            <v>14.545454545454545</v>
          </cell>
          <cell r="BA23">
            <v>60</v>
          </cell>
          <cell r="BJ23" t="str">
            <v>50-59</v>
          </cell>
          <cell r="BK23">
            <v>3.6363636363636362</v>
          </cell>
          <cell r="BL23">
            <v>16.363636363636363</v>
          </cell>
          <cell r="BM23">
            <v>10.909090909090908</v>
          </cell>
          <cell r="BN23">
            <v>9.0909090909090917</v>
          </cell>
          <cell r="BO23">
            <v>69.090909090909093</v>
          </cell>
          <cell r="BY23" t="str">
            <v>Dry skin</v>
          </cell>
          <cell r="BZ23" t="str">
            <v>Itchiness</v>
          </cell>
          <cell r="CA23" t="str">
            <v>Pressure damage</v>
          </cell>
          <cell r="CB23" t="str">
            <v>Rash</v>
          </cell>
          <cell r="CC23" t="str">
            <v>Redness blanching</v>
          </cell>
          <cell r="CD23" t="str">
            <v>Spots</v>
          </cell>
          <cell r="CE23" t="str">
            <v>No response</v>
          </cell>
          <cell r="CO23" t="str">
            <v>Dry skin</v>
          </cell>
          <cell r="CP23" t="str">
            <v>Itchiness</v>
          </cell>
          <cell r="CQ23" t="str">
            <v>Pressure damage</v>
          </cell>
          <cell r="CR23" t="str">
            <v>Rash</v>
          </cell>
          <cell r="CS23" t="str">
            <v>Redness blanching</v>
          </cell>
          <cell r="CT23" t="str">
            <v>Spots</v>
          </cell>
          <cell r="CU23" t="str">
            <v>No response</v>
          </cell>
          <cell r="DE23" t="str">
            <v>Dry skin</v>
          </cell>
          <cell r="DF23" t="str">
            <v>Itchiness</v>
          </cell>
          <cell r="DG23" t="str">
            <v>Pressure damage</v>
          </cell>
          <cell r="DH23" t="str">
            <v>Rash</v>
          </cell>
          <cell r="DI23" t="str">
            <v>Redness blanching</v>
          </cell>
          <cell r="DJ23" t="str">
            <v>Spots</v>
          </cell>
          <cell r="DK23" t="str">
            <v xml:space="preserve">Nothing </v>
          </cell>
          <cell r="EH23" t="str">
            <v>12-13</v>
          </cell>
          <cell r="EI23">
            <v>25.925925925925927</v>
          </cell>
          <cell r="EJ23">
            <v>29.62962962962963</v>
          </cell>
          <cell r="EK23">
            <v>22.222222222222221</v>
          </cell>
          <cell r="EL23">
            <v>7.4074074074074074</v>
          </cell>
          <cell r="EM23">
            <v>55.555555555555557</v>
          </cell>
          <cell r="EN23">
            <v>7.4074074074074074</v>
          </cell>
          <cell r="EO23">
            <v>18.518518518518519</v>
          </cell>
          <cell r="EX23" t="str">
            <v>12-13</v>
          </cell>
          <cell r="EY23">
            <v>37.037037037037038</v>
          </cell>
          <cell r="EZ23">
            <v>40.74074074074074</v>
          </cell>
          <cell r="FA23">
            <v>22.222222222222221</v>
          </cell>
          <cell r="FB23">
            <v>14.814814814814815</v>
          </cell>
          <cell r="FC23">
            <v>40.74074074074074</v>
          </cell>
          <cell r="FD23">
            <v>25.925925925925927</v>
          </cell>
          <cell r="FE23">
            <v>22.222222222222221</v>
          </cell>
          <cell r="FN23" t="str">
            <v>12-13</v>
          </cell>
          <cell r="FO23">
            <v>18.518518518518519</v>
          </cell>
          <cell r="FP23">
            <v>29.62962962962963</v>
          </cell>
          <cell r="FQ23">
            <v>7.4074074074074074</v>
          </cell>
          <cell r="FR23">
            <v>22.222222222222221</v>
          </cell>
          <cell r="FS23">
            <v>18.518518518518519</v>
          </cell>
          <cell r="FT23">
            <v>40.74074074074074</v>
          </cell>
          <cell r="FU23">
            <v>29.62962962962963</v>
          </cell>
          <cell r="GD23" t="str">
            <v>12-13</v>
          </cell>
          <cell r="GE23">
            <v>3.7037037037037037</v>
          </cell>
          <cell r="GF23">
            <v>25.925925925925927</v>
          </cell>
          <cell r="GG23">
            <v>40.74074074074074</v>
          </cell>
          <cell r="GH23">
            <v>0</v>
          </cell>
          <cell r="GI23">
            <v>33.333333333333336</v>
          </cell>
          <cell r="GJ23">
            <v>0</v>
          </cell>
          <cell r="GK23">
            <v>33.333333333333336</v>
          </cell>
          <cell r="GS23" t="str">
            <v>&gt;Every 4 hours</v>
          </cell>
          <cell r="GT23">
            <v>12.76595744680851</v>
          </cell>
          <cell r="GU23">
            <v>27.659574468085108</v>
          </cell>
          <cell r="GV23">
            <v>23.404255319148938</v>
          </cell>
          <cell r="GW23">
            <v>17.021276595744681</v>
          </cell>
          <cell r="GX23">
            <v>61.702127659574465</v>
          </cell>
          <cell r="GY23">
            <v>6.3829787234042552</v>
          </cell>
          <cell r="GZ23">
            <v>27.659574468085108</v>
          </cell>
          <cell r="HF23" t="str">
            <v>&gt;Every 4 hours</v>
          </cell>
          <cell r="HG23">
            <v>19.148936170212767</v>
          </cell>
          <cell r="HH23">
            <v>31.914893617021278</v>
          </cell>
          <cell r="HI23">
            <v>14.893617021276595</v>
          </cell>
          <cell r="HJ23">
            <v>17.021276595744681</v>
          </cell>
          <cell r="HK23">
            <v>51.063829787234042</v>
          </cell>
          <cell r="HL23">
            <v>17.021276595744681</v>
          </cell>
          <cell r="HM23">
            <v>29.787234042553191</v>
          </cell>
          <cell r="HS23" t="str">
            <v>&gt;Every 4 hours</v>
          </cell>
          <cell r="HT23">
            <v>8.5106382978723403</v>
          </cell>
          <cell r="HU23">
            <v>21.276595744680851</v>
          </cell>
          <cell r="HV23">
            <v>2.1276595744680851</v>
          </cell>
          <cell r="HW23">
            <v>17.021276595744681</v>
          </cell>
          <cell r="HX23">
            <v>21.276595744680851</v>
          </cell>
          <cell r="HY23">
            <v>21.276595744680851</v>
          </cell>
          <cell r="HZ23">
            <v>51.063829787234042</v>
          </cell>
          <cell r="II23" t="str">
            <v>&gt;Every 4 hours</v>
          </cell>
          <cell r="IJ23">
            <v>4.2553191489361701</v>
          </cell>
          <cell r="IK23">
            <v>25.531914893617021</v>
          </cell>
          <cell r="IL23">
            <v>27.659574468085108</v>
          </cell>
          <cell r="IM23">
            <v>12.76595744680851</v>
          </cell>
          <cell r="IN23">
            <v>40.425531914893618</v>
          </cell>
          <cell r="IO23">
            <v>4.2553191489361701</v>
          </cell>
          <cell r="IP23">
            <v>40.425531914893618</v>
          </cell>
        </row>
        <row r="24">
          <cell r="AD24" t="str">
            <v>50-59</v>
          </cell>
          <cell r="AE24">
            <v>16.363636363636363</v>
          </cell>
          <cell r="AF24">
            <v>23.636363636363637</v>
          </cell>
          <cell r="AG24">
            <v>9.0909090909090917</v>
          </cell>
          <cell r="AH24">
            <v>7.2727272727272725</v>
          </cell>
          <cell r="AI24">
            <v>29.09090909090909</v>
          </cell>
          <cell r="AJ24">
            <v>16.363636363636363</v>
          </cell>
          <cell r="AK24">
            <v>38.18181818181818</v>
          </cell>
          <cell r="AT24" t="str">
            <v>60-69</v>
          </cell>
          <cell r="AU24">
            <v>0</v>
          </cell>
          <cell r="AV24">
            <v>16.666666666666668</v>
          </cell>
          <cell r="AW24">
            <v>0</v>
          </cell>
          <cell r="AX24">
            <v>33.333333333333336</v>
          </cell>
          <cell r="AY24">
            <v>0</v>
          </cell>
          <cell r="AZ24">
            <v>33.333333333333336</v>
          </cell>
          <cell r="BA24">
            <v>66.666666666666671</v>
          </cell>
          <cell r="BJ24" t="str">
            <v>60-69</v>
          </cell>
          <cell r="BK24">
            <v>16.666666666666668</v>
          </cell>
          <cell r="BL24">
            <v>0</v>
          </cell>
          <cell r="BM24">
            <v>16.666666666666668</v>
          </cell>
          <cell r="BN24">
            <v>16.666666666666668</v>
          </cell>
          <cell r="BO24">
            <v>50</v>
          </cell>
          <cell r="BX24" t="str">
            <v>2 Days</v>
          </cell>
          <cell r="BY24">
            <v>11.111111111111111</v>
          </cell>
          <cell r="BZ24">
            <v>15.873015873015873</v>
          </cell>
          <cell r="CA24">
            <v>9.5238095238095237</v>
          </cell>
          <cell r="CB24">
            <v>3.1746031746031744</v>
          </cell>
          <cell r="CC24">
            <v>38.095238095238095</v>
          </cell>
          <cell r="CD24">
            <v>4.7619047619047619</v>
          </cell>
          <cell r="CE24">
            <v>39.682539682539684</v>
          </cell>
          <cell r="CN24" t="str">
            <v>2 Days</v>
          </cell>
          <cell r="CO24">
            <v>17.460317460317459</v>
          </cell>
          <cell r="CP24">
            <v>20.634920634920636</v>
          </cell>
          <cell r="CQ24">
            <v>7.9365079365079367</v>
          </cell>
          <cell r="CR24">
            <v>14.285714285714286</v>
          </cell>
          <cell r="CS24">
            <v>34.920634920634917</v>
          </cell>
          <cell r="CT24">
            <v>17.460317460317459</v>
          </cell>
          <cell r="CU24">
            <v>36.507936507936506</v>
          </cell>
          <cell r="DD24" t="str">
            <v>2 Days</v>
          </cell>
          <cell r="DE24">
            <v>12.698412698412698</v>
          </cell>
          <cell r="DF24">
            <v>15.873015873015873</v>
          </cell>
          <cell r="DG24">
            <v>1.5873015873015872</v>
          </cell>
          <cell r="DH24">
            <v>11.111111111111111</v>
          </cell>
          <cell r="DI24">
            <v>7.9365079365079367</v>
          </cell>
          <cell r="DJ24">
            <v>17.460317460317459</v>
          </cell>
          <cell r="DK24">
            <v>53.968253968253968</v>
          </cell>
          <cell r="DU24" t="str">
            <v>Dry skin</v>
          </cell>
          <cell r="DV24" t="str">
            <v>Itchiness</v>
          </cell>
          <cell r="DW24" t="str">
            <v>Pressure damage</v>
          </cell>
          <cell r="DX24" t="str">
            <v>Redness blanching</v>
          </cell>
          <cell r="DY24" t="str">
            <v>No response</v>
          </cell>
        </row>
        <row r="25">
          <cell r="AD25" t="str">
            <v>60-69</v>
          </cell>
          <cell r="AE25">
            <v>0</v>
          </cell>
          <cell r="AF25">
            <v>50</v>
          </cell>
          <cell r="AG25">
            <v>0</v>
          </cell>
          <cell r="AH25">
            <v>16.666666666666668</v>
          </cell>
          <cell r="AI25">
            <v>0</v>
          </cell>
          <cell r="AJ25">
            <v>16.666666666666668</v>
          </cell>
          <cell r="AK25">
            <v>50</v>
          </cell>
          <cell r="BX25" t="str">
            <v>3 Days</v>
          </cell>
          <cell r="BY25">
            <v>10.843373493975903</v>
          </cell>
          <cell r="BZ25">
            <v>16.867469879518072</v>
          </cell>
          <cell r="CA25">
            <v>25.301204819277107</v>
          </cell>
          <cell r="CB25">
            <v>3.6144578313253013</v>
          </cell>
          <cell r="CC25">
            <v>51.807228915662648</v>
          </cell>
          <cell r="CD25">
            <v>3.6144578313253013</v>
          </cell>
          <cell r="CE25">
            <v>31.325301204819276</v>
          </cell>
          <cell r="CN25" t="str">
            <v>3 Days</v>
          </cell>
          <cell r="CO25">
            <v>24.096385542168676</v>
          </cell>
          <cell r="CP25">
            <v>25.301204819277107</v>
          </cell>
          <cell r="CQ25">
            <v>14.457831325301205</v>
          </cell>
          <cell r="CR25">
            <v>6.024096385542169</v>
          </cell>
          <cell r="CS25">
            <v>37.349397590361448</v>
          </cell>
          <cell r="CT25">
            <v>18.072289156626507</v>
          </cell>
          <cell r="CU25">
            <v>26.506024096385541</v>
          </cell>
          <cell r="DD25" t="str">
            <v>3 Days</v>
          </cell>
          <cell r="DE25">
            <v>15.662650602409638</v>
          </cell>
          <cell r="DF25">
            <v>10.843373493975903</v>
          </cell>
          <cell r="DG25">
            <v>4.8192771084337354</v>
          </cell>
          <cell r="DH25">
            <v>7.2289156626506026</v>
          </cell>
          <cell r="DI25">
            <v>13.253012048192771</v>
          </cell>
          <cell r="DJ25">
            <v>28.91566265060241</v>
          </cell>
          <cell r="DK25">
            <v>53.012048192771083</v>
          </cell>
          <cell r="DT25" t="str">
            <v>2 Days</v>
          </cell>
          <cell r="DU25">
            <v>4.7619047619047619</v>
          </cell>
          <cell r="DV25">
            <v>11.111111111111111</v>
          </cell>
          <cell r="DW25">
            <v>19.047619047619047</v>
          </cell>
          <cell r="DX25">
            <v>19.047619047619047</v>
          </cell>
          <cell r="DY25">
            <v>52.38095238095238</v>
          </cell>
        </row>
        <row r="26">
          <cell r="BX26" t="str">
            <v>4 Days</v>
          </cell>
          <cell r="BY26">
            <v>23.529411764705884</v>
          </cell>
          <cell r="BZ26">
            <v>20.588235294117649</v>
          </cell>
          <cell r="CA26">
            <v>29.411764705882351</v>
          </cell>
          <cell r="CB26">
            <v>5.882352941176471</v>
          </cell>
          <cell r="CC26">
            <v>44.117647058823529</v>
          </cell>
          <cell r="CD26">
            <v>11.764705882352942</v>
          </cell>
          <cell r="CE26">
            <v>29.411764705882351</v>
          </cell>
          <cell r="CN26" t="str">
            <v>4 Days</v>
          </cell>
          <cell r="CO26">
            <v>20.588235294117649</v>
          </cell>
          <cell r="CP26">
            <v>23.529411764705884</v>
          </cell>
          <cell r="CQ26">
            <v>8.8235294117647065</v>
          </cell>
          <cell r="CR26">
            <v>8.8235294117647065</v>
          </cell>
          <cell r="CS26">
            <v>32.352941176470587</v>
          </cell>
          <cell r="CT26">
            <v>20.588235294117649</v>
          </cell>
          <cell r="CU26">
            <v>41.176470588235297</v>
          </cell>
          <cell r="DD26" t="str">
            <v>4 Days</v>
          </cell>
          <cell r="DE26">
            <v>14.705882352941176</v>
          </cell>
          <cell r="DF26">
            <v>11.764705882352942</v>
          </cell>
          <cell r="DG26">
            <v>0</v>
          </cell>
          <cell r="DH26">
            <v>8.8235294117647065</v>
          </cell>
          <cell r="DI26">
            <v>11.764705882352942</v>
          </cell>
          <cell r="DJ26">
            <v>29.411764705882351</v>
          </cell>
          <cell r="DK26">
            <v>50</v>
          </cell>
          <cell r="DT26" t="str">
            <v>3 Days</v>
          </cell>
          <cell r="DU26">
            <v>2.4096385542168677</v>
          </cell>
          <cell r="DV26">
            <v>15.662650602409638</v>
          </cell>
          <cell r="DW26">
            <v>19.277108433734941</v>
          </cell>
          <cell r="DX26">
            <v>20.481927710843372</v>
          </cell>
          <cell r="DY26">
            <v>59.036144578313255</v>
          </cell>
        </row>
        <row r="27">
          <cell r="BX27" t="str">
            <v>5 Days</v>
          </cell>
          <cell r="BY27">
            <v>8.695652173913043</v>
          </cell>
          <cell r="BZ27">
            <v>17.391304347826086</v>
          </cell>
          <cell r="CA27">
            <v>0</v>
          </cell>
          <cell r="CB27">
            <v>4.3478260869565215</v>
          </cell>
          <cell r="CC27">
            <v>34.782608695652172</v>
          </cell>
          <cell r="CD27">
            <v>8.695652173913043</v>
          </cell>
          <cell r="CE27">
            <v>34.782608695652172</v>
          </cell>
          <cell r="CN27" t="str">
            <v>5 Days</v>
          </cell>
          <cell r="CO27">
            <v>17.391304347826086</v>
          </cell>
          <cell r="CP27">
            <v>21.739130434782609</v>
          </cell>
          <cell r="CQ27">
            <v>0</v>
          </cell>
          <cell r="CR27">
            <v>8.695652173913043</v>
          </cell>
          <cell r="CS27">
            <v>39.130434782608695</v>
          </cell>
          <cell r="CT27">
            <v>13.043478260869565</v>
          </cell>
          <cell r="CU27">
            <v>34.782608695652172</v>
          </cell>
          <cell r="DD27" t="str">
            <v>5 Days</v>
          </cell>
          <cell r="DE27">
            <v>4.3478260869565215</v>
          </cell>
          <cell r="DF27">
            <v>8.695652173913043</v>
          </cell>
          <cell r="DG27">
            <v>0</v>
          </cell>
          <cell r="DH27">
            <v>4.3478260869565215</v>
          </cell>
          <cell r="DI27">
            <v>0</v>
          </cell>
          <cell r="DJ27">
            <v>21.739130434782609</v>
          </cell>
          <cell r="DK27">
            <v>69.565217391304344</v>
          </cell>
          <cell r="DT27" t="str">
            <v>4 Days</v>
          </cell>
          <cell r="DU27">
            <v>5.882352941176471</v>
          </cell>
          <cell r="DV27">
            <v>14.705882352941176</v>
          </cell>
          <cell r="DW27">
            <v>23.529411764705884</v>
          </cell>
          <cell r="DX27">
            <v>17.647058823529413</v>
          </cell>
          <cell r="DY27">
            <v>73.529411764705884</v>
          </cell>
        </row>
        <row r="28">
          <cell r="BX28" t="str">
            <v>6 Days</v>
          </cell>
          <cell r="BY28">
            <v>0</v>
          </cell>
          <cell r="BZ28">
            <v>37.5</v>
          </cell>
          <cell r="CA28">
            <v>25</v>
          </cell>
          <cell r="CB28">
            <v>0</v>
          </cell>
          <cell r="CC28">
            <v>62.5</v>
          </cell>
          <cell r="CD28">
            <v>12.5</v>
          </cell>
          <cell r="CE28">
            <v>12.5</v>
          </cell>
          <cell r="CN28" t="str">
            <v>6 Days</v>
          </cell>
          <cell r="CO28">
            <v>12.5</v>
          </cell>
          <cell r="CP28">
            <v>62.5</v>
          </cell>
          <cell r="CQ28">
            <v>0</v>
          </cell>
          <cell r="CR28">
            <v>0</v>
          </cell>
          <cell r="CS28">
            <v>37.5</v>
          </cell>
          <cell r="CT28">
            <v>25</v>
          </cell>
          <cell r="CU28">
            <v>12.5</v>
          </cell>
          <cell r="DD28" t="str">
            <v>6 Days</v>
          </cell>
          <cell r="DE28">
            <v>0</v>
          </cell>
          <cell r="DF28">
            <v>12.5</v>
          </cell>
          <cell r="DG28">
            <v>0</v>
          </cell>
          <cell r="DH28">
            <v>12.5</v>
          </cell>
          <cell r="DI28">
            <v>12.5</v>
          </cell>
          <cell r="DJ28">
            <v>25</v>
          </cell>
          <cell r="DK28">
            <v>50</v>
          </cell>
          <cell r="DT28" t="str">
            <v>5 Days</v>
          </cell>
          <cell r="DU28">
            <v>8.695652173913043</v>
          </cell>
          <cell r="DV28">
            <v>4.3478260869565215</v>
          </cell>
          <cell r="DW28">
            <v>13.043478260869565</v>
          </cell>
          <cell r="DX28">
            <v>17.391304347826086</v>
          </cell>
          <cell r="DY28">
            <v>60.869565217391305</v>
          </cell>
        </row>
        <row r="29">
          <cell r="BX29" t="str">
            <v>7 Days</v>
          </cell>
          <cell r="BY29">
            <v>0</v>
          </cell>
          <cell r="BZ29">
            <v>33.333333333333336</v>
          </cell>
          <cell r="CA29">
            <v>33.333333333333336</v>
          </cell>
          <cell r="CB29">
            <v>0</v>
          </cell>
          <cell r="CC29">
            <v>66.666666666666671</v>
          </cell>
          <cell r="CD29">
            <v>0</v>
          </cell>
          <cell r="CE29">
            <v>33.333333333333336</v>
          </cell>
          <cell r="CN29" t="str">
            <v>7 Days</v>
          </cell>
          <cell r="CO29">
            <v>0</v>
          </cell>
          <cell r="CP29">
            <v>33.333333333333336</v>
          </cell>
          <cell r="CQ29">
            <v>0</v>
          </cell>
          <cell r="CR29">
            <v>33.333333333333336</v>
          </cell>
          <cell r="CS29">
            <v>66.666666666666671</v>
          </cell>
          <cell r="CT29">
            <v>0</v>
          </cell>
          <cell r="CU29">
            <v>33.333333333333336</v>
          </cell>
          <cell r="DD29" t="str">
            <v>7 Days</v>
          </cell>
          <cell r="DE29">
            <v>0</v>
          </cell>
          <cell r="DF29">
            <v>33.333333333333336</v>
          </cell>
          <cell r="DG29">
            <v>0</v>
          </cell>
          <cell r="DH29">
            <v>0</v>
          </cell>
          <cell r="DI29">
            <v>33.333333333333336</v>
          </cell>
          <cell r="DJ29">
            <v>33.333333333333336</v>
          </cell>
          <cell r="DK29">
            <v>0</v>
          </cell>
          <cell r="DT29" t="str">
            <v>6 Days</v>
          </cell>
          <cell r="DU29">
            <v>12.5</v>
          </cell>
          <cell r="DV29">
            <v>25</v>
          </cell>
          <cell r="DW29">
            <v>25</v>
          </cell>
          <cell r="DX29">
            <v>50</v>
          </cell>
          <cell r="DY29">
            <v>37.5</v>
          </cell>
        </row>
        <row r="30">
          <cell r="BX30" t="str">
            <v>9 Days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100</v>
          </cell>
          <cell r="CE30">
            <v>0</v>
          </cell>
          <cell r="CN30" t="str">
            <v>9 Days</v>
          </cell>
          <cell r="CO30">
            <v>0</v>
          </cell>
          <cell r="CP30">
            <v>100</v>
          </cell>
          <cell r="CQ30">
            <v>0</v>
          </cell>
          <cell r="CR30">
            <v>0</v>
          </cell>
          <cell r="CS30">
            <v>0</v>
          </cell>
          <cell r="CT30">
            <v>100</v>
          </cell>
          <cell r="CU30">
            <v>0</v>
          </cell>
          <cell r="DD30" t="str">
            <v>9 Days</v>
          </cell>
          <cell r="DE30">
            <v>0</v>
          </cell>
          <cell r="DF30">
            <v>100</v>
          </cell>
          <cell r="DG30">
            <v>0</v>
          </cell>
          <cell r="DH30">
            <v>0</v>
          </cell>
          <cell r="DI30">
            <v>0</v>
          </cell>
          <cell r="DJ30">
            <v>100</v>
          </cell>
          <cell r="DK30">
            <v>0</v>
          </cell>
          <cell r="DT30" t="str">
            <v>7 Days</v>
          </cell>
          <cell r="DU30">
            <v>0</v>
          </cell>
          <cell r="DV30">
            <v>0</v>
          </cell>
          <cell r="DW30">
            <v>33.333333333333336</v>
          </cell>
          <cell r="DX30">
            <v>0</v>
          </cell>
          <cell r="DY30">
            <v>66.666666666666671</v>
          </cell>
        </row>
        <row r="31">
          <cell r="DT31" t="str">
            <v>9 Days</v>
          </cell>
          <cell r="DU31">
            <v>0</v>
          </cell>
          <cell r="DV31">
            <v>100</v>
          </cell>
          <cell r="DW31">
            <v>0</v>
          </cell>
          <cell r="DX31">
            <v>0</v>
          </cell>
          <cell r="DY31">
            <v>0</v>
          </cell>
        </row>
      </sheetData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13.xml"/></Relationships>
</file>

<file path=xl/pivotCache/_rels/pivotCacheDefinition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14.xml"/></Relationships>
</file>

<file path=xl/pivotCache/_rels/pivotCacheDefinition1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15.xml"/></Relationships>
</file>

<file path=xl/pivotCache/_rels/pivotCacheDefinition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16.xml"/></Relationships>
</file>

<file path=xl/pivotCache/_rels/pivotCacheDefinition1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17.xml"/></Relationships>
</file>

<file path=xl/pivotCache/_rels/pivotCacheDefinition1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18.xml"/></Relationships>
</file>

<file path=xl/pivotCache/_rels/pivotCacheDefinition1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19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2.xml"/></Relationships>
</file>

<file path=xl/pivotCache/_rels/pivotCacheDefinition2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20.xml"/></Relationships>
</file>

<file path=xl/pivotCache/_rels/pivotCacheDefinition2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21.xml"/></Relationships>
</file>

<file path=xl/pivotCache/_rels/pivotCacheDefinition2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22.xml"/></Relationships>
</file>

<file path=xl/pivotCache/_rels/pivotCacheDefinition2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23.xml"/></Relationships>
</file>

<file path=xl/pivotCache/_rels/pivotCacheDefinition2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24.xml"/></Relationships>
</file>

<file path=xl/pivotCache/_rels/pivotCacheDefinition2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25.xml"/></Relationships>
</file>

<file path=xl/pivotCache/_rels/pivotCacheDefinition2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26.xml"/></Relationships>
</file>

<file path=xl/pivotCache/_rels/pivotCacheDefinition2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27.xml"/></Relationships>
</file>

<file path=xl/pivotCache/_rels/pivotCacheDefinition2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28.xml"/></Relationships>
</file>

<file path=xl/pivotCache/_rels/pivotCacheDefinition2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29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3.xml"/></Relationships>
</file>

<file path=xl/pivotCache/_rels/pivotCacheDefinition3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30.xml"/></Relationships>
</file>

<file path=xl/pivotCache/_rels/pivotCacheDefinition3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31.xml"/></Relationships>
</file>

<file path=xl/pivotCache/_rels/pivotCacheDefinition3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32.xml"/></Relationships>
</file>

<file path=xl/pivotCache/_rels/pivotCacheDefinition3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33.xml"/></Relationships>
</file>

<file path=xl/pivotCache/_rels/pivotCacheDefinition3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34.xml"/></Relationships>
</file>

<file path=xl/pivotCache/_rels/pivotCacheDefinition3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35.xml"/></Relationships>
</file>

<file path=xl/pivotCache/_rels/pivotCacheDefinition3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36.xml"/></Relationships>
</file>

<file path=xl/pivotCache/_rels/pivotCacheDefinition3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7.xml"/></Relationships>
</file>

<file path=xl/pivotCache/_rels/pivotCacheDefinition3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8.xml"/></Relationships>
</file>

<file path=xl/pivotCache/_rels/pivotCacheDefinition3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9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4.xml"/></Relationships>
</file>

<file path=xl/pivotCache/_rels/pivotCacheDefinition4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0.xml"/></Relationships>
</file>

<file path=xl/pivotCache/_rels/pivotCacheDefinition4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1.xml"/></Relationships>
</file>

<file path=xl/pivotCache/_rels/pivotCacheDefinition4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2.xml"/></Relationships>
</file>

<file path=xl/pivotCache/_rels/pivotCacheDefinition4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3.xml"/></Relationships>
</file>

<file path=xl/pivotCache/_rels/pivotCacheDefinition4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4.xml"/></Relationships>
</file>

<file path=xl/pivotCache/_rels/pivotCacheDefinition4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5.xml"/></Relationships>
</file>

<file path=xl/pivotCache/_rels/pivotCacheDefinition4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6.xml"/></Relationships>
</file>

<file path=xl/pivotCache/_rels/pivotCacheDefinition4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7.xml"/></Relationships>
</file>

<file path=xl/pivotCache/_rels/pivotCacheDefinition4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8.xml"/></Relationships>
</file>

<file path=xl/pivotCache/_rels/pivotCacheDefinition4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9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5.xml"/></Relationships>
</file>

<file path=xl/pivotCache/_rels/pivotCacheDefinition5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0.xml"/></Relationships>
</file>

<file path=xl/pivotCache/_rels/pivotCacheDefinition5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1.xml"/></Relationships>
</file>

<file path=xl/pivotCache/_rels/pivotCacheDefinition5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2.xml"/></Relationships>
</file>

<file path=xl/pivotCache/_rels/pivotCacheDefinition5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3.xml"/></Relationships>
</file>

<file path=xl/pivotCache/_rels/pivotCacheDefinition5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4.xml"/></Relationships>
</file>

<file path=xl/pivotCache/_rels/pivotCacheDefinition5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5.xml"/></Relationships>
</file>

<file path=xl/pivotCache/_rels/pivotCacheDefinition5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6.xml"/></Relationships>
</file>

<file path=xl/pivotCache/_rels/pivotCacheDefinition5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7.xml"/></Relationships>
</file>

<file path=xl/pivotCache/_rels/pivotCacheDefinition5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8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MINIMUM%20DATA%20SET%20FOR%20PPE%20ACQUIRED%20SKIN%20DAMAGE%20(Responses)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15.704544328706" createdVersion="6" refreshedVersion="6" minRefreshableVersion="3" recordCount="274" xr:uid="{59C753C3-068F-4224-A614-5C13FFDAEE64}">
  <cacheSource type="worksheet">
    <worksheetSource ref="F1:F275" sheet="Category Table" r:id="rId2"/>
  </cacheSource>
  <cacheFields count="1">
    <cacheField name="Eye protection " numFmtId="0">
      <sharedItems count="6">
        <s v="General safety glasses"/>
        <s v="Face shield"/>
        <s v="Chemical splashing goggles"/>
        <s v="Nothing"/>
        <s v="Glasses"/>
        <s v="Hoo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15.678591203701" createdVersion="6" refreshedVersion="6" minRefreshableVersion="3" recordCount="237" xr:uid="{DEA55775-1BC4-43AD-84D7-DA05D8F56515}">
  <cacheSource type="worksheet">
    <worksheetSource ref="C1:C238" sheet="Category Table" r:id="rId2"/>
  </cacheSource>
  <cacheFields count="1">
    <cacheField name="Ethnicity" numFmtId="0">
      <sharedItems count="4">
        <s v="White"/>
        <s v="Asian/Asian British"/>
        <s v="Black / African / Caribbean / Black British"/>
        <s v="Mixed / Multiple ethnic group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19.525360648149" createdVersion="6" refreshedVersion="6" minRefreshableVersion="3" recordCount="501" xr:uid="{A5BEF5A2-42E6-4609-B0AB-49609CE2E8F8}">
  <cacheSource type="worksheet">
    <worksheetSource name="Table2_2" r:id="rId2"/>
  </cacheSource>
  <cacheFields count="2">
    <cacheField name="Face Protection" numFmtId="0">
      <sharedItems count="10">
        <s v="Surgical mask "/>
        <s v="3M respirator mask"/>
        <s v="Alpha respirator mask"/>
        <s v="Cardinal mask"/>
        <s v="Valmy respirator mask"/>
        <s v="Easifit respirator mask"/>
        <s v="Hood"/>
        <s v="Sundstrom respirator"/>
        <s v="N95 respirator"/>
        <s v="BLS mask"/>
      </sharedItems>
    </cacheField>
    <cacheField name="Cheek Response" numFmtId="0">
      <sharedItems count="7">
        <s v="Redness blanching"/>
        <s v="Pressure damage"/>
        <s v="Nothing "/>
        <s v="Itchiness"/>
        <s v="Dry skin"/>
        <s v="Spots"/>
        <s v="Ras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18.566626851854" createdVersion="6" refreshedVersion="6" minRefreshableVersion="3" recordCount="237" xr:uid="{35ECD373-EC04-4B50-BFD8-CEF6BA8A7781}">
  <cacheSource type="worksheet">
    <worksheetSource ref="W1:W238" sheet="Category Table" r:id="rId2"/>
  </cacheSource>
  <cacheFields count="1">
    <cacheField name="Pain" numFmtId="0">
      <sharedItems containsString="0" containsBlank="1" containsNumber="1" containsInteger="1" minValue="0" maxValue="10" count="11">
        <n v="5"/>
        <n v="1"/>
        <n v="3"/>
        <n v="6"/>
        <n v="0"/>
        <n v="2"/>
        <n v="4"/>
        <n v="8"/>
        <n v="7"/>
        <m/>
        <n v="1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15.720886689815" createdVersion="6" refreshedVersion="6" minRefreshableVersion="3" recordCount="274" xr:uid="{BED78FB4-1838-4210-AD51-307DB47358F6}">
  <cacheSource type="worksheet">
    <worksheetSource ref="I1:I275" sheet="Category Table" r:id="rId2"/>
  </cacheSource>
  <cacheFields count="1">
    <cacheField name="Face protection other equipment" numFmtId="0">
      <sharedItems containsBlank="1" count="14">
        <m/>
        <s v="Alpha respirator mask"/>
        <s v="Cardinal mask, Alpha respirator mask, "/>
        <s v="Easifit respirator mask"/>
        <s v="Surgical mask"/>
        <s v="Valmy respirator mask"/>
        <s v="Cardinal mask"/>
        <s v="Valmy respirator mask "/>
        <s v="Alpha respirator mask,"/>
        <s v="Hood "/>
        <s v="Valmy respirator mask, Surgical mask"/>
        <s v="N95 respirator/ FFP3"/>
        <s v="Surgical mask, Sundstrom"/>
        <s v="Surgical mask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15.671942592591" createdVersion="6" refreshedVersion="6" minRefreshableVersion="3" recordCount="274" xr:uid="{F93E24C0-9A32-4D27-99AC-E7FF04209A7E}">
  <cacheSource type="worksheet">
    <worksheetSource ref="B1:B275" sheet="Category Table" r:id="rId2"/>
  </cacheSource>
  <cacheFields count="1">
    <cacheField name="Gender" numFmtId="0">
      <sharedItems count="3">
        <s v="Female"/>
        <s v="Male"/>
        <s v="Prefer not to sa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16.662705787036" createdVersion="6" refreshedVersion="6" minRefreshableVersion="3" recordCount="211" xr:uid="{C70B9400-ADA2-44F7-A678-4E9E4B3C7464}">
  <cacheSource type="worksheet">
    <worksheetSource ref="AJ1:AJ212" sheet="Descriptive analysis" r:id="rId2"/>
  </cacheSource>
  <cacheFields count="1">
    <cacheField name="Max n⁰ consec days" numFmtId="0">
      <sharedItems containsSemiMixedTypes="0" containsString="0" containsNumber="1" containsInteger="1" minValue="0" maxValue="9" count="8">
        <n v="4"/>
        <n v="3"/>
        <n v="2"/>
        <n v="6"/>
        <n v="5"/>
        <n v="0"/>
        <n v="9"/>
        <n v="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39.705733333336" createdVersion="6" refreshedVersion="6" minRefreshableVersion="3" recordCount="282" xr:uid="{4F4F044A-698D-4637-9443-598D7CE1F67E}">
  <cacheSource type="worksheet">
    <worksheetSource name="Table38_2" r:id="rId2"/>
  </cacheSource>
  <cacheFields count="2">
    <cacheField name="How often Remove of PPE" numFmtId="0">
      <sharedItems count="5">
        <s v="Every 2 hours"/>
        <s v="Every 3 hours"/>
        <s v="Every 4 hours"/>
        <s v="More than 4 hours"/>
        <s v="Every 1 hour"/>
      </sharedItems>
    </cacheField>
    <cacheField name="Ears Response" numFmtId="0">
      <sharedItems count="7">
        <s v="Itchiness"/>
        <s v="Pressure damage"/>
        <s v="Nothing "/>
        <s v="Redness blanching"/>
        <s v="Dry skin"/>
        <s v="Rash"/>
        <s v="Spot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25.69011087963" createdVersion="6" refreshedVersion="6" minRefreshableVersion="3" recordCount="329" xr:uid="{5F2A8FAF-B27A-4E59-965F-B7CC87146FA8}">
  <cacheSource type="worksheet">
    <worksheetSource name="Table13_2" r:id="rId2"/>
  </cacheSource>
  <cacheFields count="2">
    <cacheField name="Age" numFmtId="0">
      <sharedItems containsSemiMixedTypes="0" containsString="0" containsNumber="1" containsInteger="1" minValue="22" maxValue="65" count="41">
        <n v="49"/>
        <n v="23"/>
        <n v="36"/>
        <n v="53"/>
        <n v="40"/>
        <n v="31"/>
        <n v="52"/>
        <n v="38"/>
        <n v="32"/>
        <n v="51"/>
        <n v="57"/>
        <n v="46"/>
        <n v="65"/>
        <n v="50"/>
        <n v="34"/>
        <n v="43"/>
        <n v="41"/>
        <n v="30"/>
        <n v="59"/>
        <n v="39"/>
        <n v="26"/>
        <n v="27"/>
        <n v="55"/>
        <n v="37"/>
        <n v="35"/>
        <n v="54"/>
        <n v="29"/>
        <n v="58"/>
        <n v="47"/>
        <n v="24"/>
        <n v="60"/>
        <n v="44"/>
        <n v="48"/>
        <n v="25"/>
        <n v="45"/>
        <n v="33"/>
        <n v="42"/>
        <n v="28"/>
        <n v="22"/>
        <n v="56"/>
        <n v="61"/>
      </sharedItems>
      <fieldGroup base="0">
        <rangePr autoStart="0" startNum="20" endNum="65" groupInterval="10"/>
        <groupItems count="7">
          <s v="&lt;20"/>
          <s v="20-29"/>
          <s v="30-39"/>
          <s v="40-49"/>
          <s v="50-59"/>
          <s v="60-69"/>
          <s v="&gt;70"/>
        </groupItems>
      </fieldGroup>
    </cacheField>
    <cacheField name="Cheek Response" numFmtId="0">
      <sharedItems count="7">
        <s v="Redness blanching"/>
        <s v="Pressure damage"/>
        <s v="Nothing "/>
        <s v="Itchiness"/>
        <s v="Dry skin"/>
        <s v="Spots"/>
        <s v="Ras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20.513158333335" createdVersion="6" refreshedVersion="6" minRefreshableVersion="3" recordCount="217" xr:uid="{46EFA6C2-0F47-43A3-BDE5-5F6CC49DB301}">
  <cacheSource type="worksheet">
    <worksheetSource ref="A1:B218" sheet="Correlation Analysis" r:id="rId2"/>
  </cacheSource>
  <cacheFields count="2">
    <cacheField name="Age" numFmtId="0">
      <sharedItems containsSemiMixedTypes="0" containsString="0" containsNumber="1" containsInteger="1" minValue="22" maxValue="65" count="41">
        <n v="49"/>
        <n v="23"/>
        <n v="36"/>
        <n v="53"/>
        <n v="40"/>
        <n v="31"/>
        <n v="52"/>
        <n v="38"/>
        <n v="32"/>
        <n v="51"/>
        <n v="57"/>
        <n v="46"/>
        <n v="65"/>
        <n v="50"/>
        <n v="34"/>
        <n v="43"/>
        <n v="41"/>
        <n v="30"/>
        <n v="59"/>
        <n v="39"/>
        <n v="26"/>
        <n v="27"/>
        <n v="55"/>
        <n v="37"/>
        <n v="35"/>
        <n v="54"/>
        <n v="29"/>
        <n v="58"/>
        <n v="47"/>
        <n v="24"/>
        <n v="60"/>
        <n v="44"/>
        <n v="48"/>
        <n v="25"/>
        <n v="45"/>
        <n v="33"/>
        <n v="42"/>
        <n v="28"/>
        <n v="22"/>
        <n v="56"/>
        <n v="61"/>
      </sharedItems>
      <fieldGroup base="0">
        <rangePr autoStart="0" startNum="20" endNum="65" groupInterval="10"/>
        <groupItems count="7">
          <s v="&lt;20"/>
          <s v="20-29"/>
          <s v="30-39"/>
          <s v="40-49"/>
          <s v="50-59"/>
          <s v="60-69"/>
          <s v="&gt;70"/>
        </groupItems>
      </fieldGroup>
    </cacheField>
    <cacheField name="Noticed skin changes" numFmtId="0">
      <sharedItems count="2">
        <s v="Yes"/>
        <s v="N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25.710967361112" createdVersion="6" refreshedVersion="6" minRefreshableVersion="3" recordCount="284" xr:uid="{7DACC3F9-088D-41E4-B571-C1EE7F01152C}">
  <cacheSource type="worksheet">
    <worksheetSource name="Table16_2" r:id="rId2"/>
  </cacheSource>
  <cacheFields count="2">
    <cacheField name="Age" numFmtId="0">
      <sharedItems containsSemiMixedTypes="0" containsString="0" containsNumber="1" containsInteger="1" minValue="22" maxValue="65" count="41">
        <n v="49"/>
        <n v="23"/>
        <n v="36"/>
        <n v="53"/>
        <n v="40"/>
        <n v="31"/>
        <n v="52"/>
        <n v="38"/>
        <n v="32"/>
        <n v="51"/>
        <n v="57"/>
        <n v="46"/>
        <n v="65"/>
        <n v="50"/>
        <n v="34"/>
        <n v="43"/>
        <n v="41"/>
        <n v="30"/>
        <n v="59"/>
        <n v="39"/>
        <n v="26"/>
        <n v="27"/>
        <n v="55"/>
        <n v="37"/>
        <n v="35"/>
        <n v="54"/>
        <n v="29"/>
        <n v="58"/>
        <n v="47"/>
        <n v="24"/>
        <n v="60"/>
        <n v="44"/>
        <n v="48"/>
        <n v="25"/>
        <n v="45"/>
        <n v="33"/>
        <n v="42"/>
        <n v="28"/>
        <n v="22"/>
        <n v="56"/>
        <n v="61"/>
      </sharedItems>
      <fieldGroup base="0">
        <rangePr autoStart="0" startNum="20" endNum="65" groupInterval="10"/>
        <groupItems count="7">
          <s v="&lt;20"/>
          <s v="20-29"/>
          <s v="30-39"/>
          <s v="40-49"/>
          <s v="50-59"/>
          <s v="60-69"/>
          <s v="&gt;70"/>
        </groupItems>
      </fieldGroup>
    </cacheField>
    <cacheField name="Chin Response" numFmtId="0">
      <sharedItems count="7">
        <s v="Redness blanching"/>
        <s v="Nothing "/>
        <s v="Pressure damage"/>
        <s v="Spots"/>
        <s v="Dry skin"/>
        <s v="Itchiness"/>
        <s v="Ras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19.707523495374" createdVersion="6" refreshedVersion="6" minRefreshableVersion="3" recordCount="397" xr:uid="{CE9D2120-80AD-4D1A-8BC6-ACAE8261BE8A}">
  <cacheSource type="worksheet">
    <worksheetSource name="Table11_2" r:id="rId2"/>
  </cacheSource>
  <cacheFields count="2">
    <cacheField name="Face protection" numFmtId="0">
      <sharedItems count="10">
        <s v="Surgical mask "/>
        <s v="3M respirator mask"/>
        <s v="Alpha respirator mask"/>
        <s v="Cardinal mask"/>
        <s v="Valmy respirator mask"/>
        <s v="Easifit respirator mask"/>
        <s v="Hood"/>
        <s v="Sundstrom respirator"/>
        <s v="N95 respirator"/>
        <s v="BLS mask"/>
      </sharedItems>
    </cacheField>
    <cacheField name="Ears Response" numFmtId="0">
      <sharedItems count="7">
        <s v="Itchiness"/>
        <s v="Redness blanching"/>
        <s v="Pressure damage"/>
        <s v="Nothing "/>
        <s v="Dry skin"/>
        <s v="Rash"/>
        <s v="Spot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39.641666550924" createdVersion="6" refreshedVersion="6" minRefreshableVersion="3" recordCount="358" xr:uid="{F47C3230-579F-484F-8189-8FAB5F2D1BA5}">
  <cacheSource type="worksheet">
    <worksheetSource name="Table36_2" r:id="rId2"/>
  </cacheSource>
  <cacheFields count="2">
    <cacheField name="How often Remove of PPE" numFmtId="0">
      <sharedItems count="5">
        <s v="Every 2 hours"/>
        <s v="Every 3 hours"/>
        <s v="Every 4 hours"/>
        <s v="More than 4 hours"/>
        <s v="Every 1 hour"/>
      </sharedItems>
    </cacheField>
    <cacheField name="Cheek Response" numFmtId="0">
      <sharedItems count="7">
        <s v="Redness blanching"/>
        <s v="Pressure damage"/>
        <s v="Itchiness"/>
        <s v="Rash"/>
        <s v="Dry skin"/>
        <s v="Spots"/>
        <s v="Nothing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26.510410185183" createdVersion="6" refreshedVersion="6" minRefreshableVersion="3" recordCount="350" xr:uid="{1BDA23A8-5631-4522-8681-8C1A5F45AFC9}">
  <cacheSource type="worksheet">
    <worksheetSource name="Table21_2" r:id="rId2"/>
  </cacheSource>
  <cacheFields count="2">
    <cacheField name="Max n⁰ consec days" numFmtId="0">
      <sharedItems containsSemiMixedTypes="0" containsString="0" containsNumber="1" containsInteger="1" minValue="0" maxValue="9" count="8">
        <n v="4"/>
        <n v="3"/>
        <n v="2"/>
        <n v="6"/>
        <n v="5"/>
        <n v="0"/>
        <n v="9"/>
        <n v="7"/>
      </sharedItems>
    </cacheField>
    <cacheField name="Cheek Reaction" numFmtId="0">
      <sharedItems count="7">
        <s v="Redness blanching"/>
        <s v="Pressure damage"/>
        <s v="Nothing "/>
        <s v="Itchiness"/>
        <s v="Dry skin"/>
        <s v="Spots"/>
        <s v="Ras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26.464368749999" createdVersion="6" refreshedVersion="6" minRefreshableVersion="3" recordCount="322" xr:uid="{88DE2013-3B9D-4610-92D6-20530AA7C559}">
  <cacheSource type="worksheet">
    <worksheetSource name="Table15_2" r:id="rId2"/>
  </cacheSource>
  <cacheFields count="2">
    <cacheField name="Max n⁰ consec days" numFmtId="0">
      <sharedItems containsSemiMixedTypes="0" containsString="0" containsNumber="1" containsInteger="1" minValue="0" maxValue="9" count="8">
        <n v="4"/>
        <n v="3"/>
        <n v="2"/>
        <n v="6"/>
        <n v="5"/>
        <n v="0"/>
        <n v="9"/>
        <n v="7"/>
      </sharedItems>
    </cacheField>
    <cacheField name="Nose Response" numFmtId="0">
      <sharedItems count="7">
        <s v="Redness blanching"/>
        <s v="Nothing "/>
        <s v="Itchiness"/>
        <s v="Pressure damage"/>
        <s v="Dry skin"/>
        <s v="Spots"/>
        <s v="Ras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39.684221296295" createdVersion="6" refreshedVersion="6" minRefreshableVersion="3" recordCount="311" xr:uid="{00404C45-E755-480A-8286-3E15BCF48C15}">
  <cacheSource type="worksheet">
    <worksheetSource name="Table1_2" r:id="rId2"/>
  </cacheSource>
  <cacheFields count="2">
    <cacheField name="How often Remove of PPE" numFmtId="0">
      <sharedItems count="5">
        <s v="Every 2 hours"/>
        <s v="Every 3 hours"/>
        <s v="Every 4 hours"/>
        <s v="More than 4 hours"/>
        <s v="Every 1 hour"/>
      </sharedItems>
    </cacheField>
    <cacheField name="Chin Response" numFmtId="0">
      <sharedItems count="7">
        <s v="Redness blanching"/>
        <s v="Nothing "/>
        <s v="Spots"/>
        <s v="Dry skin"/>
        <s v="Itchiness"/>
        <s v="Rash"/>
        <s v="Pressure damag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26.532518518521" createdVersion="6" refreshedVersion="6" minRefreshableVersion="3" recordCount="305" xr:uid="{CD97A51B-E70F-4B4E-A7F1-8D59D3324629}">
  <cacheSource type="worksheet">
    <worksheetSource name="Table23_2" r:id="rId2"/>
  </cacheSource>
  <cacheFields count="2">
    <cacheField name="Max n⁰ consec days" numFmtId="0">
      <sharedItems containsSemiMixedTypes="0" containsString="0" containsNumber="1" containsInteger="1" minValue="0" maxValue="9" count="8">
        <n v="4"/>
        <n v="3"/>
        <n v="2"/>
        <n v="6"/>
        <n v="5"/>
        <n v="0"/>
        <n v="9"/>
        <n v="7"/>
      </sharedItems>
    </cacheField>
    <cacheField name="Chin Response" numFmtId="0">
      <sharedItems count="7">
        <s v="Redness blanching"/>
        <s v="Nothing "/>
        <s v="Pressure damage"/>
        <s v="Spots"/>
        <s v="Dry skin"/>
        <s v="Itchiness"/>
        <s v="Ras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39.544699537037" createdVersion="6" refreshedVersion="6" minRefreshableVersion="3" recordCount="346" xr:uid="{0140647F-6B22-4003-9036-F6A346B57FCC}">
  <cacheSource type="worksheet">
    <worksheetSource name="Table34_2" r:id="rId2"/>
  </cacheSource>
  <cacheFields count="2">
    <cacheField name="How often Remove of PPE" numFmtId="0">
      <sharedItems count="5">
        <s v="Every 2 hours"/>
        <s v="Every 3 hours"/>
        <s v="Every 4 hours"/>
        <s v="More than 4 hours"/>
        <s v="Every 1 hour"/>
      </sharedItems>
    </cacheField>
    <cacheField name="Nose Response" numFmtId="0">
      <sharedItems count="7">
        <s v="Redness blanching"/>
        <s v="Nothing "/>
        <s v="Itchiness"/>
        <s v="Pressure damage"/>
        <s v="Dry skin"/>
        <s v="Spots"/>
        <s v="Ras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40.67592465278" createdVersion="6" refreshedVersion="6" minRefreshableVersion="3" recordCount="305" xr:uid="{45EE8FA4-57D3-4B8B-B11C-B4217FA78D9F}">
  <cacheSource type="worksheet">
    <worksheetSource name="Table3_243" r:id="rId2"/>
  </cacheSource>
  <cacheFields count="2">
    <cacheField name="Preventive measures" numFmtId="0">
      <sharedItems count="2">
        <s v="No protective measure"/>
        <s v="Protective measure"/>
      </sharedItems>
    </cacheField>
    <cacheField name="Chin Response" numFmtId="0">
      <sharedItems count="7">
        <s v="Redness blanching"/>
        <s v="Nothing "/>
        <s v="Pressure damage"/>
        <s v="Spots"/>
        <s v="Dry skin"/>
        <s v="Itchiness"/>
        <s v="Ras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40.718473726854" createdVersion="6" refreshedVersion="6" minRefreshableVersion="3" recordCount="262" xr:uid="{4AF9C3E6-5EAB-41BD-AC29-B4D5B877DDDD}">
  <cacheSource type="worksheet">
    <worksheetSource name="Table5_244" r:id="rId2"/>
  </cacheSource>
  <cacheFields count="2">
    <cacheField name="Preventive measures" numFmtId="0">
      <sharedItems count="2">
        <s v="No protective measure"/>
        <s v="Protective measure"/>
      </sharedItems>
    </cacheField>
    <cacheField name="Ears Response" numFmtId="0">
      <sharedItems count="5">
        <s v="Itchiness"/>
        <s v="Redness blanching"/>
        <s v="Pressure damage"/>
        <s v="Nothing "/>
        <s v="Dry ski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27.687388310187" createdVersion="6" refreshedVersion="6" minRefreshableVersion="3" recordCount="325" xr:uid="{B4297764-FC8E-48CD-AEBC-E75636341618}">
  <cacheSource type="worksheet">
    <worksheetSource name="Table33_2" r:id="rId2"/>
  </cacheSource>
  <cacheFields count="2">
    <cacheField name="Hours in PPE/day" numFmtId="0">
      <sharedItems count="5">
        <s v="6-8"/>
        <s v="8-10"/>
        <s v="12-13"/>
        <s v="Less than 6"/>
        <s v="10-12"/>
      </sharedItems>
    </cacheField>
    <cacheField name="Ears Reaction" numFmtId="0">
      <sharedItems count="7">
        <s v="Itchiness"/>
        <s v="Redness blanching"/>
        <s v="Pressure damage"/>
        <s v="Nothing "/>
        <s v="Dry skin"/>
        <s v="Rash"/>
        <s v="Spot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25.737849074074" createdVersion="6" refreshedVersion="6" minRefreshableVersion="3" recordCount="245" xr:uid="{DBF5BBF5-61EA-4EF7-8798-E8776F90A94B}">
  <cacheSource type="worksheet">
    <worksheetSource name="Table18_2" r:id="rId2"/>
  </cacheSource>
  <cacheFields count="2">
    <cacheField name="Age" numFmtId="0">
      <sharedItems containsSemiMixedTypes="0" containsString="0" containsNumber="1" containsInteger="1" minValue="22" maxValue="65" count="41">
        <n v="49"/>
        <n v="23"/>
        <n v="36"/>
        <n v="53"/>
        <n v="40"/>
        <n v="31"/>
        <n v="52"/>
        <n v="38"/>
        <n v="32"/>
        <n v="51"/>
        <n v="57"/>
        <n v="46"/>
        <n v="65"/>
        <n v="50"/>
        <n v="34"/>
        <n v="43"/>
        <n v="41"/>
        <n v="30"/>
        <n v="59"/>
        <n v="39"/>
        <n v="26"/>
        <n v="27"/>
        <n v="55"/>
        <n v="37"/>
        <n v="35"/>
        <n v="54"/>
        <n v="29"/>
        <n v="58"/>
        <n v="47"/>
        <n v="24"/>
        <n v="60"/>
        <n v="44"/>
        <n v="48"/>
        <n v="25"/>
        <n v="45"/>
        <n v="33"/>
        <n v="42"/>
        <n v="28"/>
        <n v="22"/>
        <n v="56"/>
        <n v="61"/>
      </sharedItems>
      <fieldGroup base="0">
        <rangePr autoStart="0" startNum="20" endNum="65" groupInterval="10"/>
        <groupItems count="7">
          <s v="&lt;20"/>
          <s v="20-29"/>
          <s v="30-39"/>
          <s v="40-49"/>
          <s v="50-59"/>
          <s v="60-69"/>
          <s v="&gt;70"/>
        </groupItems>
      </fieldGroup>
    </cacheField>
    <cacheField name="Ears Response" numFmtId="0">
      <sharedItems count="5">
        <s v="Itchiness"/>
        <s v="Redness blanching"/>
        <s v="Pressure damage"/>
        <s v="Nothing "/>
        <s v="Dry ski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19.679058680558" createdVersion="6" refreshedVersion="6" minRefreshableVersion="3" recordCount="434" xr:uid="{5E84C829-A7B0-43E9-934B-4CB042C2B213}">
  <cacheSource type="worksheet">
    <worksheetSource name="Table9_2" r:id="rId2"/>
  </cacheSource>
  <cacheFields count="2">
    <cacheField name="Types of mask" numFmtId="0">
      <sharedItems count="10">
        <s v="Surgical mask "/>
        <s v="3M respirator mask"/>
        <s v="Alpha respirator mask"/>
        <s v="Cardinal mask"/>
        <s v="Valmy respirator mask"/>
        <s v="Easifit respirator mask"/>
        <s v="Hood"/>
        <s v="Sundstrom respirator"/>
        <s v="N95 respirator"/>
        <s v="BLS mask"/>
      </sharedItems>
    </cacheField>
    <cacheField name="Chin Reaction" numFmtId="0">
      <sharedItems count="7">
        <s v="Redness blanching"/>
        <s v="Nothing "/>
        <s v="Pressure damage"/>
        <s v="Spots"/>
        <s v="Dry skin"/>
        <s v="Itchiness"/>
        <s v="Ras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27.640042361112" createdVersion="6" refreshedVersion="6" minRefreshableVersion="3" recordCount="364" xr:uid="{9E69311C-0AE8-4D55-96B2-E5F9C3E26167}">
  <cacheSource type="worksheet">
    <worksheetSource name="Table31_2" r:id="rId2"/>
  </cacheSource>
  <cacheFields count="2">
    <cacheField name="Hours in PPE/day" numFmtId="0">
      <sharedItems count="5">
        <s v="6-8"/>
        <s v="8-10"/>
        <s v="12-13"/>
        <s v="Less than 6"/>
        <s v="10-12"/>
      </sharedItems>
    </cacheField>
    <cacheField name="Chin Reaction" numFmtId="0">
      <sharedItems count="7">
        <s v="Redness blanching"/>
        <s v="Nothing "/>
        <s v="Pressure damage"/>
        <s v="Spots"/>
        <s v="Dry skin"/>
        <s v="Itchiness"/>
        <s v="Ras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39.851754745374" createdVersion="6" refreshedVersion="6" minRefreshableVersion="3" recordCount="350" xr:uid="{4FCDB630-7CB7-4636-BA21-87ECEF448E41}">
  <cacheSource type="worksheet">
    <worksheetSource name="Table5_2" r:id="rId2"/>
  </cacheSource>
  <cacheFields count="2">
    <cacheField name="Protective measures" numFmtId="0">
      <sharedItems count="2">
        <s v="No protective measures"/>
        <s v="Protective measures"/>
      </sharedItems>
    </cacheField>
    <cacheField name="Cheeks Response" numFmtId="0">
      <sharedItems count="7">
        <s v="Redness blanching"/>
        <s v="Pressure damage"/>
        <s v="Nothing "/>
        <s v="Itchiness"/>
        <s v="Dry skin"/>
        <s v="Spots"/>
        <s v="Ras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27.530500231478" createdVersion="6" refreshedVersion="6" minRefreshableVersion="3" recordCount="419" xr:uid="{F0F8CEF8-972E-4B82-B0F0-E04F1E48749C}">
  <cacheSource type="worksheet">
    <worksheetSource name="Table29_2" r:id="rId2"/>
  </cacheSource>
  <cacheFields count="2">
    <cacheField name="Hours in PPE/day" numFmtId="0">
      <sharedItems count="5">
        <s v="6-8"/>
        <s v="8-10"/>
        <s v="12-13"/>
        <s v="Less than 6"/>
        <s v="10-12"/>
      </sharedItems>
    </cacheField>
    <cacheField name="Cheek Response" numFmtId="0">
      <sharedItems count="7">
        <s v="Redness blanching"/>
        <s v="Pressure damage"/>
        <s v="Nothing "/>
        <s v="Itchiness"/>
        <s v="Dry skin"/>
        <s v="Spots"/>
        <s v="Ras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39.733654745367" createdVersion="6" refreshedVersion="6" minRefreshableVersion="3" recordCount="322" xr:uid="{08A02D7B-17FD-4DA8-BA99-80CEA09B1862}">
  <cacheSource type="worksheet">
    <worksheetSource name="Table3_2" r:id="rId2"/>
  </cacheSource>
  <cacheFields count="2">
    <cacheField name="Protective measures" numFmtId="0">
      <sharedItems count="2">
        <s v="No protective measures"/>
        <s v="Protective measures"/>
      </sharedItems>
    </cacheField>
    <cacheField name="Nose Response" numFmtId="0">
      <sharedItems count="7">
        <s v="Redness blanching"/>
        <s v="Nothing "/>
        <s v="Itchiness"/>
        <s v="Pressure damage"/>
        <s v="Dry skin"/>
        <s v="Spots"/>
        <s v="Ras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26.650879745372" createdVersion="6" refreshedVersion="6" minRefreshableVersion="3" recordCount="262" xr:uid="{11836EEB-2340-488A-9805-62485D6636D7}">
  <cacheSource type="worksheet">
    <worksheetSource name="Table25_2" r:id="rId2"/>
  </cacheSource>
  <cacheFields count="2">
    <cacheField name="Max n⁰ consec days" numFmtId="0">
      <sharedItems containsSemiMixedTypes="0" containsString="0" containsNumber="1" containsInteger="1" minValue="0" maxValue="9" count="8">
        <n v="4"/>
        <n v="3"/>
        <n v="2"/>
        <n v="6"/>
        <n v="5"/>
        <n v="0"/>
        <n v="9"/>
        <n v="7"/>
      </sharedItems>
    </cacheField>
    <cacheField name="Ears Response" numFmtId="0">
      <sharedItems count="5">
        <s v="Itchiness"/>
        <s v="Redness blanching"/>
        <s v="Pressure damage"/>
        <s v="Nothing "/>
        <s v="Dry ski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20.603654976854" createdVersion="6" refreshedVersion="6" minRefreshableVersion="3" recordCount="301" xr:uid="{AFA89EE6-3B67-44AC-A297-C439A3B687EE}">
  <cacheSource type="worksheet">
    <worksheetSource name="Table1__2" r:id="rId2"/>
  </cacheSource>
  <cacheFields count="2">
    <cacheField name="Age" numFmtId="0">
      <sharedItems containsSemiMixedTypes="0" containsString="0" containsNumber="1" containsInteger="1" minValue="22" maxValue="65" count="41">
        <n v="49"/>
        <n v="23"/>
        <n v="36"/>
        <n v="53"/>
        <n v="40"/>
        <n v="31"/>
        <n v="52"/>
        <n v="38"/>
        <n v="32"/>
        <n v="51"/>
        <n v="57"/>
        <n v="46"/>
        <n v="65"/>
        <n v="50"/>
        <n v="34"/>
        <n v="43"/>
        <n v="41"/>
        <n v="30"/>
        <n v="59"/>
        <n v="39"/>
        <n v="26"/>
        <n v="27"/>
        <n v="55"/>
        <n v="37"/>
        <n v="35"/>
        <n v="54"/>
        <n v="29"/>
        <n v="58"/>
        <n v="47"/>
        <n v="24"/>
        <n v="60"/>
        <n v="44"/>
        <n v="48"/>
        <n v="25"/>
        <n v="45"/>
        <n v="33"/>
        <n v="42"/>
        <n v="28"/>
        <n v="22"/>
        <n v="56"/>
        <n v="61"/>
      </sharedItems>
      <fieldGroup base="0">
        <rangePr autoStart="0" startNum="20" endNum="65" groupInterval="10"/>
        <groupItems count="7">
          <s v="&lt;20"/>
          <s v="20-29"/>
          <s v="30-39"/>
          <s v="40-49"/>
          <s v="50-59"/>
          <s v="60-69"/>
          <s v="&gt;70"/>
        </groupItems>
      </fieldGroup>
    </cacheField>
    <cacheField name="Nose Reactions" numFmtId="0">
      <sharedItems count="7">
        <s v="Redness blanching"/>
        <s v="Nothing "/>
        <s v="Itchiness"/>
        <s v="Pressure damage"/>
        <s v="Dry skin"/>
        <s v="Spots"/>
        <s v="Ras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26.685645486112" createdVersion="6" refreshedVersion="6" minRefreshableVersion="3" recordCount="398" xr:uid="{2227D1F6-6579-4F11-80DC-D8F72C86DBFE}">
  <cacheSource type="worksheet">
    <worksheetSource name="Table27_2" r:id="rId2"/>
  </cacheSource>
  <cacheFields count="2">
    <cacheField name="Hours in PPE/day" numFmtId="0">
      <sharedItems count="5">
        <s v="6-8"/>
        <s v="8-10"/>
        <s v="12-13"/>
        <s v="Less than 6"/>
        <s v="10-12"/>
      </sharedItems>
    </cacheField>
    <cacheField name="Nose Reaction" numFmtId="0">
      <sharedItems count="7">
        <s v="Redness blanching"/>
        <s v="Nothing "/>
        <s v="Itchiness"/>
        <s v="Pressure damage"/>
        <s v="Dry skin"/>
        <s v="Spots"/>
        <s v="Ras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54.514219212964" createdVersion="6" refreshedVersion="6" minRefreshableVersion="3" recordCount="141" xr:uid="{6EE27702-4042-42D0-B35A-7242A45E9E47}">
  <cacheSource type="worksheet">
    <worksheetSource ref="A1:B142" sheet="Sheet2"/>
  </cacheSource>
  <cacheFields count="2">
    <cacheField name="Hours in PPE/day" numFmtId="0">
      <sharedItems count="5">
        <s v="8-10"/>
        <s v="6-8"/>
        <s v="Less than 6"/>
        <s v="12-13"/>
        <s v="10-12"/>
      </sharedItems>
    </cacheField>
    <cacheField name="Dry/Nothing" numFmtId="0">
      <sharedItems count="2">
        <s v="Nothing "/>
        <s v="Dry ski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54.535907291669" createdVersion="6" refreshedVersion="6" minRefreshableVersion="3" recordCount="171" xr:uid="{A5FC855D-EAD0-4841-A51F-93846D3A17CB}">
  <cacheSource type="worksheet">
    <worksheetSource ref="H1:I172" sheet="Sheet2"/>
  </cacheSource>
  <cacheFields count="2">
    <cacheField name="Hours in PPE/day" numFmtId="0">
      <sharedItems count="5">
        <s v="8-10"/>
        <s v="6-8"/>
        <s v="12-13"/>
        <s v="Less than 6"/>
        <s v="10-12"/>
      </sharedItems>
    </cacheField>
    <cacheField name="Itch/Nothing" numFmtId="0">
      <sharedItems count="2">
        <s v="Nothing "/>
        <s v="Itchines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54.552979282409" createdVersion="6" refreshedVersion="6" minRefreshableVersion="3" recordCount="159" xr:uid="{BA818981-C79B-45DA-8822-DE4F06E5A6D4}">
  <cacheSource type="worksheet">
    <worksheetSource ref="O1:P160" sheet="Sheet2"/>
  </cacheSource>
  <cacheFields count="2">
    <cacheField name="Hours in PPE/day" numFmtId="0">
      <sharedItems count="5">
        <s v="8-10"/>
        <s v="6-8"/>
        <s v="12-13"/>
        <s v="Less than 6"/>
        <s v="10-12"/>
      </sharedItems>
    </cacheField>
    <cacheField name="Pressure/Nothing" numFmtId="0">
      <sharedItems count="2">
        <s v="Nothing "/>
        <s v="Pressure damag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15.760225694445" createdVersion="6" refreshedVersion="6" minRefreshableVersion="3" recordCount="217" xr:uid="{6DC7C51A-A885-4BA3-8137-D86ED8D8EA12}">
  <cacheSource type="worksheet">
    <worksheetSource ref="A1:A218" sheet="Descriptive analysis" r:id="rId2"/>
  </cacheSource>
  <cacheFields count="1">
    <cacheField name="Age" numFmtId="0">
      <sharedItems containsSemiMixedTypes="0" containsString="0" containsNumber="1" containsInteger="1" minValue="22" maxValue="65" count="41"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54.611944444441" createdVersion="6" refreshedVersion="6" minRefreshableVersion="3" recordCount="126" xr:uid="{3B50AEEF-21DA-406D-B326-51C7A5118E73}">
  <cacheSource type="worksheet">
    <worksheetSource ref="V1:W127" sheet="Sheet2"/>
  </cacheSource>
  <cacheFields count="2">
    <cacheField name="Hours in PPE/day" numFmtId="0">
      <sharedItems count="5">
        <s v="8-10"/>
        <s v="6-8"/>
        <s v="Less than 6"/>
        <s v="12-13"/>
        <s v="10-12"/>
      </sharedItems>
    </cacheField>
    <cacheField name="Rash/Nothing" numFmtId="0">
      <sharedItems count="2">
        <s v="Nothing "/>
        <s v="Ras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54.665972453702" createdVersion="6" refreshedVersion="6" minRefreshableVersion="3" recordCount="439" xr:uid="{5EA94CC6-085F-4BF8-B946-D76CB1E7958E}">
  <cacheSource type="worksheet">
    <worksheetSource name="Table44_24748"/>
  </cacheSource>
  <cacheFields count="2">
    <cacheField name="Hours in PPE/day" numFmtId="0">
      <sharedItems count="5">
        <s v="6-8"/>
        <s v="8-10"/>
        <s v="12-13"/>
        <s v="Less than 6"/>
        <s v="10-12"/>
      </sharedItems>
    </cacheField>
    <cacheField name="Nose Reaction" numFmtId="0">
      <sharedItems count="2">
        <s v="Reaction"/>
        <s v="No reac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54.683687847224" createdVersion="6" refreshedVersion="6" minRefreshableVersion="3" recordCount="305" xr:uid="{0DC71058-7147-4049-B249-97C07CBA91F8}">
  <cacheSource type="worksheet">
    <worksheetSource ref="AJ1:AK306" sheet="Sheet2"/>
  </cacheSource>
  <cacheFields count="2">
    <cacheField name="Hours in PPE/day" numFmtId="0">
      <sharedItems count="6">
        <s v="6-8"/>
        <s v="8-10"/>
        <s v="12-13"/>
        <s v="Less than 6"/>
        <s v="10-12"/>
        <s v="4-6"/>
      </sharedItems>
    </cacheField>
    <cacheField name="Cheeks Reaction" numFmtId="0">
      <sharedItems count="2">
        <s v="Reaction"/>
        <s v="No reac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54.69534953704" createdVersion="6" refreshedVersion="6" minRefreshableVersion="3" recordCount="305" xr:uid="{4AE8BB76-9F91-45F5-B7F6-417C5B749EC3}">
  <cacheSource type="worksheet">
    <worksheetSource ref="AQ1:AR306" sheet="Sheet2"/>
  </cacheSource>
  <cacheFields count="2">
    <cacheField name="Hours in PPE/day" numFmtId="0">
      <sharedItems count="6">
        <s v="6-8"/>
        <s v="8-10"/>
        <s v="12-13"/>
        <s v="Less than 6"/>
        <s v="10-12"/>
        <s v="4-6"/>
      </sharedItems>
    </cacheField>
    <cacheField name="Chin Reaction" numFmtId="0">
      <sharedItems count="2">
        <s v="Reaction"/>
        <s v="No reac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54.706007407411" createdVersion="6" refreshedVersion="6" minRefreshableVersion="3" recordCount="305" xr:uid="{F4E341FF-2FC8-44C8-987B-E0CC7F8EC4F1}">
  <cacheSource type="worksheet">
    <worksheetSource ref="AY1:AZ306" sheet="Sheet2"/>
  </cacheSource>
  <cacheFields count="2">
    <cacheField name="Hours in PPE/day" numFmtId="0">
      <sharedItems count="6">
        <s v="6-8"/>
        <s v="8-10"/>
        <s v="12-13"/>
        <s v="Less than 6"/>
        <s v="10-12"/>
        <s v="4-6"/>
      </sharedItems>
    </cacheField>
    <cacheField name="Ears reaction" numFmtId="0">
      <sharedItems count="2">
        <s v="Reaction"/>
        <s v="No reac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54.724144560183" createdVersion="6" refreshedVersion="6" minRefreshableVersion="3" recordCount="256" xr:uid="{0051A784-370A-44C7-B220-EAD27F7C386E}">
  <cacheSource type="worksheet">
    <worksheetSource ref="BG1:BH257" sheet="Sheet2"/>
  </cacheSource>
  <cacheFields count="2">
    <cacheField name="How often Remove of PPE" numFmtId="0">
      <sharedItems count="5">
        <s v="Every 2 hours"/>
        <s v="Every 3 hours"/>
        <s v="Every 4 hours"/>
        <s v="More than 4 hours"/>
        <s v="Every 1 hour"/>
      </sharedItems>
    </cacheField>
    <cacheField name="Nose Bridge (site B)" numFmtId="0">
      <sharedItems count="2">
        <s v="Reaction"/>
        <s v="No reac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54.734523263891" createdVersion="6" refreshedVersion="6" minRefreshableVersion="3" recordCount="256" xr:uid="{5E8A225F-E730-4B6C-A08D-E0D33ED609C1}">
  <cacheSource type="worksheet">
    <worksheetSource ref="BN1:BO257" sheet="Sheet2"/>
  </cacheSource>
  <cacheFields count="2">
    <cacheField name="How often Remove of PPE" numFmtId="0">
      <sharedItems count="5">
        <s v="Every 2 hours"/>
        <s v="Every 3 hours"/>
        <s v="Every 4 hours"/>
        <s v="More than 4 hours"/>
        <s v="Every 1 hour"/>
      </sharedItems>
    </cacheField>
    <cacheField name="Cheeks (site C)" numFmtId="0">
      <sharedItems count="2">
        <s v="Reaction"/>
        <s v="No reac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54.74773101852" createdVersion="6" refreshedVersion="6" minRefreshableVersion="3" recordCount="256" xr:uid="{C0CE1198-BF15-4833-9C61-3A291D5DEF2B}">
  <cacheSource type="worksheet">
    <worksheetSource ref="BU1:BV257" sheet="Sheet2"/>
  </cacheSource>
  <cacheFields count="2">
    <cacheField name="How often Remove of PPE" numFmtId="0">
      <sharedItems count="5">
        <s v="Every 2 hours"/>
        <s v="Every 3 hours"/>
        <s v="Every 4 hours"/>
        <s v="More than 4 hours"/>
        <s v="Every 1 hour"/>
      </sharedItems>
    </cacheField>
    <cacheField name="Chin (site D)" numFmtId="0">
      <sharedItems count="2">
        <s v="Reaction"/>
        <s v="No reac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54.819588773149" createdVersion="6" refreshedVersion="6" minRefreshableVersion="3" recordCount="256" xr:uid="{BEFDC8E5-1E1F-4E65-96E0-665A3B40D5F9}">
  <cacheSource type="worksheet">
    <worksheetSource ref="CB1:CC257" sheet="Sheet2"/>
  </cacheSource>
  <cacheFields count="2">
    <cacheField name="How often Remove of PPE" numFmtId="0">
      <sharedItems count="5">
        <s v="Every 2 hours"/>
        <s v="Every 3 hours"/>
        <s v="Every 4 hours"/>
        <s v="More than 4 hours"/>
        <s v="Every 1 hour"/>
      </sharedItems>
    </cacheField>
    <cacheField name="Ear (site E)" numFmtId="0">
      <sharedItems count="2">
        <s v="Reaction"/>
        <s v="No reac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54.825460995373" createdVersion="6" refreshedVersion="6" minRefreshableVersion="3" recordCount="305" xr:uid="{110CF936-2772-439E-8752-D2DABF17D0C5}">
  <cacheSource type="worksheet">
    <worksheetSource ref="CL1:CM306" sheet="Sheet2"/>
  </cacheSource>
  <cacheFields count="2">
    <cacheField name="Hours in PPE/day" numFmtId="0">
      <sharedItems count="6">
        <s v="6-8"/>
        <s v="8-10"/>
        <s v="12-13"/>
        <s v="Less than 6"/>
        <s v="10-12"/>
        <s v="4-6"/>
      </sharedItems>
    </cacheField>
    <cacheField name="Nose Reaction" numFmtId="0">
      <sharedItems count="2">
        <s v="Reaction"/>
        <s v="No reac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18.536774652777" createdVersion="6" refreshedVersion="6" minRefreshableVersion="3" recordCount="207" xr:uid="{CE1AF9AE-C4F2-4E4B-9B23-4F0D29D27741}">
  <cacheSource type="worksheet">
    <worksheetSource ref="AK1:AL208" sheet="Category Table" r:id="rId2"/>
  </cacheSource>
  <cacheFields count="2">
    <cacheField name="Face skin BEFORE PPE" numFmtId="0">
      <sharedItems containsSemiMixedTypes="0" containsString="0" containsNumber="1" containsInteger="1" minValue="1" maxValue="10" count="9">
        <n v="10"/>
        <n v="8"/>
        <n v="7"/>
        <n v="3"/>
        <n v="6"/>
        <n v="9"/>
        <n v="5"/>
        <n v="4"/>
        <n v="1"/>
      </sharedItems>
    </cacheField>
    <cacheField name="Skin health TODAY" numFmtId="0">
      <sharedItems containsSemiMixedTypes="0" containsString="0" containsNumber="1" containsInteger="1" minValue="1" maxValue="10" count="10">
        <n v="6"/>
        <n v="7"/>
        <n v="3"/>
        <n v="8"/>
        <n v="5"/>
        <n v="1"/>
        <n v="4"/>
        <n v="2"/>
        <n v="9"/>
        <n v="1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54.846446759257" createdVersion="6" refreshedVersion="6" minRefreshableVersion="3" recordCount="239" xr:uid="{092AD1DC-4AE6-4B41-A9EE-47986F4EA1B3}">
  <cacheSource type="worksheet">
    <worksheetSource ref="CS1:CT240" sheet="Sheet2"/>
  </cacheSource>
  <cacheFields count="2">
    <cacheField name="Hours in PPE/day" numFmtId="0">
      <sharedItems count="6">
        <s v="6-8"/>
        <s v="8-10"/>
        <s v="Less than 6"/>
        <s v="10-12"/>
        <s v="12-13"/>
        <s v="4-6"/>
      </sharedItems>
    </cacheField>
    <cacheField name="Nose Reactions" numFmtId="0">
      <sharedItems count="2">
        <s v="Redness blanching"/>
        <s v="No reac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54.919112615738" createdVersion="6" refreshedVersion="6" minRefreshableVersion="3" recordCount="202" xr:uid="{66AB4623-4BD6-4B44-9AFE-0B5F9B93FECD}">
  <cacheSource type="worksheet">
    <worksheetSource ref="CZ1:DA203" sheet="Sheet2"/>
  </cacheSource>
  <cacheFields count="2">
    <cacheField name="How often Remove of PPE" numFmtId="0">
      <sharedItems count="5">
        <s v="Every 2 hours"/>
        <s v="Every 3 hours"/>
        <s v="Every 4 hours"/>
        <s v="More than 4 hours"/>
        <s v="Every 1 hour"/>
      </sharedItems>
    </cacheField>
    <cacheField name="Nose reactions" numFmtId="0">
      <sharedItems count="2">
        <s v="Redness blanching"/>
        <s v="No reac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54.936689351853" createdVersion="6" refreshedVersion="6" minRefreshableVersion="3" recordCount="182" xr:uid="{491DD976-6D2B-44F2-AAC1-A0B8079DA998}">
  <cacheSource type="worksheet">
    <worksheetSource ref="DG1:DH183" sheet="Sheet2"/>
  </cacheSource>
  <cacheFields count="2">
    <cacheField name="How often Remove of PPE" numFmtId="0">
      <sharedItems count="5">
        <s v="Every 2 hours"/>
        <s v="More than 4 hours"/>
        <s v="Every 4 hours"/>
        <s v="Every 3 hours"/>
        <s v="Every 1 hour"/>
      </sharedItems>
    </cacheField>
    <cacheField name="Cheeks reactions" numFmtId="0">
      <sharedItems count="2">
        <s v="Redness blanching"/>
        <s v="No reac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56.585367361113" createdVersion="6" refreshedVersion="6" minRefreshableVersion="3" recordCount="135" xr:uid="{3A73785B-877A-437F-8CF7-62122A67CB72}">
  <cacheSource type="worksheet">
    <worksheetSource ref="AP1:AQ136" sheet="Sheet1"/>
  </cacheSource>
  <cacheFields count="2">
    <cacheField name="Indentation marks 40" numFmtId="0">
      <sharedItems count="2">
        <s v="No"/>
        <s v="Yes"/>
      </sharedItems>
    </cacheField>
    <cacheField name="Indentation marks 20" numFmtId="0">
      <sharedItems containsBlank="1" count="3">
        <s v="Yes"/>
        <s v="N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61.561460879631" createdVersion="6" refreshedVersion="6" minRefreshableVersion="3" recordCount="78" xr:uid="{872204C0-8F94-4300-8159-2B1E270F9CF3}">
  <cacheSource type="worksheet">
    <worksheetSource ref="AU1:AU79" sheet="Sheet1"/>
  </cacheSource>
  <cacheFields count="1">
    <cacheField name="Face protection" numFmtId="0">
      <sharedItems count="2">
        <s v="Surgical mask "/>
        <s v="Surgical mask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67.551058564815" createdVersion="6" refreshedVersion="6" minRefreshableVersion="3" recordCount="61" xr:uid="{8880C85D-8748-472F-8CF6-DBE7EA18FBAB}">
  <cacheSource type="worksheet">
    <worksheetSource name="Table48_2"/>
  </cacheSource>
  <cacheFields count="2">
    <cacheField name="Max n⁰ consec days" numFmtId="0">
      <sharedItems containsSemiMixedTypes="0" containsString="0" containsNumber="1" containsInteger="1" minValue="0" maxValue="0" count="1">
        <n v="0"/>
      </sharedItems>
    </cacheField>
    <cacheField name="Nose reactions" numFmtId="0">
      <sharedItems count="7">
        <s v="Redness blanching"/>
        <s v="Itchiness"/>
        <s v="Dry skin"/>
        <s v="Nothing "/>
        <s v="Spots"/>
        <s v="Pressure damage"/>
        <s v="Ras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67.586153124998" createdVersion="6" refreshedVersion="6" minRefreshableVersion="3" recordCount="65" xr:uid="{C949292E-5366-47D0-A30A-C57FFC6F5DAF}">
  <cacheSource type="worksheet">
    <worksheetSource name="Table50_2"/>
  </cacheSource>
  <cacheFields count="2">
    <cacheField name="Max n⁰ consec days" numFmtId="0">
      <sharedItems containsSemiMixedTypes="0" containsString="0" containsNumber="1" containsInteger="1" minValue="0" maxValue="0"/>
    </cacheField>
    <cacheField name="Cheeks Response" numFmtId="0">
      <sharedItems count="7">
        <s v="Redness blanching"/>
        <s v="Spots"/>
        <s v="Itchiness"/>
        <s v="Nothing "/>
        <s v="Dry skin"/>
        <s v="Rash"/>
        <s v="Pressure damag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67.611403587965" createdVersion="6" refreshedVersion="6" minRefreshableVersion="3" recordCount="69" xr:uid="{4071A21C-22B0-4ABF-AF60-6D829ADCB2C2}">
  <cacheSource type="worksheet">
    <worksheetSource name="Table52_2"/>
  </cacheSource>
  <cacheFields count="1">
    <cacheField name="Chin response" numFmtId="0">
      <sharedItems count="6">
        <s v="Spots"/>
        <s v="Redness blanching"/>
        <s v="Nothing "/>
        <s v="Itchiness"/>
        <s v="Rash"/>
        <s v="Dry ski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67.642710879627" createdVersion="6" refreshedVersion="6" minRefreshableVersion="3" recordCount="50" xr:uid="{07DD8BD5-156F-46ED-9283-83F0D8BD359E}">
  <cacheSource type="worksheet">
    <worksheetSource name="Table54_2"/>
  </cacheSource>
  <cacheFields count="1">
    <cacheField name="Ears response" numFmtId="0">
      <sharedItems count="5">
        <s v="Nothing "/>
        <s v="Pressure damage"/>
        <s v="Dry skin"/>
        <s v="Redness blanching"/>
        <s v="Itchines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20.730672800928" createdVersion="6" refreshedVersion="6" minRefreshableVersion="3" recordCount="276" xr:uid="{0A6D27B5-C31F-41B6-887E-D74924ADB204}">
  <cacheSource type="worksheet">
    <worksheetSource name="Table7_2" r:id="rId2"/>
  </cacheSource>
  <cacheFields count="2">
    <cacheField name="Comfort wearing PPE" numFmtId="0">
      <sharedItems count="2">
        <s v="No"/>
        <s v="Yes"/>
      </sharedItems>
    </cacheField>
    <cacheField name="Mask Design" numFmtId="0">
      <sharedItems count="8">
        <s v="Surgical mask "/>
        <s v="3M respirator mask"/>
        <s v="Alpha respirator mask"/>
        <s v="Cardinal mask"/>
        <s v="Valmy respirator mask"/>
        <s v="Easifit respirator mask"/>
        <s v="Other"/>
        <s v="Sundstrom respirato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15.705336921295" createdVersion="6" refreshedVersion="6" minRefreshableVersion="3" recordCount="249" xr:uid="{852AF23A-2E05-40F8-A006-0B06AE5F65BF}">
  <cacheSource type="worksheet">
    <worksheetSource ref="G1:G250" sheet="Category Table" r:id="rId2"/>
  </cacheSource>
  <cacheFields count="1">
    <cacheField name="Eye protection other equipment" numFmtId="0">
      <sharedItems containsBlank="1" count="5">
        <m/>
        <s v="Face shield"/>
        <s v="Impact goggles"/>
        <s v="Chemical splashing goggles"/>
        <s v="Hoo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15.66889976852" createdVersion="6" refreshedVersion="6" minRefreshableVersion="3" recordCount="236" xr:uid="{1B3285FA-9D48-4B09-82AF-F2A8BAA8EA43}">
  <cacheSource type="worksheet">
    <worksheetSource ref="A1:A237" sheet="Category Table" r:id="rId2"/>
  </cacheSource>
  <cacheFields count="1">
    <cacheField name="Age" numFmtId="0">
      <sharedItems containsString="0" containsBlank="1" containsNumber="1" containsInteger="1" minValue="22" maxValue="65" count="42">
        <n v="49"/>
        <n v="23"/>
        <n v="36"/>
        <n v="53"/>
        <n v="40"/>
        <n v="31"/>
        <n v="52"/>
        <n v="38"/>
        <n v="32"/>
        <n v="51"/>
        <n v="57"/>
        <n v="46"/>
        <n v="65"/>
        <n v="50"/>
        <n v="34"/>
        <n v="43"/>
        <n v="41"/>
        <n v="30"/>
        <n v="59"/>
        <n v="39"/>
        <n v="26"/>
        <n v="27"/>
        <n v="55"/>
        <n v="37"/>
        <n v="35"/>
        <n v="54"/>
        <n v="29"/>
        <n v="58"/>
        <n v="47"/>
        <n v="24"/>
        <n v="60"/>
        <n v="44"/>
        <n v="48"/>
        <n v="25"/>
        <n v="45"/>
        <n v="33"/>
        <n v="42"/>
        <n v="28"/>
        <n v="22"/>
        <n v="56"/>
        <n v="61"/>
        <m/>
      </sharedItems>
      <fieldGroup base="0">
        <rangePr autoStart="0" startNum="20" endNum="65" groupInterval="10"/>
        <groupItems count="7">
          <s v="&lt;20 or (blank)"/>
          <s v="20-29"/>
          <s v="30-39"/>
          <s v="40-49"/>
          <s v="50-59"/>
          <s v="60-69"/>
          <s v="&gt;7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15.717778472223" createdVersion="6" refreshedVersion="6" minRefreshableVersion="3" recordCount="274" xr:uid="{3A3F9409-9821-4882-B6BD-0669C2CCF11C}">
  <cacheSource type="worksheet">
    <worksheetSource ref="H1:H275" sheet="Category Table" r:id="rId2"/>
  </cacheSource>
  <cacheFields count="1">
    <cacheField name="Face protection" numFmtId="0">
      <sharedItems containsBlank="1" count="15">
        <s v="Surgical mask "/>
        <s v="3M respirator mask"/>
        <s v="Valmy respirator mask"/>
        <s v="Alpha respirator mask"/>
        <s v="Cardinal mask"/>
        <s v="Surgical mask"/>
        <s v="Easifit respirator mask"/>
        <s v="Hood"/>
        <s v="Surgical face mask"/>
        <s v=" 3M respirator mask"/>
        <s v="Sundstrom respirator"/>
        <m/>
        <s v="Alpha respirator"/>
        <s v="BLS mask"/>
        <s v="Alph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4">
  <r>
    <x v="0"/>
  </r>
  <r>
    <x v="1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2"/>
  </r>
  <r>
    <x v="0"/>
  </r>
  <r>
    <x v="1"/>
  </r>
  <r>
    <x v="1"/>
  </r>
  <r>
    <x v="3"/>
  </r>
  <r>
    <x v="1"/>
  </r>
  <r>
    <x v="1"/>
  </r>
  <r>
    <x v="1"/>
  </r>
  <r>
    <x v="1"/>
  </r>
  <r>
    <x v="0"/>
  </r>
  <r>
    <x v="0"/>
  </r>
  <r>
    <x v="0"/>
  </r>
  <r>
    <x v="0"/>
  </r>
  <r>
    <x v="0"/>
  </r>
  <r>
    <x v="3"/>
  </r>
  <r>
    <x v="0"/>
  </r>
  <r>
    <x v="1"/>
  </r>
  <r>
    <x v="0"/>
  </r>
  <r>
    <x v="0"/>
  </r>
  <r>
    <x v="4"/>
  </r>
  <r>
    <x v="0"/>
  </r>
  <r>
    <x v="1"/>
  </r>
  <r>
    <x v="0"/>
  </r>
  <r>
    <x v="0"/>
  </r>
  <r>
    <x v="3"/>
  </r>
  <r>
    <x v="0"/>
  </r>
  <r>
    <x v="1"/>
  </r>
  <r>
    <x v="1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3"/>
  </r>
  <r>
    <x v="1"/>
  </r>
  <r>
    <x v="0"/>
  </r>
  <r>
    <x v="0"/>
  </r>
  <r>
    <x v="0"/>
  </r>
  <r>
    <x v="1"/>
  </r>
  <r>
    <x v="1"/>
  </r>
  <r>
    <x v="0"/>
  </r>
  <r>
    <x v="0"/>
  </r>
  <r>
    <x v="1"/>
  </r>
  <r>
    <x v="0"/>
  </r>
  <r>
    <x v="1"/>
  </r>
  <r>
    <x v="1"/>
  </r>
  <r>
    <x v="1"/>
  </r>
  <r>
    <x v="0"/>
  </r>
  <r>
    <x v="1"/>
  </r>
  <r>
    <x v="2"/>
  </r>
  <r>
    <x v="1"/>
  </r>
  <r>
    <x v="1"/>
  </r>
  <r>
    <x v="0"/>
  </r>
  <r>
    <x v="0"/>
  </r>
  <r>
    <x v="1"/>
  </r>
  <r>
    <x v="1"/>
  </r>
  <r>
    <x v="1"/>
  </r>
  <r>
    <x v="2"/>
  </r>
  <r>
    <x v="1"/>
  </r>
  <r>
    <x v="0"/>
  </r>
  <r>
    <x v="0"/>
  </r>
  <r>
    <x v="0"/>
  </r>
  <r>
    <x v="0"/>
  </r>
  <r>
    <x v="1"/>
  </r>
  <r>
    <x v="0"/>
  </r>
  <r>
    <x v="1"/>
  </r>
  <r>
    <x v="1"/>
  </r>
  <r>
    <x v="0"/>
  </r>
  <r>
    <x v="1"/>
  </r>
  <r>
    <x v="2"/>
  </r>
  <r>
    <x v="1"/>
  </r>
  <r>
    <x v="1"/>
  </r>
  <r>
    <x v="2"/>
  </r>
  <r>
    <x v="1"/>
  </r>
  <r>
    <x v="0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2"/>
  </r>
  <r>
    <x v="1"/>
  </r>
  <r>
    <x v="1"/>
  </r>
  <r>
    <x v="1"/>
  </r>
  <r>
    <x v="1"/>
  </r>
  <r>
    <x v="0"/>
  </r>
  <r>
    <x v="1"/>
  </r>
  <r>
    <x v="0"/>
  </r>
  <r>
    <x v="1"/>
  </r>
  <r>
    <x v="1"/>
  </r>
  <r>
    <x v="0"/>
  </r>
  <r>
    <x v="1"/>
  </r>
  <r>
    <x v="3"/>
  </r>
  <r>
    <x v="0"/>
  </r>
  <r>
    <x v="1"/>
  </r>
  <r>
    <x v="1"/>
  </r>
  <r>
    <x v="1"/>
  </r>
  <r>
    <x v="0"/>
  </r>
  <r>
    <x v="1"/>
  </r>
  <r>
    <x v="3"/>
  </r>
  <r>
    <x v="1"/>
  </r>
  <r>
    <x v="3"/>
  </r>
  <r>
    <x v="0"/>
  </r>
  <r>
    <x v="1"/>
  </r>
  <r>
    <x v="0"/>
  </r>
  <r>
    <x v="0"/>
  </r>
  <r>
    <x v="1"/>
  </r>
  <r>
    <x v="3"/>
  </r>
  <r>
    <x v="0"/>
  </r>
  <r>
    <x v="1"/>
  </r>
  <r>
    <x v="0"/>
  </r>
  <r>
    <x v="0"/>
  </r>
  <r>
    <x v="0"/>
  </r>
  <r>
    <x v="3"/>
  </r>
  <r>
    <x v="0"/>
  </r>
  <r>
    <x v="0"/>
  </r>
  <r>
    <x v="1"/>
  </r>
  <r>
    <x v="1"/>
  </r>
  <r>
    <x v="1"/>
  </r>
  <r>
    <x v="1"/>
  </r>
  <r>
    <x v="3"/>
  </r>
  <r>
    <x v="0"/>
  </r>
  <r>
    <x v="1"/>
  </r>
  <r>
    <x v="1"/>
  </r>
  <r>
    <x v="1"/>
  </r>
  <r>
    <x v="1"/>
  </r>
  <r>
    <x v="3"/>
  </r>
  <r>
    <x v="0"/>
  </r>
  <r>
    <x v="0"/>
  </r>
  <r>
    <x v="1"/>
  </r>
  <r>
    <x v="1"/>
  </r>
  <r>
    <x v="0"/>
  </r>
  <r>
    <x v="0"/>
  </r>
  <r>
    <x v="1"/>
  </r>
  <r>
    <x v="1"/>
  </r>
  <r>
    <x v="1"/>
  </r>
  <r>
    <x v="0"/>
  </r>
  <r>
    <x v="1"/>
  </r>
  <r>
    <x v="1"/>
  </r>
  <r>
    <x v="5"/>
  </r>
  <r>
    <x v="1"/>
  </r>
  <r>
    <x v="1"/>
  </r>
  <r>
    <x v="1"/>
  </r>
  <r>
    <x v="1"/>
  </r>
  <r>
    <x v="1"/>
  </r>
  <r>
    <x v="3"/>
  </r>
  <r>
    <x v="1"/>
  </r>
  <r>
    <x v="1"/>
  </r>
  <r>
    <x v="1"/>
  </r>
  <r>
    <x v="1"/>
  </r>
  <r>
    <x v="0"/>
  </r>
  <r>
    <x v="1"/>
  </r>
  <r>
    <x v="1"/>
  </r>
  <r>
    <x v="0"/>
  </r>
  <r>
    <x v="1"/>
  </r>
  <r>
    <x v="3"/>
  </r>
  <r>
    <x v="0"/>
  </r>
  <r>
    <x v="3"/>
  </r>
  <r>
    <x v="0"/>
  </r>
  <r>
    <x v="1"/>
  </r>
  <r>
    <x v="1"/>
  </r>
  <r>
    <x v="1"/>
  </r>
  <r>
    <x v="1"/>
  </r>
  <r>
    <x v="1"/>
  </r>
  <r>
    <x v="0"/>
  </r>
  <r>
    <x v="2"/>
  </r>
  <r>
    <x v="1"/>
  </r>
  <r>
    <x v="0"/>
  </r>
  <r>
    <x v="1"/>
  </r>
  <r>
    <x v="1"/>
  </r>
  <r>
    <x v="1"/>
  </r>
  <r>
    <x v="0"/>
  </r>
  <r>
    <x v="5"/>
  </r>
  <r>
    <x v="1"/>
  </r>
  <r>
    <x v="0"/>
  </r>
  <r>
    <x v="0"/>
  </r>
  <r>
    <x v="0"/>
  </r>
  <r>
    <x v="1"/>
  </r>
  <r>
    <x v="1"/>
  </r>
  <r>
    <x v="1"/>
  </r>
  <r>
    <x v="0"/>
  </r>
  <r>
    <x v="1"/>
  </r>
  <r>
    <x v="1"/>
  </r>
  <r>
    <x v="0"/>
  </r>
  <r>
    <x v="1"/>
  </r>
  <r>
    <x v="1"/>
  </r>
  <r>
    <x v="0"/>
  </r>
  <r>
    <x v="0"/>
  </r>
  <r>
    <x v="0"/>
  </r>
  <r>
    <x v="0"/>
  </r>
  <r>
    <x v="0"/>
  </r>
  <r>
    <x v="1"/>
  </r>
  <r>
    <x v="0"/>
  </r>
  <r>
    <x v="1"/>
  </r>
  <r>
    <x v="0"/>
  </r>
  <r>
    <x v="2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0"/>
  </r>
  <r>
    <x v="1"/>
  </r>
  <r>
    <x v="1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7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2"/>
  </r>
  <r>
    <x v="0"/>
  </r>
  <r>
    <x v="0"/>
  </r>
  <r>
    <x v="0"/>
  </r>
  <r>
    <x v="0"/>
  </r>
  <r>
    <x v="1"/>
  </r>
  <r>
    <x v="3"/>
  </r>
  <r>
    <x v="0"/>
  </r>
  <r>
    <x v="0"/>
  </r>
  <r>
    <x v="2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1"/>
  </r>
  <r>
    <x v="0"/>
  </r>
  <r>
    <x v="0"/>
  </r>
  <r>
    <x v="2"/>
  </r>
  <r>
    <x v="0"/>
  </r>
  <r>
    <x v="0"/>
  </r>
  <r>
    <x v="0"/>
  </r>
  <r>
    <x v="1"/>
  </r>
  <r>
    <x v="1"/>
  </r>
  <r>
    <x v="3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1">
  <r>
    <x v="0"/>
    <x v="0"/>
  </r>
  <r>
    <x v="1"/>
    <x v="0"/>
  </r>
  <r>
    <x v="1"/>
    <x v="1"/>
  </r>
  <r>
    <x v="1"/>
    <x v="2"/>
  </r>
  <r>
    <x v="1"/>
    <x v="3"/>
  </r>
  <r>
    <x v="1"/>
    <x v="4"/>
  </r>
  <r>
    <x v="1"/>
    <x v="0"/>
  </r>
  <r>
    <x v="1"/>
    <x v="3"/>
  </r>
  <r>
    <x v="1"/>
    <x v="5"/>
  </r>
  <r>
    <x v="2"/>
    <x v="0"/>
  </r>
  <r>
    <x v="2"/>
    <x v="3"/>
  </r>
  <r>
    <x v="2"/>
    <x v="5"/>
  </r>
  <r>
    <x v="1"/>
    <x v="0"/>
  </r>
  <r>
    <x v="1"/>
    <x v="6"/>
  </r>
  <r>
    <x v="1"/>
    <x v="3"/>
  </r>
  <r>
    <x v="2"/>
    <x v="3"/>
  </r>
  <r>
    <x v="3"/>
    <x v="3"/>
  </r>
  <r>
    <x v="4"/>
    <x v="4"/>
  </r>
  <r>
    <x v="0"/>
    <x v="4"/>
  </r>
  <r>
    <x v="1"/>
    <x v="0"/>
  </r>
  <r>
    <x v="1"/>
    <x v="4"/>
  </r>
  <r>
    <x v="1"/>
    <x v="0"/>
  </r>
  <r>
    <x v="1"/>
    <x v="5"/>
  </r>
  <r>
    <x v="4"/>
    <x v="0"/>
  </r>
  <r>
    <x v="2"/>
    <x v="3"/>
  </r>
  <r>
    <x v="5"/>
    <x v="3"/>
  </r>
  <r>
    <x v="0"/>
    <x v="3"/>
  </r>
  <r>
    <x v="0"/>
    <x v="5"/>
  </r>
  <r>
    <x v="1"/>
    <x v="0"/>
  </r>
  <r>
    <x v="1"/>
    <x v="0"/>
  </r>
  <r>
    <x v="1"/>
    <x v="0"/>
  </r>
  <r>
    <x v="1"/>
    <x v="0"/>
  </r>
  <r>
    <x v="1"/>
    <x v="3"/>
  </r>
  <r>
    <x v="1"/>
    <x v="6"/>
  </r>
  <r>
    <x v="1"/>
    <x v="1"/>
  </r>
  <r>
    <x v="4"/>
    <x v="4"/>
  </r>
  <r>
    <x v="1"/>
    <x v="0"/>
  </r>
  <r>
    <x v="0"/>
    <x v="0"/>
  </r>
  <r>
    <x v="3"/>
    <x v="2"/>
  </r>
  <r>
    <x v="1"/>
    <x v="0"/>
  </r>
  <r>
    <x v="1"/>
    <x v="3"/>
  </r>
  <r>
    <x v="1"/>
    <x v="1"/>
  </r>
  <r>
    <x v="4"/>
    <x v="0"/>
  </r>
  <r>
    <x v="4"/>
    <x v="3"/>
  </r>
  <r>
    <x v="4"/>
    <x v="1"/>
  </r>
  <r>
    <x v="3"/>
    <x v="3"/>
  </r>
  <r>
    <x v="3"/>
    <x v="5"/>
  </r>
  <r>
    <x v="0"/>
    <x v="0"/>
  </r>
  <r>
    <x v="0"/>
    <x v="3"/>
  </r>
  <r>
    <x v="3"/>
    <x v="2"/>
  </r>
  <r>
    <x v="1"/>
    <x v="0"/>
  </r>
  <r>
    <x v="3"/>
    <x v="2"/>
  </r>
  <r>
    <x v="4"/>
    <x v="2"/>
  </r>
  <r>
    <x v="3"/>
    <x v="2"/>
  </r>
  <r>
    <x v="1"/>
    <x v="0"/>
  </r>
  <r>
    <x v="1"/>
    <x v="2"/>
  </r>
  <r>
    <x v="0"/>
    <x v="2"/>
  </r>
  <r>
    <x v="3"/>
    <x v="2"/>
  </r>
  <r>
    <x v="0"/>
    <x v="5"/>
  </r>
  <r>
    <x v="0"/>
    <x v="2"/>
  </r>
  <r>
    <x v="0"/>
    <x v="5"/>
  </r>
  <r>
    <x v="0"/>
    <x v="4"/>
  </r>
  <r>
    <x v="0"/>
    <x v="5"/>
  </r>
  <r>
    <x v="1"/>
    <x v="0"/>
  </r>
  <r>
    <x v="1"/>
    <x v="5"/>
  </r>
  <r>
    <x v="3"/>
    <x v="2"/>
  </r>
  <r>
    <x v="3"/>
    <x v="2"/>
  </r>
  <r>
    <x v="1"/>
    <x v="0"/>
  </r>
  <r>
    <x v="1"/>
    <x v="0"/>
  </r>
  <r>
    <x v="3"/>
    <x v="2"/>
  </r>
  <r>
    <x v="1"/>
    <x v="0"/>
  </r>
  <r>
    <x v="1"/>
    <x v="3"/>
  </r>
  <r>
    <x v="1"/>
    <x v="0"/>
  </r>
  <r>
    <x v="0"/>
    <x v="2"/>
  </r>
  <r>
    <x v="2"/>
    <x v="0"/>
  </r>
  <r>
    <x v="2"/>
    <x v="1"/>
  </r>
  <r>
    <x v="0"/>
    <x v="1"/>
  </r>
  <r>
    <x v="0"/>
    <x v="4"/>
  </r>
  <r>
    <x v="1"/>
    <x v="2"/>
  </r>
  <r>
    <x v="4"/>
    <x v="2"/>
  </r>
  <r>
    <x v="3"/>
    <x v="3"/>
  </r>
  <r>
    <x v="3"/>
    <x v="4"/>
  </r>
  <r>
    <x v="4"/>
    <x v="3"/>
  </r>
  <r>
    <x v="4"/>
    <x v="4"/>
  </r>
  <r>
    <x v="1"/>
    <x v="5"/>
  </r>
  <r>
    <x v="1"/>
    <x v="4"/>
  </r>
  <r>
    <x v="1"/>
    <x v="2"/>
  </r>
  <r>
    <x v="0"/>
    <x v="2"/>
  </r>
  <r>
    <x v="3"/>
    <x v="2"/>
  </r>
  <r>
    <x v="1"/>
    <x v="3"/>
  </r>
  <r>
    <x v="1"/>
    <x v="5"/>
  </r>
  <r>
    <x v="1"/>
    <x v="4"/>
  </r>
  <r>
    <x v="1"/>
    <x v="2"/>
  </r>
  <r>
    <x v="0"/>
    <x v="3"/>
  </r>
  <r>
    <x v="1"/>
    <x v="1"/>
  </r>
  <r>
    <x v="4"/>
    <x v="5"/>
  </r>
  <r>
    <x v="1"/>
    <x v="2"/>
  </r>
  <r>
    <x v="1"/>
    <x v="2"/>
  </r>
  <r>
    <x v="1"/>
    <x v="2"/>
  </r>
  <r>
    <x v="0"/>
    <x v="2"/>
  </r>
  <r>
    <x v="3"/>
    <x v="2"/>
  </r>
  <r>
    <x v="2"/>
    <x v="2"/>
  </r>
  <r>
    <x v="1"/>
    <x v="0"/>
  </r>
  <r>
    <x v="0"/>
    <x v="0"/>
  </r>
  <r>
    <x v="1"/>
    <x v="2"/>
  </r>
  <r>
    <x v="3"/>
    <x v="2"/>
  </r>
  <r>
    <x v="1"/>
    <x v="4"/>
  </r>
  <r>
    <x v="4"/>
    <x v="4"/>
  </r>
  <r>
    <x v="0"/>
    <x v="2"/>
  </r>
  <r>
    <x v="1"/>
    <x v="1"/>
  </r>
  <r>
    <x v="3"/>
    <x v="1"/>
  </r>
  <r>
    <x v="2"/>
    <x v="0"/>
  </r>
  <r>
    <x v="2"/>
    <x v="1"/>
  </r>
  <r>
    <x v="1"/>
    <x v="2"/>
  </r>
  <r>
    <x v="0"/>
    <x v="2"/>
  </r>
  <r>
    <x v="0"/>
    <x v="2"/>
  </r>
  <r>
    <x v="1"/>
    <x v="0"/>
  </r>
  <r>
    <x v="1"/>
    <x v="3"/>
  </r>
  <r>
    <x v="1"/>
    <x v="6"/>
  </r>
  <r>
    <x v="4"/>
    <x v="0"/>
  </r>
  <r>
    <x v="4"/>
    <x v="3"/>
  </r>
  <r>
    <x v="4"/>
    <x v="6"/>
  </r>
  <r>
    <x v="1"/>
    <x v="2"/>
  </r>
  <r>
    <x v="3"/>
    <x v="2"/>
  </r>
  <r>
    <x v="1"/>
    <x v="4"/>
  </r>
  <r>
    <x v="4"/>
    <x v="4"/>
  </r>
  <r>
    <x v="0"/>
    <x v="4"/>
  </r>
  <r>
    <x v="1"/>
    <x v="0"/>
  </r>
  <r>
    <x v="5"/>
    <x v="0"/>
  </r>
  <r>
    <x v="0"/>
    <x v="3"/>
  </r>
  <r>
    <x v="0"/>
    <x v="4"/>
  </r>
  <r>
    <x v="1"/>
    <x v="0"/>
  </r>
  <r>
    <x v="1"/>
    <x v="1"/>
  </r>
  <r>
    <x v="4"/>
    <x v="0"/>
  </r>
  <r>
    <x v="4"/>
    <x v="1"/>
  </r>
  <r>
    <x v="0"/>
    <x v="4"/>
  </r>
  <r>
    <x v="2"/>
    <x v="3"/>
  </r>
  <r>
    <x v="5"/>
    <x v="3"/>
  </r>
  <r>
    <x v="3"/>
    <x v="4"/>
  </r>
  <r>
    <x v="3"/>
    <x v="4"/>
  </r>
  <r>
    <x v="0"/>
    <x v="3"/>
  </r>
  <r>
    <x v="0"/>
    <x v="5"/>
  </r>
  <r>
    <x v="4"/>
    <x v="3"/>
  </r>
  <r>
    <x v="0"/>
    <x v="3"/>
  </r>
  <r>
    <x v="1"/>
    <x v="3"/>
  </r>
  <r>
    <x v="2"/>
    <x v="0"/>
  </r>
  <r>
    <x v="1"/>
    <x v="1"/>
  </r>
  <r>
    <x v="1"/>
    <x v="0"/>
  </r>
  <r>
    <x v="1"/>
    <x v="4"/>
  </r>
  <r>
    <x v="2"/>
    <x v="0"/>
  </r>
  <r>
    <x v="2"/>
    <x v="4"/>
  </r>
  <r>
    <x v="1"/>
    <x v="2"/>
  </r>
  <r>
    <x v="0"/>
    <x v="2"/>
  </r>
  <r>
    <x v="1"/>
    <x v="0"/>
  </r>
  <r>
    <x v="1"/>
    <x v="4"/>
  </r>
  <r>
    <x v="1"/>
    <x v="0"/>
  </r>
  <r>
    <x v="1"/>
    <x v="3"/>
  </r>
  <r>
    <x v="1"/>
    <x v="6"/>
  </r>
  <r>
    <x v="1"/>
    <x v="0"/>
  </r>
  <r>
    <x v="1"/>
    <x v="3"/>
  </r>
  <r>
    <x v="1"/>
    <x v="4"/>
  </r>
  <r>
    <x v="3"/>
    <x v="3"/>
  </r>
  <r>
    <x v="5"/>
    <x v="3"/>
  </r>
  <r>
    <x v="1"/>
    <x v="0"/>
  </r>
  <r>
    <x v="1"/>
    <x v="3"/>
  </r>
  <r>
    <x v="1"/>
    <x v="5"/>
  </r>
  <r>
    <x v="1"/>
    <x v="4"/>
  </r>
  <r>
    <x v="1"/>
    <x v="0"/>
  </r>
  <r>
    <x v="1"/>
    <x v="0"/>
  </r>
  <r>
    <x v="1"/>
    <x v="3"/>
  </r>
  <r>
    <x v="1"/>
    <x v="1"/>
  </r>
  <r>
    <x v="1"/>
    <x v="4"/>
  </r>
  <r>
    <x v="5"/>
    <x v="3"/>
  </r>
  <r>
    <x v="1"/>
    <x v="0"/>
  </r>
  <r>
    <x v="1"/>
    <x v="0"/>
  </r>
  <r>
    <x v="1"/>
    <x v="3"/>
  </r>
  <r>
    <x v="1"/>
    <x v="6"/>
  </r>
  <r>
    <x v="1"/>
    <x v="4"/>
  </r>
  <r>
    <x v="0"/>
    <x v="0"/>
  </r>
  <r>
    <x v="0"/>
    <x v="3"/>
  </r>
  <r>
    <x v="0"/>
    <x v="6"/>
  </r>
  <r>
    <x v="0"/>
    <x v="4"/>
  </r>
  <r>
    <x v="1"/>
    <x v="0"/>
  </r>
  <r>
    <x v="1"/>
    <x v="3"/>
  </r>
  <r>
    <x v="1"/>
    <x v="5"/>
  </r>
  <r>
    <x v="1"/>
    <x v="4"/>
  </r>
  <r>
    <x v="4"/>
    <x v="2"/>
  </r>
  <r>
    <x v="0"/>
    <x v="2"/>
  </r>
  <r>
    <x v="5"/>
    <x v="3"/>
  </r>
  <r>
    <x v="1"/>
    <x v="0"/>
  </r>
  <r>
    <x v="1"/>
    <x v="5"/>
  </r>
  <r>
    <x v="0"/>
    <x v="2"/>
  </r>
  <r>
    <x v="4"/>
    <x v="5"/>
  </r>
  <r>
    <x v="4"/>
    <x v="4"/>
  </r>
  <r>
    <x v="0"/>
    <x v="3"/>
  </r>
  <r>
    <x v="0"/>
    <x v="6"/>
  </r>
  <r>
    <x v="0"/>
    <x v="5"/>
  </r>
  <r>
    <x v="0"/>
    <x v="4"/>
  </r>
  <r>
    <x v="1"/>
    <x v="0"/>
  </r>
  <r>
    <x v="1"/>
    <x v="3"/>
  </r>
  <r>
    <x v="1"/>
    <x v="2"/>
  </r>
  <r>
    <x v="3"/>
    <x v="5"/>
  </r>
  <r>
    <x v="0"/>
    <x v="2"/>
  </r>
  <r>
    <x v="1"/>
    <x v="4"/>
  </r>
  <r>
    <x v="4"/>
    <x v="1"/>
  </r>
  <r>
    <x v="4"/>
    <x v="3"/>
  </r>
  <r>
    <x v="4"/>
    <x v="6"/>
  </r>
  <r>
    <x v="0"/>
    <x v="3"/>
  </r>
  <r>
    <x v="0"/>
    <x v="6"/>
  </r>
  <r>
    <x v="1"/>
    <x v="2"/>
  </r>
  <r>
    <x v="0"/>
    <x v="2"/>
  </r>
  <r>
    <x v="3"/>
    <x v="2"/>
  </r>
  <r>
    <x v="0"/>
    <x v="0"/>
  </r>
  <r>
    <x v="0"/>
    <x v="3"/>
  </r>
  <r>
    <x v="0"/>
    <x v="4"/>
  </r>
  <r>
    <x v="1"/>
    <x v="3"/>
  </r>
  <r>
    <x v="1"/>
    <x v="5"/>
  </r>
  <r>
    <x v="0"/>
    <x v="2"/>
  </r>
  <r>
    <x v="1"/>
    <x v="0"/>
  </r>
  <r>
    <x v="0"/>
    <x v="5"/>
  </r>
  <r>
    <x v="0"/>
    <x v="3"/>
  </r>
  <r>
    <x v="0"/>
    <x v="4"/>
  </r>
  <r>
    <x v="1"/>
    <x v="5"/>
  </r>
  <r>
    <x v="1"/>
    <x v="4"/>
  </r>
  <r>
    <x v="1"/>
    <x v="0"/>
  </r>
  <r>
    <x v="1"/>
    <x v="1"/>
  </r>
  <r>
    <x v="1"/>
    <x v="5"/>
  </r>
  <r>
    <x v="0"/>
    <x v="0"/>
  </r>
  <r>
    <x v="0"/>
    <x v="1"/>
  </r>
  <r>
    <x v="0"/>
    <x v="5"/>
  </r>
  <r>
    <x v="3"/>
    <x v="2"/>
  </r>
  <r>
    <x v="1"/>
    <x v="2"/>
  </r>
  <r>
    <x v="0"/>
    <x v="5"/>
  </r>
  <r>
    <x v="3"/>
    <x v="3"/>
  </r>
  <r>
    <x v="3"/>
    <x v="5"/>
  </r>
  <r>
    <x v="3"/>
    <x v="4"/>
  </r>
  <r>
    <x v="1"/>
    <x v="0"/>
  </r>
  <r>
    <x v="1"/>
    <x v="3"/>
  </r>
  <r>
    <x v="1"/>
    <x v="1"/>
  </r>
  <r>
    <x v="1"/>
    <x v="5"/>
  </r>
  <r>
    <x v="1"/>
    <x v="4"/>
  </r>
  <r>
    <x v="1"/>
    <x v="3"/>
  </r>
  <r>
    <x v="1"/>
    <x v="2"/>
  </r>
  <r>
    <x v="3"/>
    <x v="2"/>
  </r>
  <r>
    <x v="3"/>
    <x v="2"/>
  </r>
  <r>
    <x v="0"/>
    <x v="2"/>
  </r>
  <r>
    <x v="3"/>
    <x v="2"/>
  </r>
  <r>
    <x v="3"/>
    <x v="0"/>
  </r>
  <r>
    <x v="3"/>
    <x v="6"/>
  </r>
  <r>
    <x v="3"/>
    <x v="1"/>
  </r>
  <r>
    <x v="3"/>
    <x v="5"/>
  </r>
  <r>
    <x v="3"/>
    <x v="4"/>
  </r>
  <r>
    <x v="4"/>
    <x v="0"/>
  </r>
  <r>
    <x v="4"/>
    <x v="3"/>
  </r>
  <r>
    <x v="4"/>
    <x v="1"/>
  </r>
  <r>
    <x v="1"/>
    <x v="0"/>
  </r>
  <r>
    <x v="1"/>
    <x v="5"/>
  </r>
  <r>
    <x v="1"/>
    <x v="0"/>
  </r>
  <r>
    <x v="4"/>
    <x v="5"/>
  </r>
  <r>
    <x v="0"/>
    <x v="5"/>
  </r>
  <r>
    <x v="1"/>
    <x v="5"/>
  </r>
  <r>
    <x v="1"/>
    <x v="4"/>
  </r>
  <r>
    <x v="0"/>
    <x v="5"/>
  </r>
  <r>
    <x v="0"/>
    <x v="4"/>
  </r>
  <r>
    <x v="1"/>
    <x v="1"/>
  </r>
  <r>
    <x v="1"/>
    <x v="3"/>
  </r>
  <r>
    <x v="1"/>
    <x v="5"/>
  </r>
  <r>
    <x v="1"/>
    <x v="0"/>
  </r>
  <r>
    <x v="1"/>
    <x v="4"/>
  </r>
  <r>
    <x v="0"/>
    <x v="4"/>
  </r>
  <r>
    <x v="0"/>
    <x v="0"/>
  </r>
  <r>
    <x v="0"/>
    <x v="0"/>
  </r>
  <r>
    <x v="0"/>
    <x v="6"/>
  </r>
  <r>
    <x v="0"/>
    <x v="5"/>
  </r>
  <r>
    <x v="0"/>
    <x v="4"/>
  </r>
  <r>
    <x v="0"/>
    <x v="2"/>
  </r>
  <r>
    <x v="0"/>
    <x v="2"/>
  </r>
  <r>
    <x v="1"/>
    <x v="4"/>
  </r>
  <r>
    <x v="1"/>
    <x v="5"/>
  </r>
  <r>
    <x v="4"/>
    <x v="2"/>
  </r>
  <r>
    <x v="1"/>
    <x v="5"/>
  </r>
  <r>
    <x v="4"/>
    <x v="5"/>
  </r>
  <r>
    <x v="5"/>
    <x v="6"/>
  </r>
  <r>
    <x v="5"/>
    <x v="4"/>
  </r>
  <r>
    <x v="1"/>
    <x v="3"/>
  </r>
  <r>
    <x v="1"/>
    <x v="5"/>
  </r>
  <r>
    <x v="2"/>
    <x v="0"/>
  </r>
  <r>
    <x v="6"/>
    <x v="0"/>
  </r>
  <r>
    <x v="1"/>
    <x v="2"/>
  </r>
  <r>
    <x v="6"/>
    <x v="2"/>
  </r>
  <r>
    <x v="1"/>
    <x v="2"/>
  </r>
  <r>
    <x v="1"/>
    <x v="3"/>
  </r>
  <r>
    <x v="1"/>
    <x v="1"/>
  </r>
  <r>
    <x v="1"/>
    <x v="4"/>
  </r>
  <r>
    <x v="3"/>
    <x v="6"/>
  </r>
  <r>
    <x v="1"/>
    <x v="0"/>
  </r>
  <r>
    <x v="1"/>
    <x v="1"/>
  </r>
  <r>
    <x v="1"/>
    <x v="4"/>
  </r>
  <r>
    <x v="1"/>
    <x v="0"/>
  </r>
  <r>
    <x v="0"/>
    <x v="0"/>
  </r>
  <r>
    <x v="0"/>
    <x v="5"/>
  </r>
  <r>
    <x v="0"/>
    <x v="4"/>
  </r>
  <r>
    <x v="1"/>
    <x v="4"/>
  </r>
  <r>
    <x v="1"/>
    <x v="0"/>
  </r>
  <r>
    <x v="1"/>
    <x v="4"/>
  </r>
  <r>
    <x v="1"/>
    <x v="0"/>
  </r>
  <r>
    <x v="0"/>
    <x v="2"/>
  </r>
  <r>
    <x v="0"/>
    <x v="2"/>
  </r>
  <r>
    <x v="1"/>
    <x v="0"/>
  </r>
  <r>
    <x v="1"/>
    <x v="3"/>
  </r>
  <r>
    <x v="1"/>
    <x v="5"/>
  </r>
  <r>
    <x v="1"/>
    <x v="4"/>
  </r>
  <r>
    <x v="0"/>
    <x v="2"/>
  </r>
  <r>
    <x v="1"/>
    <x v="0"/>
  </r>
  <r>
    <x v="1"/>
    <x v="3"/>
  </r>
  <r>
    <x v="0"/>
    <x v="2"/>
  </r>
  <r>
    <x v="5"/>
    <x v="2"/>
  </r>
  <r>
    <x v="0"/>
    <x v="0"/>
  </r>
  <r>
    <x v="0"/>
    <x v="3"/>
  </r>
  <r>
    <x v="0"/>
    <x v="5"/>
  </r>
  <r>
    <x v="1"/>
    <x v="0"/>
  </r>
  <r>
    <x v="1"/>
    <x v="3"/>
  </r>
  <r>
    <x v="3"/>
    <x v="0"/>
  </r>
  <r>
    <x v="3"/>
    <x v="3"/>
  </r>
  <r>
    <x v="1"/>
    <x v="0"/>
  </r>
  <r>
    <x v="1"/>
    <x v="3"/>
  </r>
  <r>
    <x v="1"/>
    <x v="6"/>
  </r>
  <r>
    <x v="1"/>
    <x v="4"/>
  </r>
  <r>
    <x v="0"/>
    <x v="2"/>
  </r>
  <r>
    <x v="1"/>
    <x v="2"/>
  </r>
  <r>
    <x v="1"/>
    <x v="3"/>
  </r>
  <r>
    <x v="1"/>
    <x v="6"/>
  </r>
  <r>
    <x v="1"/>
    <x v="4"/>
  </r>
  <r>
    <x v="1"/>
    <x v="0"/>
  </r>
  <r>
    <x v="1"/>
    <x v="1"/>
  </r>
  <r>
    <x v="0"/>
    <x v="4"/>
  </r>
  <r>
    <x v="2"/>
    <x v="2"/>
  </r>
  <r>
    <x v="3"/>
    <x v="2"/>
  </r>
  <r>
    <x v="0"/>
    <x v="2"/>
  </r>
  <r>
    <x v="1"/>
    <x v="0"/>
  </r>
  <r>
    <x v="1"/>
    <x v="3"/>
  </r>
  <r>
    <x v="1"/>
    <x v="0"/>
  </r>
  <r>
    <x v="1"/>
    <x v="3"/>
  </r>
  <r>
    <x v="1"/>
    <x v="4"/>
  </r>
  <r>
    <x v="0"/>
    <x v="0"/>
  </r>
  <r>
    <x v="6"/>
    <x v="2"/>
  </r>
  <r>
    <x v="0"/>
    <x v="6"/>
  </r>
  <r>
    <x v="1"/>
    <x v="3"/>
  </r>
  <r>
    <x v="4"/>
    <x v="0"/>
  </r>
  <r>
    <x v="4"/>
    <x v="3"/>
  </r>
  <r>
    <x v="4"/>
    <x v="6"/>
  </r>
  <r>
    <x v="2"/>
    <x v="0"/>
  </r>
  <r>
    <x v="2"/>
    <x v="3"/>
  </r>
  <r>
    <x v="2"/>
    <x v="6"/>
  </r>
  <r>
    <x v="0"/>
    <x v="0"/>
  </r>
  <r>
    <x v="0"/>
    <x v="3"/>
  </r>
  <r>
    <x v="0"/>
    <x v="5"/>
  </r>
  <r>
    <x v="0"/>
    <x v="4"/>
  </r>
  <r>
    <x v="1"/>
    <x v="5"/>
  </r>
  <r>
    <x v="3"/>
    <x v="5"/>
  </r>
  <r>
    <x v="1"/>
    <x v="2"/>
  </r>
  <r>
    <x v="3"/>
    <x v="2"/>
  </r>
  <r>
    <x v="1"/>
    <x v="2"/>
  </r>
  <r>
    <x v="5"/>
    <x v="3"/>
  </r>
  <r>
    <x v="5"/>
    <x v="6"/>
  </r>
  <r>
    <x v="5"/>
    <x v="5"/>
  </r>
  <r>
    <x v="0"/>
    <x v="3"/>
  </r>
  <r>
    <x v="0"/>
    <x v="6"/>
  </r>
  <r>
    <x v="0"/>
    <x v="5"/>
  </r>
  <r>
    <x v="1"/>
    <x v="0"/>
  </r>
  <r>
    <x v="1"/>
    <x v="3"/>
  </r>
  <r>
    <x v="1"/>
    <x v="6"/>
  </r>
  <r>
    <x v="0"/>
    <x v="2"/>
  </r>
  <r>
    <x v="1"/>
    <x v="0"/>
  </r>
  <r>
    <x v="0"/>
    <x v="0"/>
  </r>
  <r>
    <x v="7"/>
    <x v="2"/>
  </r>
  <r>
    <x v="7"/>
    <x v="0"/>
  </r>
  <r>
    <x v="7"/>
    <x v="3"/>
  </r>
  <r>
    <x v="7"/>
    <x v="0"/>
  </r>
  <r>
    <x v="7"/>
    <x v="3"/>
  </r>
  <r>
    <x v="7"/>
    <x v="6"/>
  </r>
  <r>
    <x v="0"/>
    <x v="0"/>
  </r>
  <r>
    <x v="0"/>
    <x v="3"/>
  </r>
  <r>
    <x v="0"/>
    <x v="6"/>
  </r>
  <r>
    <x v="7"/>
    <x v="2"/>
  </r>
  <r>
    <x v="7"/>
    <x v="0"/>
  </r>
  <r>
    <x v="0"/>
    <x v="2"/>
  </r>
  <r>
    <x v="7"/>
    <x v="0"/>
  </r>
  <r>
    <x v="7"/>
    <x v="2"/>
  </r>
  <r>
    <x v="7"/>
    <x v="3"/>
  </r>
  <r>
    <x v="7"/>
    <x v="6"/>
  </r>
  <r>
    <x v="7"/>
    <x v="2"/>
  </r>
  <r>
    <x v="0"/>
    <x v="3"/>
  </r>
  <r>
    <x v="0"/>
    <x v="6"/>
  </r>
  <r>
    <x v="8"/>
    <x v="3"/>
  </r>
  <r>
    <x v="8"/>
    <x v="6"/>
  </r>
  <r>
    <x v="1"/>
    <x v="0"/>
  </r>
  <r>
    <x v="7"/>
    <x v="2"/>
  </r>
  <r>
    <x v="7"/>
    <x v="0"/>
  </r>
  <r>
    <x v="0"/>
    <x v="0"/>
  </r>
  <r>
    <x v="0"/>
    <x v="3"/>
  </r>
  <r>
    <x v="0"/>
    <x v="6"/>
  </r>
  <r>
    <x v="0"/>
    <x v="0"/>
  </r>
  <r>
    <x v="0"/>
    <x v="3"/>
  </r>
  <r>
    <x v="0"/>
    <x v="6"/>
  </r>
  <r>
    <x v="7"/>
    <x v="0"/>
  </r>
  <r>
    <x v="1"/>
    <x v="0"/>
  </r>
  <r>
    <x v="1"/>
    <x v="0"/>
  </r>
  <r>
    <x v="1"/>
    <x v="6"/>
  </r>
  <r>
    <x v="1"/>
    <x v="2"/>
  </r>
  <r>
    <x v="1"/>
    <x v="0"/>
  </r>
  <r>
    <x v="0"/>
    <x v="0"/>
  </r>
  <r>
    <x v="0"/>
    <x v="3"/>
  </r>
  <r>
    <x v="0"/>
    <x v="2"/>
  </r>
  <r>
    <x v="3"/>
    <x v="0"/>
  </r>
  <r>
    <x v="1"/>
    <x v="2"/>
  </r>
  <r>
    <x v="1"/>
    <x v="2"/>
  </r>
  <r>
    <x v="0"/>
    <x v="2"/>
  </r>
  <r>
    <x v="7"/>
    <x v="2"/>
  </r>
  <r>
    <x v="1"/>
    <x v="0"/>
  </r>
  <r>
    <x v="0"/>
    <x v="0"/>
  </r>
  <r>
    <x v="7"/>
    <x v="2"/>
  </r>
  <r>
    <x v="1"/>
    <x v="0"/>
  </r>
  <r>
    <x v="1"/>
    <x v="3"/>
  </r>
  <r>
    <x v="0"/>
    <x v="0"/>
  </r>
  <r>
    <x v="0"/>
    <x v="3"/>
  </r>
  <r>
    <x v="1"/>
    <x v="0"/>
  </r>
  <r>
    <x v="1"/>
    <x v="3"/>
  </r>
  <r>
    <x v="1"/>
    <x v="6"/>
  </r>
  <r>
    <x v="1"/>
    <x v="1"/>
  </r>
  <r>
    <x v="0"/>
    <x v="0"/>
  </r>
  <r>
    <x v="0"/>
    <x v="3"/>
  </r>
  <r>
    <x v="0"/>
    <x v="6"/>
  </r>
  <r>
    <x v="0"/>
    <x v="1"/>
  </r>
  <r>
    <x v="6"/>
    <x v="0"/>
  </r>
  <r>
    <x v="6"/>
    <x v="3"/>
  </r>
  <r>
    <x v="6"/>
    <x v="6"/>
  </r>
  <r>
    <x v="6"/>
    <x v="1"/>
  </r>
  <r>
    <x v="1"/>
    <x v="0"/>
  </r>
  <r>
    <x v="1"/>
    <x v="6"/>
  </r>
  <r>
    <x v="5"/>
    <x v="2"/>
  </r>
  <r>
    <x v="1"/>
    <x v="2"/>
  </r>
  <r>
    <x v="3"/>
    <x v="2"/>
  </r>
  <r>
    <x v="6"/>
    <x v="2"/>
  </r>
  <r>
    <x v="0"/>
    <x v="0"/>
  </r>
  <r>
    <x v="1"/>
    <x v="2"/>
  </r>
  <r>
    <x v="0"/>
    <x v="2"/>
  </r>
  <r>
    <x v="6"/>
    <x v="0"/>
  </r>
  <r>
    <x v="6"/>
    <x v="3"/>
  </r>
  <r>
    <x v="6"/>
    <x v="4"/>
  </r>
  <r>
    <x v="1"/>
    <x v="0"/>
  </r>
  <r>
    <x v="1"/>
    <x v="3"/>
  </r>
  <r>
    <x v="1"/>
    <x v="6"/>
  </r>
  <r>
    <x v="1"/>
    <x v="5"/>
  </r>
  <r>
    <x v="1"/>
    <x v="0"/>
  </r>
  <r>
    <x v="1"/>
    <x v="3"/>
  </r>
  <r>
    <x v="1"/>
    <x v="5"/>
  </r>
  <r>
    <x v="1"/>
    <x v="4"/>
  </r>
  <r>
    <x v="6"/>
    <x v="0"/>
  </r>
  <r>
    <x v="6"/>
    <x v="3"/>
  </r>
  <r>
    <x v="6"/>
    <x v="5"/>
  </r>
  <r>
    <x v="6"/>
    <x v="4"/>
  </r>
  <r>
    <x v="0"/>
    <x v="3"/>
  </r>
  <r>
    <x v="0"/>
    <x v="6"/>
  </r>
  <r>
    <x v="6"/>
    <x v="3"/>
  </r>
  <r>
    <x v="6"/>
    <x v="6"/>
  </r>
  <r>
    <x v="0"/>
    <x v="2"/>
  </r>
  <r>
    <x v="0"/>
    <x v="2"/>
  </r>
  <r>
    <x v="0"/>
    <x v="2"/>
  </r>
  <r>
    <x v="1"/>
    <x v="2"/>
  </r>
  <r>
    <x v="1"/>
    <x v="0"/>
  </r>
  <r>
    <x v="1"/>
    <x v="3"/>
  </r>
  <r>
    <x v="1"/>
    <x v="0"/>
  </r>
  <r>
    <x v="1"/>
    <x v="2"/>
  </r>
  <r>
    <x v="4"/>
    <x v="1"/>
  </r>
  <r>
    <x v="4"/>
    <x v="0"/>
  </r>
  <r>
    <x v="0"/>
    <x v="2"/>
  </r>
  <r>
    <x v="1"/>
    <x v="0"/>
  </r>
  <r>
    <x v="1"/>
    <x v="3"/>
  </r>
  <r>
    <x v="1"/>
    <x v="6"/>
  </r>
  <r>
    <x v="1"/>
    <x v="4"/>
  </r>
  <r>
    <x v="2"/>
    <x v="0"/>
  </r>
  <r>
    <x v="2"/>
    <x v="6"/>
  </r>
  <r>
    <x v="2"/>
    <x v="2"/>
  </r>
  <r>
    <x v="1"/>
    <x v="2"/>
  </r>
  <r>
    <x v="9"/>
    <x v="2"/>
  </r>
  <r>
    <x v="1"/>
    <x v="2"/>
  </r>
  <r>
    <x v="4"/>
    <x v="2"/>
  </r>
  <r>
    <x v="1"/>
    <x v="0"/>
  </r>
  <r>
    <x v="1"/>
    <x v="2"/>
  </r>
  <r>
    <x v="5"/>
    <x v="2"/>
  </r>
  <r>
    <x v="1"/>
    <x v="2"/>
  </r>
  <r>
    <x v="2"/>
    <x v="2"/>
  </r>
  <r>
    <x v="1"/>
    <x v="0"/>
  </r>
  <r>
    <x v="1"/>
    <x v="3"/>
  </r>
  <r>
    <x v="3"/>
    <x v="0"/>
  </r>
  <r>
    <x v="3"/>
    <x v="3"/>
  </r>
  <r>
    <x v="3"/>
    <x v="6"/>
  </r>
  <r>
    <x v="5"/>
    <x v="0"/>
  </r>
  <r>
    <x v="5"/>
    <x v="3"/>
  </r>
  <r>
    <x v="5"/>
    <x v="6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7">
  <r>
    <x v="0"/>
  </r>
  <r>
    <x v="1"/>
  </r>
  <r>
    <x v="1"/>
  </r>
  <r>
    <x v="2"/>
  </r>
  <r>
    <x v="1"/>
  </r>
  <r>
    <x v="3"/>
  </r>
  <r>
    <x v="1"/>
  </r>
  <r>
    <x v="0"/>
  </r>
  <r>
    <x v="3"/>
  </r>
  <r>
    <x v="0"/>
  </r>
  <r>
    <x v="1"/>
  </r>
  <r>
    <x v="4"/>
  </r>
  <r>
    <x v="1"/>
  </r>
  <r>
    <x v="0"/>
  </r>
  <r>
    <x v="5"/>
  </r>
  <r>
    <x v="0"/>
  </r>
  <r>
    <x v="6"/>
  </r>
  <r>
    <x v="5"/>
  </r>
  <r>
    <x v="4"/>
  </r>
  <r>
    <x v="7"/>
  </r>
  <r>
    <x v="0"/>
  </r>
  <r>
    <x v="2"/>
  </r>
  <r>
    <x v="7"/>
  </r>
  <r>
    <x v="4"/>
  </r>
  <r>
    <x v="5"/>
  </r>
  <r>
    <x v="4"/>
  </r>
  <r>
    <x v="2"/>
  </r>
  <r>
    <x v="0"/>
  </r>
  <r>
    <x v="5"/>
  </r>
  <r>
    <x v="4"/>
  </r>
  <r>
    <x v="1"/>
  </r>
  <r>
    <x v="1"/>
  </r>
  <r>
    <x v="5"/>
  </r>
  <r>
    <x v="2"/>
  </r>
  <r>
    <x v="5"/>
  </r>
  <r>
    <x v="5"/>
  </r>
  <r>
    <x v="5"/>
  </r>
  <r>
    <x v="2"/>
  </r>
  <r>
    <x v="5"/>
  </r>
  <r>
    <x v="1"/>
  </r>
  <r>
    <x v="4"/>
  </r>
  <r>
    <x v="0"/>
  </r>
  <r>
    <x v="4"/>
  </r>
  <r>
    <x v="4"/>
  </r>
  <r>
    <x v="2"/>
  </r>
  <r>
    <x v="2"/>
  </r>
  <r>
    <x v="5"/>
  </r>
  <r>
    <x v="8"/>
  </r>
  <r>
    <x v="5"/>
  </r>
  <r>
    <x v="1"/>
  </r>
  <r>
    <x v="6"/>
  </r>
  <r>
    <x v="1"/>
  </r>
  <r>
    <x v="2"/>
  </r>
  <r>
    <x v="5"/>
  </r>
  <r>
    <x v="6"/>
  </r>
  <r>
    <x v="3"/>
  </r>
  <r>
    <x v="5"/>
  </r>
  <r>
    <x v="8"/>
  </r>
  <r>
    <x v="8"/>
  </r>
  <r>
    <x v="1"/>
  </r>
  <r>
    <x v="2"/>
  </r>
  <r>
    <x v="2"/>
  </r>
  <r>
    <x v="8"/>
  </r>
  <r>
    <x v="2"/>
  </r>
  <r>
    <x v="0"/>
  </r>
  <r>
    <x v="4"/>
  </r>
  <r>
    <x v="8"/>
  </r>
  <r>
    <x v="1"/>
  </r>
  <r>
    <x v="4"/>
  </r>
  <r>
    <x v="4"/>
  </r>
  <r>
    <x v="1"/>
  </r>
  <r>
    <x v="4"/>
  </r>
  <r>
    <x v="8"/>
  </r>
  <r>
    <x v="6"/>
  </r>
  <r>
    <x v="8"/>
  </r>
  <r>
    <x v="5"/>
  </r>
  <r>
    <x v="2"/>
  </r>
  <r>
    <x v="1"/>
  </r>
  <r>
    <x v="1"/>
  </r>
  <r>
    <x v="1"/>
  </r>
  <r>
    <x v="3"/>
  </r>
  <r>
    <x v="0"/>
  </r>
  <r>
    <x v="2"/>
  </r>
  <r>
    <x v="2"/>
  </r>
  <r>
    <x v="0"/>
  </r>
  <r>
    <x v="5"/>
  </r>
  <r>
    <x v="4"/>
  </r>
  <r>
    <x v="5"/>
  </r>
  <r>
    <x v="1"/>
  </r>
  <r>
    <x v="5"/>
  </r>
  <r>
    <x v="9"/>
  </r>
  <r>
    <x v="5"/>
  </r>
  <r>
    <x v="3"/>
  </r>
  <r>
    <x v="5"/>
  </r>
  <r>
    <x v="8"/>
  </r>
  <r>
    <x v="4"/>
  </r>
  <r>
    <x v="2"/>
  </r>
  <r>
    <x v="7"/>
  </r>
  <r>
    <x v="5"/>
  </r>
  <r>
    <x v="2"/>
  </r>
  <r>
    <x v="0"/>
  </r>
  <r>
    <x v="8"/>
  </r>
  <r>
    <x v="8"/>
  </r>
  <r>
    <x v="2"/>
  </r>
  <r>
    <x v="6"/>
  </r>
  <r>
    <x v="6"/>
  </r>
  <r>
    <x v="2"/>
  </r>
  <r>
    <x v="5"/>
  </r>
  <r>
    <x v="2"/>
  </r>
  <r>
    <x v="2"/>
  </r>
  <r>
    <x v="4"/>
  </r>
  <r>
    <x v="8"/>
  </r>
  <r>
    <x v="8"/>
  </r>
  <r>
    <x v="1"/>
  </r>
  <r>
    <x v="5"/>
  </r>
  <r>
    <x v="5"/>
  </r>
  <r>
    <x v="4"/>
  </r>
  <r>
    <x v="2"/>
  </r>
  <r>
    <x v="5"/>
  </r>
  <r>
    <x v="1"/>
  </r>
  <r>
    <x v="5"/>
  </r>
  <r>
    <x v="4"/>
  </r>
  <r>
    <x v="5"/>
  </r>
  <r>
    <x v="7"/>
  </r>
  <r>
    <x v="0"/>
  </r>
  <r>
    <x v="5"/>
  </r>
  <r>
    <x v="4"/>
  </r>
  <r>
    <x v="2"/>
  </r>
  <r>
    <x v="5"/>
  </r>
  <r>
    <x v="5"/>
  </r>
  <r>
    <x v="1"/>
  </r>
  <r>
    <x v="2"/>
  </r>
  <r>
    <x v="4"/>
  </r>
  <r>
    <x v="1"/>
  </r>
  <r>
    <x v="0"/>
  </r>
  <r>
    <x v="2"/>
  </r>
  <r>
    <x v="0"/>
  </r>
  <r>
    <x v="1"/>
  </r>
  <r>
    <x v="9"/>
  </r>
  <r>
    <x v="9"/>
  </r>
  <r>
    <x v="3"/>
  </r>
  <r>
    <x v="6"/>
  </r>
  <r>
    <x v="3"/>
  </r>
  <r>
    <x v="1"/>
  </r>
  <r>
    <x v="5"/>
  </r>
  <r>
    <x v="1"/>
  </r>
  <r>
    <x v="1"/>
  </r>
  <r>
    <x v="3"/>
  </r>
  <r>
    <x v="6"/>
  </r>
  <r>
    <x v="5"/>
  </r>
  <r>
    <x v="0"/>
  </r>
  <r>
    <x v="4"/>
  </r>
  <r>
    <x v="5"/>
  </r>
  <r>
    <x v="4"/>
  </r>
  <r>
    <x v="5"/>
  </r>
  <r>
    <x v="3"/>
  </r>
  <r>
    <x v="4"/>
  </r>
  <r>
    <x v="6"/>
  </r>
  <r>
    <x v="1"/>
  </r>
  <r>
    <x v="2"/>
  </r>
  <r>
    <x v="0"/>
  </r>
  <r>
    <x v="1"/>
  </r>
  <r>
    <x v="2"/>
  </r>
  <r>
    <x v="5"/>
  </r>
  <r>
    <x v="3"/>
  </r>
  <r>
    <x v="2"/>
  </r>
  <r>
    <x v="8"/>
  </r>
  <r>
    <x v="2"/>
  </r>
  <r>
    <x v="5"/>
  </r>
  <r>
    <x v="7"/>
  </r>
  <r>
    <x v="5"/>
  </r>
  <r>
    <x v="0"/>
  </r>
  <r>
    <x v="4"/>
  </r>
  <r>
    <x v="4"/>
  </r>
  <r>
    <x v="5"/>
  </r>
  <r>
    <x v="4"/>
  </r>
  <r>
    <x v="4"/>
  </r>
  <r>
    <x v="5"/>
  </r>
  <r>
    <x v="1"/>
  </r>
  <r>
    <x v="8"/>
  </r>
  <r>
    <x v="4"/>
  </r>
  <r>
    <x v="2"/>
  </r>
  <r>
    <x v="5"/>
  </r>
  <r>
    <x v="3"/>
  </r>
  <r>
    <x v="6"/>
  </r>
  <r>
    <x v="4"/>
  </r>
  <r>
    <x v="3"/>
  </r>
  <r>
    <x v="6"/>
  </r>
  <r>
    <x v="1"/>
  </r>
  <r>
    <x v="0"/>
  </r>
  <r>
    <x v="4"/>
  </r>
  <r>
    <x v="0"/>
  </r>
  <r>
    <x v="4"/>
  </r>
  <r>
    <x v="4"/>
  </r>
  <r>
    <x v="1"/>
  </r>
  <r>
    <x v="7"/>
  </r>
  <r>
    <x v="2"/>
  </r>
  <r>
    <x v="1"/>
  </r>
  <r>
    <x v="0"/>
  </r>
  <r>
    <x v="2"/>
  </r>
  <r>
    <x v="0"/>
  </r>
  <r>
    <x v="1"/>
  </r>
  <r>
    <x v="4"/>
  </r>
  <r>
    <x v="3"/>
  </r>
  <r>
    <x v="4"/>
  </r>
  <r>
    <x v="5"/>
  </r>
  <r>
    <x v="5"/>
  </r>
  <r>
    <x v="6"/>
  </r>
  <r>
    <x v="7"/>
  </r>
  <r>
    <x v="2"/>
  </r>
  <r>
    <x v="3"/>
  </r>
  <r>
    <x v="9"/>
  </r>
  <r>
    <x v="9"/>
  </r>
  <r>
    <x v="9"/>
  </r>
  <r>
    <x v="4"/>
  </r>
  <r>
    <x v="3"/>
  </r>
  <r>
    <x v="10"/>
  </r>
  <r>
    <x v="7"/>
  </r>
  <r>
    <x v="2"/>
  </r>
  <r>
    <x v="3"/>
  </r>
  <r>
    <x v="9"/>
  </r>
  <r>
    <x v="9"/>
  </r>
  <r>
    <x v="8"/>
  </r>
  <r>
    <x v="3"/>
  </r>
  <r>
    <x v="3"/>
  </r>
  <r>
    <x v="0"/>
  </r>
  <r>
    <x v="7"/>
  </r>
  <r>
    <x v="8"/>
  </r>
  <r>
    <x v="5"/>
  </r>
  <r>
    <x v="3"/>
  </r>
  <r>
    <x v="3"/>
  </r>
  <r>
    <x v="0"/>
  </r>
  <r>
    <x v="5"/>
  </r>
  <r>
    <x v="8"/>
  </r>
  <r>
    <x v="1"/>
  </r>
  <r>
    <x v="9"/>
  </r>
  <r>
    <x v="7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4">
  <r>
    <x v="0"/>
  </r>
  <r>
    <x v="0"/>
  </r>
  <r>
    <x v="0"/>
  </r>
  <r>
    <x v="0"/>
  </r>
  <r>
    <x v="0"/>
  </r>
  <r>
    <x v="0"/>
  </r>
  <r>
    <x v="1"/>
  </r>
  <r>
    <x v="0"/>
  </r>
  <r>
    <x v="0"/>
  </r>
  <r>
    <x v="2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4"/>
  </r>
  <r>
    <x v="0"/>
  </r>
  <r>
    <x v="5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5"/>
  </r>
  <r>
    <x v="5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4"/>
  </r>
  <r>
    <x v="0"/>
  </r>
  <r>
    <x v="0"/>
  </r>
  <r>
    <x v="5"/>
  </r>
  <r>
    <x v="0"/>
  </r>
  <r>
    <x v="6"/>
  </r>
  <r>
    <x v="0"/>
  </r>
  <r>
    <x v="4"/>
  </r>
  <r>
    <x v="0"/>
  </r>
  <r>
    <x v="5"/>
  </r>
  <r>
    <x v="6"/>
  </r>
  <r>
    <x v="0"/>
  </r>
  <r>
    <x v="4"/>
  </r>
  <r>
    <x v="3"/>
  </r>
  <r>
    <x v="0"/>
  </r>
  <r>
    <x v="7"/>
  </r>
  <r>
    <x v="0"/>
  </r>
  <r>
    <x v="3"/>
  </r>
  <r>
    <x v="0"/>
  </r>
  <r>
    <x v="0"/>
  </r>
  <r>
    <x v="0"/>
  </r>
  <r>
    <x v="4"/>
  </r>
  <r>
    <x v="0"/>
  </r>
  <r>
    <x v="0"/>
  </r>
  <r>
    <x v="0"/>
  </r>
  <r>
    <x v="8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  <r>
    <x v="4"/>
  </r>
  <r>
    <x v="0"/>
  </r>
  <r>
    <x v="0"/>
  </r>
  <r>
    <x v="0"/>
  </r>
  <r>
    <x v="0"/>
  </r>
  <r>
    <x v="0"/>
  </r>
  <r>
    <x v="0"/>
  </r>
  <r>
    <x v="0"/>
  </r>
  <r>
    <x v="0"/>
  </r>
  <r>
    <x v="4"/>
  </r>
  <r>
    <x v="0"/>
  </r>
  <r>
    <x v="0"/>
  </r>
  <r>
    <x v="0"/>
  </r>
  <r>
    <x v="0"/>
  </r>
  <r>
    <x v="0"/>
  </r>
  <r>
    <x v="0"/>
  </r>
  <r>
    <x v="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  <r>
    <x v="0"/>
  </r>
  <r>
    <x v="0"/>
  </r>
  <r>
    <x v="0"/>
  </r>
  <r>
    <x v="4"/>
  </r>
  <r>
    <x v="0"/>
  </r>
  <r>
    <x v="0"/>
  </r>
  <r>
    <x v="0"/>
  </r>
  <r>
    <x v="0"/>
  </r>
  <r>
    <x v="0"/>
  </r>
  <r>
    <x v="0"/>
  </r>
  <r>
    <x v="0"/>
  </r>
  <r>
    <x v="6"/>
  </r>
  <r>
    <x v="5"/>
  </r>
  <r>
    <x v="0"/>
  </r>
  <r>
    <x v="0"/>
  </r>
  <r>
    <x v="9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"/>
  </r>
  <r>
    <x v="0"/>
  </r>
  <r>
    <x v="0"/>
  </r>
  <r>
    <x v="0"/>
  </r>
  <r>
    <x v="0"/>
  </r>
  <r>
    <x v="0"/>
  </r>
  <r>
    <x v="0"/>
  </r>
  <r>
    <x v="0"/>
  </r>
  <r>
    <x v="0"/>
  </r>
  <r>
    <x v="4"/>
  </r>
  <r>
    <x v="0"/>
  </r>
  <r>
    <x v="0"/>
  </r>
  <r>
    <x v="0"/>
  </r>
  <r>
    <x v="0"/>
  </r>
  <r>
    <x v="0"/>
  </r>
  <r>
    <x v="0"/>
  </r>
  <r>
    <x v="0"/>
  </r>
  <r>
    <x v="1"/>
  </r>
  <r>
    <x v="0"/>
  </r>
  <r>
    <x v="6"/>
  </r>
  <r>
    <x v="6"/>
  </r>
  <r>
    <x v="0"/>
  </r>
  <r>
    <x v="4"/>
  </r>
  <r>
    <x v="0"/>
  </r>
  <r>
    <x v="0"/>
  </r>
  <r>
    <x v="4"/>
  </r>
  <r>
    <x v="0"/>
  </r>
  <r>
    <x v="0"/>
  </r>
  <r>
    <x v="4"/>
  </r>
  <r>
    <x v="0"/>
  </r>
  <r>
    <x v="0"/>
  </r>
  <r>
    <x v="0"/>
  </r>
  <r>
    <x v="0"/>
  </r>
  <r>
    <x v="0"/>
  </r>
  <r>
    <x v="0"/>
  </r>
  <r>
    <x v="0"/>
  </r>
  <r>
    <x v="1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2"/>
  </r>
  <r>
    <x v="4"/>
  </r>
  <r>
    <x v="0"/>
  </r>
  <r>
    <x v="13"/>
  </r>
  <r>
    <x v="13"/>
  </r>
  <r>
    <x v="0"/>
  </r>
  <r>
    <x v="0"/>
  </r>
  <r>
    <x v="0"/>
  </r>
  <r>
    <x v="0"/>
  </r>
  <r>
    <x v="0"/>
  </r>
  <r>
    <x v="1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5"/>
  </r>
  <r>
    <x v="0"/>
  </r>
  <r>
    <x v="0"/>
  </r>
  <r>
    <x v="3"/>
  </r>
  <r>
    <x v="0"/>
  </r>
  <r>
    <x v="0"/>
  </r>
  <r>
    <x v="0"/>
  </r>
  <r>
    <x v="3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4"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2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1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1"/>
  </r>
  <r>
    <x v="0"/>
  </r>
  <r>
    <x v="0"/>
  </r>
  <r>
    <x v="0"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1">
  <r>
    <x v="0"/>
  </r>
  <r>
    <x v="1"/>
  </r>
  <r>
    <x v="2"/>
  </r>
  <r>
    <x v="2"/>
  </r>
  <r>
    <x v="3"/>
  </r>
  <r>
    <x v="1"/>
  </r>
  <r>
    <x v="1"/>
  </r>
  <r>
    <x v="2"/>
  </r>
  <r>
    <x v="1"/>
  </r>
  <r>
    <x v="1"/>
  </r>
  <r>
    <x v="1"/>
  </r>
  <r>
    <x v="1"/>
  </r>
  <r>
    <x v="2"/>
  </r>
  <r>
    <x v="0"/>
  </r>
  <r>
    <x v="2"/>
  </r>
  <r>
    <x v="2"/>
  </r>
  <r>
    <x v="0"/>
  </r>
  <r>
    <x v="4"/>
  </r>
  <r>
    <x v="5"/>
  </r>
  <r>
    <x v="2"/>
  </r>
  <r>
    <x v="2"/>
  </r>
  <r>
    <x v="2"/>
  </r>
  <r>
    <x v="1"/>
  </r>
  <r>
    <x v="0"/>
  </r>
  <r>
    <x v="0"/>
  </r>
  <r>
    <x v="6"/>
  </r>
  <r>
    <x v="3"/>
  </r>
  <r>
    <x v="2"/>
  </r>
  <r>
    <x v="3"/>
  </r>
  <r>
    <x v="0"/>
  </r>
  <r>
    <x v="2"/>
  </r>
  <r>
    <x v="2"/>
  </r>
  <r>
    <x v="0"/>
  </r>
  <r>
    <x v="0"/>
  </r>
  <r>
    <x v="1"/>
  </r>
  <r>
    <x v="0"/>
  </r>
  <r>
    <x v="4"/>
  </r>
  <r>
    <x v="0"/>
  </r>
  <r>
    <x v="5"/>
  </r>
  <r>
    <x v="2"/>
  </r>
  <r>
    <x v="1"/>
  </r>
  <r>
    <x v="2"/>
  </r>
  <r>
    <x v="2"/>
  </r>
  <r>
    <x v="0"/>
  </r>
  <r>
    <x v="5"/>
  </r>
  <r>
    <x v="2"/>
  </r>
  <r>
    <x v="1"/>
  </r>
  <r>
    <x v="5"/>
  </r>
  <r>
    <x v="4"/>
  </r>
  <r>
    <x v="5"/>
  </r>
  <r>
    <x v="1"/>
  </r>
  <r>
    <x v="2"/>
  </r>
  <r>
    <x v="2"/>
  </r>
  <r>
    <x v="1"/>
  </r>
  <r>
    <x v="0"/>
  </r>
  <r>
    <x v="2"/>
  </r>
  <r>
    <x v="4"/>
  </r>
  <r>
    <x v="1"/>
  </r>
  <r>
    <x v="1"/>
  </r>
  <r>
    <x v="5"/>
  </r>
  <r>
    <x v="1"/>
  </r>
  <r>
    <x v="2"/>
  </r>
  <r>
    <x v="0"/>
  </r>
  <r>
    <x v="2"/>
  </r>
  <r>
    <x v="1"/>
  </r>
  <r>
    <x v="5"/>
  </r>
  <r>
    <x v="0"/>
  </r>
  <r>
    <x v="2"/>
  </r>
  <r>
    <x v="5"/>
  </r>
  <r>
    <x v="4"/>
  </r>
  <r>
    <x v="5"/>
  </r>
  <r>
    <x v="2"/>
  </r>
  <r>
    <x v="0"/>
  </r>
  <r>
    <x v="1"/>
  </r>
  <r>
    <x v="1"/>
  </r>
  <r>
    <x v="2"/>
  </r>
  <r>
    <x v="7"/>
  </r>
  <r>
    <x v="4"/>
  </r>
  <r>
    <x v="5"/>
  </r>
  <r>
    <x v="2"/>
  </r>
  <r>
    <x v="7"/>
  </r>
  <r>
    <x v="4"/>
  </r>
  <r>
    <x v="1"/>
  </r>
  <r>
    <x v="0"/>
  </r>
  <r>
    <x v="2"/>
  </r>
  <r>
    <x v="4"/>
  </r>
  <r>
    <x v="5"/>
  </r>
  <r>
    <x v="3"/>
  </r>
  <r>
    <x v="4"/>
  </r>
  <r>
    <x v="2"/>
  </r>
  <r>
    <x v="5"/>
  </r>
  <r>
    <x v="1"/>
  </r>
  <r>
    <x v="1"/>
  </r>
  <r>
    <x v="1"/>
  </r>
  <r>
    <x v="1"/>
  </r>
  <r>
    <x v="4"/>
  </r>
  <r>
    <x v="2"/>
  </r>
  <r>
    <x v="3"/>
  </r>
  <r>
    <x v="0"/>
  </r>
  <r>
    <x v="5"/>
  </r>
  <r>
    <x v="2"/>
  </r>
  <r>
    <x v="2"/>
  </r>
  <r>
    <x v="1"/>
  </r>
  <r>
    <x v="5"/>
  </r>
  <r>
    <x v="2"/>
  </r>
  <r>
    <x v="4"/>
  </r>
  <r>
    <x v="5"/>
  </r>
  <r>
    <x v="7"/>
  </r>
  <r>
    <x v="5"/>
  </r>
  <r>
    <x v="4"/>
  </r>
  <r>
    <x v="5"/>
  </r>
  <r>
    <x v="2"/>
  </r>
  <r>
    <x v="2"/>
  </r>
  <r>
    <x v="4"/>
  </r>
  <r>
    <x v="1"/>
  </r>
  <r>
    <x v="0"/>
  </r>
  <r>
    <x v="5"/>
  </r>
  <r>
    <x v="1"/>
  </r>
  <r>
    <x v="2"/>
  </r>
  <r>
    <x v="5"/>
  </r>
  <r>
    <x v="2"/>
  </r>
  <r>
    <x v="0"/>
  </r>
  <r>
    <x v="5"/>
  </r>
  <r>
    <x v="1"/>
  </r>
  <r>
    <x v="1"/>
  </r>
  <r>
    <x v="2"/>
  </r>
  <r>
    <x v="1"/>
  </r>
  <r>
    <x v="0"/>
  </r>
  <r>
    <x v="2"/>
  </r>
  <r>
    <x v="2"/>
  </r>
  <r>
    <x v="2"/>
  </r>
  <r>
    <x v="1"/>
  </r>
  <r>
    <x v="3"/>
  </r>
  <r>
    <x v="5"/>
  </r>
  <r>
    <x v="1"/>
  </r>
  <r>
    <x v="1"/>
  </r>
  <r>
    <x v="0"/>
  </r>
  <r>
    <x v="2"/>
  </r>
  <r>
    <x v="5"/>
  </r>
  <r>
    <x v="5"/>
  </r>
  <r>
    <x v="1"/>
  </r>
  <r>
    <x v="1"/>
  </r>
  <r>
    <x v="2"/>
  </r>
  <r>
    <x v="1"/>
  </r>
  <r>
    <x v="0"/>
  </r>
  <r>
    <x v="1"/>
  </r>
  <r>
    <x v="1"/>
  </r>
  <r>
    <x v="1"/>
  </r>
  <r>
    <x v="2"/>
  </r>
  <r>
    <x v="1"/>
  </r>
  <r>
    <x v="5"/>
  </r>
  <r>
    <x v="5"/>
  </r>
  <r>
    <x v="0"/>
  </r>
  <r>
    <x v="4"/>
  </r>
  <r>
    <x v="2"/>
  </r>
  <r>
    <x v="1"/>
  </r>
  <r>
    <x v="1"/>
  </r>
  <r>
    <x v="4"/>
  </r>
  <r>
    <x v="0"/>
  </r>
  <r>
    <x v="1"/>
  </r>
  <r>
    <x v="1"/>
  </r>
  <r>
    <x v="1"/>
  </r>
  <r>
    <x v="1"/>
  </r>
  <r>
    <x v="5"/>
  </r>
  <r>
    <x v="2"/>
  </r>
  <r>
    <x v="1"/>
  </r>
  <r>
    <x v="1"/>
  </r>
  <r>
    <x v="5"/>
  </r>
  <r>
    <x v="0"/>
  </r>
  <r>
    <x v="1"/>
  </r>
  <r>
    <x v="0"/>
  </r>
  <r>
    <x v="1"/>
  </r>
  <r>
    <x v="5"/>
  </r>
  <r>
    <x v="5"/>
  </r>
  <r>
    <x v="2"/>
  </r>
  <r>
    <x v="1"/>
  </r>
  <r>
    <x v="2"/>
  </r>
  <r>
    <x v="1"/>
  </r>
  <r>
    <x v="1"/>
  </r>
  <r>
    <x v="1"/>
  </r>
  <r>
    <x v="2"/>
  </r>
  <r>
    <x v="1"/>
  </r>
  <r>
    <x v="1"/>
  </r>
  <r>
    <x v="1"/>
  </r>
  <r>
    <x v="2"/>
  </r>
  <r>
    <x v="2"/>
  </r>
  <r>
    <x v="5"/>
  </r>
  <r>
    <x v="0"/>
  </r>
  <r>
    <x v="1"/>
  </r>
  <r>
    <x v="1"/>
  </r>
  <r>
    <x v="1"/>
  </r>
  <r>
    <x v="3"/>
  </r>
  <r>
    <x v="4"/>
  </r>
  <r>
    <x v="4"/>
  </r>
  <r>
    <x v="5"/>
  </r>
  <r>
    <x v="0"/>
  </r>
  <r>
    <x v="4"/>
  </r>
  <r>
    <x v="2"/>
  </r>
  <r>
    <x v="2"/>
  </r>
  <r>
    <x v="3"/>
  </r>
  <r>
    <x v="0"/>
  </r>
  <r>
    <x v="1"/>
  </r>
  <r>
    <x v="2"/>
  </r>
  <r>
    <x v="5"/>
  </r>
  <r>
    <x v="2"/>
  </r>
  <r>
    <x v="4"/>
  </r>
  <r>
    <x v="2"/>
  </r>
  <r>
    <x v="0"/>
  </r>
  <r>
    <x v="1"/>
  </r>
  <r>
    <x v="1"/>
  </r>
  <r>
    <x v="1"/>
  </r>
</pivotCacheRecords>
</file>

<file path=xl/pivotCache/pivotCacheRecords1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2">
  <r>
    <x v="0"/>
    <x v="0"/>
  </r>
  <r>
    <x v="1"/>
    <x v="1"/>
  </r>
  <r>
    <x v="2"/>
    <x v="2"/>
  </r>
  <r>
    <x v="3"/>
    <x v="2"/>
  </r>
  <r>
    <x v="0"/>
    <x v="2"/>
  </r>
  <r>
    <x v="2"/>
    <x v="0"/>
  </r>
  <r>
    <x v="4"/>
    <x v="2"/>
  </r>
  <r>
    <x v="4"/>
    <x v="2"/>
  </r>
  <r>
    <x v="2"/>
    <x v="3"/>
  </r>
  <r>
    <x v="3"/>
    <x v="3"/>
  </r>
  <r>
    <x v="3"/>
    <x v="1"/>
  </r>
  <r>
    <x v="1"/>
    <x v="2"/>
  </r>
  <r>
    <x v="1"/>
    <x v="2"/>
  </r>
  <r>
    <x v="0"/>
    <x v="2"/>
  </r>
  <r>
    <x v="3"/>
    <x v="2"/>
  </r>
  <r>
    <x v="0"/>
    <x v="2"/>
  </r>
  <r>
    <x v="2"/>
    <x v="1"/>
  </r>
  <r>
    <x v="3"/>
    <x v="1"/>
  </r>
  <r>
    <x v="4"/>
    <x v="2"/>
  </r>
  <r>
    <x v="2"/>
    <x v="3"/>
  </r>
  <r>
    <x v="1"/>
    <x v="2"/>
  </r>
  <r>
    <x v="0"/>
    <x v="2"/>
  </r>
  <r>
    <x v="2"/>
    <x v="0"/>
  </r>
  <r>
    <x v="2"/>
    <x v="3"/>
  </r>
  <r>
    <x v="2"/>
    <x v="0"/>
  </r>
  <r>
    <x v="2"/>
    <x v="1"/>
  </r>
  <r>
    <x v="4"/>
    <x v="0"/>
  </r>
  <r>
    <x v="4"/>
    <x v="1"/>
  </r>
  <r>
    <x v="1"/>
    <x v="2"/>
  </r>
  <r>
    <x v="0"/>
    <x v="2"/>
  </r>
  <r>
    <x v="2"/>
    <x v="2"/>
  </r>
  <r>
    <x v="1"/>
    <x v="2"/>
  </r>
  <r>
    <x v="0"/>
    <x v="2"/>
  </r>
  <r>
    <x v="4"/>
    <x v="2"/>
  </r>
  <r>
    <x v="4"/>
    <x v="3"/>
  </r>
  <r>
    <x v="4"/>
    <x v="0"/>
  </r>
  <r>
    <x v="4"/>
    <x v="1"/>
  </r>
  <r>
    <x v="0"/>
    <x v="2"/>
  </r>
  <r>
    <x v="4"/>
    <x v="2"/>
  </r>
  <r>
    <x v="4"/>
    <x v="1"/>
  </r>
  <r>
    <x v="4"/>
    <x v="4"/>
  </r>
  <r>
    <x v="3"/>
    <x v="3"/>
  </r>
  <r>
    <x v="2"/>
    <x v="2"/>
  </r>
  <r>
    <x v="1"/>
    <x v="2"/>
  </r>
  <r>
    <x v="4"/>
    <x v="2"/>
  </r>
  <r>
    <x v="4"/>
    <x v="2"/>
  </r>
  <r>
    <x v="4"/>
    <x v="1"/>
  </r>
  <r>
    <x v="2"/>
    <x v="3"/>
  </r>
  <r>
    <x v="4"/>
    <x v="3"/>
  </r>
  <r>
    <x v="4"/>
    <x v="0"/>
  </r>
  <r>
    <x v="2"/>
    <x v="2"/>
  </r>
  <r>
    <x v="2"/>
    <x v="2"/>
  </r>
  <r>
    <x v="2"/>
    <x v="0"/>
  </r>
  <r>
    <x v="3"/>
    <x v="3"/>
  </r>
  <r>
    <x v="3"/>
    <x v="0"/>
  </r>
  <r>
    <x v="4"/>
    <x v="2"/>
  </r>
  <r>
    <x v="1"/>
    <x v="0"/>
  </r>
  <r>
    <x v="0"/>
    <x v="2"/>
  </r>
  <r>
    <x v="4"/>
    <x v="2"/>
  </r>
  <r>
    <x v="4"/>
    <x v="2"/>
  </r>
  <r>
    <x v="1"/>
    <x v="3"/>
  </r>
  <r>
    <x v="4"/>
    <x v="2"/>
  </r>
  <r>
    <x v="0"/>
    <x v="4"/>
  </r>
  <r>
    <x v="2"/>
    <x v="3"/>
  </r>
  <r>
    <x v="1"/>
    <x v="2"/>
  </r>
  <r>
    <x v="1"/>
    <x v="2"/>
  </r>
  <r>
    <x v="1"/>
    <x v="3"/>
  </r>
  <r>
    <x v="1"/>
    <x v="2"/>
  </r>
  <r>
    <x v="4"/>
    <x v="2"/>
  </r>
  <r>
    <x v="2"/>
    <x v="2"/>
  </r>
  <r>
    <x v="1"/>
    <x v="2"/>
  </r>
  <r>
    <x v="2"/>
    <x v="1"/>
  </r>
  <r>
    <x v="3"/>
    <x v="1"/>
  </r>
  <r>
    <x v="0"/>
    <x v="0"/>
  </r>
  <r>
    <x v="2"/>
    <x v="1"/>
  </r>
  <r>
    <x v="4"/>
    <x v="2"/>
  </r>
  <r>
    <x v="0"/>
    <x v="3"/>
  </r>
  <r>
    <x v="1"/>
    <x v="3"/>
  </r>
  <r>
    <x v="1"/>
    <x v="1"/>
  </r>
  <r>
    <x v="4"/>
    <x v="4"/>
  </r>
  <r>
    <x v="1"/>
    <x v="2"/>
  </r>
  <r>
    <x v="0"/>
    <x v="4"/>
  </r>
  <r>
    <x v="4"/>
    <x v="3"/>
  </r>
  <r>
    <x v="0"/>
    <x v="3"/>
  </r>
  <r>
    <x v="3"/>
    <x v="3"/>
  </r>
  <r>
    <x v="0"/>
    <x v="2"/>
  </r>
  <r>
    <x v="3"/>
    <x v="3"/>
  </r>
  <r>
    <x v="3"/>
    <x v="1"/>
  </r>
  <r>
    <x v="3"/>
    <x v="2"/>
  </r>
  <r>
    <x v="0"/>
    <x v="2"/>
  </r>
  <r>
    <x v="3"/>
    <x v="1"/>
  </r>
  <r>
    <x v="4"/>
    <x v="4"/>
  </r>
  <r>
    <x v="2"/>
    <x v="2"/>
  </r>
  <r>
    <x v="2"/>
    <x v="3"/>
  </r>
  <r>
    <x v="2"/>
    <x v="0"/>
  </r>
  <r>
    <x v="2"/>
    <x v="4"/>
  </r>
  <r>
    <x v="0"/>
    <x v="1"/>
  </r>
  <r>
    <x v="0"/>
    <x v="4"/>
  </r>
  <r>
    <x v="1"/>
    <x v="3"/>
  </r>
  <r>
    <x v="2"/>
    <x v="1"/>
  </r>
  <r>
    <x v="0"/>
    <x v="3"/>
  </r>
  <r>
    <x v="3"/>
    <x v="3"/>
  </r>
  <r>
    <x v="3"/>
    <x v="1"/>
  </r>
  <r>
    <x v="1"/>
    <x v="3"/>
  </r>
  <r>
    <x v="1"/>
    <x v="3"/>
  </r>
  <r>
    <x v="1"/>
    <x v="2"/>
  </r>
  <r>
    <x v="1"/>
    <x v="3"/>
  </r>
  <r>
    <x v="4"/>
    <x v="2"/>
  </r>
  <r>
    <x v="1"/>
    <x v="3"/>
  </r>
  <r>
    <x v="1"/>
    <x v="2"/>
  </r>
  <r>
    <x v="0"/>
    <x v="3"/>
  </r>
  <r>
    <x v="0"/>
    <x v="4"/>
  </r>
  <r>
    <x v="0"/>
    <x v="2"/>
  </r>
  <r>
    <x v="2"/>
    <x v="3"/>
  </r>
  <r>
    <x v="2"/>
    <x v="1"/>
  </r>
  <r>
    <x v="0"/>
    <x v="2"/>
  </r>
  <r>
    <x v="2"/>
    <x v="0"/>
  </r>
  <r>
    <x v="4"/>
    <x v="2"/>
  </r>
  <r>
    <x v="2"/>
    <x v="2"/>
  </r>
  <r>
    <x v="1"/>
    <x v="0"/>
  </r>
  <r>
    <x v="0"/>
    <x v="2"/>
  </r>
  <r>
    <x v="0"/>
    <x v="2"/>
  </r>
  <r>
    <x v="0"/>
    <x v="2"/>
  </r>
  <r>
    <x v="2"/>
    <x v="1"/>
  </r>
  <r>
    <x v="4"/>
    <x v="2"/>
  </r>
  <r>
    <x v="1"/>
    <x v="3"/>
  </r>
  <r>
    <x v="4"/>
    <x v="2"/>
  </r>
  <r>
    <x v="1"/>
    <x v="0"/>
  </r>
  <r>
    <x v="2"/>
    <x v="2"/>
  </r>
  <r>
    <x v="1"/>
    <x v="3"/>
  </r>
  <r>
    <x v="1"/>
    <x v="2"/>
  </r>
  <r>
    <x v="4"/>
    <x v="2"/>
  </r>
  <r>
    <x v="0"/>
    <x v="0"/>
  </r>
  <r>
    <x v="3"/>
    <x v="3"/>
  </r>
  <r>
    <x v="3"/>
    <x v="0"/>
  </r>
  <r>
    <x v="3"/>
    <x v="1"/>
  </r>
  <r>
    <x v="1"/>
    <x v="0"/>
  </r>
  <r>
    <x v="3"/>
    <x v="2"/>
  </r>
  <r>
    <x v="2"/>
    <x v="1"/>
  </r>
  <r>
    <x v="0"/>
    <x v="3"/>
  </r>
  <r>
    <x v="0"/>
    <x v="0"/>
  </r>
  <r>
    <x v="1"/>
    <x v="3"/>
  </r>
  <r>
    <x v="1"/>
    <x v="0"/>
  </r>
  <r>
    <x v="1"/>
    <x v="1"/>
  </r>
  <r>
    <x v="0"/>
    <x v="1"/>
  </r>
  <r>
    <x v="2"/>
    <x v="1"/>
  </r>
  <r>
    <x v="2"/>
    <x v="1"/>
  </r>
  <r>
    <x v="1"/>
    <x v="2"/>
  </r>
  <r>
    <x v="4"/>
    <x v="2"/>
  </r>
  <r>
    <x v="2"/>
    <x v="1"/>
  </r>
  <r>
    <x v="0"/>
    <x v="0"/>
  </r>
  <r>
    <x v="4"/>
    <x v="2"/>
  </r>
  <r>
    <x v="0"/>
    <x v="2"/>
  </r>
  <r>
    <x v="0"/>
    <x v="3"/>
  </r>
  <r>
    <x v="3"/>
    <x v="0"/>
  </r>
  <r>
    <x v="3"/>
    <x v="4"/>
  </r>
  <r>
    <x v="3"/>
    <x v="2"/>
  </r>
  <r>
    <x v="0"/>
    <x v="0"/>
  </r>
  <r>
    <x v="3"/>
    <x v="1"/>
  </r>
  <r>
    <x v="1"/>
    <x v="3"/>
  </r>
  <r>
    <x v="2"/>
    <x v="2"/>
  </r>
  <r>
    <x v="2"/>
    <x v="2"/>
  </r>
  <r>
    <x v="3"/>
    <x v="1"/>
  </r>
  <r>
    <x v="2"/>
    <x v="2"/>
  </r>
  <r>
    <x v="2"/>
    <x v="3"/>
  </r>
  <r>
    <x v="3"/>
    <x v="1"/>
  </r>
  <r>
    <x v="1"/>
    <x v="3"/>
  </r>
  <r>
    <x v="2"/>
    <x v="3"/>
  </r>
  <r>
    <x v="2"/>
    <x v="1"/>
  </r>
  <r>
    <x v="0"/>
    <x v="2"/>
  </r>
  <r>
    <x v="3"/>
    <x v="2"/>
  </r>
  <r>
    <x v="3"/>
    <x v="0"/>
  </r>
  <r>
    <x v="4"/>
    <x v="2"/>
  </r>
  <r>
    <x v="2"/>
    <x v="3"/>
  </r>
  <r>
    <x v="2"/>
    <x v="1"/>
  </r>
  <r>
    <x v="0"/>
    <x v="2"/>
  </r>
  <r>
    <x v="2"/>
    <x v="2"/>
  </r>
  <r>
    <x v="3"/>
    <x v="3"/>
  </r>
  <r>
    <x v="3"/>
    <x v="1"/>
  </r>
  <r>
    <x v="2"/>
    <x v="0"/>
  </r>
  <r>
    <x v="1"/>
    <x v="2"/>
  </r>
  <r>
    <x v="1"/>
    <x v="1"/>
  </r>
  <r>
    <x v="1"/>
    <x v="1"/>
  </r>
  <r>
    <x v="2"/>
    <x v="1"/>
  </r>
  <r>
    <x v="1"/>
    <x v="3"/>
  </r>
  <r>
    <x v="1"/>
    <x v="2"/>
  </r>
  <r>
    <x v="4"/>
    <x v="2"/>
  </r>
  <r>
    <x v="0"/>
    <x v="2"/>
  </r>
  <r>
    <x v="1"/>
    <x v="1"/>
  </r>
  <r>
    <x v="2"/>
    <x v="2"/>
  </r>
  <r>
    <x v="4"/>
    <x v="2"/>
  </r>
  <r>
    <x v="0"/>
    <x v="2"/>
  </r>
  <r>
    <x v="2"/>
    <x v="1"/>
  </r>
  <r>
    <x v="1"/>
    <x v="1"/>
  </r>
  <r>
    <x v="4"/>
    <x v="3"/>
  </r>
  <r>
    <x v="0"/>
    <x v="2"/>
  </r>
  <r>
    <x v="1"/>
    <x v="2"/>
  </r>
  <r>
    <x v="2"/>
    <x v="2"/>
  </r>
  <r>
    <x v="0"/>
    <x v="2"/>
  </r>
  <r>
    <x v="1"/>
    <x v="2"/>
  </r>
  <r>
    <x v="3"/>
    <x v="2"/>
  </r>
  <r>
    <x v="0"/>
    <x v="2"/>
  </r>
  <r>
    <x v="1"/>
    <x v="2"/>
  </r>
  <r>
    <x v="3"/>
    <x v="2"/>
  </r>
  <r>
    <x v="3"/>
    <x v="2"/>
  </r>
  <r>
    <x v="3"/>
    <x v="2"/>
  </r>
  <r>
    <x v="4"/>
    <x v="2"/>
  </r>
  <r>
    <x v="0"/>
    <x v="2"/>
  </r>
  <r>
    <x v="0"/>
    <x v="2"/>
  </r>
  <r>
    <x v="3"/>
    <x v="2"/>
  </r>
  <r>
    <x v="4"/>
    <x v="2"/>
  </r>
  <r>
    <x v="4"/>
    <x v="2"/>
  </r>
  <r>
    <x v="1"/>
    <x v="2"/>
  </r>
  <r>
    <x v="1"/>
    <x v="2"/>
  </r>
  <r>
    <x v="1"/>
    <x v="2"/>
  </r>
  <r>
    <x v="4"/>
    <x v="2"/>
  </r>
  <r>
    <x v="3"/>
    <x v="2"/>
  </r>
  <r>
    <x v="1"/>
    <x v="3"/>
  </r>
  <r>
    <x v="1"/>
    <x v="0"/>
  </r>
  <r>
    <x v="1"/>
    <x v="2"/>
  </r>
  <r>
    <x v="3"/>
    <x v="1"/>
  </r>
  <r>
    <x v="3"/>
    <x v="3"/>
  </r>
  <r>
    <x v="3"/>
    <x v="0"/>
  </r>
  <r>
    <x v="3"/>
    <x v="3"/>
  </r>
  <r>
    <x v="3"/>
    <x v="0"/>
  </r>
  <r>
    <x v="3"/>
    <x v="5"/>
  </r>
  <r>
    <x v="3"/>
    <x v="3"/>
  </r>
  <r>
    <x v="3"/>
    <x v="5"/>
  </r>
  <r>
    <x v="1"/>
    <x v="1"/>
  </r>
  <r>
    <x v="1"/>
    <x v="3"/>
  </r>
  <r>
    <x v="1"/>
    <x v="0"/>
  </r>
  <r>
    <x v="3"/>
    <x v="3"/>
  </r>
  <r>
    <x v="3"/>
    <x v="0"/>
  </r>
  <r>
    <x v="3"/>
    <x v="5"/>
  </r>
  <r>
    <x v="3"/>
    <x v="1"/>
  </r>
  <r>
    <x v="3"/>
    <x v="3"/>
  </r>
  <r>
    <x v="3"/>
    <x v="0"/>
  </r>
  <r>
    <x v="3"/>
    <x v="5"/>
  </r>
  <r>
    <x v="3"/>
    <x v="3"/>
  </r>
  <r>
    <x v="3"/>
    <x v="2"/>
  </r>
  <r>
    <x v="1"/>
    <x v="3"/>
  </r>
  <r>
    <x v="1"/>
    <x v="0"/>
  </r>
  <r>
    <x v="1"/>
    <x v="4"/>
  </r>
  <r>
    <x v="3"/>
    <x v="3"/>
  </r>
  <r>
    <x v="3"/>
    <x v="0"/>
  </r>
  <r>
    <x v="3"/>
    <x v="5"/>
  </r>
  <r>
    <x v="3"/>
    <x v="6"/>
  </r>
  <r>
    <x v="3"/>
    <x v="3"/>
  </r>
  <r>
    <x v="3"/>
    <x v="0"/>
  </r>
  <r>
    <x v="3"/>
    <x v="6"/>
  </r>
  <r>
    <x v="3"/>
    <x v="4"/>
  </r>
  <r>
    <x v="3"/>
    <x v="0"/>
  </r>
  <r>
    <x v="3"/>
    <x v="5"/>
  </r>
  <r>
    <x v="3"/>
    <x v="2"/>
  </r>
  <r>
    <x v="0"/>
    <x v="2"/>
  </r>
  <r>
    <x v="0"/>
    <x v="2"/>
  </r>
  <r>
    <x v="4"/>
    <x v="2"/>
  </r>
  <r>
    <x v="3"/>
    <x v="3"/>
  </r>
  <r>
    <x v="3"/>
    <x v="3"/>
  </r>
  <r>
    <x v="3"/>
    <x v="0"/>
  </r>
  <r>
    <x v="1"/>
    <x v="3"/>
  </r>
  <r>
    <x v="0"/>
    <x v="2"/>
  </r>
  <r>
    <x v="3"/>
    <x v="2"/>
  </r>
  <r>
    <x v="0"/>
    <x v="0"/>
  </r>
  <r>
    <x v="1"/>
    <x v="2"/>
  </r>
  <r>
    <x v="0"/>
    <x v="2"/>
  </r>
  <r>
    <x v="3"/>
    <x v="2"/>
  </r>
  <r>
    <x v="3"/>
    <x v="2"/>
  </r>
  <r>
    <x v="0"/>
    <x v="2"/>
  </r>
  <r>
    <x v="1"/>
    <x v="3"/>
  </r>
  <r>
    <x v="1"/>
    <x v="0"/>
  </r>
  <r>
    <x v="3"/>
    <x v="2"/>
  </r>
  <r>
    <x v="3"/>
    <x v="2"/>
  </r>
  <r>
    <x v="0"/>
    <x v="2"/>
  </r>
  <r>
    <x v="3"/>
    <x v="3"/>
  </r>
  <r>
    <x v="4"/>
    <x v="3"/>
  </r>
  <r>
    <x v="4"/>
    <x v="0"/>
  </r>
  <r>
    <x v="0"/>
    <x v="2"/>
  </r>
  <r>
    <x v="0"/>
    <x v="3"/>
  </r>
  <r>
    <x v="0"/>
    <x v="0"/>
  </r>
  <r>
    <x v="4"/>
    <x v="2"/>
  </r>
  <r>
    <x v="1"/>
    <x v="2"/>
  </r>
</pivotCacheRecords>
</file>

<file path=xl/pivotCache/pivotCacheRecords1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9">
  <r>
    <x v="0"/>
    <x v="0"/>
  </r>
  <r>
    <x v="1"/>
    <x v="0"/>
  </r>
  <r>
    <x v="2"/>
    <x v="1"/>
  </r>
  <r>
    <x v="3"/>
    <x v="2"/>
  </r>
  <r>
    <x v="4"/>
    <x v="3"/>
  </r>
  <r>
    <x v="5"/>
    <x v="4"/>
  </r>
  <r>
    <x v="6"/>
    <x v="0"/>
  </r>
  <r>
    <x v="6"/>
    <x v="3"/>
  </r>
  <r>
    <x v="6"/>
    <x v="5"/>
  </r>
  <r>
    <x v="7"/>
    <x v="0"/>
  </r>
  <r>
    <x v="7"/>
    <x v="6"/>
  </r>
  <r>
    <x v="8"/>
    <x v="3"/>
  </r>
  <r>
    <x v="9"/>
    <x v="4"/>
  </r>
  <r>
    <x v="10"/>
    <x v="4"/>
  </r>
  <r>
    <x v="11"/>
    <x v="0"/>
  </r>
  <r>
    <x v="11"/>
    <x v="4"/>
  </r>
  <r>
    <x v="0"/>
    <x v="0"/>
  </r>
  <r>
    <x v="0"/>
    <x v="5"/>
  </r>
  <r>
    <x v="2"/>
    <x v="0"/>
  </r>
  <r>
    <x v="12"/>
    <x v="3"/>
  </r>
  <r>
    <x v="13"/>
    <x v="3"/>
  </r>
  <r>
    <x v="13"/>
    <x v="5"/>
  </r>
  <r>
    <x v="3"/>
    <x v="0"/>
  </r>
  <r>
    <x v="14"/>
    <x v="0"/>
  </r>
  <r>
    <x v="15"/>
    <x v="0"/>
  </r>
  <r>
    <x v="15"/>
    <x v="0"/>
  </r>
  <r>
    <x v="15"/>
    <x v="3"/>
  </r>
  <r>
    <x v="15"/>
    <x v="6"/>
  </r>
  <r>
    <x v="15"/>
    <x v="1"/>
  </r>
  <r>
    <x v="3"/>
    <x v="4"/>
  </r>
  <r>
    <x v="11"/>
    <x v="0"/>
  </r>
  <r>
    <x v="11"/>
    <x v="2"/>
  </r>
  <r>
    <x v="16"/>
    <x v="0"/>
  </r>
  <r>
    <x v="16"/>
    <x v="3"/>
  </r>
  <r>
    <x v="16"/>
    <x v="1"/>
  </r>
  <r>
    <x v="1"/>
    <x v="3"/>
  </r>
  <r>
    <x v="1"/>
    <x v="5"/>
  </r>
  <r>
    <x v="17"/>
    <x v="0"/>
  </r>
  <r>
    <x v="17"/>
    <x v="3"/>
  </r>
  <r>
    <x v="18"/>
    <x v="2"/>
  </r>
  <r>
    <x v="19"/>
    <x v="0"/>
  </r>
  <r>
    <x v="2"/>
    <x v="2"/>
  </r>
  <r>
    <x v="0"/>
    <x v="2"/>
  </r>
  <r>
    <x v="5"/>
    <x v="2"/>
  </r>
  <r>
    <x v="6"/>
    <x v="0"/>
  </r>
  <r>
    <x v="20"/>
    <x v="2"/>
  </r>
  <r>
    <x v="3"/>
    <x v="2"/>
  </r>
  <r>
    <x v="14"/>
    <x v="2"/>
  </r>
  <r>
    <x v="21"/>
    <x v="5"/>
  </r>
  <r>
    <x v="22"/>
    <x v="2"/>
  </r>
  <r>
    <x v="17"/>
    <x v="5"/>
  </r>
  <r>
    <x v="19"/>
    <x v="4"/>
  </r>
  <r>
    <x v="10"/>
    <x v="5"/>
  </r>
  <r>
    <x v="23"/>
    <x v="0"/>
  </r>
  <r>
    <x v="23"/>
    <x v="5"/>
  </r>
  <r>
    <x v="24"/>
    <x v="2"/>
  </r>
  <r>
    <x v="25"/>
    <x v="2"/>
  </r>
  <r>
    <x v="2"/>
    <x v="0"/>
  </r>
  <r>
    <x v="26"/>
    <x v="0"/>
  </r>
  <r>
    <x v="24"/>
    <x v="2"/>
  </r>
  <r>
    <x v="0"/>
    <x v="0"/>
  </r>
  <r>
    <x v="0"/>
    <x v="3"/>
  </r>
  <r>
    <x v="13"/>
    <x v="0"/>
  </r>
  <r>
    <x v="15"/>
    <x v="2"/>
  </r>
  <r>
    <x v="13"/>
    <x v="0"/>
  </r>
  <r>
    <x v="13"/>
    <x v="1"/>
  </r>
  <r>
    <x v="27"/>
    <x v="1"/>
  </r>
  <r>
    <x v="27"/>
    <x v="4"/>
  </r>
  <r>
    <x v="16"/>
    <x v="2"/>
  </r>
  <r>
    <x v="28"/>
    <x v="3"/>
  </r>
  <r>
    <x v="28"/>
    <x v="4"/>
  </r>
  <r>
    <x v="14"/>
    <x v="5"/>
  </r>
  <r>
    <x v="14"/>
    <x v="4"/>
  </r>
  <r>
    <x v="4"/>
    <x v="2"/>
  </r>
  <r>
    <x v="24"/>
    <x v="2"/>
  </r>
  <r>
    <x v="1"/>
    <x v="3"/>
  </r>
  <r>
    <x v="1"/>
    <x v="5"/>
  </r>
  <r>
    <x v="1"/>
    <x v="4"/>
  </r>
  <r>
    <x v="24"/>
    <x v="2"/>
  </r>
  <r>
    <x v="29"/>
    <x v="3"/>
  </r>
  <r>
    <x v="22"/>
    <x v="1"/>
  </r>
  <r>
    <x v="3"/>
    <x v="5"/>
  </r>
  <r>
    <x v="30"/>
    <x v="2"/>
  </r>
  <r>
    <x v="4"/>
    <x v="2"/>
  </r>
  <r>
    <x v="22"/>
    <x v="2"/>
  </r>
  <r>
    <x v="31"/>
    <x v="2"/>
  </r>
  <r>
    <x v="25"/>
    <x v="2"/>
  </r>
  <r>
    <x v="0"/>
    <x v="0"/>
  </r>
  <r>
    <x v="32"/>
    <x v="2"/>
  </r>
  <r>
    <x v="24"/>
    <x v="2"/>
  </r>
  <r>
    <x v="33"/>
    <x v="4"/>
  </r>
  <r>
    <x v="34"/>
    <x v="2"/>
  </r>
  <r>
    <x v="32"/>
    <x v="1"/>
  </r>
  <r>
    <x v="13"/>
    <x v="0"/>
  </r>
  <r>
    <x v="13"/>
    <x v="1"/>
  </r>
  <r>
    <x v="35"/>
    <x v="2"/>
  </r>
  <r>
    <x v="17"/>
    <x v="2"/>
  </r>
  <r>
    <x v="5"/>
    <x v="0"/>
  </r>
  <r>
    <x v="5"/>
    <x v="3"/>
  </r>
  <r>
    <x v="5"/>
    <x v="6"/>
  </r>
  <r>
    <x v="36"/>
    <x v="2"/>
  </r>
  <r>
    <x v="37"/>
    <x v="4"/>
  </r>
  <r>
    <x v="36"/>
    <x v="4"/>
  </r>
  <r>
    <x v="4"/>
    <x v="0"/>
  </r>
  <r>
    <x v="2"/>
    <x v="3"/>
  </r>
  <r>
    <x v="2"/>
    <x v="4"/>
  </r>
  <r>
    <x v="8"/>
    <x v="0"/>
  </r>
  <r>
    <x v="8"/>
    <x v="1"/>
  </r>
  <r>
    <x v="31"/>
    <x v="4"/>
  </r>
  <r>
    <x v="12"/>
    <x v="3"/>
  </r>
  <r>
    <x v="4"/>
    <x v="4"/>
  </r>
  <r>
    <x v="20"/>
    <x v="4"/>
  </r>
  <r>
    <x v="3"/>
    <x v="3"/>
  </r>
  <r>
    <x v="3"/>
    <x v="5"/>
  </r>
  <r>
    <x v="10"/>
    <x v="3"/>
  </r>
  <r>
    <x v="28"/>
    <x v="3"/>
  </r>
  <r>
    <x v="22"/>
    <x v="0"/>
  </r>
  <r>
    <x v="0"/>
    <x v="1"/>
  </r>
  <r>
    <x v="19"/>
    <x v="0"/>
  </r>
  <r>
    <x v="19"/>
    <x v="4"/>
  </r>
  <r>
    <x v="27"/>
    <x v="2"/>
  </r>
  <r>
    <x v="29"/>
    <x v="0"/>
  </r>
  <r>
    <x v="34"/>
    <x v="4"/>
  </r>
  <r>
    <x v="33"/>
    <x v="0"/>
  </r>
  <r>
    <x v="33"/>
    <x v="3"/>
  </r>
  <r>
    <x v="33"/>
    <x v="6"/>
  </r>
  <r>
    <x v="24"/>
    <x v="0"/>
  </r>
  <r>
    <x v="24"/>
    <x v="3"/>
  </r>
  <r>
    <x v="24"/>
    <x v="4"/>
  </r>
  <r>
    <x v="7"/>
    <x v="3"/>
  </r>
  <r>
    <x v="38"/>
    <x v="3"/>
  </r>
  <r>
    <x v="7"/>
    <x v="0"/>
  </r>
  <r>
    <x v="7"/>
    <x v="3"/>
  </r>
  <r>
    <x v="7"/>
    <x v="5"/>
  </r>
  <r>
    <x v="7"/>
    <x v="4"/>
  </r>
  <r>
    <x v="0"/>
    <x v="0"/>
  </r>
  <r>
    <x v="31"/>
    <x v="0"/>
  </r>
  <r>
    <x v="31"/>
    <x v="3"/>
  </r>
  <r>
    <x v="31"/>
    <x v="1"/>
  </r>
  <r>
    <x v="31"/>
    <x v="4"/>
  </r>
  <r>
    <x v="38"/>
    <x v="3"/>
  </r>
  <r>
    <x v="14"/>
    <x v="0"/>
  </r>
  <r>
    <x v="6"/>
    <x v="0"/>
  </r>
  <r>
    <x v="6"/>
    <x v="3"/>
  </r>
  <r>
    <x v="6"/>
    <x v="6"/>
  </r>
  <r>
    <x v="6"/>
    <x v="4"/>
  </r>
  <r>
    <x v="29"/>
    <x v="0"/>
  </r>
  <r>
    <x v="29"/>
    <x v="3"/>
  </r>
  <r>
    <x v="29"/>
    <x v="5"/>
  </r>
  <r>
    <x v="29"/>
    <x v="4"/>
  </r>
  <r>
    <x v="39"/>
    <x v="2"/>
  </r>
  <r>
    <x v="38"/>
    <x v="3"/>
  </r>
  <r>
    <x v="37"/>
    <x v="0"/>
  </r>
  <r>
    <x v="37"/>
    <x v="5"/>
  </r>
  <r>
    <x v="11"/>
    <x v="2"/>
  </r>
  <r>
    <x v="9"/>
    <x v="5"/>
  </r>
  <r>
    <x v="9"/>
    <x v="4"/>
  </r>
  <r>
    <x v="31"/>
    <x v="3"/>
  </r>
  <r>
    <x v="31"/>
    <x v="6"/>
  </r>
  <r>
    <x v="31"/>
    <x v="5"/>
  </r>
  <r>
    <x v="31"/>
    <x v="4"/>
  </r>
  <r>
    <x v="37"/>
    <x v="0"/>
  </r>
  <r>
    <x v="37"/>
    <x v="3"/>
  </r>
  <r>
    <x v="22"/>
    <x v="2"/>
  </r>
  <r>
    <x v="36"/>
    <x v="5"/>
  </r>
  <r>
    <x v="9"/>
    <x v="2"/>
  </r>
  <r>
    <x v="10"/>
    <x v="4"/>
  </r>
  <r>
    <x v="13"/>
    <x v="1"/>
  </r>
  <r>
    <x v="25"/>
    <x v="3"/>
  </r>
  <r>
    <x v="25"/>
    <x v="6"/>
  </r>
  <r>
    <x v="3"/>
    <x v="2"/>
  </r>
  <r>
    <x v="24"/>
    <x v="2"/>
  </r>
  <r>
    <x v="4"/>
    <x v="0"/>
  </r>
  <r>
    <x v="4"/>
    <x v="3"/>
  </r>
  <r>
    <x v="4"/>
    <x v="4"/>
  </r>
  <r>
    <x v="17"/>
    <x v="3"/>
  </r>
  <r>
    <x v="17"/>
    <x v="5"/>
  </r>
  <r>
    <x v="34"/>
    <x v="2"/>
  </r>
  <r>
    <x v="16"/>
    <x v="0"/>
  </r>
  <r>
    <x v="35"/>
    <x v="5"/>
  </r>
  <r>
    <x v="8"/>
    <x v="3"/>
  </r>
  <r>
    <x v="8"/>
    <x v="4"/>
  </r>
  <r>
    <x v="9"/>
    <x v="5"/>
  </r>
  <r>
    <x v="9"/>
    <x v="4"/>
  </r>
  <r>
    <x v="7"/>
    <x v="0"/>
  </r>
  <r>
    <x v="7"/>
    <x v="1"/>
  </r>
  <r>
    <x v="7"/>
    <x v="5"/>
  </r>
  <r>
    <x v="34"/>
    <x v="2"/>
  </r>
  <r>
    <x v="22"/>
    <x v="2"/>
  </r>
  <r>
    <x v="21"/>
    <x v="5"/>
  </r>
  <r>
    <x v="35"/>
    <x v="3"/>
  </r>
  <r>
    <x v="35"/>
    <x v="5"/>
  </r>
  <r>
    <x v="35"/>
    <x v="4"/>
  </r>
  <r>
    <x v="26"/>
    <x v="0"/>
  </r>
  <r>
    <x v="26"/>
    <x v="3"/>
  </r>
  <r>
    <x v="26"/>
    <x v="1"/>
  </r>
  <r>
    <x v="26"/>
    <x v="5"/>
  </r>
  <r>
    <x v="26"/>
    <x v="4"/>
  </r>
  <r>
    <x v="25"/>
    <x v="3"/>
  </r>
  <r>
    <x v="37"/>
    <x v="2"/>
  </r>
  <r>
    <x v="5"/>
    <x v="2"/>
  </r>
  <r>
    <x v="13"/>
    <x v="2"/>
  </r>
  <r>
    <x v="21"/>
    <x v="2"/>
  </r>
  <r>
    <x v="0"/>
    <x v="0"/>
  </r>
  <r>
    <x v="0"/>
    <x v="6"/>
  </r>
  <r>
    <x v="0"/>
    <x v="1"/>
  </r>
  <r>
    <x v="0"/>
    <x v="5"/>
  </r>
  <r>
    <x v="0"/>
    <x v="4"/>
  </r>
  <r>
    <x v="15"/>
    <x v="0"/>
  </r>
  <r>
    <x v="15"/>
    <x v="3"/>
  </r>
  <r>
    <x v="15"/>
    <x v="1"/>
  </r>
  <r>
    <x v="3"/>
    <x v="0"/>
  </r>
  <r>
    <x v="3"/>
    <x v="5"/>
  </r>
  <r>
    <x v="22"/>
    <x v="0"/>
  </r>
  <r>
    <x v="4"/>
    <x v="5"/>
  </r>
  <r>
    <x v="2"/>
    <x v="5"/>
  </r>
  <r>
    <x v="29"/>
    <x v="5"/>
  </r>
  <r>
    <x v="29"/>
    <x v="4"/>
  </r>
  <r>
    <x v="1"/>
    <x v="1"/>
  </r>
  <r>
    <x v="13"/>
    <x v="3"/>
  </r>
  <r>
    <x v="13"/>
    <x v="5"/>
  </r>
  <r>
    <x v="19"/>
    <x v="0"/>
  </r>
  <r>
    <x v="37"/>
    <x v="4"/>
  </r>
  <r>
    <x v="33"/>
    <x v="0"/>
  </r>
  <r>
    <x v="7"/>
    <x v="0"/>
  </r>
  <r>
    <x v="7"/>
    <x v="6"/>
  </r>
  <r>
    <x v="7"/>
    <x v="5"/>
  </r>
  <r>
    <x v="7"/>
    <x v="4"/>
  </r>
  <r>
    <x v="17"/>
    <x v="2"/>
  </r>
  <r>
    <x v="25"/>
    <x v="2"/>
  </r>
  <r>
    <x v="15"/>
    <x v="4"/>
  </r>
  <r>
    <x v="20"/>
    <x v="5"/>
  </r>
  <r>
    <x v="34"/>
    <x v="2"/>
  </r>
  <r>
    <x v="14"/>
    <x v="2"/>
  </r>
  <r>
    <x v="35"/>
    <x v="5"/>
  </r>
  <r>
    <x v="38"/>
    <x v="6"/>
  </r>
  <r>
    <x v="38"/>
    <x v="4"/>
  </r>
  <r>
    <x v="23"/>
    <x v="3"/>
  </r>
  <r>
    <x v="23"/>
    <x v="5"/>
  </r>
  <r>
    <x v="7"/>
    <x v="0"/>
  </r>
  <r>
    <x v="4"/>
    <x v="2"/>
  </r>
  <r>
    <x v="11"/>
    <x v="2"/>
  </r>
  <r>
    <x v="23"/>
    <x v="2"/>
  </r>
  <r>
    <x v="20"/>
    <x v="3"/>
  </r>
  <r>
    <x v="20"/>
    <x v="1"/>
  </r>
  <r>
    <x v="20"/>
    <x v="4"/>
  </r>
  <r>
    <x v="5"/>
    <x v="6"/>
  </r>
  <r>
    <x v="23"/>
    <x v="0"/>
  </r>
  <r>
    <x v="23"/>
    <x v="1"/>
  </r>
  <r>
    <x v="23"/>
    <x v="4"/>
  </r>
  <r>
    <x v="34"/>
    <x v="0"/>
  </r>
  <r>
    <x v="2"/>
    <x v="0"/>
  </r>
  <r>
    <x v="2"/>
    <x v="5"/>
  </r>
  <r>
    <x v="2"/>
    <x v="4"/>
  </r>
  <r>
    <x v="34"/>
    <x v="4"/>
  </r>
  <r>
    <x v="14"/>
    <x v="0"/>
  </r>
  <r>
    <x v="14"/>
    <x v="4"/>
  </r>
  <r>
    <x v="39"/>
    <x v="2"/>
  </r>
  <r>
    <x v="17"/>
    <x v="0"/>
  </r>
  <r>
    <x v="32"/>
    <x v="2"/>
  </r>
  <r>
    <x v="19"/>
    <x v="2"/>
  </r>
  <r>
    <x v="1"/>
    <x v="0"/>
  </r>
  <r>
    <x v="1"/>
    <x v="3"/>
  </r>
  <r>
    <x v="1"/>
    <x v="5"/>
  </r>
  <r>
    <x v="1"/>
    <x v="4"/>
  </r>
  <r>
    <x v="28"/>
    <x v="2"/>
  </r>
  <r>
    <x v="21"/>
    <x v="0"/>
  </r>
  <r>
    <x v="21"/>
    <x v="3"/>
  </r>
  <r>
    <x v="40"/>
    <x v="2"/>
  </r>
  <r>
    <x v="27"/>
    <x v="2"/>
  </r>
  <r>
    <x v="33"/>
    <x v="0"/>
  </r>
  <r>
    <x v="33"/>
    <x v="3"/>
  </r>
  <r>
    <x v="33"/>
    <x v="5"/>
  </r>
  <r>
    <x v="33"/>
    <x v="0"/>
  </r>
  <r>
    <x v="33"/>
    <x v="3"/>
  </r>
  <r>
    <x v="22"/>
    <x v="0"/>
  </r>
  <r>
    <x v="22"/>
    <x v="3"/>
  </r>
  <r>
    <x v="22"/>
    <x v="6"/>
  </r>
  <r>
    <x v="22"/>
    <x v="4"/>
  </r>
  <r>
    <x v="2"/>
    <x v="2"/>
  </r>
  <r>
    <x v="11"/>
    <x v="2"/>
  </r>
  <r>
    <x v="10"/>
    <x v="3"/>
  </r>
  <r>
    <x v="10"/>
    <x v="6"/>
  </r>
  <r>
    <x v="33"/>
    <x v="4"/>
  </r>
  <r>
    <x v="19"/>
    <x v="0"/>
  </r>
  <r>
    <x v="19"/>
    <x v="1"/>
  </r>
  <r>
    <x v="19"/>
    <x v="4"/>
  </r>
  <r>
    <x v="11"/>
    <x v="2"/>
  </r>
  <r>
    <x v="10"/>
    <x v="2"/>
  </r>
  <r>
    <x v="25"/>
    <x v="0"/>
  </r>
  <r>
    <x v="0"/>
    <x v="3"/>
  </r>
  <r>
    <x v="34"/>
    <x v="0"/>
  </r>
  <r>
    <x v="34"/>
    <x v="3"/>
  </r>
  <r>
    <x v="34"/>
    <x v="4"/>
  </r>
  <r>
    <x v="24"/>
    <x v="0"/>
  </r>
  <r>
    <x v="25"/>
    <x v="2"/>
  </r>
  <r>
    <x v="16"/>
    <x v="6"/>
  </r>
  <r>
    <x v="4"/>
    <x v="3"/>
  </r>
  <r>
    <x v="0"/>
    <x v="0"/>
  </r>
  <r>
    <x v="0"/>
    <x v="3"/>
  </r>
  <r>
    <x v="0"/>
    <x v="6"/>
  </r>
  <r>
    <x v="26"/>
    <x v="0"/>
  </r>
  <r>
    <x v="26"/>
    <x v="3"/>
  </r>
  <r>
    <x v="26"/>
    <x v="5"/>
  </r>
  <r>
    <x v="26"/>
    <x v="4"/>
  </r>
  <r>
    <x v="15"/>
    <x v="5"/>
  </r>
  <r>
    <x v="14"/>
    <x v="2"/>
  </r>
  <r>
    <x v="4"/>
    <x v="2"/>
  </r>
  <r>
    <x v="30"/>
    <x v="3"/>
  </r>
  <r>
    <x v="30"/>
    <x v="6"/>
  </r>
  <r>
    <x v="30"/>
    <x v="5"/>
  </r>
  <r>
    <x v="15"/>
    <x v="0"/>
  </r>
  <r>
    <x v="15"/>
    <x v="3"/>
  </r>
  <r>
    <x v="15"/>
    <x v="6"/>
  </r>
  <r>
    <x v="20"/>
    <x v="0"/>
  </r>
  <r>
    <x v="19"/>
    <x v="2"/>
  </r>
  <r>
    <x v="23"/>
    <x v="0"/>
  </r>
  <r>
    <x v="26"/>
    <x v="0"/>
  </r>
  <r>
    <x v="7"/>
    <x v="3"/>
  </r>
  <r>
    <x v="7"/>
    <x v="6"/>
  </r>
  <r>
    <x v="5"/>
    <x v="0"/>
  </r>
  <r>
    <x v="5"/>
    <x v="3"/>
  </r>
  <r>
    <x v="5"/>
    <x v="6"/>
  </r>
  <r>
    <x v="21"/>
    <x v="0"/>
  </r>
  <r>
    <x v="37"/>
    <x v="0"/>
  </r>
  <r>
    <x v="37"/>
    <x v="6"/>
  </r>
  <r>
    <x v="36"/>
    <x v="2"/>
  </r>
  <r>
    <x v="22"/>
    <x v="0"/>
  </r>
  <r>
    <x v="22"/>
    <x v="3"/>
  </r>
</pivotCacheRecords>
</file>

<file path=xl/pivotCache/pivotCacheRecords1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">
  <r>
    <x v="0"/>
    <x v="0"/>
  </r>
  <r>
    <x v="1"/>
    <x v="0"/>
  </r>
  <r>
    <x v="2"/>
    <x v="0"/>
  </r>
  <r>
    <x v="3"/>
    <x v="1"/>
  </r>
  <r>
    <x v="4"/>
    <x v="0"/>
  </r>
  <r>
    <x v="5"/>
    <x v="0"/>
  </r>
  <r>
    <x v="6"/>
    <x v="0"/>
  </r>
  <r>
    <x v="7"/>
    <x v="0"/>
  </r>
  <r>
    <x v="7"/>
    <x v="0"/>
  </r>
  <r>
    <x v="8"/>
    <x v="0"/>
  </r>
  <r>
    <x v="9"/>
    <x v="0"/>
  </r>
  <r>
    <x v="10"/>
    <x v="0"/>
  </r>
  <r>
    <x v="11"/>
    <x v="0"/>
  </r>
  <r>
    <x v="0"/>
    <x v="0"/>
  </r>
  <r>
    <x v="2"/>
    <x v="0"/>
  </r>
  <r>
    <x v="12"/>
    <x v="0"/>
  </r>
  <r>
    <x v="13"/>
    <x v="0"/>
  </r>
  <r>
    <x v="3"/>
    <x v="0"/>
  </r>
  <r>
    <x v="14"/>
    <x v="0"/>
  </r>
  <r>
    <x v="15"/>
    <x v="0"/>
  </r>
  <r>
    <x v="15"/>
    <x v="0"/>
  </r>
  <r>
    <x v="3"/>
    <x v="0"/>
  </r>
  <r>
    <x v="11"/>
    <x v="0"/>
  </r>
  <r>
    <x v="11"/>
    <x v="1"/>
  </r>
  <r>
    <x v="16"/>
    <x v="0"/>
  </r>
  <r>
    <x v="1"/>
    <x v="0"/>
  </r>
  <r>
    <x v="17"/>
    <x v="0"/>
  </r>
  <r>
    <x v="18"/>
    <x v="0"/>
  </r>
  <r>
    <x v="19"/>
    <x v="0"/>
  </r>
  <r>
    <x v="2"/>
    <x v="0"/>
  </r>
  <r>
    <x v="0"/>
    <x v="1"/>
  </r>
  <r>
    <x v="5"/>
    <x v="1"/>
  </r>
  <r>
    <x v="6"/>
    <x v="0"/>
  </r>
  <r>
    <x v="20"/>
    <x v="1"/>
  </r>
  <r>
    <x v="3"/>
    <x v="1"/>
  </r>
  <r>
    <x v="14"/>
    <x v="0"/>
  </r>
  <r>
    <x v="21"/>
    <x v="0"/>
  </r>
  <r>
    <x v="22"/>
    <x v="1"/>
  </r>
  <r>
    <x v="17"/>
    <x v="0"/>
  </r>
  <r>
    <x v="19"/>
    <x v="0"/>
  </r>
  <r>
    <x v="10"/>
    <x v="0"/>
  </r>
  <r>
    <x v="23"/>
    <x v="0"/>
  </r>
  <r>
    <x v="24"/>
    <x v="0"/>
  </r>
  <r>
    <x v="25"/>
    <x v="1"/>
  </r>
  <r>
    <x v="2"/>
    <x v="0"/>
  </r>
  <r>
    <x v="26"/>
    <x v="0"/>
  </r>
  <r>
    <x v="24"/>
    <x v="0"/>
  </r>
  <r>
    <x v="0"/>
    <x v="0"/>
  </r>
  <r>
    <x v="13"/>
    <x v="0"/>
  </r>
  <r>
    <x v="15"/>
    <x v="0"/>
  </r>
  <r>
    <x v="13"/>
    <x v="0"/>
  </r>
  <r>
    <x v="27"/>
    <x v="0"/>
  </r>
  <r>
    <x v="16"/>
    <x v="0"/>
  </r>
  <r>
    <x v="28"/>
    <x v="0"/>
  </r>
  <r>
    <x v="14"/>
    <x v="0"/>
  </r>
  <r>
    <x v="4"/>
    <x v="0"/>
  </r>
  <r>
    <x v="24"/>
    <x v="1"/>
  </r>
  <r>
    <x v="1"/>
    <x v="0"/>
  </r>
  <r>
    <x v="24"/>
    <x v="0"/>
  </r>
  <r>
    <x v="29"/>
    <x v="0"/>
  </r>
  <r>
    <x v="22"/>
    <x v="0"/>
  </r>
  <r>
    <x v="3"/>
    <x v="0"/>
  </r>
  <r>
    <x v="30"/>
    <x v="0"/>
  </r>
  <r>
    <x v="4"/>
    <x v="1"/>
  </r>
  <r>
    <x v="22"/>
    <x v="0"/>
  </r>
  <r>
    <x v="31"/>
    <x v="1"/>
  </r>
  <r>
    <x v="25"/>
    <x v="0"/>
  </r>
  <r>
    <x v="0"/>
    <x v="0"/>
  </r>
  <r>
    <x v="32"/>
    <x v="1"/>
  </r>
  <r>
    <x v="24"/>
    <x v="0"/>
  </r>
  <r>
    <x v="33"/>
    <x v="0"/>
  </r>
  <r>
    <x v="34"/>
    <x v="1"/>
  </r>
  <r>
    <x v="32"/>
    <x v="0"/>
  </r>
  <r>
    <x v="13"/>
    <x v="0"/>
  </r>
  <r>
    <x v="35"/>
    <x v="0"/>
  </r>
  <r>
    <x v="17"/>
    <x v="1"/>
  </r>
  <r>
    <x v="5"/>
    <x v="0"/>
  </r>
  <r>
    <x v="36"/>
    <x v="0"/>
  </r>
  <r>
    <x v="37"/>
    <x v="0"/>
  </r>
  <r>
    <x v="36"/>
    <x v="0"/>
  </r>
  <r>
    <x v="4"/>
    <x v="0"/>
  </r>
  <r>
    <x v="2"/>
    <x v="0"/>
  </r>
  <r>
    <x v="8"/>
    <x v="0"/>
  </r>
  <r>
    <x v="31"/>
    <x v="0"/>
  </r>
  <r>
    <x v="12"/>
    <x v="0"/>
  </r>
  <r>
    <x v="4"/>
    <x v="0"/>
  </r>
  <r>
    <x v="20"/>
    <x v="0"/>
  </r>
  <r>
    <x v="3"/>
    <x v="0"/>
  </r>
  <r>
    <x v="10"/>
    <x v="0"/>
  </r>
  <r>
    <x v="28"/>
    <x v="0"/>
  </r>
  <r>
    <x v="22"/>
    <x v="0"/>
  </r>
  <r>
    <x v="0"/>
    <x v="0"/>
  </r>
  <r>
    <x v="19"/>
    <x v="0"/>
  </r>
  <r>
    <x v="27"/>
    <x v="0"/>
  </r>
  <r>
    <x v="29"/>
    <x v="0"/>
  </r>
  <r>
    <x v="34"/>
    <x v="0"/>
  </r>
  <r>
    <x v="33"/>
    <x v="0"/>
  </r>
  <r>
    <x v="24"/>
    <x v="0"/>
  </r>
  <r>
    <x v="7"/>
    <x v="0"/>
  </r>
  <r>
    <x v="38"/>
    <x v="0"/>
  </r>
  <r>
    <x v="7"/>
    <x v="0"/>
  </r>
  <r>
    <x v="0"/>
    <x v="0"/>
  </r>
  <r>
    <x v="31"/>
    <x v="0"/>
  </r>
  <r>
    <x v="38"/>
    <x v="0"/>
  </r>
  <r>
    <x v="14"/>
    <x v="0"/>
  </r>
  <r>
    <x v="6"/>
    <x v="0"/>
  </r>
  <r>
    <x v="29"/>
    <x v="0"/>
  </r>
  <r>
    <x v="39"/>
    <x v="0"/>
  </r>
  <r>
    <x v="38"/>
    <x v="0"/>
  </r>
  <r>
    <x v="37"/>
    <x v="0"/>
  </r>
  <r>
    <x v="11"/>
    <x v="0"/>
  </r>
  <r>
    <x v="9"/>
    <x v="0"/>
  </r>
  <r>
    <x v="31"/>
    <x v="0"/>
  </r>
  <r>
    <x v="37"/>
    <x v="0"/>
  </r>
  <r>
    <x v="22"/>
    <x v="1"/>
  </r>
  <r>
    <x v="36"/>
    <x v="0"/>
  </r>
  <r>
    <x v="9"/>
    <x v="1"/>
  </r>
  <r>
    <x v="10"/>
    <x v="0"/>
  </r>
  <r>
    <x v="13"/>
    <x v="0"/>
  </r>
  <r>
    <x v="25"/>
    <x v="0"/>
  </r>
  <r>
    <x v="3"/>
    <x v="0"/>
  </r>
  <r>
    <x v="24"/>
    <x v="1"/>
  </r>
  <r>
    <x v="4"/>
    <x v="0"/>
  </r>
  <r>
    <x v="17"/>
    <x v="0"/>
  </r>
  <r>
    <x v="34"/>
    <x v="1"/>
  </r>
  <r>
    <x v="16"/>
    <x v="0"/>
  </r>
  <r>
    <x v="35"/>
    <x v="0"/>
  </r>
  <r>
    <x v="8"/>
    <x v="0"/>
  </r>
  <r>
    <x v="9"/>
    <x v="0"/>
  </r>
  <r>
    <x v="7"/>
    <x v="0"/>
  </r>
  <r>
    <x v="34"/>
    <x v="0"/>
  </r>
  <r>
    <x v="22"/>
    <x v="0"/>
  </r>
  <r>
    <x v="21"/>
    <x v="0"/>
  </r>
  <r>
    <x v="35"/>
    <x v="0"/>
  </r>
  <r>
    <x v="26"/>
    <x v="0"/>
  </r>
  <r>
    <x v="25"/>
    <x v="0"/>
  </r>
  <r>
    <x v="37"/>
    <x v="1"/>
  </r>
  <r>
    <x v="5"/>
    <x v="0"/>
  </r>
  <r>
    <x v="13"/>
    <x v="1"/>
  </r>
  <r>
    <x v="21"/>
    <x v="0"/>
  </r>
  <r>
    <x v="0"/>
    <x v="0"/>
  </r>
  <r>
    <x v="15"/>
    <x v="0"/>
  </r>
  <r>
    <x v="3"/>
    <x v="0"/>
  </r>
  <r>
    <x v="22"/>
    <x v="0"/>
  </r>
  <r>
    <x v="4"/>
    <x v="0"/>
  </r>
  <r>
    <x v="2"/>
    <x v="0"/>
  </r>
  <r>
    <x v="29"/>
    <x v="0"/>
  </r>
  <r>
    <x v="1"/>
    <x v="0"/>
  </r>
  <r>
    <x v="13"/>
    <x v="0"/>
  </r>
  <r>
    <x v="19"/>
    <x v="0"/>
  </r>
  <r>
    <x v="37"/>
    <x v="0"/>
  </r>
  <r>
    <x v="33"/>
    <x v="0"/>
  </r>
  <r>
    <x v="7"/>
    <x v="0"/>
  </r>
  <r>
    <x v="17"/>
    <x v="0"/>
  </r>
  <r>
    <x v="25"/>
    <x v="1"/>
  </r>
  <r>
    <x v="15"/>
    <x v="0"/>
  </r>
  <r>
    <x v="20"/>
    <x v="0"/>
  </r>
  <r>
    <x v="34"/>
    <x v="1"/>
  </r>
  <r>
    <x v="14"/>
    <x v="0"/>
  </r>
  <r>
    <x v="35"/>
    <x v="0"/>
  </r>
  <r>
    <x v="38"/>
    <x v="0"/>
  </r>
  <r>
    <x v="23"/>
    <x v="0"/>
  </r>
  <r>
    <x v="7"/>
    <x v="0"/>
  </r>
  <r>
    <x v="4"/>
    <x v="0"/>
  </r>
  <r>
    <x v="11"/>
    <x v="0"/>
  </r>
  <r>
    <x v="23"/>
    <x v="1"/>
  </r>
  <r>
    <x v="20"/>
    <x v="0"/>
  </r>
  <r>
    <x v="5"/>
    <x v="0"/>
  </r>
  <r>
    <x v="23"/>
    <x v="0"/>
  </r>
  <r>
    <x v="34"/>
    <x v="0"/>
  </r>
  <r>
    <x v="2"/>
    <x v="0"/>
  </r>
  <r>
    <x v="34"/>
    <x v="0"/>
  </r>
  <r>
    <x v="14"/>
    <x v="0"/>
  </r>
  <r>
    <x v="39"/>
    <x v="1"/>
  </r>
  <r>
    <x v="17"/>
    <x v="0"/>
  </r>
  <r>
    <x v="32"/>
    <x v="1"/>
  </r>
  <r>
    <x v="19"/>
    <x v="1"/>
  </r>
  <r>
    <x v="1"/>
    <x v="0"/>
  </r>
  <r>
    <x v="28"/>
    <x v="1"/>
  </r>
  <r>
    <x v="21"/>
    <x v="0"/>
  </r>
  <r>
    <x v="40"/>
    <x v="0"/>
  </r>
  <r>
    <x v="27"/>
    <x v="0"/>
  </r>
  <r>
    <x v="33"/>
    <x v="0"/>
  </r>
  <r>
    <x v="33"/>
    <x v="0"/>
  </r>
  <r>
    <x v="22"/>
    <x v="0"/>
  </r>
  <r>
    <x v="2"/>
    <x v="0"/>
  </r>
  <r>
    <x v="11"/>
    <x v="0"/>
  </r>
  <r>
    <x v="10"/>
    <x v="0"/>
  </r>
  <r>
    <x v="33"/>
    <x v="0"/>
  </r>
  <r>
    <x v="19"/>
    <x v="0"/>
  </r>
  <r>
    <x v="19"/>
    <x v="0"/>
  </r>
  <r>
    <x v="11"/>
    <x v="0"/>
  </r>
  <r>
    <x v="10"/>
    <x v="1"/>
  </r>
  <r>
    <x v="25"/>
    <x v="0"/>
  </r>
  <r>
    <x v="0"/>
    <x v="0"/>
  </r>
  <r>
    <x v="34"/>
    <x v="0"/>
  </r>
  <r>
    <x v="24"/>
    <x v="0"/>
  </r>
  <r>
    <x v="25"/>
    <x v="1"/>
  </r>
  <r>
    <x v="16"/>
    <x v="0"/>
  </r>
  <r>
    <x v="4"/>
    <x v="0"/>
  </r>
  <r>
    <x v="0"/>
    <x v="0"/>
  </r>
  <r>
    <x v="26"/>
    <x v="0"/>
  </r>
  <r>
    <x v="15"/>
    <x v="0"/>
  </r>
  <r>
    <x v="14"/>
    <x v="1"/>
  </r>
  <r>
    <x v="4"/>
    <x v="1"/>
  </r>
  <r>
    <x v="30"/>
    <x v="0"/>
  </r>
  <r>
    <x v="15"/>
    <x v="0"/>
  </r>
  <r>
    <x v="20"/>
    <x v="0"/>
  </r>
  <r>
    <x v="19"/>
    <x v="0"/>
  </r>
  <r>
    <x v="23"/>
    <x v="0"/>
  </r>
  <r>
    <x v="26"/>
    <x v="0"/>
  </r>
  <r>
    <x v="7"/>
    <x v="0"/>
  </r>
  <r>
    <x v="5"/>
    <x v="0"/>
  </r>
  <r>
    <x v="21"/>
    <x v="0"/>
  </r>
  <r>
    <x v="37"/>
    <x v="0"/>
  </r>
  <r>
    <x v="36"/>
    <x v="0"/>
  </r>
  <r>
    <x v="22"/>
    <x v="0"/>
  </r>
</pivotCacheRecords>
</file>

<file path=xl/pivotCache/pivotCacheRecords1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4">
  <r>
    <x v="0"/>
    <x v="0"/>
  </r>
  <r>
    <x v="1"/>
    <x v="1"/>
  </r>
  <r>
    <x v="2"/>
    <x v="1"/>
  </r>
  <r>
    <x v="3"/>
    <x v="1"/>
  </r>
  <r>
    <x v="4"/>
    <x v="1"/>
  </r>
  <r>
    <x v="5"/>
    <x v="0"/>
  </r>
  <r>
    <x v="5"/>
    <x v="2"/>
  </r>
  <r>
    <x v="6"/>
    <x v="1"/>
  </r>
  <r>
    <x v="7"/>
    <x v="1"/>
  </r>
  <r>
    <x v="7"/>
    <x v="1"/>
  </r>
  <r>
    <x v="8"/>
    <x v="3"/>
  </r>
  <r>
    <x v="9"/>
    <x v="4"/>
  </r>
  <r>
    <x v="10"/>
    <x v="1"/>
  </r>
  <r>
    <x v="11"/>
    <x v="0"/>
  </r>
  <r>
    <x v="0"/>
    <x v="3"/>
  </r>
  <r>
    <x v="2"/>
    <x v="1"/>
  </r>
  <r>
    <x v="12"/>
    <x v="1"/>
  </r>
  <r>
    <x v="13"/>
    <x v="3"/>
  </r>
  <r>
    <x v="13"/>
    <x v="4"/>
  </r>
  <r>
    <x v="3"/>
    <x v="3"/>
  </r>
  <r>
    <x v="14"/>
    <x v="0"/>
  </r>
  <r>
    <x v="14"/>
    <x v="3"/>
  </r>
  <r>
    <x v="15"/>
    <x v="5"/>
  </r>
  <r>
    <x v="15"/>
    <x v="5"/>
  </r>
  <r>
    <x v="3"/>
    <x v="4"/>
  </r>
  <r>
    <x v="11"/>
    <x v="1"/>
  </r>
  <r>
    <x v="11"/>
    <x v="1"/>
  </r>
  <r>
    <x v="16"/>
    <x v="1"/>
  </r>
  <r>
    <x v="1"/>
    <x v="5"/>
  </r>
  <r>
    <x v="1"/>
    <x v="3"/>
  </r>
  <r>
    <x v="17"/>
    <x v="1"/>
  </r>
  <r>
    <x v="18"/>
    <x v="1"/>
  </r>
  <r>
    <x v="19"/>
    <x v="5"/>
  </r>
  <r>
    <x v="19"/>
    <x v="6"/>
  </r>
  <r>
    <x v="2"/>
    <x v="3"/>
  </r>
  <r>
    <x v="0"/>
    <x v="1"/>
  </r>
  <r>
    <x v="5"/>
    <x v="1"/>
  </r>
  <r>
    <x v="6"/>
    <x v="1"/>
  </r>
  <r>
    <x v="20"/>
    <x v="1"/>
  </r>
  <r>
    <x v="3"/>
    <x v="1"/>
  </r>
  <r>
    <x v="14"/>
    <x v="1"/>
  </r>
  <r>
    <x v="21"/>
    <x v="3"/>
  </r>
  <r>
    <x v="22"/>
    <x v="1"/>
  </r>
  <r>
    <x v="17"/>
    <x v="3"/>
  </r>
  <r>
    <x v="19"/>
    <x v="1"/>
  </r>
  <r>
    <x v="10"/>
    <x v="3"/>
  </r>
  <r>
    <x v="23"/>
    <x v="1"/>
  </r>
  <r>
    <x v="24"/>
    <x v="1"/>
  </r>
  <r>
    <x v="25"/>
    <x v="1"/>
  </r>
  <r>
    <x v="2"/>
    <x v="1"/>
  </r>
  <r>
    <x v="26"/>
    <x v="1"/>
  </r>
  <r>
    <x v="24"/>
    <x v="3"/>
  </r>
  <r>
    <x v="0"/>
    <x v="1"/>
  </r>
  <r>
    <x v="13"/>
    <x v="1"/>
  </r>
  <r>
    <x v="15"/>
    <x v="1"/>
  </r>
  <r>
    <x v="13"/>
    <x v="1"/>
  </r>
  <r>
    <x v="27"/>
    <x v="4"/>
  </r>
  <r>
    <x v="16"/>
    <x v="1"/>
  </r>
  <r>
    <x v="28"/>
    <x v="3"/>
  </r>
  <r>
    <x v="28"/>
    <x v="4"/>
  </r>
  <r>
    <x v="14"/>
    <x v="3"/>
  </r>
  <r>
    <x v="14"/>
    <x v="4"/>
  </r>
  <r>
    <x v="4"/>
    <x v="3"/>
  </r>
  <r>
    <x v="24"/>
    <x v="1"/>
  </r>
  <r>
    <x v="1"/>
    <x v="5"/>
  </r>
  <r>
    <x v="1"/>
    <x v="3"/>
  </r>
  <r>
    <x v="1"/>
    <x v="4"/>
  </r>
  <r>
    <x v="24"/>
    <x v="3"/>
  </r>
  <r>
    <x v="29"/>
    <x v="1"/>
  </r>
  <r>
    <x v="22"/>
    <x v="1"/>
  </r>
  <r>
    <x v="3"/>
    <x v="3"/>
  </r>
  <r>
    <x v="30"/>
    <x v="1"/>
  </r>
  <r>
    <x v="4"/>
    <x v="1"/>
  </r>
  <r>
    <x v="22"/>
    <x v="0"/>
  </r>
  <r>
    <x v="31"/>
    <x v="1"/>
  </r>
  <r>
    <x v="25"/>
    <x v="1"/>
  </r>
  <r>
    <x v="0"/>
    <x v="5"/>
  </r>
  <r>
    <x v="32"/>
    <x v="1"/>
  </r>
  <r>
    <x v="24"/>
    <x v="1"/>
  </r>
  <r>
    <x v="33"/>
    <x v="1"/>
  </r>
  <r>
    <x v="34"/>
    <x v="1"/>
  </r>
  <r>
    <x v="32"/>
    <x v="1"/>
  </r>
  <r>
    <x v="13"/>
    <x v="1"/>
  </r>
  <r>
    <x v="35"/>
    <x v="1"/>
  </r>
  <r>
    <x v="17"/>
    <x v="1"/>
  </r>
  <r>
    <x v="5"/>
    <x v="5"/>
  </r>
  <r>
    <x v="36"/>
    <x v="1"/>
  </r>
  <r>
    <x v="37"/>
    <x v="5"/>
  </r>
  <r>
    <x v="37"/>
    <x v="3"/>
  </r>
  <r>
    <x v="36"/>
    <x v="3"/>
  </r>
  <r>
    <x v="4"/>
    <x v="0"/>
  </r>
  <r>
    <x v="2"/>
    <x v="1"/>
  </r>
  <r>
    <x v="8"/>
    <x v="1"/>
  </r>
  <r>
    <x v="31"/>
    <x v="4"/>
  </r>
  <r>
    <x v="12"/>
    <x v="1"/>
  </r>
  <r>
    <x v="4"/>
    <x v="1"/>
  </r>
  <r>
    <x v="20"/>
    <x v="1"/>
  </r>
  <r>
    <x v="3"/>
    <x v="3"/>
  </r>
  <r>
    <x v="10"/>
    <x v="5"/>
  </r>
  <r>
    <x v="28"/>
    <x v="1"/>
  </r>
  <r>
    <x v="22"/>
    <x v="1"/>
  </r>
  <r>
    <x v="0"/>
    <x v="6"/>
  </r>
  <r>
    <x v="19"/>
    <x v="1"/>
  </r>
  <r>
    <x v="27"/>
    <x v="1"/>
  </r>
  <r>
    <x v="29"/>
    <x v="1"/>
  </r>
  <r>
    <x v="34"/>
    <x v="4"/>
  </r>
  <r>
    <x v="33"/>
    <x v="5"/>
  </r>
  <r>
    <x v="24"/>
    <x v="1"/>
  </r>
  <r>
    <x v="7"/>
    <x v="5"/>
  </r>
  <r>
    <x v="7"/>
    <x v="3"/>
  </r>
  <r>
    <x v="38"/>
    <x v="5"/>
  </r>
  <r>
    <x v="38"/>
    <x v="6"/>
  </r>
  <r>
    <x v="38"/>
    <x v="3"/>
  </r>
  <r>
    <x v="7"/>
    <x v="0"/>
  </r>
  <r>
    <x v="7"/>
    <x v="3"/>
  </r>
  <r>
    <x v="7"/>
    <x v="4"/>
  </r>
  <r>
    <x v="0"/>
    <x v="3"/>
  </r>
  <r>
    <x v="31"/>
    <x v="0"/>
  </r>
  <r>
    <x v="31"/>
    <x v="2"/>
  </r>
  <r>
    <x v="31"/>
    <x v="4"/>
  </r>
  <r>
    <x v="38"/>
    <x v="5"/>
  </r>
  <r>
    <x v="38"/>
    <x v="6"/>
  </r>
  <r>
    <x v="38"/>
    <x v="3"/>
  </r>
  <r>
    <x v="14"/>
    <x v="1"/>
  </r>
  <r>
    <x v="6"/>
    <x v="1"/>
  </r>
  <r>
    <x v="29"/>
    <x v="5"/>
  </r>
  <r>
    <x v="29"/>
    <x v="6"/>
  </r>
  <r>
    <x v="29"/>
    <x v="3"/>
  </r>
  <r>
    <x v="29"/>
    <x v="4"/>
  </r>
  <r>
    <x v="39"/>
    <x v="3"/>
  </r>
  <r>
    <x v="38"/>
    <x v="5"/>
  </r>
  <r>
    <x v="38"/>
    <x v="6"/>
  </r>
  <r>
    <x v="38"/>
    <x v="3"/>
  </r>
  <r>
    <x v="37"/>
    <x v="3"/>
  </r>
  <r>
    <x v="11"/>
    <x v="3"/>
  </r>
  <r>
    <x v="9"/>
    <x v="1"/>
  </r>
  <r>
    <x v="31"/>
    <x v="5"/>
  </r>
  <r>
    <x v="31"/>
    <x v="6"/>
  </r>
  <r>
    <x v="37"/>
    <x v="3"/>
  </r>
  <r>
    <x v="22"/>
    <x v="1"/>
  </r>
  <r>
    <x v="36"/>
    <x v="3"/>
  </r>
  <r>
    <x v="9"/>
    <x v="1"/>
  </r>
  <r>
    <x v="10"/>
    <x v="1"/>
  </r>
  <r>
    <x v="13"/>
    <x v="2"/>
  </r>
  <r>
    <x v="25"/>
    <x v="1"/>
  </r>
  <r>
    <x v="3"/>
    <x v="1"/>
  </r>
  <r>
    <x v="24"/>
    <x v="1"/>
  </r>
  <r>
    <x v="4"/>
    <x v="5"/>
  </r>
  <r>
    <x v="4"/>
    <x v="4"/>
  </r>
  <r>
    <x v="17"/>
    <x v="1"/>
  </r>
  <r>
    <x v="34"/>
    <x v="1"/>
  </r>
  <r>
    <x v="16"/>
    <x v="1"/>
  </r>
  <r>
    <x v="35"/>
    <x v="3"/>
  </r>
  <r>
    <x v="35"/>
    <x v="4"/>
  </r>
  <r>
    <x v="8"/>
    <x v="1"/>
  </r>
  <r>
    <x v="9"/>
    <x v="4"/>
  </r>
  <r>
    <x v="7"/>
    <x v="1"/>
  </r>
  <r>
    <x v="34"/>
    <x v="0"/>
  </r>
  <r>
    <x v="34"/>
    <x v="5"/>
  </r>
  <r>
    <x v="34"/>
    <x v="3"/>
  </r>
  <r>
    <x v="22"/>
    <x v="1"/>
  </r>
  <r>
    <x v="21"/>
    <x v="3"/>
  </r>
  <r>
    <x v="35"/>
    <x v="5"/>
  </r>
  <r>
    <x v="35"/>
    <x v="3"/>
  </r>
  <r>
    <x v="35"/>
    <x v="4"/>
  </r>
  <r>
    <x v="26"/>
    <x v="0"/>
  </r>
  <r>
    <x v="26"/>
    <x v="5"/>
  </r>
  <r>
    <x v="26"/>
    <x v="3"/>
  </r>
  <r>
    <x v="25"/>
    <x v="5"/>
  </r>
  <r>
    <x v="37"/>
    <x v="1"/>
  </r>
  <r>
    <x v="5"/>
    <x v="1"/>
  </r>
  <r>
    <x v="13"/>
    <x v="1"/>
  </r>
  <r>
    <x v="21"/>
    <x v="1"/>
  </r>
  <r>
    <x v="0"/>
    <x v="0"/>
  </r>
  <r>
    <x v="0"/>
    <x v="6"/>
  </r>
  <r>
    <x v="0"/>
    <x v="2"/>
  </r>
  <r>
    <x v="0"/>
    <x v="3"/>
  </r>
  <r>
    <x v="0"/>
    <x v="4"/>
  </r>
  <r>
    <x v="15"/>
    <x v="1"/>
  </r>
  <r>
    <x v="3"/>
    <x v="5"/>
  </r>
  <r>
    <x v="22"/>
    <x v="5"/>
  </r>
  <r>
    <x v="22"/>
    <x v="4"/>
  </r>
  <r>
    <x v="4"/>
    <x v="3"/>
  </r>
  <r>
    <x v="2"/>
    <x v="3"/>
  </r>
  <r>
    <x v="29"/>
    <x v="3"/>
  </r>
  <r>
    <x v="29"/>
    <x v="4"/>
  </r>
  <r>
    <x v="1"/>
    <x v="1"/>
  </r>
  <r>
    <x v="13"/>
    <x v="3"/>
  </r>
  <r>
    <x v="19"/>
    <x v="1"/>
  </r>
  <r>
    <x v="37"/>
    <x v="5"/>
  </r>
  <r>
    <x v="37"/>
    <x v="3"/>
  </r>
  <r>
    <x v="37"/>
    <x v="4"/>
  </r>
  <r>
    <x v="33"/>
    <x v="1"/>
  </r>
  <r>
    <x v="7"/>
    <x v="0"/>
  </r>
  <r>
    <x v="7"/>
    <x v="6"/>
  </r>
  <r>
    <x v="7"/>
    <x v="3"/>
  </r>
  <r>
    <x v="7"/>
    <x v="4"/>
  </r>
  <r>
    <x v="17"/>
    <x v="1"/>
  </r>
  <r>
    <x v="25"/>
    <x v="1"/>
  </r>
  <r>
    <x v="15"/>
    <x v="3"/>
  </r>
  <r>
    <x v="20"/>
    <x v="0"/>
  </r>
  <r>
    <x v="20"/>
    <x v="3"/>
  </r>
  <r>
    <x v="34"/>
    <x v="1"/>
  </r>
  <r>
    <x v="14"/>
    <x v="1"/>
  </r>
  <r>
    <x v="35"/>
    <x v="5"/>
  </r>
  <r>
    <x v="35"/>
    <x v="3"/>
  </r>
  <r>
    <x v="38"/>
    <x v="3"/>
  </r>
  <r>
    <x v="23"/>
    <x v="5"/>
  </r>
  <r>
    <x v="7"/>
    <x v="3"/>
  </r>
  <r>
    <x v="4"/>
    <x v="5"/>
  </r>
  <r>
    <x v="11"/>
    <x v="1"/>
  </r>
  <r>
    <x v="23"/>
    <x v="1"/>
  </r>
  <r>
    <x v="20"/>
    <x v="5"/>
  </r>
  <r>
    <x v="20"/>
    <x v="3"/>
  </r>
  <r>
    <x v="20"/>
    <x v="4"/>
  </r>
  <r>
    <x v="5"/>
    <x v="0"/>
  </r>
  <r>
    <x v="23"/>
    <x v="3"/>
  </r>
  <r>
    <x v="34"/>
    <x v="2"/>
  </r>
  <r>
    <x v="2"/>
    <x v="3"/>
  </r>
  <r>
    <x v="34"/>
    <x v="3"/>
  </r>
  <r>
    <x v="14"/>
    <x v="1"/>
  </r>
  <r>
    <x v="39"/>
    <x v="1"/>
  </r>
  <r>
    <x v="17"/>
    <x v="3"/>
  </r>
  <r>
    <x v="32"/>
    <x v="1"/>
  </r>
  <r>
    <x v="19"/>
    <x v="1"/>
  </r>
  <r>
    <x v="1"/>
    <x v="3"/>
  </r>
  <r>
    <x v="1"/>
    <x v="4"/>
  </r>
  <r>
    <x v="28"/>
    <x v="1"/>
  </r>
  <r>
    <x v="21"/>
    <x v="3"/>
  </r>
  <r>
    <x v="40"/>
    <x v="6"/>
  </r>
  <r>
    <x v="40"/>
    <x v="3"/>
  </r>
  <r>
    <x v="27"/>
    <x v="5"/>
  </r>
  <r>
    <x v="27"/>
    <x v="3"/>
  </r>
  <r>
    <x v="33"/>
    <x v="3"/>
  </r>
  <r>
    <x v="33"/>
    <x v="0"/>
  </r>
  <r>
    <x v="33"/>
    <x v="5"/>
  </r>
  <r>
    <x v="33"/>
    <x v="6"/>
  </r>
  <r>
    <x v="22"/>
    <x v="0"/>
  </r>
  <r>
    <x v="22"/>
    <x v="5"/>
  </r>
  <r>
    <x v="22"/>
    <x v="6"/>
  </r>
  <r>
    <x v="22"/>
    <x v="4"/>
  </r>
  <r>
    <x v="2"/>
    <x v="4"/>
  </r>
  <r>
    <x v="11"/>
    <x v="1"/>
  </r>
  <r>
    <x v="10"/>
    <x v="5"/>
  </r>
  <r>
    <x v="10"/>
    <x v="6"/>
  </r>
  <r>
    <x v="33"/>
    <x v="4"/>
  </r>
  <r>
    <x v="19"/>
    <x v="1"/>
  </r>
  <r>
    <x v="19"/>
    <x v="1"/>
  </r>
  <r>
    <x v="11"/>
    <x v="1"/>
  </r>
  <r>
    <x v="10"/>
    <x v="1"/>
  </r>
  <r>
    <x v="25"/>
    <x v="1"/>
  </r>
  <r>
    <x v="0"/>
    <x v="1"/>
  </r>
  <r>
    <x v="34"/>
    <x v="5"/>
  </r>
  <r>
    <x v="34"/>
    <x v="4"/>
  </r>
  <r>
    <x v="24"/>
    <x v="1"/>
  </r>
  <r>
    <x v="25"/>
    <x v="1"/>
  </r>
  <r>
    <x v="16"/>
    <x v="6"/>
  </r>
  <r>
    <x v="4"/>
    <x v="0"/>
  </r>
  <r>
    <x v="0"/>
    <x v="0"/>
  </r>
  <r>
    <x v="0"/>
    <x v="5"/>
  </r>
  <r>
    <x v="26"/>
    <x v="0"/>
  </r>
  <r>
    <x v="26"/>
    <x v="3"/>
  </r>
  <r>
    <x v="26"/>
    <x v="4"/>
  </r>
  <r>
    <x v="15"/>
    <x v="3"/>
  </r>
  <r>
    <x v="14"/>
    <x v="1"/>
  </r>
  <r>
    <x v="4"/>
    <x v="1"/>
  </r>
  <r>
    <x v="30"/>
    <x v="5"/>
  </r>
  <r>
    <x v="30"/>
    <x v="6"/>
  </r>
  <r>
    <x v="30"/>
    <x v="3"/>
  </r>
  <r>
    <x v="15"/>
    <x v="0"/>
  </r>
  <r>
    <x v="15"/>
    <x v="5"/>
  </r>
  <r>
    <x v="15"/>
    <x v="6"/>
  </r>
  <r>
    <x v="15"/>
    <x v="3"/>
  </r>
  <r>
    <x v="20"/>
    <x v="0"/>
  </r>
  <r>
    <x v="19"/>
    <x v="6"/>
  </r>
  <r>
    <x v="23"/>
    <x v="0"/>
  </r>
  <r>
    <x v="26"/>
    <x v="0"/>
  </r>
  <r>
    <x v="26"/>
    <x v="6"/>
  </r>
  <r>
    <x v="7"/>
    <x v="1"/>
  </r>
  <r>
    <x v="5"/>
    <x v="1"/>
  </r>
  <r>
    <x v="21"/>
    <x v="1"/>
  </r>
  <r>
    <x v="37"/>
    <x v="1"/>
  </r>
  <r>
    <x v="36"/>
    <x v="1"/>
  </r>
  <r>
    <x v="22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7">
  <r>
    <x v="0"/>
    <x v="0"/>
  </r>
  <r>
    <x v="1"/>
    <x v="1"/>
  </r>
  <r>
    <x v="1"/>
    <x v="2"/>
  </r>
  <r>
    <x v="1"/>
    <x v="3"/>
  </r>
  <r>
    <x v="1"/>
    <x v="3"/>
  </r>
  <r>
    <x v="1"/>
    <x v="2"/>
  </r>
  <r>
    <x v="1"/>
    <x v="0"/>
  </r>
  <r>
    <x v="2"/>
    <x v="0"/>
  </r>
  <r>
    <x v="1"/>
    <x v="3"/>
  </r>
  <r>
    <x v="1"/>
    <x v="3"/>
  </r>
  <r>
    <x v="1"/>
    <x v="0"/>
  </r>
  <r>
    <x v="2"/>
    <x v="0"/>
  </r>
  <r>
    <x v="3"/>
    <x v="0"/>
  </r>
  <r>
    <x v="4"/>
    <x v="3"/>
  </r>
  <r>
    <x v="0"/>
    <x v="3"/>
  </r>
  <r>
    <x v="1"/>
    <x v="1"/>
  </r>
  <r>
    <x v="1"/>
    <x v="1"/>
  </r>
  <r>
    <x v="1"/>
    <x v="2"/>
  </r>
  <r>
    <x v="4"/>
    <x v="3"/>
  </r>
  <r>
    <x v="2"/>
    <x v="3"/>
  </r>
  <r>
    <x v="5"/>
    <x v="3"/>
  </r>
  <r>
    <x v="0"/>
    <x v="3"/>
  </r>
  <r>
    <x v="1"/>
    <x v="3"/>
  </r>
  <r>
    <x v="1"/>
    <x v="3"/>
  </r>
  <r>
    <x v="1"/>
    <x v="2"/>
  </r>
  <r>
    <x v="1"/>
    <x v="2"/>
  </r>
  <r>
    <x v="4"/>
    <x v="3"/>
  </r>
  <r>
    <x v="1"/>
    <x v="1"/>
  </r>
  <r>
    <x v="0"/>
    <x v="1"/>
  </r>
  <r>
    <x v="3"/>
    <x v="3"/>
  </r>
  <r>
    <x v="1"/>
    <x v="3"/>
  </r>
  <r>
    <x v="4"/>
    <x v="3"/>
  </r>
  <r>
    <x v="3"/>
    <x v="0"/>
  </r>
  <r>
    <x v="0"/>
    <x v="1"/>
  </r>
  <r>
    <x v="0"/>
    <x v="0"/>
  </r>
  <r>
    <x v="0"/>
    <x v="2"/>
  </r>
  <r>
    <x v="3"/>
    <x v="0"/>
  </r>
  <r>
    <x v="3"/>
    <x v="2"/>
  </r>
  <r>
    <x v="1"/>
    <x v="3"/>
  </r>
  <r>
    <x v="3"/>
    <x v="3"/>
  </r>
  <r>
    <x v="4"/>
    <x v="3"/>
  </r>
  <r>
    <x v="3"/>
    <x v="3"/>
  </r>
  <r>
    <x v="1"/>
    <x v="3"/>
  </r>
  <r>
    <x v="1"/>
    <x v="3"/>
  </r>
  <r>
    <x v="0"/>
    <x v="3"/>
  </r>
  <r>
    <x v="3"/>
    <x v="1"/>
  </r>
  <r>
    <x v="3"/>
    <x v="0"/>
  </r>
  <r>
    <x v="3"/>
    <x v="2"/>
  </r>
  <r>
    <x v="0"/>
    <x v="3"/>
  </r>
  <r>
    <x v="0"/>
    <x v="3"/>
  </r>
  <r>
    <x v="0"/>
    <x v="2"/>
  </r>
  <r>
    <x v="0"/>
    <x v="4"/>
  </r>
  <r>
    <x v="0"/>
    <x v="1"/>
  </r>
  <r>
    <x v="0"/>
    <x v="3"/>
  </r>
  <r>
    <x v="1"/>
    <x v="3"/>
  </r>
  <r>
    <x v="3"/>
    <x v="3"/>
  </r>
  <r>
    <x v="3"/>
    <x v="3"/>
  </r>
  <r>
    <x v="1"/>
    <x v="2"/>
  </r>
  <r>
    <x v="1"/>
    <x v="1"/>
  </r>
  <r>
    <x v="3"/>
    <x v="1"/>
  </r>
  <r>
    <x v="3"/>
    <x v="0"/>
  </r>
  <r>
    <x v="1"/>
    <x v="3"/>
  </r>
  <r>
    <x v="1"/>
    <x v="3"/>
  </r>
  <r>
    <x v="0"/>
    <x v="4"/>
  </r>
  <r>
    <x v="2"/>
    <x v="3"/>
  </r>
  <r>
    <x v="0"/>
    <x v="0"/>
  </r>
  <r>
    <x v="1"/>
    <x v="1"/>
  </r>
  <r>
    <x v="1"/>
    <x v="0"/>
  </r>
  <r>
    <x v="4"/>
    <x v="1"/>
  </r>
  <r>
    <x v="4"/>
    <x v="0"/>
  </r>
  <r>
    <x v="3"/>
    <x v="1"/>
  </r>
  <r>
    <x v="3"/>
    <x v="0"/>
  </r>
  <r>
    <x v="4"/>
    <x v="1"/>
  </r>
  <r>
    <x v="4"/>
    <x v="0"/>
  </r>
  <r>
    <x v="1"/>
    <x v="3"/>
  </r>
  <r>
    <x v="1"/>
    <x v="0"/>
  </r>
  <r>
    <x v="0"/>
    <x v="0"/>
  </r>
  <r>
    <x v="3"/>
    <x v="3"/>
  </r>
  <r>
    <x v="1"/>
    <x v="3"/>
  </r>
  <r>
    <x v="1"/>
    <x v="3"/>
  </r>
  <r>
    <x v="0"/>
    <x v="1"/>
  </r>
  <r>
    <x v="1"/>
    <x v="3"/>
  </r>
  <r>
    <x v="4"/>
    <x v="4"/>
  </r>
  <r>
    <x v="1"/>
    <x v="1"/>
  </r>
  <r>
    <x v="1"/>
    <x v="3"/>
  </r>
  <r>
    <x v="1"/>
    <x v="3"/>
  </r>
  <r>
    <x v="0"/>
    <x v="3"/>
  </r>
  <r>
    <x v="3"/>
    <x v="3"/>
  </r>
  <r>
    <x v="2"/>
    <x v="3"/>
  </r>
  <r>
    <x v="1"/>
    <x v="1"/>
  </r>
  <r>
    <x v="0"/>
    <x v="1"/>
  </r>
  <r>
    <x v="1"/>
    <x v="3"/>
  </r>
  <r>
    <x v="3"/>
    <x v="3"/>
  </r>
  <r>
    <x v="1"/>
    <x v="0"/>
  </r>
  <r>
    <x v="4"/>
    <x v="0"/>
  </r>
  <r>
    <x v="0"/>
    <x v="3"/>
  </r>
  <r>
    <x v="1"/>
    <x v="2"/>
  </r>
  <r>
    <x v="3"/>
    <x v="2"/>
  </r>
  <r>
    <x v="2"/>
    <x v="3"/>
  </r>
  <r>
    <x v="1"/>
    <x v="2"/>
  </r>
  <r>
    <x v="0"/>
    <x v="2"/>
  </r>
  <r>
    <x v="0"/>
    <x v="3"/>
  </r>
  <r>
    <x v="1"/>
    <x v="2"/>
  </r>
  <r>
    <x v="4"/>
    <x v="2"/>
  </r>
  <r>
    <x v="1"/>
    <x v="2"/>
  </r>
  <r>
    <x v="3"/>
    <x v="2"/>
  </r>
  <r>
    <x v="1"/>
    <x v="0"/>
  </r>
  <r>
    <x v="4"/>
    <x v="2"/>
  </r>
  <r>
    <x v="0"/>
    <x v="2"/>
  </r>
  <r>
    <x v="1"/>
    <x v="3"/>
  </r>
  <r>
    <x v="5"/>
    <x v="3"/>
  </r>
  <r>
    <x v="0"/>
    <x v="1"/>
  </r>
  <r>
    <x v="1"/>
    <x v="1"/>
  </r>
  <r>
    <x v="1"/>
    <x v="2"/>
  </r>
  <r>
    <x v="4"/>
    <x v="1"/>
  </r>
  <r>
    <x v="4"/>
    <x v="2"/>
  </r>
  <r>
    <x v="0"/>
    <x v="4"/>
  </r>
  <r>
    <x v="2"/>
    <x v="3"/>
  </r>
  <r>
    <x v="5"/>
    <x v="3"/>
  </r>
  <r>
    <x v="3"/>
    <x v="3"/>
  </r>
  <r>
    <x v="3"/>
    <x v="4"/>
  </r>
  <r>
    <x v="0"/>
    <x v="1"/>
  </r>
  <r>
    <x v="4"/>
    <x v="1"/>
  </r>
  <r>
    <x v="0"/>
    <x v="1"/>
  </r>
  <r>
    <x v="1"/>
    <x v="1"/>
  </r>
  <r>
    <x v="2"/>
    <x v="3"/>
  </r>
  <r>
    <x v="1"/>
    <x v="1"/>
  </r>
  <r>
    <x v="1"/>
    <x v="2"/>
  </r>
  <r>
    <x v="1"/>
    <x v="3"/>
  </r>
  <r>
    <x v="2"/>
    <x v="3"/>
  </r>
  <r>
    <x v="1"/>
    <x v="3"/>
  </r>
  <r>
    <x v="0"/>
    <x v="3"/>
  </r>
  <r>
    <x v="1"/>
    <x v="2"/>
  </r>
  <r>
    <x v="1"/>
    <x v="4"/>
  </r>
  <r>
    <x v="1"/>
    <x v="3"/>
  </r>
  <r>
    <x v="1"/>
    <x v="1"/>
  </r>
  <r>
    <x v="1"/>
    <x v="0"/>
  </r>
  <r>
    <x v="1"/>
    <x v="4"/>
  </r>
  <r>
    <x v="3"/>
    <x v="2"/>
  </r>
  <r>
    <x v="3"/>
    <x v="4"/>
  </r>
  <r>
    <x v="5"/>
    <x v="1"/>
  </r>
  <r>
    <x v="1"/>
    <x v="2"/>
  </r>
  <r>
    <x v="1"/>
    <x v="1"/>
  </r>
  <r>
    <x v="1"/>
    <x v="1"/>
  </r>
  <r>
    <x v="1"/>
    <x v="2"/>
  </r>
  <r>
    <x v="5"/>
    <x v="1"/>
  </r>
  <r>
    <x v="1"/>
    <x v="1"/>
  </r>
  <r>
    <x v="1"/>
    <x v="3"/>
  </r>
  <r>
    <x v="0"/>
    <x v="3"/>
  </r>
  <r>
    <x v="1"/>
    <x v="1"/>
  </r>
  <r>
    <x v="4"/>
    <x v="3"/>
  </r>
  <r>
    <x v="0"/>
    <x v="3"/>
  </r>
  <r>
    <x v="5"/>
    <x v="1"/>
  </r>
  <r>
    <x v="1"/>
    <x v="3"/>
  </r>
  <r>
    <x v="0"/>
    <x v="3"/>
  </r>
  <r>
    <x v="4"/>
    <x v="1"/>
  </r>
  <r>
    <x v="4"/>
    <x v="4"/>
  </r>
  <r>
    <x v="0"/>
    <x v="3"/>
  </r>
  <r>
    <x v="1"/>
    <x v="1"/>
  </r>
  <r>
    <x v="1"/>
    <x v="2"/>
  </r>
  <r>
    <x v="1"/>
    <x v="3"/>
  </r>
  <r>
    <x v="3"/>
    <x v="0"/>
  </r>
  <r>
    <x v="0"/>
    <x v="3"/>
  </r>
  <r>
    <x v="1"/>
    <x v="3"/>
  </r>
  <r>
    <x v="4"/>
    <x v="0"/>
  </r>
  <r>
    <x v="4"/>
    <x v="3"/>
  </r>
  <r>
    <x v="0"/>
    <x v="3"/>
  </r>
  <r>
    <x v="1"/>
    <x v="3"/>
  </r>
  <r>
    <x v="0"/>
    <x v="3"/>
  </r>
  <r>
    <x v="3"/>
    <x v="3"/>
  </r>
  <r>
    <x v="0"/>
    <x v="3"/>
  </r>
  <r>
    <x v="1"/>
    <x v="2"/>
  </r>
  <r>
    <x v="0"/>
    <x v="3"/>
  </r>
  <r>
    <x v="1"/>
    <x v="1"/>
  </r>
  <r>
    <x v="0"/>
    <x v="3"/>
  </r>
  <r>
    <x v="0"/>
    <x v="0"/>
  </r>
  <r>
    <x v="1"/>
    <x v="3"/>
  </r>
  <r>
    <x v="1"/>
    <x v="1"/>
  </r>
  <r>
    <x v="0"/>
    <x v="1"/>
  </r>
  <r>
    <x v="3"/>
    <x v="3"/>
  </r>
  <r>
    <x v="1"/>
    <x v="2"/>
  </r>
  <r>
    <x v="0"/>
    <x v="3"/>
  </r>
  <r>
    <x v="3"/>
    <x v="0"/>
  </r>
  <r>
    <x v="1"/>
    <x v="1"/>
  </r>
  <r>
    <x v="1"/>
    <x v="0"/>
  </r>
  <r>
    <x v="1"/>
    <x v="2"/>
  </r>
  <r>
    <x v="1"/>
    <x v="0"/>
  </r>
  <r>
    <x v="1"/>
    <x v="3"/>
  </r>
  <r>
    <x v="3"/>
    <x v="3"/>
  </r>
  <r>
    <x v="3"/>
    <x v="2"/>
  </r>
  <r>
    <x v="0"/>
    <x v="3"/>
  </r>
  <r>
    <x v="3"/>
    <x v="1"/>
  </r>
  <r>
    <x v="3"/>
    <x v="0"/>
  </r>
  <r>
    <x v="3"/>
    <x v="1"/>
  </r>
  <r>
    <x v="3"/>
    <x v="0"/>
  </r>
  <r>
    <x v="3"/>
    <x v="2"/>
  </r>
  <r>
    <x v="4"/>
    <x v="3"/>
  </r>
  <r>
    <x v="1"/>
    <x v="2"/>
  </r>
  <r>
    <x v="1"/>
    <x v="2"/>
  </r>
  <r>
    <x v="4"/>
    <x v="3"/>
  </r>
  <r>
    <x v="0"/>
    <x v="3"/>
  </r>
  <r>
    <x v="1"/>
    <x v="3"/>
  </r>
  <r>
    <x v="0"/>
    <x v="3"/>
  </r>
  <r>
    <x v="1"/>
    <x v="2"/>
  </r>
  <r>
    <x v="1"/>
    <x v="3"/>
  </r>
  <r>
    <x v="1"/>
    <x v="3"/>
  </r>
  <r>
    <x v="1"/>
    <x v="3"/>
  </r>
  <r>
    <x v="0"/>
    <x v="3"/>
  </r>
  <r>
    <x v="0"/>
    <x v="0"/>
  </r>
  <r>
    <x v="0"/>
    <x v="2"/>
  </r>
  <r>
    <x v="0"/>
    <x v="0"/>
  </r>
  <r>
    <x v="0"/>
    <x v="3"/>
  </r>
  <r>
    <x v="1"/>
    <x v="3"/>
  </r>
  <r>
    <x v="1"/>
    <x v="3"/>
  </r>
  <r>
    <x v="4"/>
    <x v="3"/>
  </r>
  <r>
    <x v="4"/>
    <x v="1"/>
  </r>
  <r>
    <x v="3"/>
    <x v="1"/>
  </r>
  <r>
    <x v="1"/>
    <x v="0"/>
  </r>
  <r>
    <x v="1"/>
    <x v="4"/>
  </r>
  <r>
    <x v="4"/>
    <x v="0"/>
  </r>
  <r>
    <x v="4"/>
    <x v="4"/>
  </r>
  <r>
    <x v="5"/>
    <x v="3"/>
  </r>
  <r>
    <x v="1"/>
    <x v="0"/>
  </r>
  <r>
    <x v="2"/>
    <x v="2"/>
  </r>
  <r>
    <x v="6"/>
    <x v="2"/>
  </r>
  <r>
    <x v="1"/>
    <x v="1"/>
  </r>
  <r>
    <x v="6"/>
    <x v="3"/>
  </r>
  <r>
    <x v="1"/>
    <x v="3"/>
  </r>
  <r>
    <x v="1"/>
    <x v="3"/>
  </r>
  <r>
    <x v="3"/>
    <x v="2"/>
  </r>
  <r>
    <x v="1"/>
    <x v="3"/>
  </r>
  <r>
    <x v="1"/>
    <x v="1"/>
  </r>
  <r>
    <x v="0"/>
    <x v="2"/>
  </r>
  <r>
    <x v="1"/>
    <x v="1"/>
  </r>
  <r>
    <x v="1"/>
    <x v="2"/>
  </r>
  <r>
    <x v="1"/>
    <x v="1"/>
  </r>
  <r>
    <x v="1"/>
    <x v="3"/>
  </r>
  <r>
    <x v="0"/>
    <x v="3"/>
  </r>
  <r>
    <x v="4"/>
    <x v="3"/>
  </r>
  <r>
    <x v="1"/>
    <x v="1"/>
  </r>
  <r>
    <x v="1"/>
    <x v="2"/>
  </r>
  <r>
    <x v="0"/>
    <x v="3"/>
  </r>
  <r>
    <x v="0"/>
    <x v="3"/>
  </r>
  <r>
    <x v="1"/>
    <x v="0"/>
  </r>
  <r>
    <x v="0"/>
    <x v="3"/>
  </r>
  <r>
    <x v="1"/>
    <x v="1"/>
  </r>
  <r>
    <x v="1"/>
    <x v="2"/>
  </r>
  <r>
    <x v="0"/>
    <x v="3"/>
  </r>
  <r>
    <x v="5"/>
    <x v="3"/>
  </r>
  <r>
    <x v="0"/>
    <x v="1"/>
  </r>
  <r>
    <x v="0"/>
    <x v="2"/>
  </r>
  <r>
    <x v="1"/>
    <x v="0"/>
  </r>
  <r>
    <x v="3"/>
    <x v="0"/>
  </r>
  <r>
    <x v="1"/>
    <x v="3"/>
  </r>
  <r>
    <x v="0"/>
    <x v="2"/>
  </r>
  <r>
    <x v="1"/>
    <x v="2"/>
  </r>
  <r>
    <x v="1"/>
    <x v="2"/>
  </r>
  <r>
    <x v="1"/>
    <x v="1"/>
  </r>
  <r>
    <x v="1"/>
    <x v="3"/>
  </r>
  <r>
    <x v="0"/>
    <x v="3"/>
  </r>
  <r>
    <x v="2"/>
    <x v="1"/>
  </r>
  <r>
    <x v="3"/>
    <x v="3"/>
  </r>
  <r>
    <x v="0"/>
    <x v="3"/>
  </r>
  <r>
    <x v="1"/>
    <x v="3"/>
  </r>
  <r>
    <x v="1"/>
    <x v="2"/>
  </r>
  <r>
    <x v="1"/>
    <x v="3"/>
  </r>
  <r>
    <x v="0"/>
    <x v="3"/>
  </r>
  <r>
    <x v="6"/>
    <x v="3"/>
  </r>
  <r>
    <x v="0"/>
    <x v="2"/>
  </r>
  <r>
    <x v="1"/>
    <x v="2"/>
  </r>
  <r>
    <x v="4"/>
    <x v="1"/>
  </r>
  <r>
    <x v="2"/>
    <x v="1"/>
  </r>
  <r>
    <x v="0"/>
    <x v="3"/>
  </r>
  <r>
    <x v="1"/>
    <x v="3"/>
  </r>
  <r>
    <x v="3"/>
    <x v="3"/>
  </r>
  <r>
    <x v="1"/>
    <x v="3"/>
  </r>
  <r>
    <x v="3"/>
    <x v="3"/>
  </r>
  <r>
    <x v="1"/>
    <x v="3"/>
  </r>
  <r>
    <x v="5"/>
    <x v="4"/>
  </r>
  <r>
    <x v="0"/>
    <x v="4"/>
  </r>
  <r>
    <x v="1"/>
    <x v="3"/>
  </r>
  <r>
    <x v="0"/>
    <x v="3"/>
  </r>
  <r>
    <x v="1"/>
    <x v="3"/>
  </r>
  <r>
    <x v="0"/>
    <x v="3"/>
  </r>
  <r>
    <x v="7"/>
    <x v="3"/>
  </r>
  <r>
    <x v="7"/>
    <x v="3"/>
  </r>
  <r>
    <x v="7"/>
    <x v="3"/>
  </r>
  <r>
    <x v="0"/>
    <x v="3"/>
  </r>
  <r>
    <x v="7"/>
    <x v="3"/>
  </r>
  <r>
    <x v="7"/>
    <x v="3"/>
  </r>
  <r>
    <x v="0"/>
    <x v="3"/>
  </r>
  <r>
    <x v="7"/>
    <x v="3"/>
  </r>
  <r>
    <x v="7"/>
    <x v="3"/>
  </r>
  <r>
    <x v="7"/>
    <x v="3"/>
  </r>
  <r>
    <x v="7"/>
    <x v="3"/>
  </r>
  <r>
    <x v="0"/>
    <x v="3"/>
  </r>
  <r>
    <x v="8"/>
    <x v="3"/>
  </r>
  <r>
    <x v="1"/>
    <x v="3"/>
  </r>
  <r>
    <x v="7"/>
    <x v="3"/>
  </r>
  <r>
    <x v="7"/>
    <x v="3"/>
  </r>
  <r>
    <x v="0"/>
    <x v="3"/>
  </r>
  <r>
    <x v="0"/>
    <x v="3"/>
  </r>
  <r>
    <x v="7"/>
    <x v="3"/>
  </r>
  <r>
    <x v="1"/>
    <x v="3"/>
  </r>
  <r>
    <x v="1"/>
    <x v="3"/>
  </r>
  <r>
    <x v="1"/>
    <x v="3"/>
  </r>
  <r>
    <x v="1"/>
    <x v="3"/>
  </r>
  <r>
    <x v="0"/>
    <x v="3"/>
  </r>
  <r>
    <x v="0"/>
    <x v="3"/>
  </r>
  <r>
    <x v="3"/>
    <x v="3"/>
  </r>
  <r>
    <x v="1"/>
    <x v="3"/>
  </r>
  <r>
    <x v="1"/>
    <x v="1"/>
  </r>
  <r>
    <x v="1"/>
    <x v="0"/>
  </r>
  <r>
    <x v="0"/>
    <x v="1"/>
  </r>
  <r>
    <x v="0"/>
    <x v="0"/>
  </r>
  <r>
    <x v="7"/>
    <x v="1"/>
  </r>
  <r>
    <x v="7"/>
    <x v="0"/>
  </r>
  <r>
    <x v="1"/>
    <x v="3"/>
  </r>
  <r>
    <x v="0"/>
    <x v="3"/>
  </r>
  <r>
    <x v="7"/>
    <x v="3"/>
  </r>
  <r>
    <x v="1"/>
    <x v="2"/>
  </r>
  <r>
    <x v="1"/>
    <x v="1"/>
  </r>
  <r>
    <x v="1"/>
    <x v="0"/>
  </r>
  <r>
    <x v="0"/>
    <x v="2"/>
  </r>
  <r>
    <x v="0"/>
    <x v="1"/>
  </r>
  <r>
    <x v="0"/>
    <x v="0"/>
  </r>
  <r>
    <x v="1"/>
    <x v="1"/>
  </r>
  <r>
    <x v="1"/>
    <x v="0"/>
  </r>
  <r>
    <x v="1"/>
    <x v="5"/>
  </r>
  <r>
    <x v="0"/>
    <x v="1"/>
  </r>
  <r>
    <x v="0"/>
    <x v="0"/>
  </r>
  <r>
    <x v="0"/>
    <x v="5"/>
  </r>
  <r>
    <x v="6"/>
    <x v="1"/>
  </r>
  <r>
    <x v="6"/>
    <x v="0"/>
  </r>
  <r>
    <x v="6"/>
    <x v="5"/>
  </r>
  <r>
    <x v="1"/>
    <x v="1"/>
  </r>
  <r>
    <x v="1"/>
    <x v="5"/>
  </r>
  <r>
    <x v="5"/>
    <x v="2"/>
  </r>
  <r>
    <x v="5"/>
    <x v="1"/>
  </r>
  <r>
    <x v="5"/>
    <x v="0"/>
  </r>
  <r>
    <x v="1"/>
    <x v="1"/>
  </r>
  <r>
    <x v="1"/>
    <x v="0"/>
  </r>
  <r>
    <x v="1"/>
    <x v="5"/>
  </r>
  <r>
    <x v="3"/>
    <x v="2"/>
  </r>
  <r>
    <x v="3"/>
    <x v="1"/>
  </r>
  <r>
    <x v="3"/>
    <x v="0"/>
  </r>
  <r>
    <x v="6"/>
    <x v="2"/>
  </r>
  <r>
    <x v="6"/>
    <x v="1"/>
  </r>
  <r>
    <x v="6"/>
    <x v="0"/>
  </r>
  <r>
    <x v="0"/>
    <x v="1"/>
  </r>
  <r>
    <x v="1"/>
    <x v="3"/>
  </r>
  <r>
    <x v="0"/>
    <x v="3"/>
  </r>
  <r>
    <x v="6"/>
    <x v="1"/>
  </r>
  <r>
    <x v="6"/>
    <x v="0"/>
  </r>
  <r>
    <x v="6"/>
    <x v="4"/>
  </r>
  <r>
    <x v="1"/>
    <x v="1"/>
  </r>
  <r>
    <x v="1"/>
    <x v="0"/>
  </r>
  <r>
    <x v="1"/>
    <x v="5"/>
  </r>
  <r>
    <x v="1"/>
    <x v="1"/>
  </r>
  <r>
    <x v="1"/>
    <x v="0"/>
  </r>
  <r>
    <x v="1"/>
    <x v="6"/>
  </r>
  <r>
    <x v="6"/>
    <x v="1"/>
  </r>
  <r>
    <x v="6"/>
    <x v="0"/>
  </r>
  <r>
    <x v="6"/>
    <x v="6"/>
  </r>
  <r>
    <x v="0"/>
    <x v="0"/>
  </r>
  <r>
    <x v="0"/>
    <x v="5"/>
  </r>
  <r>
    <x v="6"/>
    <x v="0"/>
  </r>
  <r>
    <x v="6"/>
    <x v="5"/>
  </r>
  <r>
    <x v="0"/>
    <x v="3"/>
  </r>
  <r>
    <x v="0"/>
    <x v="3"/>
  </r>
  <r>
    <x v="0"/>
    <x v="3"/>
  </r>
  <r>
    <x v="1"/>
    <x v="1"/>
  </r>
  <r>
    <x v="1"/>
    <x v="1"/>
  </r>
  <r>
    <x v="1"/>
    <x v="0"/>
  </r>
  <r>
    <x v="1"/>
    <x v="1"/>
  </r>
  <r>
    <x v="1"/>
    <x v="3"/>
  </r>
  <r>
    <x v="4"/>
    <x v="3"/>
  </r>
  <r>
    <x v="0"/>
    <x v="0"/>
  </r>
  <r>
    <x v="1"/>
    <x v="3"/>
  </r>
  <r>
    <x v="2"/>
    <x v="3"/>
  </r>
  <r>
    <x v="2"/>
    <x v="3"/>
  </r>
  <r>
    <x v="1"/>
    <x v="1"/>
  </r>
  <r>
    <x v="1"/>
    <x v="0"/>
  </r>
  <r>
    <x v="9"/>
    <x v="3"/>
  </r>
  <r>
    <x v="1"/>
    <x v="3"/>
  </r>
  <r>
    <x v="4"/>
    <x v="3"/>
  </r>
  <r>
    <x v="1"/>
    <x v="1"/>
  </r>
  <r>
    <x v="1"/>
    <x v="1"/>
  </r>
  <r>
    <x v="1"/>
    <x v="0"/>
  </r>
  <r>
    <x v="5"/>
    <x v="1"/>
  </r>
  <r>
    <x v="5"/>
    <x v="0"/>
  </r>
  <r>
    <x v="1"/>
    <x v="3"/>
  </r>
  <r>
    <x v="2"/>
    <x v="1"/>
  </r>
  <r>
    <x v="2"/>
    <x v="0"/>
  </r>
  <r>
    <x v="1"/>
    <x v="3"/>
  </r>
  <r>
    <x v="3"/>
    <x v="3"/>
  </r>
  <r>
    <x v="5"/>
    <x v="3"/>
  </r>
</pivotCacheRecords>
</file>

<file path=xl/pivotCache/pivotCacheRecords20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8">
  <r>
    <x v="0"/>
    <x v="0"/>
  </r>
  <r>
    <x v="1"/>
    <x v="1"/>
  </r>
  <r>
    <x v="2"/>
    <x v="2"/>
  </r>
  <r>
    <x v="3"/>
    <x v="0"/>
  </r>
  <r>
    <x v="0"/>
    <x v="3"/>
  </r>
  <r>
    <x v="2"/>
    <x v="2"/>
  </r>
  <r>
    <x v="4"/>
    <x v="4"/>
  </r>
  <r>
    <x v="4"/>
    <x v="4"/>
  </r>
  <r>
    <x v="2"/>
    <x v="0"/>
  </r>
  <r>
    <x v="2"/>
    <x v="4"/>
  </r>
  <r>
    <x v="3"/>
    <x v="0"/>
  </r>
  <r>
    <x v="3"/>
    <x v="5"/>
  </r>
  <r>
    <x v="1"/>
    <x v="0"/>
  </r>
  <r>
    <x v="1"/>
    <x v="2"/>
  </r>
  <r>
    <x v="0"/>
    <x v="2"/>
  </r>
  <r>
    <x v="0"/>
    <x v="5"/>
  </r>
  <r>
    <x v="3"/>
    <x v="0"/>
  </r>
  <r>
    <x v="0"/>
    <x v="0"/>
  </r>
  <r>
    <x v="2"/>
    <x v="0"/>
  </r>
  <r>
    <x v="3"/>
    <x v="0"/>
  </r>
  <r>
    <x v="3"/>
    <x v="2"/>
  </r>
  <r>
    <x v="3"/>
    <x v="3"/>
  </r>
  <r>
    <x v="3"/>
    <x v="1"/>
  </r>
  <r>
    <x v="4"/>
    <x v="4"/>
  </r>
  <r>
    <x v="2"/>
    <x v="0"/>
  </r>
  <r>
    <x v="1"/>
    <x v="6"/>
  </r>
  <r>
    <x v="0"/>
    <x v="0"/>
  </r>
  <r>
    <x v="0"/>
    <x v="2"/>
  </r>
  <r>
    <x v="0"/>
    <x v="1"/>
  </r>
  <r>
    <x v="2"/>
    <x v="2"/>
  </r>
  <r>
    <x v="2"/>
    <x v="5"/>
  </r>
  <r>
    <x v="2"/>
    <x v="0"/>
  </r>
  <r>
    <x v="2"/>
    <x v="2"/>
  </r>
  <r>
    <x v="4"/>
    <x v="6"/>
  </r>
  <r>
    <x v="1"/>
    <x v="0"/>
  </r>
  <r>
    <x v="0"/>
    <x v="6"/>
  </r>
  <r>
    <x v="2"/>
    <x v="6"/>
  </r>
  <r>
    <x v="1"/>
    <x v="0"/>
  </r>
  <r>
    <x v="0"/>
    <x v="6"/>
  </r>
  <r>
    <x v="4"/>
    <x v="6"/>
  </r>
  <r>
    <x v="4"/>
    <x v="6"/>
  </r>
  <r>
    <x v="0"/>
    <x v="5"/>
  </r>
  <r>
    <x v="4"/>
    <x v="6"/>
  </r>
  <r>
    <x v="4"/>
    <x v="5"/>
  </r>
  <r>
    <x v="3"/>
    <x v="4"/>
  </r>
  <r>
    <x v="2"/>
    <x v="5"/>
  </r>
  <r>
    <x v="1"/>
    <x v="0"/>
  </r>
  <r>
    <x v="1"/>
    <x v="5"/>
  </r>
  <r>
    <x v="4"/>
    <x v="6"/>
  </r>
  <r>
    <x v="4"/>
    <x v="6"/>
  </r>
  <r>
    <x v="4"/>
    <x v="0"/>
  </r>
  <r>
    <x v="2"/>
    <x v="0"/>
  </r>
  <r>
    <x v="4"/>
    <x v="6"/>
  </r>
  <r>
    <x v="2"/>
    <x v="0"/>
  </r>
  <r>
    <x v="2"/>
    <x v="0"/>
  </r>
  <r>
    <x v="2"/>
    <x v="1"/>
  </r>
  <r>
    <x v="2"/>
    <x v="1"/>
  </r>
  <r>
    <x v="2"/>
    <x v="4"/>
  </r>
  <r>
    <x v="3"/>
    <x v="2"/>
  </r>
  <r>
    <x v="3"/>
    <x v="4"/>
  </r>
  <r>
    <x v="4"/>
    <x v="5"/>
  </r>
  <r>
    <x v="4"/>
    <x v="4"/>
  </r>
  <r>
    <x v="1"/>
    <x v="6"/>
  </r>
  <r>
    <x v="0"/>
    <x v="6"/>
  </r>
  <r>
    <x v="4"/>
    <x v="2"/>
  </r>
  <r>
    <x v="4"/>
    <x v="5"/>
  </r>
  <r>
    <x v="4"/>
    <x v="4"/>
  </r>
  <r>
    <x v="4"/>
    <x v="6"/>
  </r>
  <r>
    <x v="1"/>
    <x v="2"/>
  </r>
  <r>
    <x v="4"/>
    <x v="1"/>
  </r>
  <r>
    <x v="0"/>
    <x v="5"/>
  </r>
  <r>
    <x v="2"/>
    <x v="6"/>
  </r>
  <r>
    <x v="1"/>
    <x v="6"/>
  </r>
  <r>
    <x v="1"/>
    <x v="6"/>
  </r>
  <r>
    <x v="1"/>
    <x v="0"/>
  </r>
  <r>
    <x v="1"/>
    <x v="6"/>
  </r>
  <r>
    <x v="4"/>
    <x v="6"/>
  </r>
  <r>
    <x v="2"/>
    <x v="0"/>
  </r>
  <r>
    <x v="2"/>
    <x v="1"/>
  </r>
  <r>
    <x v="1"/>
    <x v="6"/>
  </r>
  <r>
    <x v="2"/>
    <x v="0"/>
  </r>
  <r>
    <x v="2"/>
    <x v="2"/>
  </r>
  <r>
    <x v="2"/>
    <x v="3"/>
  </r>
  <r>
    <x v="3"/>
    <x v="6"/>
  </r>
  <r>
    <x v="0"/>
    <x v="4"/>
  </r>
  <r>
    <x v="2"/>
    <x v="4"/>
  </r>
  <r>
    <x v="4"/>
    <x v="0"/>
  </r>
  <r>
    <x v="0"/>
    <x v="2"/>
  </r>
  <r>
    <x v="0"/>
    <x v="4"/>
  </r>
  <r>
    <x v="1"/>
    <x v="0"/>
  </r>
  <r>
    <x v="1"/>
    <x v="1"/>
  </r>
  <r>
    <x v="4"/>
    <x v="4"/>
  </r>
  <r>
    <x v="1"/>
    <x v="2"/>
  </r>
  <r>
    <x v="0"/>
    <x v="4"/>
  </r>
  <r>
    <x v="4"/>
    <x v="2"/>
  </r>
  <r>
    <x v="4"/>
    <x v="5"/>
  </r>
  <r>
    <x v="0"/>
    <x v="2"/>
  </r>
  <r>
    <x v="3"/>
    <x v="2"/>
  </r>
  <r>
    <x v="0"/>
    <x v="0"/>
  </r>
  <r>
    <x v="3"/>
    <x v="1"/>
  </r>
  <r>
    <x v="3"/>
    <x v="0"/>
  </r>
  <r>
    <x v="3"/>
    <x v="4"/>
  </r>
  <r>
    <x v="0"/>
    <x v="6"/>
  </r>
  <r>
    <x v="3"/>
    <x v="0"/>
  </r>
  <r>
    <x v="4"/>
    <x v="4"/>
  </r>
  <r>
    <x v="2"/>
    <x v="0"/>
  </r>
  <r>
    <x v="2"/>
    <x v="2"/>
  </r>
  <r>
    <x v="2"/>
    <x v="3"/>
  </r>
  <r>
    <x v="2"/>
    <x v="0"/>
  </r>
  <r>
    <x v="2"/>
    <x v="2"/>
  </r>
  <r>
    <x v="2"/>
    <x v="4"/>
  </r>
  <r>
    <x v="0"/>
    <x v="2"/>
  </r>
  <r>
    <x v="1"/>
    <x v="2"/>
  </r>
  <r>
    <x v="2"/>
    <x v="0"/>
  </r>
  <r>
    <x v="2"/>
    <x v="2"/>
  </r>
  <r>
    <x v="2"/>
    <x v="5"/>
  </r>
  <r>
    <x v="2"/>
    <x v="4"/>
  </r>
  <r>
    <x v="0"/>
    <x v="0"/>
  </r>
  <r>
    <x v="3"/>
    <x v="0"/>
  </r>
  <r>
    <x v="3"/>
    <x v="2"/>
  </r>
  <r>
    <x v="3"/>
    <x v="1"/>
  </r>
  <r>
    <x v="3"/>
    <x v="4"/>
  </r>
  <r>
    <x v="1"/>
    <x v="2"/>
  </r>
  <r>
    <x v="1"/>
    <x v="0"/>
  </r>
  <r>
    <x v="1"/>
    <x v="0"/>
  </r>
  <r>
    <x v="1"/>
    <x v="2"/>
  </r>
  <r>
    <x v="1"/>
    <x v="3"/>
  </r>
  <r>
    <x v="1"/>
    <x v="4"/>
  </r>
  <r>
    <x v="1"/>
    <x v="0"/>
  </r>
  <r>
    <x v="1"/>
    <x v="2"/>
  </r>
  <r>
    <x v="1"/>
    <x v="5"/>
  </r>
  <r>
    <x v="1"/>
    <x v="4"/>
  </r>
  <r>
    <x v="4"/>
    <x v="6"/>
  </r>
  <r>
    <x v="1"/>
    <x v="2"/>
  </r>
  <r>
    <x v="1"/>
    <x v="0"/>
  </r>
  <r>
    <x v="1"/>
    <x v="5"/>
  </r>
  <r>
    <x v="0"/>
    <x v="5"/>
  </r>
  <r>
    <x v="0"/>
    <x v="4"/>
  </r>
  <r>
    <x v="0"/>
    <x v="2"/>
  </r>
  <r>
    <x v="0"/>
    <x v="3"/>
  </r>
  <r>
    <x v="0"/>
    <x v="5"/>
  </r>
  <r>
    <x v="0"/>
    <x v="4"/>
  </r>
  <r>
    <x v="2"/>
    <x v="0"/>
  </r>
  <r>
    <x v="2"/>
    <x v="2"/>
  </r>
  <r>
    <x v="0"/>
    <x v="6"/>
  </r>
  <r>
    <x v="2"/>
    <x v="5"/>
  </r>
  <r>
    <x v="4"/>
    <x v="6"/>
  </r>
  <r>
    <x v="2"/>
    <x v="4"/>
  </r>
  <r>
    <x v="1"/>
    <x v="1"/>
  </r>
  <r>
    <x v="0"/>
    <x v="6"/>
  </r>
  <r>
    <x v="0"/>
    <x v="6"/>
  </r>
  <r>
    <x v="0"/>
    <x v="0"/>
  </r>
  <r>
    <x v="0"/>
    <x v="2"/>
  </r>
  <r>
    <x v="0"/>
    <x v="4"/>
  </r>
  <r>
    <x v="2"/>
    <x v="2"/>
  </r>
  <r>
    <x v="2"/>
    <x v="5"/>
  </r>
  <r>
    <x v="4"/>
    <x v="6"/>
  </r>
  <r>
    <x v="1"/>
    <x v="0"/>
  </r>
  <r>
    <x v="4"/>
    <x v="5"/>
  </r>
  <r>
    <x v="1"/>
    <x v="2"/>
  </r>
  <r>
    <x v="1"/>
    <x v="4"/>
  </r>
  <r>
    <x v="2"/>
    <x v="5"/>
  </r>
  <r>
    <x v="2"/>
    <x v="4"/>
  </r>
  <r>
    <x v="1"/>
    <x v="0"/>
  </r>
  <r>
    <x v="1"/>
    <x v="1"/>
  </r>
  <r>
    <x v="1"/>
    <x v="5"/>
  </r>
  <r>
    <x v="1"/>
    <x v="6"/>
  </r>
  <r>
    <x v="4"/>
    <x v="5"/>
  </r>
  <r>
    <x v="0"/>
    <x v="2"/>
  </r>
  <r>
    <x v="0"/>
    <x v="5"/>
  </r>
  <r>
    <x v="0"/>
    <x v="4"/>
  </r>
  <r>
    <x v="3"/>
    <x v="0"/>
  </r>
  <r>
    <x v="3"/>
    <x v="2"/>
  </r>
  <r>
    <x v="3"/>
    <x v="1"/>
  </r>
  <r>
    <x v="3"/>
    <x v="5"/>
  </r>
  <r>
    <x v="3"/>
    <x v="4"/>
  </r>
  <r>
    <x v="1"/>
    <x v="2"/>
  </r>
  <r>
    <x v="3"/>
    <x v="6"/>
  </r>
  <r>
    <x v="2"/>
    <x v="6"/>
  </r>
  <r>
    <x v="0"/>
    <x v="6"/>
  </r>
  <r>
    <x v="1"/>
    <x v="0"/>
  </r>
  <r>
    <x v="1"/>
    <x v="3"/>
  </r>
  <r>
    <x v="1"/>
    <x v="1"/>
  </r>
  <r>
    <x v="1"/>
    <x v="5"/>
  </r>
  <r>
    <x v="1"/>
    <x v="4"/>
  </r>
  <r>
    <x v="0"/>
    <x v="0"/>
  </r>
  <r>
    <x v="0"/>
    <x v="5"/>
  </r>
  <r>
    <x v="2"/>
    <x v="0"/>
  </r>
  <r>
    <x v="2"/>
    <x v="1"/>
  </r>
  <r>
    <x v="1"/>
    <x v="2"/>
  </r>
  <r>
    <x v="1"/>
    <x v="5"/>
  </r>
  <r>
    <x v="4"/>
    <x v="4"/>
  </r>
  <r>
    <x v="2"/>
    <x v="0"/>
  </r>
  <r>
    <x v="2"/>
    <x v="3"/>
  </r>
  <r>
    <x v="2"/>
    <x v="5"/>
  </r>
  <r>
    <x v="2"/>
    <x v="4"/>
  </r>
  <r>
    <x v="0"/>
    <x v="6"/>
  </r>
  <r>
    <x v="4"/>
    <x v="5"/>
  </r>
  <r>
    <x v="0"/>
    <x v="6"/>
  </r>
  <r>
    <x v="0"/>
    <x v="6"/>
  </r>
  <r>
    <x v="3"/>
    <x v="5"/>
  </r>
  <r>
    <x v="3"/>
    <x v="3"/>
  </r>
  <r>
    <x v="3"/>
    <x v="4"/>
  </r>
  <r>
    <x v="0"/>
    <x v="2"/>
  </r>
  <r>
    <x v="0"/>
    <x v="5"/>
  </r>
  <r>
    <x v="3"/>
    <x v="0"/>
  </r>
  <r>
    <x v="1"/>
    <x v="6"/>
  </r>
  <r>
    <x v="2"/>
    <x v="6"/>
  </r>
  <r>
    <x v="2"/>
    <x v="2"/>
  </r>
  <r>
    <x v="2"/>
    <x v="1"/>
  </r>
  <r>
    <x v="2"/>
    <x v="4"/>
  </r>
  <r>
    <x v="3"/>
    <x v="3"/>
  </r>
  <r>
    <x v="2"/>
    <x v="0"/>
  </r>
  <r>
    <x v="2"/>
    <x v="1"/>
  </r>
  <r>
    <x v="2"/>
    <x v="4"/>
  </r>
  <r>
    <x v="2"/>
    <x v="0"/>
  </r>
  <r>
    <x v="3"/>
    <x v="0"/>
  </r>
  <r>
    <x v="3"/>
    <x v="5"/>
  </r>
  <r>
    <x v="3"/>
    <x v="4"/>
  </r>
  <r>
    <x v="1"/>
    <x v="0"/>
  </r>
  <r>
    <x v="1"/>
    <x v="4"/>
  </r>
  <r>
    <x v="2"/>
    <x v="0"/>
  </r>
  <r>
    <x v="0"/>
    <x v="6"/>
  </r>
  <r>
    <x v="3"/>
    <x v="6"/>
  </r>
  <r>
    <x v="3"/>
    <x v="0"/>
  </r>
  <r>
    <x v="3"/>
    <x v="2"/>
  </r>
  <r>
    <x v="3"/>
    <x v="5"/>
  </r>
  <r>
    <x v="3"/>
    <x v="4"/>
  </r>
  <r>
    <x v="4"/>
    <x v="6"/>
  </r>
  <r>
    <x v="2"/>
    <x v="0"/>
  </r>
  <r>
    <x v="2"/>
    <x v="2"/>
  </r>
  <r>
    <x v="0"/>
    <x v="6"/>
  </r>
  <r>
    <x v="2"/>
    <x v="6"/>
  </r>
  <r>
    <x v="3"/>
    <x v="0"/>
  </r>
  <r>
    <x v="3"/>
    <x v="2"/>
  </r>
  <r>
    <x v="3"/>
    <x v="5"/>
  </r>
  <r>
    <x v="2"/>
    <x v="0"/>
  </r>
  <r>
    <x v="2"/>
    <x v="2"/>
  </r>
  <r>
    <x v="1"/>
    <x v="0"/>
  </r>
  <r>
    <x v="1"/>
    <x v="2"/>
  </r>
  <r>
    <x v="1"/>
    <x v="3"/>
  </r>
  <r>
    <x v="1"/>
    <x v="4"/>
  </r>
  <r>
    <x v="1"/>
    <x v="6"/>
  </r>
  <r>
    <x v="1"/>
    <x v="6"/>
  </r>
  <r>
    <x v="2"/>
    <x v="2"/>
  </r>
  <r>
    <x v="2"/>
    <x v="3"/>
  </r>
  <r>
    <x v="1"/>
    <x v="4"/>
  </r>
  <r>
    <x v="1"/>
    <x v="0"/>
  </r>
  <r>
    <x v="1"/>
    <x v="1"/>
  </r>
  <r>
    <x v="4"/>
    <x v="6"/>
  </r>
  <r>
    <x v="0"/>
    <x v="0"/>
  </r>
  <r>
    <x v="1"/>
    <x v="2"/>
  </r>
  <r>
    <x v="2"/>
    <x v="0"/>
  </r>
  <r>
    <x v="2"/>
    <x v="2"/>
  </r>
  <r>
    <x v="2"/>
    <x v="4"/>
  </r>
  <r>
    <x v="4"/>
    <x v="0"/>
  </r>
  <r>
    <x v="0"/>
    <x v="6"/>
  </r>
  <r>
    <x v="2"/>
    <x v="3"/>
  </r>
  <r>
    <x v="1"/>
    <x v="2"/>
  </r>
  <r>
    <x v="4"/>
    <x v="0"/>
  </r>
  <r>
    <x v="4"/>
    <x v="2"/>
  </r>
  <r>
    <x v="4"/>
    <x v="3"/>
  </r>
  <r>
    <x v="0"/>
    <x v="6"/>
  </r>
  <r>
    <x v="1"/>
    <x v="6"/>
  </r>
  <r>
    <x v="2"/>
    <x v="6"/>
  </r>
  <r>
    <x v="0"/>
    <x v="0"/>
  </r>
  <r>
    <x v="1"/>
    <x v="6"/>
  </r>
  <r>
    <x v="3"/>
    <x v="0"/>
  </r>
  <r>
    <x v="3"/>
    <x v="2"/>
  </r>
  <r>
    <x v="0"/>
    <x v="6"/>
  </r>
  <r>
    <x v="1"/>
    <x v="0"/>
  </r>
  <r>
    <x v="3"/>
    <x v="6"/>
  </r>
  <r>
    <x v="3"/>
    <x v="2"/>
  </r>
  <r>
    <x v="3"/>
    <x v="3"/>
  </r>
  <r>
    <x v="3"/>
    <x v="6"/>
  </r>
  <r>
    <x v="4"/>
    <x v="2"/>
  </r>
  <r>
    <x v="4"/>
    <x v="3"/>
  </r>
  <r>
    <x v="0"/>
    <x v="0"/>
  </r>
  <r>
    <x v="0"/>
    <x v="3"/>
  </r>
  <r>
    <x v="0"/>
    <x v="6"/>
  </r>
  <r>
    <x v="3"/>
    <x v="0"/>
  </r>
  <r>
    <x v="4"/>
    <x v="0"/>
  </r>
  <r>
    <x v="4"/>
    <x v="2"/>
  </r>
  <r>
    <x v="4"/>
    <x v="3"/>
  </r>
  <r>
    <x v="4"/>
    <x v="0"/>
  </r>
  <r>
    <x v="4"/>
    <x v="2"/>
  </r>
  <r>
    <x v="4"/>
    <x v="3"/>
  </r>
  <r>
    <x v="1"/>
    <x v="0"/>
  </r>
  <r>
    <x v="1"/>
    <x v="0"/>
  </r>
  <r>
    <x v="1"/>
    <x v="0"/>
  </r>
  <r>
    <x v="1"/>
    <x v="3"/>
  </r>
  <r>
    <x v="4"/>
    <x v="0"/>
  </r>
  <r>
    <x v="3"/>
    <x v="6"/>
  </r>
  <r>
    <x v="1"/>
    <x v="6"/>
  </r>
  <r>
    <x v="1"/>
    <x v="6"/>
  </r>
  <r>
    <x v="3"/>
    <x v="0"/>
  </r>
  <r>
    <x v="3"/>
    <x v="2"/>
  </r>
  <r>
    <x v="3"/>
    <x v="0"/>
  </r>
  <r>
    <x v="3"/>
    <x v="2"/>
  </r>
  <r>
    <x v="3"/>
    <x v="3"/>
  </r>
  <r>
    <x v="3"/>
    <x v="1"/>
  </r>
  <r>
    <x v="3"/>
    <x v="0"/>
  </r>
  <r>
    <x v="3"/>
    <x v="3"/>
  </r>
  <r>
    <x v="1"/>
    <x v="6"/>
  </r>
  <r>
    <x v="3"/>
    <x v="6"/>
  </r>
  <r>
    <x v="3"/>
    <x v="6"/>
  </r>
  <r>
    <x v="3"/>
    <x v="0"/>
  </r>
  <r>
    <x v="3"/>
    <x v="6"/>
  </r>
  <r>
    <x v="1"/>
    <x v="0"/>
  </r>
  <r>
    <x v="1"/>
    <x v="2"/>
  </r>
  <r>
    <x v="1"/>
    <x v="4"/>
  </r>
  <r>
    <x v="3"/>
    <x v="0"/>
  </r>
  <r>
    <x v="3"/>
    <x v="2"/>
  </r>
  <r>
    <x v="3"/>
    <x v="3"/>
  </r>
  <r>
    <x v="3"/>
    <x v="5"/>
  </r>
  <r>
    <x v="3"/>
    <x v="0"/>
  </r>
  <r>
    <x v="3"/>
    <x v="2"/>
  </r>
  <r>
    <x v="3"/>
    <x v="5"/>
  </r>
  <r>
    <x v="3"/>
    <x v="4"/>
  </r>
  <r>
    <x v="3"/>
    <x v="2"/>
  </r>
  <r>
    <x v="3"/>
    <x v="3"/>
  </r>
  <r>
    <x v="3"/>
    <x v="6"/>
  </r>
  <r>
    <x v="0"/>
    <x v="6"/>
  </r>
  <r>
    <x v="0"/>
    <x v="6"/>
  </r>
  <r>
    <x v="4"/>
    <x v="2"/>
  </r>
  <r>
    <x v="4"/>
    <x v="3"/>
  </r>
  <r>
    <x v="3"/>
    <x v="6"/>
  </r>
  <r>
    <x v="3"/>
    <x v="0"/>
  </r>
  <r>
    <x v="3"/>
    <x v="2"/>
  </r>
  <r>
    <x v="1"/>
    <x v="0"/>
  </r>
  <r>
    <x v="0"/>
    <x v="6"/>
  </r>
  <r>
    <x v="3"/>
    <x v="1"/>
  </r>
  <r>
    <x v="3"/>
    <x v="0"/>
  </r>
  <r>
    <x v="0"/>
    <x v="6"/>
  </r>
  <r>
    <x v="1"/>
    <x v="0"/>
  </r>
  <r>
    <x v="1"/>
    <x v="2"/>
  </r>
  <r>
    <x v="1"/>
    <x v="3"/>
  </r>
  <r>
    <x v="1"/>
    <x v="4"/>
  </r>
  <r>
    <x v="0"/>
    <x v="0"/>
  </r>
  <r>
    <x v="0"/>
    <x v="3"/>
  </r>
  <r>
    <x v="3"/>
    <x v="1"/>
  </r>
  <r>
    <x v="3"/>
    <x v="0"/>
  </r>
  <r>
    <x v="3"/>
    <x v="6"/>
  </r>
  <r>
    <x v="0"/>
    <x v="0"/>
  </r>
  <r>
    <x v="0"/>
    <x v="2"/>
  </r>
  <r>
    <x v="1"/>
    <x v="6"/>
  </r>
  <r>
    <x v="3"/>
    <x v="6"/>
  </r>
  <r>
    <x v="3"/>
    <x v="6"/>
  </r>
  <r>
    <x v="0"/>
    <x v="6"/>
  </r>
  <r>
    <x v="3"/>
    <x v="0"/>
  </r>
  <r>
    <x v="4"/>
    <x v="6"/>
  </r>
  <r>
    <x v="0"/>
    <x v="6"/>
  </r>
  <r>
    <x v="0"/>
    <x v="6"/>
  </r>
  <r>
    <x v="4"/>
    <x v="0"/>
  </r>
  <r>
    <x v="4"/>
    <x v="2"/>
  </r>
  <r>
    <x v="1"/>
    <x v="0"/>
  </r>
  <r>
    <x v="1"/>
    <x v="2"/>
  </r>
  <r>
    <x v="1"/>
    <x v="3"/>
  </r>
</pivotCacheRecords>
</file>

<file path=xl/pivotCache/pivotCacheRecords2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0">
  <r>
    <x v="0"/>
    <x v="0"/>
  </r>
  <r>
    <x v="1"/>
    <x v="0"/>
  </r>
  <r>
    <x v="2"/>
    <x v="1"/>
  </r>
  <r>
    <x v="2"/>
    <x v="2"/>
  </r>
  <r>
    <x v="3"/>
    <x v="3"/>
  </r>
  <r>
    <x v="1"/>
    <x v="4"/>
  </r>
  <r>
    <x v="1"/>
    <x v="0"/>
  </r>
  <r>
    <x v="1"/>
    <x v="3"/>
  </r>
  <r>
    <x v="1"/>
    <x v="5"/>
  </r>
  <r>
    <x v="2"/>
    <x v="0"/>
  </r>
  <r>
    <x v="1"/>
    <x v="6"/>
  </r>
  <r>
    <x v="1"/>
    <x v="3"/>
  </r>
  <r>
    <x v="1"/>
    <x v="4"/>
  </r>
  <r>
    <x v="1"/>
    <x v="4"/>
  </r>
  <r>
    <x v="2"/>
    <x v="0"/>
  </r>
  <r>
    <x v="2"/>
    <x v="4"/>
  </r>
  <r>
    <x v="0"/>
    <x v="0"/>
  </r>
  <r>
    <x v="0"/>
    <x v="5"/>
  </r>
  <r>
    <x v="2"/>
    <x v="0"/>
  </r>
  <r>
    <x v="2"/>
    <x v="3"/>
  </r>
  <r>
    <x v="0"/>
    <x v="3"/>
  </r>
  <r>
    <x v="0"/>
    <x v="5"/>
  </r>
  <r>
    <x v="4"/>
    <x v="0"/>
  </r>
  <r>
    <x v="5"/>
    <x v="0"/>
  </r>
  <r>
    <x v="2"/>
    <x v="0"/>
  </r>
  <r>
    <x v="2"/>
    <x v="0"/>
  </r>
  <r>
    <x v="2"/>
    <x v="3"/>
  </r>
  <r>
    <x v="2"/>
    <x v="6"/>
  </r>
  <r>
    <x v="2"/>
    <x v="1"/>
  </r>
  <r>
    <x v="2"/>
    <x v="4"/>
  </r>
  <r>
    <x v="1"/>
    <x v="0"/>
  </r>
  <r>
    <x v="0"/>
    <x v="2"/>
  </r>
  <r>
    <x v="0"/>
    <x v="0"/>
  </r>
  <r>
    <x v="0"/>
    <x v="3"/>
  </r>
  <r>
    <x v="0"/>
    <x v="1"/>
  </r>
  <r>
    <x v="6"/>
    <x v="3"/>
  </r>
  <r>
    <x v="6"/>
    <x v="5"/>
  </r>
  <r>
    <x v="3"/>
    <x v="0"/>
  </r>
  <r>
    <x v="3"/>
    <x v="3"/>
  </r>
  <r>
    <x v="2"/>
    <x v="2"/>
  </r>
  <r>
    <x v="3"/>
    <x v="0"/>
  </r>
  <r>
    <x v="0"/>
    <x v="2"/>
  </r>
  <r>
    <x v="2"/>
    <x v="2"/>
  </r>
  <r>
    <x v="2"/>
    <x v="2"/>
  </r>
  <r>
    <x v="0"/>
    <x v="0"/>
  </r>
  <r>
    <x v="0"/>
    <x v="2"/>
  </r>
  <r>
    <x v="1"/>
    <x v="2"/>
  </r>
  <r>
    <x v="0"/>
    <x v="2"/>
  </r>
  <r>
    <x v="4"/>
    <x v="5"/>
  </r>
  <r>
    <x v="0"/>
    <x v="2"/>
  </r>
  <r>
    <x v="5"/>
    <x v="5"/>
  </r>
  <r>
    <x v="2"/>
    <x v="4"/>
  </r>
  <r>
    <x v="1"/>
    <x v="5"/>
  </r>
  <r>
    <x v="2"/>
    <x v="0"/>
  </r>
  <r>
    <x v="2"/>
    <x v="5"/>
  </r>
  <r>
    <x v="2"/>
    <x v="2"/>
  </r>
  <r>
    <x v="0"/>
    <x v="2"/>
  </r>
  <r>
    <x v="5"/>
    <x v="0"/>
  </r>
  <r>
    <x v="2"/>
    <x v="0"/>
  </r>
  <r>
    <x v="1"/>
    <x v="2"/>
  </r>
  <r>
    <x v="5"/>
    <x v="0"/>
  </r>
  <r>
    <x v="5"/>
    <x v="3"/>
  </r>
  <r>
    <x v="4"/>
    <x v="0"/>
  </r>
  <r>
    <x v="5"/>
    <x v="2"/>
  </r>
  <r>
    <x v="1"/>
    <x v="0"/>
  </r>
  <r>
    <x v="1"/>
    <x v="1"/>
  </r>
  <r>
    <x v="2"/>
    <x v="1"/>
  </r>
  <r>
    <x v="2"/>
    <x v="4"/>
  </r>
  <r>
    <x v="2"/>
    <x v="2"/>
  </r>
  <r>
    <x v="1"/>
    <x v="3"/>
  </r>
  <r>
    <x v="1"/>
    <x v="4"/>
  </r>
  <r>
    <x v="0"/>
    <x v="5"/>
  </r>
  <r>
    <x v="0"/>
    <x v="4"/>
  </r>
  <r>
    <x v="2"/>
    <x v="2"/>
  </r>
  <r>
    <x v="4"/>
    <x v="2"/>
  </r>
  <r>
    <x v="1"/>
    <x v="3"/>
  </r>
  <r>
    <x v="1"/>
    <x v="5"/>
  </r>
  <r>
    <x v="1"/>
    <x v="4"/>
  </r>
  <r>
    <x v="1"/>
    <x v="2"/>
  </r>
  <r>
    <x v="5"/>
    <x v="3"/>
  </r>
  <r>
    <x v="1"/>
    <x v="1"/>
  </r>
  <r>
    <x v="2"/>
    <x v="5"/>
  </r>
  <r>
    <x v="0"/>
    <x v="2"/>
  </r>
  <r>
    <x v="2"/>
    <x v="2"/>
  </r>
  <r>
    <x v="1"/>
    <x v="2"/>
  </r>
  <r>
    <x v="5"/>
    <x v="2"/>
  </r>
  <r>
    <x v="0"/>
    <x v="2"/>
  </r>
  <r>
    <x v="2"/>
    <x v="0"/>
  </r>
  <r>
    <x v="5"/>
    <x v="2"/>
  </r>
  <r>
    <x v="4"/>
    <x v="2"/>
  </r>
  <r>
    <x v="5"/>
    <x v="4"/>
  </r>
  <r>
    <x v="2"/>
    <x v="2"/>
  </r>
  <r>
    <x v="0"/>
    <x v="1"/>
  </r>
  <r>
    <x v="1"/>
    <x v="0"/>
  </r>
  <r>
    <x v="1"/>
    <x v="1"/>
  </r>
  <r>
    <x v="1"/>
    <x v="2"/>
  </r>
  <r>
    <x v="2"/>
    <x v="2"/>
  </r>
  <r>
    <x v="7"/>
    <x v="0"/>
  </r>
  <r>
    <x v="7"/>
    <x v="3"/>
  </r>
  <r>
    <x v="7"/>
    <x v="6"/>
  </r>
  <r>
    <x v="4"/>
    <x v="2"/>
  </r>
  <r>
    <x v="5"/>
    <x v="4"/>
  </r>
  <r>
    <x v="2"/>
    <x v="4"/>
  </r>
  <r>
    <x v="7"/>
    <x v="0"/>
  </r>
  <r>
    <x v="4"/>
    <x v="3"/>
  </r>
  <r>
    <x v="4"/>
    <x v="4"/>
  </r>
  <r>
    <x v="1"/>
    <x v="0"/>
  </r>
  <r>
    <x v="1"/>
    <x v="1"/>
  </r>
  <r>
    <x v="0"/>
    <x v="4"/>
  </r>
  <r>
    <x v="2"/>
    <x v="3"/>
  </r>
  <r>
    <x v="4"/>
    <x v="4"/>
  </r>
  <r>
    <x v="5"/>
    <x v="4"/>
  </r>
  <r>
    <x v="3"/>
    <x v="3"/>
  </r>
  <r>
    <x v="3"/>
    <x v="5"/>
  </r>
  <r>
    <x v="4"/>
    <x v="3"/>
  </r>
  <r>
    <x v="2"/>
    <x v="3"/>
  </r>
  <r>
    <x v="5"/>
    <x v="0"/>
  </r>
  <r>
    <x v="1"/>
    <x v="1"/>
  </r>
  <r>
    <x v="1"/>
    <x v="0"/>
  </r>
  <r>
    <x v="1"/>
    <x v="4"/>
  </r>
  <r>
    <x v="1"/>
    <x v="2"/>
  </r>
  <r>
    <x v="1"/>
    <x v="0"/>
  </r>
  <r>
    <x v="4"/>
    <x v="4"/>
  </r>
  <r>
    <x v="2"/>
    <x v="0"/>
  </r>
  <r>
    <x v="2"/>
    <x v="3"/>
  </r>
  <r>
    <x v="2"/>
    <x v="6"/>
  </r>
  <r>
    <x v="3"/>
    <x v="0"/>
  </r>
  <r>
    <x v="3"/>
    <x v="3"/>
  </r>
  <r>
    <x v="3"/>
    <x v="4"/>
  </r>
  <r>
    <x v="0"/>
    <x v="3"/>
  </r>
  <r>
    <x v="5"/>
    <x v="3"/>
  </r>
  <r>
    <x v="2"/>
    <x v="0"/>
  </r>
  <r>
    <x v="2"/>
    <x v="3"/>
  </r>
  <r>
    <x v="2"/>
    <x v="5"/>
  </r>
  <r>
    <x v="2"/>
    <x v="4"/>
  </r>
  <r>
    <x v="2"/>
    <x v="0"/>
  </r>
  <r>
    <x v="1"/>
    <x v="0"/>
  </r>
  <r>
    <x v="1"/>
    <x v="3"/>
  </r>
  <r>
    <x v="1"/>
    <x v="1"/>
  </r>
  <r>
    <x v="1"/>
    <x v="4"/>
  </r>
  <r>
    <x v="5"/>
    <x v="3"/>
  </r>
  <r>
    <x v="2"/>
    <x v="0"/>
  </r>
  <r>
    <x v="4"/>
    <x v="0"/>
  </r>
  <r>
    <x v="4"/>
    <x v="3"/>
  </r>
  <r>
    <x v="4"/>
    <x v="6"/>
  </r>
  <r>
    <x v="4"/>
    <x v="4"/>
  </r>
  <r>
    <x v="5"/>
    <x v="0"/>
  </r>
  <r>
    <x v="5"/>
    <x v="3"/>
  </r>
  <r>
    <x v="5"/>
    <x v="5"/>
  </r>
  <r>
    <x v="5"/>
    <x v="4"/>
  </r>
  <r>
    <x v="7"/>
    <x v="2"/>
  </r>
  <r>
    <x v="5"/>
    <x v="3"/>
  </r>
  <r>
    <x v="4"/>
    <x v="0"/>
  </r>
  <r>
    <x v="4"/>
    <x v="5"/>
  </r>
  <r>
    <x v="5"/>
    <x v="2"/>
  </r>
  <r>
    <x v="2"/>
    <x v="5"/>
  </r>
  <r>
    <x v="2"/>
    <x v="4"/>
  </r>
  <r>
    <x v="2"/>
    <x v="3"/>
  </r>
  <r>
    <x v="2"/>
    <x v="6"/>
  </r>
  <r>
    <x v="2"/>
    <x v="5"/>
  </r>
  <r>
    <x v="2"/>
    <x v="4"/>
  </r>
  <r>
    <x v="4"/>
    <x v="0"/>
  </r>
  <r>
    <x v="4"/>
    <x v="3"/>
  </r>
  <r>
    <x v="1"/>
    <x v="2"/>
  </r>
  <r>
    <x v="0"/>
    <x v="5"/>
  </r>
  <r>
    <x v="5"/>
    <x v="2"/>
  </r>
  <r>
    <x v="1"/>
    <x v="4"/>
  </r>
  <r>
    <x v="2"/>
    <x v="1"/>
  </r>
  <r>
    <x v="5"/>
    <x v="3"/>
  </r>
  <r>
    <x v="5"/>
    <x v="6"/>
  </r>
  <r>
    <x v="2"/>
    <x v="2"/>
  </r>
  <r>
    <x v="0"/>
    <x v="2"/>
  </r>
  <r>
    <x v="5"/>
    <x v="0"/>
  </r>
  <r>
    <x v="5"/>
    <x v="3"/>
  </r>
  <r>
    <x v="5"/>
    <x v="4"/>
  </r>
  <r>
    <x v="1"/>
    <x v="3"/>
  </r>
  <r>
    <x v="1"/>
    <x v="5"/>
  </r>
  <r>
    <x v="1"/>
    <x v="2"/>
  </r>
  <r>
    <x v="2"/>
    <x v="0"/>
  </r>
  <r>
    <x v="1"/>
    <x v="5"/>
  </r>
  <r>
    <x v="0"/>
    <x v="3"/>
  </r>
  <r>
    <x v="0"/>
    <x v="4"/>
  </r>
  <r>
    <x v="2"/>
    <x v="5"/>
  </r>
  <r>
    <x v="2"/>
    <x v="4"/>
  </r>
  <r>
    <x v="2"/>
    <x v="0"/>
  </r>
  <r>
    <x v="2"/>
    <x v="1"/>
  </r>
  <r>
    <x v="2"/>
    <x v="5"/>
  </r>
  <r>
    <x v="2"/>
    <x v="2"/>
  </r>
  <r>
    <x v="1"/>
    <x v="2"/>
  </r>
  <r>
    <x v="3"/>
    <x v="5"/>
  </r>
  <r>
    <x v="5"/>
    <x v="3"/>
  </r>
  <r>
    <x v="5"/>
    <x v="5"/>
  </r>
  <r>
    <x v="5"/>
    <x v="4"/>
  </r>
  <r>
    <x v="1"/>
    <x v="0"/>
  </r>
  <r>
    <x v="1"/>
    <x v="3"/>
  </r>
  <r>
    <x v="1"/>
    <x v="1"/>
  </r>
  <r>
    <x v="1"/>
    <x v="5"/>
  </r>
  <r>
    <x v="1"/>
    <x v="4"/>
  </r>
  <r>
    <x v="1"/>
    <x v="3"/>
  </r>
  <r>
    <x v="0"/>
    <x v="2"/>
  </r>
  <r>
    <x v="2"/>
    <x v="2"/>
  </r>
  <r>
    <x v="5"/>
    <x v="2"/>
  </r>
  <r>
    <x v="5"/>
    <x v="2"/>
  </r>
  <r>
    <x v="1"/>
    <x v="0"/>
  </r>
  <r>
    <x v="1"/>
    <x v="6"/>
  </r>
  <r>
    <x v="1"/>
    <x v="1"/>
  </r>
  <r>
    <x v="1"/>
    <x v="5"/>
  </r>
  <r>
    <x v="1"/>
    <x v="4"/>
  </r>
  <r>
    <x v="1"/>
    <x v="0"/>
  </r>
  <r>
    <x v="1"/>
    <x v="3"/>
  </r>
  <r>
    <x v="1"/>
    <x v="1"/>
  </r>
  <r>
    <x v="2"/>
    <x v="0"/>
  </r>
  <r>
    <x v="2"/>
    <x v="5"/>
  </r>
  <r>
    <x v="1"/>
    <x v="0"/>
  </r>
  <r>
    <x v="0"/>
    <x v="5"/>
  </r>
  <r>
    <x v="1"/>
    <x v="5"/>
  </r>
  <r>
    <x v="1"/>
    <x v="5"/>
  </r>
  <r>
    <x v="1"/>
    <x v="4"/>
  </r>
  <r>
    <x v="1"/>
    <x v="1"/>
  </r>
  <r>
    <x v="2"/>
    <x v="3"/>
  </r>
  <r>
    <x v="2"/>
    <x v="5"/>
  </r>
  <r>
    <x v="1"/>
    <x v="0"/>
  </r>
  <r>
    <x v="5"/>
    <x v="4"/>
  </r>
  <r>
    <x v="5"/>
    <x v="0"/>
  </r>
  <r>
    <x v="0"/>
    <x v="0"/>
  </r>
  <r>
    <x v="0"/>
    <x v="6"/>
  </r>
  <r>
    <x v="0"/>
    <x v="5"/>
  </r>
  <r>
    <x v="0"/>
    <x v="4"/>
  </r>
  <r>
    <x v="4"/>
    <x v="2"/>
  </r>
  <r>
    <x v="2"/>
    <x v="2"/>
  </r>
  <r>
    <x v="1"/>
    <x v="4"/>
  </r>
  <r>
    <x v="1"/>
    <x v="5"/>
  </r>
  <r>
    <x v="4"/>
    <x v="2"/>
  </r>
  <r>
    <x v="0"/>
    <x v="2"/>
  </r>
  <r>
    <x v="1"/>
    <x v="5"/>
  </r>
  <r>
    <x v="1"/>
    <x v="6"/>
  </r>
  <r>
    <x v="1"/>
    <x v="4"/>
  </r>
  <r>
    <x v="1"/>
    <x v="3"/>
  </r>
  <r>
    <x v="1"/>
    <x v="5"/>
  </r>
  <r>
    <x v="1"/>
    <x v="0"/>
  </r>
  <r>
    <x v="5"/>
    <x v="2"/>
  </r>
  <r>
    <x v="2"/>
    <x v="2"/>
  </r>
  <r>
    <x v="1"/>
    <x v="2"/>
  </r>
  <r>
    <x v="1"/>
    <x v="3"/>
  </r>
  <r>
    <x v="1"/>
    <x v="1"/>
  </r>
  <r>
    <x v="1"/>
    <x v="4"/>
  </r>
  <r>
    <x v="5"/>
    <x v="6"/>
  </r>
  <r>
    <x v="0"/>
    <x v="0"/>
  </r>
  <r>
    <x v="0"/>
    <x v="1"/>
  </r>
  <r>
    <x v="0"/>
    <x v="4"/>
  </r>
  <r>
    <x v="1"/>
    <x v="0"/>
  </r>
  <r>
    <x v="0"/>
    <x v="0"/>
  </r>
  <r>
    <x v="0"/>
    <x v="5"/>
  </r>
  <r>
    <x v="0"/>
    <x v="4"/>
  </r>
  <r>
    <x v="1"/>
    <x v="4"/>
  </r>
  <r>
    <x v="5"/>
    <x v="0"/>
  </r>
  <r>
    <x v="5"/>
    <x v="4"/>
  </r>
  <r>
    <x v="5"/>
    <x v="2"/>
  </r>
  <r>
    <x v="2"/>
    <x v="0"/>
  </r>
  <r>
    <x v="1"/>
    <x v="2"/>
  </r>
  <r>
    <x v="2"/>
    <x v="2"/>
  </r>
  <r>
    <x v="1"/>
    <x v="0"/>
  </r>
  <r>
    <x v="1"/>
    <x v="3"/>
  </r>
  <r>
    <x v="1"/>
    <x v="5"/>
  </r>
  <r>
    <x v="1"/>
    <x v="4"/>
  </r>
  <r>
    <x v="1"/>
    <x v="2"/>
  </r>
  <r>
    <x v="1"/>
    <x v="0"/>
  </r>
  <r>
    <x v="1"/>
    <x v="3"/>
  </r>
  <r>
    <x v="2"/>
    <x v="2"/>
  </r>
  <r>
    <x v="1"/>
    <x v="2"/>
  </r>
  <r>
    <x v="1"/>
    <x v="0"/>
  </r>
  <r>
    <x v="1"/>
    <x v="3"/>
  </r>
  <r>
    <x v="1"/>
    <x v="5"/>
  </r>
  <r>
    <x v="1"/>
    <x v="0"/>
  </r>
  <r>
    <x v="1"/>
    <x v="3"/>
  </r>
  <r>
    <x v="2"/>
    <x v="0"/>
  </r>
  <r>
    <x v="2"/>
    <x v="3"/>
  </r>
  <r>
    <x v="2"/>
    <x v="6"/>
  </r>
  <r>
    <x v="2"/>
    <x v="4"/>
  </r>
  <r>
    <x v="2"/>
    <x v="2"/>
  </r>
  <r>
    <x v="5"/>
    <x v="2"/>
  </r>
  <r>
    <x v="0"/>
    <x v="3"/>
  </r>
  <r>
    <x v="0"/>
    <x v="6"/>
  </r>
  <r>
    <x v="1"/>
    <x v="4"/>
  </r>
  <r>
    <x v="1"/>
    <x v="0"/>
  </r>
  <r>
    <x v="1"/>
    <x v="1"/>
  </r>
  <r>
    <x v="1"/>
    <x v="4"/>
  </r>
  <r>
    <x v="3"/>
    <x v="2"/>
  </r>
  <r>
    <x v="4"/>
    <x v="2"/>
  </r>
  <r>
    <x v="4"/>
    <x v="0"/>
  </r>
  <r>
    <x v="5"/>
    <x v="3"/>
  </r>
  <r>
    <x v="0"/>
    <x v="0"/>
  </r>
  <r>
    <x v="0"/>
    <x v="3"/>
  </r>
  <r>
    <x v="0"/>
    <x v="4"/>
  </r>
  <r>
    <x v="4"/>
    <x v="0"/>
  </r>
  <r>
    <x v="2"/>
    <x v="2"/>
  </r>
  <r>
    <x v="2"/>
    <x v="6"/>
  </r>
  <r>
    <x v="3"/>
    <x v="3"/>
  </r>
  <r>
    <x v="0"/>
    <x v="0"/>
  </r>
  <r>
    <x v="0"/>
    <x v="3"/>
  </r>
  <r>
    <x v="0"/>
    <x v="6"/>
  </r>
  <r>
    <x v="1"/>
    <x v="0"/>
  </r>
  <r>
    <x v="1"/>
    <x v="3"/>
  </r>
  <r>
    <x v="1"/>
    <x v="5"/>
  </r>
  <r>
    <x v="1"/>
    <x v="4"/>
  </r>
  <r>
    <x v="2"/>
    <x v="5"/>
  </r>
  <r>
    <x v="5"/>
    <x v="2"/>
  </r>
  <r>
    <x v="2"/>
    <x v="2"/>
  </r>
  <r>
    <x v="4"/>
    <x v="3"/>
  </r>
  <r>
    <x v="4"/>
    <x v="6"/>
  </r>
  <r>
    <x v="4"/>
    <x v="5"/>
  </r>
  <r>
    <x v="2"/>
    <x v="0"/>
  </r>
  <r>
    <x v="2"/>
    <x v="3"/>
  </r>
  <r>
    <x v="2"/>
    <x v="6"/>
  </r>
  <r>
    <x v="0"/>
    <x v="2"/>
  </r>
  <r>
    <x v="1"/>
    <x v="0"/>
  </r>
  <r>
    <x v="1"/>
    <x v="2"/>
  </r>
  <r>
    <x v="1"/>
    <x v="0"/>
  </r>
  <r>
    <x v="1"/>
    <x v="3"/>
  </r>
  <r>
    <x v="2"/>
    <x v="2"/>
  </r>
  <r>
    <x v="0"/>
    <x v="0"/>
  </r>
  <r>
    <x v="1"/>
    <x v="2"/>
  </r>
  <r>
    <x v="2"/>
    <x v="3"/>
  </r>
  <r>
    <x v="2"/>
    <x v="6"/>
  </r>
  <r>
    <x v="1"/>
    <x v="2"/>
  </r>
  <r>
    <x v="5"/>
    <x v="3"/>
  </r>
  <r>
    <x v="5"/>
    <x v="6"/>
  </r>
  <r>
    <x v="1"/>
    <x v="0"/>
  </r>
  <r>
    <x v="1"/>
    <x v="6"/>
  </r>
  <r>
    <x v="2"/>
    <x v="2"/>
  </r>
  <r>
    <x v="1"/>
    <x v="0"/>
  </r>
  <r>
    <x v="5"/>
    <x v="0"/>
  </r>
  <r>
    <x v="5"/>
    <x v="3"/>
  </r>
  <r>
    <x v="5"/>
    <x v="6"/>
  </r>
  <r>
    <x v="5"/>
    <x v="0"/>
  </r>
  <r>
    <x v="5"/>
    <x v="3"/>
  </r>
  <r>
    <x v="5"/>
    <x v="6"/>
  </r>
  <r>
    <x v="1"/>
    <x v="0"/>
  </r>
  <r>
    <x v="5"/>
    <x v="0"/>
  </r>
  <r>
    <x v="1"/>
    <x v="0"/>
  </r>
  <r>
    <x v="1"/>
    <x v="6"/>
  </r>
  <r>
    <x v="2"/>
    <x v="2"/>
  </r>
  <r>
    <x v="1"/>
    <x v="0"/>
  </r>
  <r>
    <x v="0"/>
    <x v="0"/>
  </r>
  <r>
    <x v="0"/>
    <x v="3"/>
  </r>
  <r>
    <x v="1"/>
    <x v="2"/>
  </r>
  <r>
    <x v="4"/>
    <x v="0"/>
  </r>
  <r>
    <x v="4"/>
    <x v="2"/>
  </r>
  <r>
    <x v="1"/>
    <x v="2"/>
  </r>
  <r>
    <x v="0"/>
    <x v="2"/>
  </r>
</pivotCacheRecords>
</file>

<file path=xl/pivotCache/pivotCacheRecords2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2">
  <r>
    <x v="0"/>
    <x v="0"/>
  </r>
  <r>
    <x v="1"/>
    <x v="0"/>
  </r>
  <r>
    <x v="2"/>
    <x v="1"/>
  </r>
  <r>
    <x v="2"/>
    <x v="1"/>
  </r>
  <r>
    <x v="3"/>
    <x v="0"/>
  </r>
  <r>
    <x v="3"/>
    <x v="2"/>
  </r>
  <r>
    <x v="1"/>
    <x v="0"/>
  </r>
  <r>
    <x v="1"/>
    <x v="3"/>
  </r>
  <r>
    <x v="1"/>
    <x v="1"/>
  </r>
  <r>
    <x v="2"/>
    <x v="1"/>
  </r>
  <r>
    <x v="1"/>
    <x v="0"/>
  </r>
  <r>
    <x v="1"/>
    <x v="2"/>
  </r>
  <r>
    <x v="1"/>
    <x v="3"/>
  </r>
  <r>
    <x v="1"/>
    <x v="0"/>
  </r>
  <r>
    <x v="1"/>
    <x v="4"/>
  </r>
  <r>
    <x v="2"/>
    <x v="0"/>
  </r>
  <r>
    <x v="2"/>
    <x v="4"/>
  </r>
  <r>
    <x v="0"/>
    <x v="1"/>
  </r>
  <r>
    <x v="2"/>
    <x v="0"/>
  </r>
  <r>
    <x v="2"/>
    <x v="0"/>
  </r>
  <r>
    <x v="2"/>
    <x v="2"/>
  </r>
  <r>
    <x v="0"/>
    <x v="4"/>
  </r>
  <r>
    <x v="4"/>
    <x v="0"/>
  </r>
  <r>
    <x v="5"/>
    <x v="0"/>
  </r>
  <r>
    <x v="2"/>
    <x v="3"/>
  </r>
  <r>
    <x v="2"/>
    <x v="0"/>
  </r>
  <r>
    <x v="2"/>
    <x v="4"/>
  </r>
  <r>
    <x v="1"/>
    <x v="0"/>
  </r>
  <r>
    <x v="0"/>
    <x v="1"/>
  </r>
  <r>
    <x v="0"/>
    <x v="0"/>
  </r>
  <r>
    <x v="0"/>
    <x v="2"/>
  </r>
  <r>
    <x v="0"/>
    <x v="3"/>
  </r>
  <r>
    <x v="6"/>
    <x v="5"/>
  </r>
  <r>
    <x v="3"/>
    <x v="0"/>
  </r>
  <r>
    <x v="3"/>
    <x v="3"/>
  </r>
  <r>
    <x v="2"/>
    <x v="1"/>
  </r>
  <r>
    <x v="3"/>
    <x v="0"/>
  </r>
  <r>
    <x v="0"/>
    <x v="1"/>
  </r>
  <r>
    <x v="2"/>
    <x v="1"/>
  </r>
  <r>
    <x v="2"/>
    <x v="1"/>
  </r>
  <r>
    <x v="0"/>
    <x v="0"/>
  </r>
  <r>
    <x v="0"/>
    <x v="1"/>
  </r>
  <r>
    <x v="1"/>
    <x v="1"/>
  </r>
  <r>
    <x v="0"/>
    <x v="0"/>
  </r>
  <r>
    <x v="0"/>
    <x v="3"/>
  </r>
  <r>
    <x v="4"/>
    <x v="1"/>
  </r>
  <r>
    <x v="0"/>
    <x v="1"/>
  </r>
  <r>
    <x v="5"/>
    <x v="2"/>
  </r>
  <r>
    <x v="5"/>
    <x v="4"/>
  </r>
  <r>
    <x v="2"/>
    <x v="0"/>
  </r>
  <r>
    <x v="1"/>
    <x v="0"/>
  </r>
  <r>
    <x v="2"/>
    <x v="0"/>
  </r>
  <r>
    <x v="2"/>
    <x v="5"/>
  </r>
  <r>
    <x v="2"/>
    <x v="4"/>
  </r>
  <r>
    <x v="0"/>
    <x v="1"/>
  </r>
  <r>
    <x v="5"/>
    <x v="0"/>
  </r>
  <r>
    <x v="2"/>
    <x v="0"/>
  </r>
  <r>
    <x v="1"/>
    <x v="1"/>
  </r>
  <r>
    <x v="5"/>
    <x v="0"/>
  </r>
  <r>
    <x v="5"/>
    <x v="2"/>
  </r>
  <r>
    <x v="4"/>
    <x v="0"/>
  </r>
  <r>
    <x v="5"/>
    <x v="0"/>
  </r>
  <r>
    <x v="1"/>
    <x v="0"/>
  </r>
  <r>
    <x v="1"/>
    <x v="3"/>
  </r>
  <r>
    <x v="2"/>
    <x v="1"/>
  </r>
  <r>
    <x v="2"/>
    <x v="0"/>
  </r>
  <r>
    <x v="2"/>
    <x v="2"/>
  </r>
  <r>
    <x v="1"/>
    <x v="2"/>
  </r>
  <r>
    <x v="1"/>
    <x v="4"/>
  </r>
  <r>
    <x v="0"/>
    <x v="0"/>
  </r>
  <r>
    <x v="0"/>
    <x v="3"/>
  </r>
  <r>
    <x v="0"/>
    <x v="5"/>
  </r>
  <r>
    <x v="0"/>
    <x v="4"/>
  </r>
  <r>
    <x v="2"/>
    <x v="2"/>
  </r>
  <r>
    <x v="4"/>
    <x v="1"/>
  </r>
  <r>
    <x v="1"/>
    <x v="0"/>
  </r>
  <r>
    <x v="1"/>
    <x v="0"/>
  </r>
  <r>
    <x v="1"/>
    <x v="2"/>
  </r>
  <r>
    <x v="5"/>
    <x v="1"/>
  </r>
  <r>
    <x v="1"/>
    <x v="3"/>
  </r>
  <r>
    <x v="2"/>
    <x v="0"/>
  </r>
  <r>
    <x v="0"/>
    <x v="3"/>
  </r>
  <r>
    <x v="0"/>
    <x v="4"/>
  </r>
  <r>
    <x v="2"/>
    <x v="1"/>
  </r>
  <r>
    <x v="1"/>
    <x v="0"/>
  </r>
  <r>
    <x v="5"/>
    <x v="1"/>
  </r>
  <r>
    <x v="0"/>
    <x v="3"/>
  </r>
  <r>
    <x v="2"/>
    <x v="0"/>
  </r>
  <r>
    <x v="5"/>
    <x v="1"/>
  </r>
  <r>
    <x v="4"/>
    <x v="2"/>
  </r>
  <r>
    <x v="5"/>
    <x v="4"/>
  </r>
  <r>
    <x v="2"/>
    <x v="1"/>
  </r>
  <r>
    <x v="0"/>
    <x v="0"/>
  </r>
  <r>
    <x v="0"/>
    <x v="3"/>
  </r>
  <r>
    <x v="1"/>
    <x v="0"/>
  </r>
  <r>
    <x v="1"/>
    <x v="3"/>
  </r>
  <r>
    <x v="1"/>
    <x v="1"/>
  </r>
  <r>
    <x v="2"/>
    <x v="1"/>
  </r>
  <r>
    <x v="7"/>
    <x v="0"/>
  </r>
  <r>
    <x v="7"/>
    <x v="2"/>
  </r>
  <r>
    <x v="7"/>
    <x v="3"/>
  </r>
  <r>
    <x v="4"/>
    <x v="6"/>
  </r>
  <r>
    <x v="5"/>
    <x v="1"/>
  </r>
  <r>
    <x v="2"/>
    <x v="0"/>
  </r>
  <r>
    <x v="7"/>
    <x v="0"/>
  </r>
  <r>
    <x v="4"/>
    <x v="1"/>
  </r>
  <r>
    <x v="1"/>
    <x v="0"/>
  </r>
  <r>
    <x v="1"/>
    <x v="3"/>
  </r>
  <r>
    <x v="0"/>
    <x v="0"/>
  </r>
  <r>
    <x v="0"/>
    <x v="4"/>
  </r>
  <r>
    <x v="2"/>
    <x v="0"/>
  </r>
  <r>
    <x v="2"/>
    <x v="2"/>
  </r>
  <r>
    <x v="4"/>
    <x v="1"/>
  </r>
  <r>
    <x v="5"/>
    <x v="4"/>
  </r>
  <r>
    <x v="3"/>
    <x v="1"/>
  </r>
  <r>
    <x v="4"/>
    <x v="2"/>
  </r>
  <r>
    <x v="2"/>
    <x v="0"/>
  </r>
  <r>
    <x v="5"/>
    <x v="1"/>
  </r>
  <r>
    <x v="1"/>
    <x v="0"/>
  </r>
  <r>
    <x v="1"/>
    <x v="3"/>
  </r>
  <r>
    <x v="1"/>
    <x v="0"/>
  </r>
  <r>
    <x v="1"/>
    <x v="2"/>
  </r>
  <r>
    <x v="1"/>
    <x v="3"/>
  </r>
  <r>
    <x v="1"/>
    <x v="5"/>
  </r>
  <r>
    <x v="1"/>
    <x v="0"/>
  </r>
  <r>
    <x v="1"/>
    <x v="0"/>
  </r>
  <r>
    <x v="4"/>
    <x v="4"/>
  </r>
  <r>
    <x v="2"/>
    <x v="0"/>
  </r>
  <r>
    <x v="3"/>
    <x v="0"/>
  </r>
  <r>
    <x v="3"/>
    <x v="2"/>
  </r>
  <r>
    <x v="3"/>
    <x v="3"/>
  </r>
  <r>
    <x v="0"/>
    <x v="1"/>
  </r>
  <r>
    <x v="5"/>
    <x v="2"/>
  </r>
  <r>
    <x v="2"/>
    <x v="0"/>
  </r>
  <r>
    <x v="2"/>
    <x v="3"/>
  </r>
  <r>
    <x v="2"/>
    <x v="4"/>
  </r>
  <r>
    <x v="2"/>
    <x v="1"/>
  </r>
  <r>
    <x v="1"/>
    <x v="0"/>
  </r>
  <r>
    <x v="1"/>
    <x v="4"/>
  </r>
  <r>
    <x v="5"/>
    <x v="2"/>
  </r>
  <r>
    <x v="2"/>
    <x v="0"/>
  </r>
  <r>
    <x v="4"/>
    <x v="2"/>
  </r>
  <r>
    <x v="5"/>
    <x v="0"/>
  </r>
  <r>
    <x v="5"/>
    <x v="2"/>
  </r>
  <r>
    <x v="5"/>
    <x v="5"/>
  </r>
  <r>
    <x v="5"/>
    <x v="4"/>
  </r>
  <r>
    <x v="7"/>
    <x v="1"/>
  </r>
  <r>
    <x v="5"/>
    <x v="2"/>
  </r>
  <r>
    <x v="4"/>
    <x v="0"/>
  </r>
  <r>
    <x v="4"/>
    <x v="5"/>
  </r>
  <r>
    <x v="5"/>
    <x v="1"/>
  </r>
  <r>
    <x v="2"/>
    <x v="0"/>
  </r>
  <r>
    <x v="2"/>
    <x v="2"/>
  </r>
  <r>
    <x v="2"/>
    <x v="6"/>
  </r>
  <r>
    <x v="2"/>
    <x v="5"/>
  </r>
  <r>
    <x v="2"/>
    <x v="4"/>
  </r>
  <r>
    <x v="4"/>
    <x v="0"/>
  </r>
  <r>
    <x v="4"/>
    <x v="4"/>
  </r>
  <r>
    <x v="1"/>
    <x v="1"/>
  </r>
  <r>
    <x v="0"/>
    <x v="0"/>
  </r>
  <r>
    <x v="0"/>
    <x v="2"/>
  </r>
  <r>
    <x v="0"/>
    <x v="4"/>
  </r>
  <r>
    <x v="5"/>
    <x v="1"/>
  </r>
  <r>
    <x v="1"/>
    <x v="1"/>
  </r>
  <r>
    <x v="2"/>
    <x v="0"/>
  </r>
  <r>
    <x v="5"/>
    <x v="1"/>
  </r>
  <r>
    <x v="2"/>
    <x v="2"/>
  </r>
  <r>
    <x v="0"/>
    <x v="1"/>
  </r>
  <r>
    <x v="5"/>
    <x v="0"/>
  </r>
  <r>
    <x v="5"/>
    <x v="2"/>
  </r>
  <r>
    <x v="5"/>
    <x v="4"/>
  </r>
  <r>
    <x v="1"/>
    <x v="1"/>
  </r>
  <r>
    <x v="1"/>
    <x v="1"/>
  </r>
  <r>
    <x v="2"/>
    <x v="0"/>
  </r>
  <r>
    <x v="1"/>
    <x v="1"/>
  </r>
  <r>
    <x v="0"/>
    <x v="0"/>
  </r>
  <r>
    <x v="0"/>
    <x v="2"/>
  </r>
  <r>
    <x v="0"/>
    <x v="4"/>
  </r>
  <r>
    <x v="2"/>
    <x v="1"/>
  </r>
  <r>
    <x v="2"/>
    <x v="1"/>
  </r>
  <r>
    <x v="2"/>
    <x v="0"/>
  </r>
  <r>
    <x v="2"/>
    <x v="5"/>
  </r>
  <r>
    <x v="1"/>
    <x v="1"/>
  </r>
  <r>
    <x v="3"/>
    <x v="5"/>
  </r>
  <r>
    <x v="5"/>
    <x v="2"/>
  </r>
  <r>
    <x v="5"/>
    <x v="5"/>
  </r>
  <r>
    <x v="5"/>
    <x v="4"/>
  </r>
  <r>
    <x v="1"/>
    <x v="0"/>
  </r>
  <r>
    <x v="1"/>
    <x v="2"/>
  </r>
  <r>
    <x v="1"/>
    <x v="3"/>
  </r>
  <r>
    <x v="1"/>
    <x v="6"/>
  </r>
  <r>
    <x v="0"/>
    <x v="1"/>
  </r>
  <r>
    <x v="2"/>
    <x v="1"/>
  </r>
  <r>
    <x v="5"/>
    <x v="1"/>
  </r>
  <r>
    <x v="5"/>
    <x v="1"/>
  </r>
  <r>
    <x v="1"/>
    <x v="0"/>
  </r>
  <r>
    <x v="1"/>
    <x v="3"/>
  </r>
  <r>
    <x v="1"/>
    <x v="5"/>
  </r>
  <r>
    <x v="1"/>
    <x v="4"/>
  </r>
  <r>
    <x v="1"/>
    <x v="0"/>
  </r>
  <r>
    <x v="2"/>
    <x v="0"/>
  </r>
  <r>
    <x v="1"/>
    <x v="0"/>
  </r>
  <r>
    <x v="1"/>
    <x v="4"/>
  </r>
  <r>
    <x v="0"/>
    <x v="2"/>
  </r>
  <r>
    <x v="1"/>
    <x v="1"/>
  </r>
  <r>
    <x v="1"/>
    <x v="1"/>
  </r>
  <r>
    <x v="1"/>
    <x v="0"/>
  </r>
  <r>
    <x v="1"/>
    <x v="3"/>
  </r>
  <r>
    <x v="2"/>
    <x v="1"/>
  </r>
  <r>
    <x v="1"/>
    <x v="1"/>
  </r>
  <r>
    <x v="5"/>
    <x v="1"/>
  </r>
  <r>
    <x v="5"/>
    <x v="3"/>
  </r>
  <r>
    <x v="0"/>
    <x v="0"/>
  </r>
  <r>
    <x v="0"/>
    <x v="6"/>
  </r>
  <r>
    <x v="0"/>
    <x v="5"/>
  </r>
  <r>
    <x v="0"/>
    <x v="4"/>
  </r>
  <r>
    <x v="4"/>
    <x v="1"/>
  </r>
  <r>
    <x v="2"/>
    <x v="1"/>
  </r>
  <r>
    <x v="1"/>
    <x v="0"/>
  </r>
  <r>
    <x v="1"/>
    <x v="1"/>
  </r>
  <r>
    <x v="4"/>
    <x v="1"/>
  </r>
  <r>
    <x v="0"/>
    <x v="5"/>
  </r>
  <r>
    <x v="0"/>
    <x v="4"/>
  </r>
  <r>
    <x v="1"/>
    <x v="0"/>
  </r>
  <r>
    <x v="1"/>
    <x v="4"/>
  </r>
  <r>
    <x v="1"/>
    <x v="6"/>
  </r>
  <r>
    <x v="1"/>
    <x v="4"/>
  </r>
  <r>
    <x v="1"/>
    <x v="2"/>
  </r>
  <r>
    <x v="1"/>
    <x v="0"/>
  </r>
  <r>
    <x v="1"/>
    <x v="3"/>
  </r>
  <r>
    <x v="5"/>
    <x v="5"/>
  </r>
  <r>
    <x v="2"/>
    <x v="3"/>
  </r>
  <r>
    <x v="1"/>
    <x v="1"/>
  </r>
  <r>
    <x v="1"/>
    <x v="0"/>
  </r>
  <r>
    <x v="1"/>
    <x v="4"/>
  </r>
  <r>
    <x v="5"/>
    <x v="0"/>
  </r>
  <r>
    <x v="0"/>
    <x v="0"/>
  </r>
  <r>
    <x v="0"/>
    <x v="3"/>
  </r>
  <r>
    <x v="1"/>
    <x v="3"/>
  </r>
  <r>
    <x v="0"/>
    <x v="5"/>
  </r>
  <r>
    <x v="1"/>
    <x v="5"/>
  </r>
  <r>
    <x v="5"/>
    <x v="0"/>
  </r>
  <r>
    <x v="5"/>
    <x v="1"/>
  </r>
  <r>
    <x v="2"/>
    <x v="0"/>
  </r>
  <r>
    <x v="1"/>
    <x v="1"/>
  </r>
  <r>
    <x v="2"/>
    <x v="1"/>
  </r>
  <r>
    <x v="1"/>
    <x v="0"/>
  </r>
  <r>
    <x v="1"/>
    <x v="2"/>
  </r>
  <r>
    <x v="1"/>
    <x v="4"/>
  </r>
  <r>
    <x v="1"/>
    <x v="1"/>
  </r>
  <r>
    <x v="1"/>
    <x v="0"/>
  </r>
  <r>
    <x v="1"/>
    <x v="2"/>
  </r>
  <r>
    <x v="1"/>
    <x v="3"/>
  </r>
  <r>
    <x v="2"/>
    <x v="1"/>
  </r>
  <r>
    <x v="1"/>
    <x v="0"/>
  </r>
  <r>
    <x v="1"/>
    <x v="2"/>
  </r>
  <r>
    <x v="1"/>
    <x v="3"/>
  </r>
  <r>
    <x v="1"/>
    <x v="0"/>
  </r>
  <r>
    <x v="1"/>
    <x v="2"/>
  </r>
  <r>
    <x v="1"/>
    <x v="2"/>
  </r>
  <r>
    <x v="2"/>
    <x v="0"/>
  </r>
  <r>
    <x v="2"/>
    <x v="4"/>
  </r>
  <r>
    <x v="5"/>
    <x v="1"/>
  </r>
  <r>
    <x v="0"/>
    <x v="2"/>
  </r>
  <r>
    <x v="0"/>
    <x v="6"/>
  </r>
  <r>
    <x v="1"/>
    <x v="0"/>
  </r>
  <r>
    <x v="1"/>
    <x v="0"/>
  </r>
  <r>
    <x v="1"/>
    <x v="3"/>
  </r>
  <r>
    <x v="1"/>
    <x v="1"/>
  </r>
  <r>
    <x v="3"/>
    <x v="0"/>
  </r>
  <r>
    <x v="4"/>
    <x v="1"/>
  </r>
  <r>
    <x v="4"/>
    <x v="0"/>
  </r>
  <r>
    <x v="5"/>
    <x v="3"/>
  </r>
  <r>
    <x v="0"/>
    <x v="3"/>
  </r>
  <r>
    <x v="4"/>
    <x v="0"/>
  </r>
  <r>
    <x v="2"/>
    <x v="1"/>
  </r>
  <r>
    <x v="2"/>
    <x v="1"/>
  </r>
  <r>
    <x v="3"/>
    <x v="2"/>
  </r>
  <r>
    <x v="0"/>
    <x v="0"/>
  </r>
  <r>
    <x v="0"/>
    <x v="2"/>
  </r>
  <r>
    <x v="1"/>
    <x v="0"/>
  </r>
  <r>
    <x v="2"/>
    <x v="3"/>
  </r>
  <r>
    <x v="5"/>
    <x v="1"/>
  </r>
  <r>
    <x v="2"/>
    <x v="1"/>
  </r>
  <r>
    <x v="4"/>
    <x v="2"/>
  </r>
  <r>
    <x v="4"/>
    <x v="5"/>
  </r>
  <r>
    <x v="2"/>
    <x v="2"/>
  </r>
  <r>
    <x v="0"/>
    <x v="0"/>
  </r>
  <r>
    <x v="1"/>
    <x v="3"/>
  </r>
  <r>
    <x v="1"/>
    <x v="0"/>
  </r>
  <r>
    <x v="1"/>
    <x v="3"/>
  </r>
  <r>
    <x v="1"/>
    <x v="1"/>
  </r>
  <r>
    <x v="2"/>
    <x v="1"/>
  </r>
  <r>
    <x v="0"/>
    <x v="0"/>
  </r>
  <r>
    <x v="0"/>
    <x v="3"/>
  </r>
  <r>
    <x v="1"/>
    <x v="0"/>
  </r>
  <r>
    <x v="1"/>
    <x v="3"/>
  </r>
  <r>
    <x v="2"/>
    <x v="1"/>
  </r>
  <r>
    <x v="1"/>
    <x v="1"/>
  </r>
  <r>
    <x v="5"/>
    <x v="1"/>
  </r>
  <r>
    <x v="1"/>
    <x v="0"/>
  </r>
  <r>
    <x v="2"/>
    <x v="3"/>
  </r>
  <r>
    <x v="1"/>
    <x v="0"/>
  </r>
  <r>
    <x v="1"/>
    <x v="3"/>
  </r>
  <r>
    <x v="5"/>
    <x v="1"/>
  </r>
  <r>
    <x v="5"/>
    <x v="1"/>
  </r>
  <r>
    <x v="1"/>
    <x v="0"/>
  </r>
  <r>
    <x v="5"/>
    <x v="0"/>
  </r>
  <r>
    <x v="5"/>
    <x v="3"/>
  </r>
  <r>
    <x v="1"/>
    <x v="0"/>
  </r>
  <r>
    <x v="1"/>
    <x v="6"/>
  </r>
  <r>
    <x v="2"/>
    <x v="0"/>
  </r>
  <r>
    <x v="2"/>
    <x v="3"/>
  </r>
  <r>
    <x v="1"/>
    <x v="0"/>
  </r>
  <r>
    <x v="1"/>
    <x v="3"/>
  </r>
  <r>
    <x v="0"/>
    <x v="0"/>
  </r>
  <r>
    <x v="0"/>
    <x v="2"/>
  </r>
  <r>
    <x v="1"/>
    <x v="1"/>
  </r>
  <r>
    <x v="4"/>
    <x v="1"/>
  </r>
  <r>
    <x v="4"/>
    <x v="0"/>
  </r>
  <r>
    <x v="1"/>
    <x v="1"/>
  </r>
  <r>
    <x v="0"/>
    <x v="3"/>
  </r>
</pivotCacheRecords>
</file>

<file path=xl/pivotCache/pivotCacheRecords2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1">
  <r>
    <x v="0"/>
    <x v="0"/>
  </r>
  <r>
    <x v="1"/>
    <x v="1"/>
  </r>
  <r>
    <x v="2"/>
    <x v="1"/>
  </r>
  <r>
    <x v="3"/>
    <x v="1"/>
  </r>
  <r>
    <x v="0"/>
    <x v="1"/>
  </r>
  <r>
    <x v="2"/>
    <x v="2"/>
  </r>
  <r>
    <x v="4"/>
    <x v="3"/>
  </r>
  <r>
    <x v="4"/>
    <x v="1"/>
  </r>
  <r>
    <x v="2"/>
    <x v="0"/>
  </r>
  <r>
    <x v="3"/>
    <x v="2"/>
  </r>
  <r>
    <x v="1"/>
    <x v="1"/>
  </r>
  <r>
    <x v="1"/>
    <x v="1"/>
  </r>
  <r>
    <x v="0"/>
    <x v="2"/>
  </r>
  <r>
    <x v="0"/>
    <x v="3"/>
  </r>
  <r>
    <x v="3"/>
    <x v="2"/>
  </r>
  <r>
    <x v="0"/>
    <x v="0"/>
  </r>
  <r>
    <x v="0"/>
    <x v="2"/>
  </r>
  <r>
    <x v="2"/>
    <x v="4"/>
  </r>
  <r>
    <x v="3"/>
    <x v="4"/>
  </r>
  <r>
    <x v="4"/>
    <x v="3"/>
  </r>
  <r>
    <x v="2"/>
    <x v="1"/>
  </r>
  <r>
    <x v="1"/>
    <x v="1"/>
  </r>
  <r>
    <x v="0"/>
    <x v="1"/>
  </r>
  <r>
    <x v="2"/>
    <x v="4"/>
  </r>
  <r>
    <x v="2"/>
    <x v="2"/>
  </r>
  <r>
    <x v="2"/>
    <x v="1"/>
  </r>
  <r>
    <x v="4"/>
    <x v="1"/>
  </r>
  <r>
    <x v="1"/>
    <x v="4"/>
  </r>
  <r>
    <x v="1"/>
    <x v="5"/>
  </r>
  <r>
    <x v="0"/>
    <x v="2"/>
  </r>
  <r>
    <x v="2"/>
    <x v="1"/>
  </r>
  <r>
    <x v="1"/>
    <x v="1"/>
  </r>
  <r>
    <x v="0"/>
    <x v="1"/>
  </r>
  <r>
    <x v="4"/>
    <x v="1"/>
  </r>
  <r>
    <x v="4"/>
    <x v="1"/>
  </r>
  <r>
    <x v="0"/>
    <x v="2"/>
  </r>
  <r>
    <x v="4"/>
    <x v="1"/>
  </r>
  <r>
    <x v="4"/>
    <x v="2"/>
  </r>
  <r>
    <x v="3"/>
    <x v="1"/>
  </r>
  <r>
    <x v="2"/>
    <x v="2"/>
  </r>
  <r>
    <x v="1"/>
    <x v="1"/>
  </r>
  <r>
    <x v="4"/>
    <x v="1"/>
  </r>
  <r>
    <x v="4"/>
    <x v="1"/>
  </r>
  <r>
    <x v="4"/>
    <x v="1"/>
  </r>
  <r>
    <x v="2"/>
    <x v="1"/>
  </r>
  <r>
    <x v="4"/>
    <x v="2"/>
  </r>
  <r>
    <x v="2"/>
    <x v="1"/>
  </r>
  <r>
    <x v="2"/>
    <x v="1"/>
  </r>
  <r>
    <x v="2"/>
    <x v="3"/>
  </r>
  <r>
    <x v="3"/>
    <x v="2"/>
  </r>
  <r>
    <x v="3"/>
    <x v="3"/>
  </r>
  <r>
    <x v="4"/>
    <x v="2"/>
  </r>
  <r>
    <x v="4"/>
    <x v="3"/>
  </r>
  <r>
    <x v="1"/>
    <x v="2"/>
  </r>
  <r>
    <x v="0"/>
    <x v="1"/>
  </r>
  <r>
    <x v="4"/>
    <x v="4"/>
  </r>
  <r>
    <x v="4"/>
    <x v="2"/>
  </r>
  <r>
    <x v="4"/>
    <x v="3"/>
  </r>
  <r>
    <x v="4"/>
    <x v="2"/>
  </r>
  <r>
    <x v="1"/>
    <x v="1"/>
  </r>
  <r>
    <x v="4"/>
    <x v="1"/>
  </r>
  <r>
    <x v="0"/>
    <x v="2"/>
  </r>
  <r>
    <x v="2"/>
    <x v="1"/>
  </r>
  <r>
    <x v="1"/>
    <x v="1"/>
  </r>
  <r>
    <x v="1"/>
    <x v="0"/>
  </r>
  <r>
    <x v="1"/>
    <x v="4"/>
  </r>
  <r>
    <x v="1"/>
    <x v="1"/>
  </r>
  <r>
    <x v="4"/>
    <x v="1"/>
  </r>
  <r>
    <x v="2"/>
    <x v="1"/>
  </r>
  <r>
    <x v="1"/>
    <x v="1"/>
  </r>
  <r>
    <x v="2"/>
    <x v="4"/>
  </r>
  <r>
    <x v="3"/>
    <x v="1"/>
  </r>
  <r>
    <x v="0"/>
    <x v="4"/>
  </r>
  <r>
    <x v="0"/>
    <x v="2"/>
  </r>
  <r>
    <x v="2"/>
    <x v="2"/>
  </r>
  <r>
    <x v="4"/>
    <x v="0"/>
  </r>
  <r>
    <x v="0"/>
    <x v="1"/>
  </r>
  <r>
    <x v="1"/>
    <x v="1"/>
  </r>
  <r>
    <x v="4"/>
    <x v="3"/>
  </r>
  <r>
    <x v="1"/>
    <x v="1"/>
  </r>
  <r>
    <x v="0"/>
    <x v="1"/>
  </r>
  <r>
    <x v="4"/>
    <x v="2"/>
  </r>
  <r>
    <x v="0"/>
    <x v="4"/>
  </r>
  <r>
    <x v="3"/>
    <x v="1"/>
  </r>
  <r>
    <x v="0"/>
    <x v="1"/>
  </r>
  <r>
    <x v="3"/>
    <x v="5"/>
  </r>
  <r>
    <x v="3"/>
    <x v="1"/>
  </r>
  <r>
    <x v="0"/>
    <x v="1"/>
  </r>
  <r>
    <x v="3"/>
    <x v="1"/>
  </r>
  <r>
    <x v="4"/>
    <x v="3"/>
  </r>
  <r>
    <x v="2"/>
    <x v="4"/>
  </r>
  <r>
    <x v="2"/>
    <x v="1"/>
  </r>
  <r>
    <x v="0"/>
    <x v="4"/>
  </r>
  <r>
    <x v="0"/>
    <x v="2"/>
  </r>
  <r>
    <x v="1"/>
    <x v="4"/>
  </r>
  <r>
    <x v="1"/>
    <x v="5"/>
  </r>
  <r>
    <x v="1"/>
    <x v="2"/>
  </r>
  <r>
    <x v="2"/>
    <x v="0"/>
  </r>
  <r>
    <x v="2"/>
    <x v="2"/>
  </r>
  <r>
    <x v="2"/>
    <x v="3"/>
  </r>
  <r>
    <x v="0"/>
    <x v="2"/>
  </r>
  <r>
    <x v="3"/>
    <x v="0"/>
  </r>
  <r>
    <x v="3"/>
    <x v="6"/>
  </r>
  <r>
    <x v="3"/>
    <x v="3"/>
  </r>
  <r>
    <x v="1"/>
    <x v="4"/>
  </r>
  <r>
    <x v="1"/>
    <x v="5"/>
  </r>
  <r>
    <x v="1"/>
    <x v="2"/>
  </r>
  <r>
    <x v="1"/>
    <x v="1"/>
  </r>
  <r>
    <x v="1"/>
    <x v="1"/>
  </r>
  <r>
    <x v="1"/>
    <x v="4"/>
  </r>
  <r>
    <x v="1"/>
    <x v="5"/>
  </r>
  <r>
    <x v="1"/>
    <x v="2"/>
  </r>
  <r>
    <x v="1"/>
    <x v="3"/>
  </r>
  <r>
    <x v="4"/>
    <x v="2"/>
  </r>
  <r>
    <x v="1"/>
    <x v="4"/>
  </r>
  <r>
    <x v="1"/>
    <x v="5"/>
  </r>
  <r>
    <x v="1"/>
    <x v="2"/>
  </r>
  <r>
    <x v="1"/>
    <x v="2"/>
  </r>
  <r>
    <x v="0"/>
    <x v="1"/>
  </r>
  <r>
    <x v="0"/>
    <x v="4"/>
  </r>
  <r>
    <x v="0"/>
    <x v="5"/>
  </r>
  <r>
    <x v="2"/>
    <x v="2"/>
  </r>
  <r>
    <x v="0"/>
    <x v="1"/>
  </r>
  <r>
    <x v="2"/>
    <x v="2"/>
  </r>
  <r>
    <x v="4"/>
    <x v="1"/>
  </r>
  <r>
    <x v="2"/>
    <x v="1"/>
  </r>
  <r>
    <x v="1"/>
    <x v="6"/>
  </r>
  <r>
    <x v="0"/>
    <x v="1"/>
  </r>
  <r>
    <x v="0"/>
    <x v="1"/>
  </r>
  <r>
    <x v="0"/>
    <x v="4"/>
  </r>
  <r>
    <x v="0"/>
    <x v="3"/>
  </r>
  <r>
    <x v="2"/>
    <x v="1"/>
  </r>
  <r>
    <x v="4"/>
    <x v="1"/>
  </r>
  <r>
    <x v="1"/>
    <x v="1"/>
  </r>
  <r>
    <x v="4"/>
    <x v="2"/>
  </r>
  <r>
    <x v="4"/>
    <x v="3"/>
  </r>
  <r>
    <x v="1"/>
    <x v="1"/>
  </r>
  <r>
    <x v="2"/>
    <x v="3"/>
  </r>
  <r>
    <x v="1"/>
    <x v="1"/>
  </r>
  <r>
    <x v="1"/>
    <x v="0"/>
  </r>
  <r>
    <x v="1"/>
    <x v="4"/>
  </r>
  <r>
    <x v="1"/>
    <x v="2"/>
  </r>
  <r>
    <x v="4"/>
    <x v="2"/>
  </r>
  <r>
    <x v="0"/>
    <x v="4"/>
  </r>
  <r>
    <x v="0"/>
    <x v="2"/>
  </r>
  <r>
    <x v="0"/>
    <x v="3"/>
  </r>
  <r>
    <x v="3"/>
    <x v="0"/>
  </r>
  <r>
    <x v="3"/>
    <x v="4"/>
  </r>
  <r>
    <x v="3"/>
    <x v="2"/>
  </r>
  <r>
    <x v="1"/>
    <x v="4"/>
  </r>
  <r>
    <x v="3"/>
    <x v="1"/>
  </r>
  <r>
    <x v="2"/>
    <x v="1"/>
  </r>
  <r>
    <x v="0"/>
    <x v="1"/>
  </r>
  <r>
    <x v="1"/>
    <x v="0"/>
  </r>
  <r>
    <x v="1"/>
    <x v="5"/>
  </r>
  <r>
    <x v="1"/>
    <x v="6"/>
  </r>
  <r>
    <x v="1"/>
    <x v="2"/>
  </r>
  <r>
    <x v="1"/>
    <x v="3"/>
  </r>
  <r>
    <x v="0"/>
    <x v="4"/>
  </r>
  <r>
    <x v="2"/>
    <x v="4"/>
  </r>
  <r>
    <x v="2"/>
    <x v="3"/>
  </r>
  <r>
    <x v="2"/>
    <x v="1"/>
  </r>
  <r>
    <x v="1"/>
    <x v="2"/>
  </r>
  <r>
    <x v="4"/>
    <x v="4"/>
  </r>
  <r>
    <x v="4"/>
    <x v="2"/>
  </r>
  <r>
    <x v="4"/>
    <x v="3"/>
  </r>
  <r>
    <x v="2"/>
    <x v="0"/>
  </r>
  <r>
    <x v="2"/>
    <x v="5"/>
  </r>
  <r>
    <x v="2"/>
    <x v="2"/>
  </r>
  <r>
    <x v="2"/>
    <x v="3"/>
  </r>
  <r>
    <x v="0"/>
    <x v="1"/>
  </r>
  <r>
    <x v="4"/>
    <x v="0"/>
  </r>
  <r>
    <x v="4"/>
    <x v="2"/>
  </r>
  <r>
    <x v="0"/>
    <x v="1"/>
  </r>
  <r>
    <x v="0"/>
    <x v="1"/>
  </r>
  <r>
    <x v="3"/>
    <x v="4"/>
  </r>
  <r>
    <x v="3"/>
    <x v="2"/>
  </r>
  <r>
    <x v="3"/>
    <x v="2"/>
  </r>
  <r>
    <x v="0"/>
    <x v="4"/>
  </r>
  <r>
    <x v="3"/>
    <x v="2"/>
  </r>
  <r>
    <x v="1"/>
    <x v="4"/>
  </r>
  <r>
    <x v="2"/>
    <x v="1"/>
  </r>
  <r>
    <x v="2"/>
    <x v="4"/>
  </r>
  <r>
    <x v="2"/>
    <x v="2"/>
  </r>
  <r>
    <x v="2"/>
    <x v="3"/>
  </r>
  <r>
    <x v="3"/>
    <x v="0"/>
  </r>
  <r>
    <x v="2"/>
    <x v="2"/>
  </r>
  <r>
    <x v="2"/>
    <x v="6"/>
  </r>
  <r>
    <x v="3"/>
    <x v="2"/>
  </r>
  <r>
    <x v="1"/>
    <x v="1"/>
  </r>
  <r>
    <x v="2"/>
    <x v="2"/>
  </r>
  <r>
    <x v="0"/>
    <x v="1"/>
  </r>
  <r>
    <x v="3"/>
    <x v="1"/>
  </r>
  <r>
    <x v="3"/>
    <x v="2"/>
  </r>
  <r>
    <x v="3"/>
    <x v="3"/>
  </r>
  <r>
    <x v="4"/>
    <x v="1"/>
  </r>
  <r>
    <x v="2"/>
    <x v="2"/>
  </r>
  <r>
    <x v="0"/>
    <x v="5"/>
  </r>
  <r>
    <x v="0"/>
    <x v="2"/>
  </r>
  <r>
    <x v="2"/>
    <x v="4"/>
  </r>
  <r>
    <x v="2"/>
    <x v="2"/>
  </r>
  <r>
    <x v="3"/>
    <x v="2"/>
  </r>
  <r>
    <x v="2"/>
    <x v="0"/>
  </r>
  <r>
    <x v="2"/>
    <x v="4"/>
  </r>
  <r>
    <x v="2"/>
    <x v="5"/>
  </r>
  <r>
    <x v="1"/>
    <x v="0"/>
  </r>
  <r>
    <x v="1"/>
    <x v="4"/>
  </r>
  <r>
    <x v="1"/>
    <x v="5"/>
  </r>
  <r>
    <x v="1"/>
    <x v="3"/>
  </r>
  <r>
    <x v="1"/>
    <x v="3"/>
  </r>
  <r>
    <x v="1"/>
    <x v="1"/>
  </r>
  <r>
    <x v="2"/>
    <x v="4"/>
  </r>
  <r>
    <x v="2"/>
    <x v="5"/>
  </r>
  <r>
    <x v="1"/>
    <x v="3"/>
  </r>
  <r>
    <x v="1"/>
    <x v="1"/>
  </r>
  <r>
    <x v="4"/>
    <x v="1"/>
  </r>
  <r>
    <x v="0"/>
    <x v="1"/>
  </r>
  <r>
    <x v="1"/>
    <x v="1"/>
  </r>
  <r>
    <x v="2"/>
    <x v="4"/>
  </r>
  <r>
    <x v="2"/>
    <x v="3"/>
  </r>
  <r>
    <x v="4"/>
    <x v="1"/>
  </r>
  <r>
    <x v="0"/>
    <x v="1"/>
  </r>
  <r>
    <x v="2"/>
    <x v="5"/>
  </r>
  <r>
    <x v="1"/>
    <x v="0"/>
  </r>
  <r>
    <x v="4"/>
    <x v="0"/>
  </r>
  <r>
    <x v="4"/>
    <x v="4"/>
  </r>
  <r>
    <x v="0"/>
    <x v="1"/>
  </r>
  <r>
    <x v="1"/>
    <x v="1"/>
  </r>
  <r>
    <x v="2"/>
    <x v="5"/>
  </r>
  <r>
    <x v="0"/>
    <x v="0"/>
  </r>
  <r>
    <x v="1"/>
    <x v="1"/>
  </r>
  <r>
    <x v="3"/>
    <x v="1"/>
  </r>
  <r>
    <x v="0"/>
    <x v="5"/>
  </r>
  <r>
    <x v="1"/>
    <x v="0"/>
  </r>
  <r>
    <x v="3"/>
    <x v="1"/>
  </r>
  <r>
    <x v="3"/>
    <x v="1"/>
  </r>
  <r>
    <x v="3"/>
    <x v="5"/>
  </r>
  <r>
    <x v="4"/>
    <x v="4"/>
  </r>
  <r>
    <x v="4"/>
    <x v="5"/>
  </r>
  <r>
    <x v="0"/>
    <x v="1"/>
  </r>
  <r>
    <x v="0"/>
    <x v="1"/>
  </r>
  <r>
    <x v="3"/>
    <x v="1"/>
  </r>
  <r>
    <x v="4"/>
    <x v="0"/>
  </r>
  <r>
    <x v="4"/>
    <x v="4"/>
  </r>
  <r>
    <x v="4"/>
    <x v="5"/>
  </r>
  <r>
    <x v="4"/>
    <x v="0"/>
  </r>
  <r>
    <x v="4"/>
    <x v="4"/>
  </r>
  <r>
    <x v="4"/>
    <x v="5"/>
  </r>
  <r>
    <x v="1"/>
    <x v="5"/>
  </r>
  <r>
    <x v="1"/>
    <x v="0"/>
  </r>
  <r>
    <x v="1"/>
    <x v="0"/>
  </r>
  <r>
    <x v="1"/>
    <x v="5"/>
  </r>
  <r>
    <x v="4"/>
    <x v="1"/>
  </r>
  <r>
    <x v="3"/>
    <x v="1"/>
  </r>
  <r>
    <x v="1"/>
    <x v="1"/>
  </r>
  <r>
    <x v="1"/>
    <x v="1"/>
  </r>
  <r>
    <x v="3"/>
    <x v="0"/>
  </r>
  <r>
    <x v="3"/>
    <x v="4"/>
  </r>
  <r>
    <x v="3"/>
    <x v="0"/>
  </r>
  <r>
    <x v="3"/>
    <x v="4"/>
  </r>
  <r>
    <x v="3"/>
    <x v="5"/>
  </r>
  <r>
    <x v="3"/>
    <x v="0"/>
  </r>
  <r>
    <x v="3"/>
    <x v="5"/>
  </r>
  <r>
    <x v="1"/>
    <x v="1"/>
  </r>
  <r>
    <x v="3"/>
    <x v="0"/>
  </r>
  <r>
    <x v="3"/>
    <x v="4"/>
  </r>
  <r>
    <x v="3"/>
    <x v="5"/>
  </r>
  <r>
    <x v="3"/>
    <x v="0"/>
  </r>
  <r>
    <x v="3"/>
    <x v="4"/>
  </r>
  <r>
    <x v="3"/>
    <x v="5"/>
  </r>
  <r>
    <x v="3"/>
    <x v="1"/>
  </r>
  <r>
    <x v="3"/>
    <x v="0"/>
  </r>
  <r>
    <x v="3"/>
    <x v="4"/>
  </r>
  <r>
    <x v="3"/>
    <x v="5"/>
  </r>
  <r>
    <x v="1"/>
    <x v="0"/>
  </r>
  <r>
    <x v="1"/>
    <x v="4"/>
  </r>
  <r>
    <x v="1"/>
    <x v="3"/>
  </r>
  <r>
    <x v="3"/>
    <x v="1"/>
  </r>
  <r>
    <x v="3"/>
    <x v="1"/>
  </r>
  <r>
    <x v="3"/>
    <x v="1"/>
  </r>
  <r>
    <x v="3"/>
    <x v="1"/>
  </r>
  <r>
    <x v="0"/>
    <x v="1"/>
  </r>
  <r>
    <x v="0"/>
    <x v="1"/>
  </r>
  <r>
    <x v="4"/>
    <x v="4"/>
  </r>
  <r>
    <x v="4"/>
    <x v="5"/>
  </r>
  <r>
    <x v="3"/>
    <x v="1"/>
  </r>
  <r>
    <x v="3"/>
    <x v="1"/>
  </r>
  <r>
    <x v="1"/>
    <x v="0"/>
  </r>
  <r>
    <x v="0"/>
    <x v="1"/>
  </r>
  <r>
    <x v="3"/>
    <x v="1"/>
  </r>
  <r>
    <x v="0"/>
    <x v="1"/>
  </r>
  <r>
    <x v="1"/>
    <x v="1"/>
  </r>
  <r>
    <x v="0"/>
    <x v="0"/>
  </r>
  <r>
    <x v="0"/>
    <x v="5"/>
  </r>
  <r>
    <x v="3"/>
    <x v="1"/>
  </r>
  <r>
    <x v="3"/>
    <x v="1"/>
  </r>
  <r>
    <x v="0"/>
    <x v="1"/>
  </r>
  <r>
    <x v="1"/>
    <x v="1"/>
  </r>
  <r>
    <x v="3"/>
    <x v="4"/>
  </r>
  <r>
    <x v="3"/>
    <x v="3"/>
  </r>
  <r>
    <x v="3"/>
    <x v="0"/>
  </r>
  <r>
    <x v="3"/>
    <x v="4"/>
  </r>
  <r>
    <x v="3"/>
    <x v="5"/>
  </r>
  <r>
    <x v="0"/>
    <x v="1"/>
  </r>
  <r>
    <x v="3"/>
    <x v="1"/>
  </r>
  <r>
    <x v="4"/>
    <x v="0"/>
  </r>
  <r>
    <x v="4"/>
    <x v="4"/>
  </r>
  <r>
    <x v="0"/>
    <x v="1"/>
  </r>
  <r>
    <x v="0"/>
    <x v="1"/>
  </r>
  <r>
    <x v="4"/>
    <x v="1"/>
  </r>
  <r>
    <x v="1"/>
    <x v="1"/>
  </r>
</pivotCacheRecords>
</file>

<file path=xl/pivotCache/pivotCacheRecords2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5">
  <r>
    <x v="0"/>
    <x v="0"/>
  </r>
  <r>
    <x v="1"/>
    <x v="1"/>
  </r>
  <r>
    <x v="2"/>
    <x v="1"/>
  </r>
  <r>
    <x v="2"/>
    <x v="1"/>
  </r>
  <r>
    <x v="3"/>
    <x v="1"/>
  </r>
  <r>
    <x v="1"/>
    <x v="0"/>
  </r>
  <r>
    <x v="1"/>
    <x v="2"/>
  </r>
  <r>
    <x v="1"/>
    <x v="1"/>
  </r>
  <r>
    <x v="2"/>
    <x v="1"/>
  </r>
  <r>
    <x v="1"/>
    <x v="1"/>
  </r>
  <r>
    <x v="1"/>
    <x v="3"/>
  </r>
  <r>
    <x v="1"/>
    <x v="4"/>
  </r>
  <r>
    <x v="1"/>
    <x v="1"/>
  </r>
  <r>
    <x v="2"/>
    <x v="0"/>
  </r>
  <r>
    <x v="0"/>
    <x v="3"/>
  </r>
  <r>
    <x v="2"/>
    <x v="1"/>
  </r>
  <r>
    <x v="2"/>
    <x v="1"/>
  </r>
  <r>
    <x v="0"/>
    <x v="3"/>
  </r>
  <r>
    <x v="0"/>
    <x v="4"/>
  </r>
  <r>
    <x v="4"/>
    <x v="3"/>
  </r>
  <r>
    <x v="5"/>
    <x v="0"/>
  </r>
  <r>
    <x v="5"/>
    <x v="3"/>
  </r>
  <r>
    <x v="2"/>
    <x v="5"/>
  </r>
  <r>
    <x v="2"/>
    <x v="5"/>
  </r>
  <r>
    <x v="2"/>
    <x v="4"/>
  </r>
  <r>
    <x v="1"/>
    <x v="1"/>
  </r>
  <r>
    <x v="0"/>
    <x v="1"/>
  </r>
  <r>
    <x v="0"/>
    <x v="1"/>
  </r>
  <r>
    <x v="6"/>
    <x v="5"/>
  </r>
  <r>
    <x v="6"/>
    <x v="3"/>
  </r>
  <r>
    <x v="3"/>
    <x v="1"/>
  </r>
  <r>
    <x v="2"/>
    <x v="1"/>
  </r>
  <r>
    <x v="3"/>
    <x v="5"/>
  </r>
  <r>
    <x v="3"/>
    <x v="6"/>
  </r>
  <r>
    <x v="0"/>
    <x v="3"/>
  </r>
  <r>
    <x v="2"/>
    <x v="1"/>
  </r>
  <r>
    <x v="2"/>
    <x v="1"/>
  </r>
  <r>
    <x v="0"/>
    <x v="1"/>
  </r>
  <r>
    <x v="0"/>
    <x v="1"/>
  </r>
  <r>
    <x v="1"/>
    <x v="1"/>
  </r>
  <r>
    <x v="0"/>
    <x v="1"/>
  </r>
  <r>
    <x v="4"/>
    <x v="3"/>
  </r>
  <r>
    <x v="0"/>
    <x v="1"/>
  </r>
  <r>
    <x v="5"/>
    <x v="3"/>
  </r>
  <r>
    <x v="2"/>
    <x v="1"/>
  </r>
  <r>
    <x v="1"/>
    <x v="3"/>
  </r>
  <r>
    <x v="2"/>
    <x v="1"/>
  </r>
  <r>
    <x v="2"/>
    <x v="1"/>
  </r>
  <r>
    <x v="0"/>
    <x v="1"/>
  </r>
  <r>
    <x v="5"/>
    <x v="1"/>
  </r>
  <r>
    <x v="2"/>
    <x v="1"/>
  </r>
  <r>
    <x v="1"/>
    <x v="3"/>
  </r>
  <r>
    <x v="5"/>
    <x v="1"/>
  </r>
  <r>
    <x v="4"/>
    <x v="1"/>
  </r>
  <r>
    <x v="5"/>
    <x v="1"/>
  </r>
  <r>
    <x v="1"/>
    <x v="1"/>
  </r>
  <r>
    <x v="2"/>
    <x v="4"/>
  </r>
  <r>
    <x v="2"/>
    <x v="1"/>
  </r>
  <r>
    <x v="1"/>
    <x v="3"/>
  </r>
  <r>
    <x v="1"/>
    <x v="4"/>
  </r>
  <r>
    <x v="0"/>
    <x v="3"/>
  </r>
  <r>
    <x v="0"/>
    <x v="4"/>
  </r>
  <r>
    <x v="2"/>
    <x v="3"/>
  </r>
  <r>
    <x v="4"/>
    <x v="1"/>
  </r>
  <r>
    <x v="1"/>
    <x v="5"/>
  </r>
  <r>
    <x v="1"/>
    <x v="3"/>
  </r>
  <r>
    <x v="1"/>
    <x v="4"/>
  </r>
  <r>
    <x v="1"/>
    <x v="3"/>
  </r>
  <r>
    <x v="5"/>
    <x v="1"/>
  </r>
  <r>
    <x v="1"/>
    <x v="1"/>
  </r>
  <r>
    <x v="2"/>
    <x v="3"/>
  </r>
  <r>
    <x v="0"/>
    <x v="1"/>
  </r>
  <r>
    <x v="2"/>
    <x v="1"/>
  </r>
  <r>
    <x v="1"/>
    <x v="0"/>
  </r>
  <r>
    <x v="5"/>
    <x v="1"/>
  </r>
  <r>
    <x v="0"/>
    <x v="1"/>
  </r>
  <r>
    <x v="2"/>
    <x v="5"/>
  </r>
  <r>
    <x v="5"/>
    <x v="1"/>
  </r>
  <r>
    <x v="4"/>
    <x v="1"/>
  </r>
  <r>
    <x v="5"/>
    <x v="1"/>
  </r>
  <r>
    <x v="2"/>
    <x v="1"/>
  </r>
  <r>
    <x v="0"/>
    <x v="1"/>
  </r>
  <r>
    <x v="1"/>
    <x v="1"/>
  </r>
  <r>
    <x v="1"/>
    <x v="1"/>
  </r>
  <r>
    <x v="2"/>
    <x v="1"/>
  </r>
  <r>
    <x v="7"/>
    <x v="5"/>
  </r>
  <r>
    <x v="4"/>
    <x v="1"/>
  </r>
  <r>
    <x v="5"/>
    <x v="5"/>
  </r>
  <r>
    <x v="5"/>
    <x v="3"/>
  </r>
  <r>
    <x v="2"/>
    <x v="3"/>
  </r>
  <r>
    <x v="7"/>
    <x v="0"/>
  </r>
  <r>
    <x v="4"/>
    <x v="1"/>
  </r>
  <r>
    <x v="1"/>
    <x v="1"/>
  </r>
  <r>
    <x v="0"/>
    <x v="4"/>
  </r>
  <r>
    <x v="2"/>
    <x v="1"/>
  </r>
  <r>
    <x v="4"/>
    <x v="1"/>
  </r>
  <r>
    <x v="5"/>
    <x v="1"/>
  </r>
  <r>
    <x v="3"/>
    <x v="3"/>
  </r>
  <r>
    <x v="4"/>
    <x v="5"/>
  </r>
  <r>
    <x v="2"/>
    <x v="1"/>
  </r>
  <r>
    <x v="5"/>
    <x v="1"/>
  </r>
  <r>
    <x v="1"/>
    <x v="6"/>
  </r>
  <r>
    <x v="1"/>
    <x v="1"/>
  </r>
  <r>
    <x v="1"/>
    <x v="1"/>
  </r>
  <r>
    <x v="1"/>
    <x v="1"/>
  </r>
  <r>
    <x v="4"/>
    <x v="4"/>
  </r>
  <r>
    <x v="2"/>
    <x v="5"/>
  </r>
  <r>
    <x v="3"/>
    <x v="1"/>
  </r>
  <r>
    <x v="0"/>
    <x v="5"/>
  </r>
  <r>
    <x v="0"/>
    <x v="3"/>
  </r>
  <r>
    <x v="5"/>
    <x v="5"/>
  </r>
  <r>
    <x v="5"/>
    <x v="6"/>
  </r>
  <r>
    <x v="5"/>
    <x v="3"/>
  </r>
  <r>
    <x v="2"/>
    <x v="0"/>
  </r>
  <r>
    <x v="2"/>
    <x v="3"/>
  </r>
  <r>
    <x v="2"/>
    <x v="4"/>
  </r>
  <r>
    <x v="2"/>
    <x v="3"/>
  </r>
  <r>
    <x v="1"/>
    <x v="0"/>
  </r>
  <r>
    <x v="1"/>
    <x v="2"/>
  </r>
  <r>
    <x v="1"/>
    <x v="4"/>
  </r>
  <r>
    <x v="5"/>
    <x v="5"/>
  </r>
  <r>
    <x v="5"/>
    <x v="6"/>
  </r>
  <r>
    <x v="5"/>
    <x v="3"/>
  </r>
  <r>
    <x v="2"/>
    <x v="1"/>
  </r>
  <r>
    <x v="4"/>
    <x v="1"/>
  </r>
  <r>
    <x v="5"/>
    <x v="5"/>
  </r>
  <r>
    <x v="5"/>
    <x v="6"/>
  </r>
  <r>
    <x v="5"/>
    <x v="3"/>
  </r>
  <r>
    <x v="5"/>
    <x v="4"/>
  </r>
  <r>
    <x v="7"/>
    <x v="3"/>
  </r>
  <r>
    <x v="5"/>
    <x v="5"/>
  </r>
  <r>
    <x v="5"/>
    <x v="6"/>
  </r>
  <r>
    <x v="5"/>
    <x v="3"/>
  </r>
  <r>
    <x v="4"/>
    <x v="3"/>
  </r>
  <r>
    <x v="5"/>
    <x v="3"/>
  </r>
  <r>
    <x v="2"/>
    <x v="1"/>
  </r>
  <r>
    <x v="2"/>
    <x v="5"/>
  </r>
  <r>
    <x v="2"/>
    <x v="6"/>
  </r>
  <r>
    <x v="4"/>
    <x v="3"/>
  </r>
  <r>
    <x v="1"/>
    <x v="1"/>
  </r>
  <r>
    <x v="0"/>
    <x v="3"/>
  </r>
  <r>
    <x v="5"/>
    <x v="1"/>
  </r>
  <r>
    <x v="1"/>
    <x v="1"/>
  </r>
  <r>
    <x v="2"/>
    <x v="2"/>
  </r>
  <r>
    <x v="5"/>
    <x v="1"/>
  </r>
  <r>
    <x v="2"/>
    <x v="1"/>
  </r>
  <r>
    <x v="0"/>
    <x v="1"/>
  </r>
  <r>
    <x v="5"/>
    <x v="5"/>
  </r>
  <r>
    <x v="5"/>
    <x v="4"/>
  </r>
  <r>
    <x v="1"/>
    <x v="1"/>
  </r>
  <r>
    <x v="1"/>
    <x v="1"/>
  </r>
  <r>
    <x v="2"/>
    <x v="1"/>
  </r>
  <r>
    <x v="1"/>
    <x v="3"/>
  </r>
  <r>
    <x v="1"/>
    <x v="4"/>
  </r>
  <r>
    <x v="0"/>
    <x v="1"/>
  </r>
  <r>
    <x v="2"/>
    <x v="4"/>
  </r>
  <r>
    <x v="2"/>
    <x v="1"/>
  </r>
  <r>
    <x v="2"/>
    <x v="0"/>
  </r>
  <r>
    <x v="2"/>
    <x v="5"/>
  </r>
  <r>
    <x v="2"/>
    <x v="3"/>
  </r>
  <r>
    <x v="1"/>
    <x v="1"/>
  </r>
  <r>
    <x v="3"/>
    <x v="3"/>
  </r>
  <r>
    <x v="5"/>
    <x v="5"/>
  </r>
  <r>
    <x v="5"/>
    <x v="3"/>
  </r>
  <r>
    <x v="5"/>
    <x v="4"/>
  </r>
  <r>
    <x v="1"/>
    <x v="0"/>
  </r>
  <r>
    <x v="1"/>
    <x v="5"/>
  </r>
  <r>
    <x v="1"/>
    <x v="3"/>
  </r>
  <r>
    <x v="1"/>
    <x v="5"/>
  </r>
  <r>
    <x v="0"/>
    <x v="1"/>
  </r>
  <r>
    <x v="2"/>
    <x v="1"/>
  </r>
  <r>
    <x v="5"/>
    <x v="1"/>
  </r>
  <r>
    <x v="5"/>
    <x v="1"/>
  </r>
  <r>
    <x v="1"/>
    <x v="0"/>
  </r>
  <r>
    <x v="1"/>
    <x v="6"/>
  </r>
  <r>
    <x v="1"/>
    <x v="2"/>
  </r>
  <r>
    <x v="1"/>
    <x v="3"/>
  </r>
  <r>
    <x v="1"/>
    <x v="4"/>
  </r>
  <r>
    <x v="1"/>
    <x v="1"/>
  </r>
  <r>
    <x v="2"/>
    <x v="5"/>
  </r>
  <r>
    <x v="1"/>
    <x v="5"/>
  </r>
  <r>
    <x v="1"/>
    <x v="4"/>
  </r>
  <r>
    <x v="0"/>
    <x v="3"/>
  </r>
  <r>
    <x v="1"/>
    <x v="3"/>
  </r>
  <r>
    <x v="1"/>
    <x v="3"/>
  </r>
  <r>
    <x v="1"/>
    <x v="4"/>
  </r>
  <r>
    <x v="1"/>
    <x v="1"/>
  </r>
  <r>
    <x v="2"/>
    <x v="3"/>
  </r>
  <r>
    <x v="1"/>
    <x v="1"/>
  </r>
  <r>
    <x v="5"/>
    <x v="5"/>
  </r>
  <r>
    <x v="5"/>
    <x v="3"/>
  </r>
  <r>
    <x v="5"/>
    <x v="4"/>
  </r>
  <r>
    <x v="5"/>
    <x v="1"/>
  </r>
  <r>
    <x v="0"/>
    <x v="0"/>
  </r>
  <r>
    <x v="0"/>
    <x v="6"/>
  </r>
  <r>
    <x v="0"/>
    <x v="3"/>
  </r>
  <r>
    <x v="0"/>
    <x v="4"/>
  </r>
  <r>
    <x v="4"/>
    <x v="1"/>
  </r>
  <r>
    <x v="2"/>
    <x v="1"/>
  </r>
  <r>
    <x v="1"/>
    <x v="3"/>
  </r>
  <r>
    <x v="1"/>
    <x v="0"/>
  </r>
  <r>
    <x v="1"/>
    <x v="3"/>
  </r>
  <r>
    <x v="4"/>
    <x v="1"/>
  </r>
  <r>
    <x v="0"/>
    <x v="1"/>
  </r>
  <r>
    <x v="1"/>
    <x v="5"/>
  </r>
  <r>
    <x v="1"/>
    <x v="3"/>
  </r>
  <r>
    <x v="1"/>
    <x v="3"/>
  </r>
  <r>
    <x v="1"/>
    <x v="5"/>
  </r>
  <r>
    <x v="1"/>
    <x v="3"/>
  </r>
  <r>
    <x v="5"/>
    <x v="5"/>
  </r>
  <r>
    <x v="2"/>
    <x v="1"/>
  </r>
  <r>
    <x v="1"/>
    <x v="1"/>
  </r>
  <r>
    <x v="1"/>
    <x v="5"/>
  </r>
  <r>
    <x v="1"/>
    <x v="3"/>
  </r>
  <r>
    <x v="1"/>
    <x v="4"/>
  </r>
  <r>
    <x v="5"/>
    <x v="0"/>
  </r>
  <r>
    <x v="0"/>
    <x v="3"/>
  </r>
  <r>
    <x v="1"/>
    <x v="2"/>
  </r>
  <r>
    <x v="0"/>
    <x v="3"/>
  </r>
  <r>
    <x v="1"/>
    <x v="3"/>
  </r>
  <r>
    <x v="5"/>
    <x v="1"/>
  </r>
  <r>
    <x v="5"/>
    <x v="1"/>
  </r>
  <r>
    <x v="2"/>
    <x v="3"/>
  </r>
  <r>
    <x v="1"/>
    <x v="1"/>
  </r>
  <r>
    <x v="2"/>
    <x v="1"/>
  </r>
  <r>
    <x v="1"/>
    <x v="3"/>
  </r>
  <r>
    <x v="1"/>
    <x v="4"/>
  </r>
  <r>
    <x v="1"/>
    <x v="1"/>
  </r>
  <r>
    <x v="1"/>
    <x v="3"/>
  </r>
  <r>
    <x v="2"/>
    <x v="6"/>
  </r>
  <r>
    <x v="2"/>
    <x v="3"/>
  </r>
  <r>
    <x v="1"/>
    <x v="5"/>
  </r>
  <r>
    <x v="1"/>
    <x v="3"/>
  </r>
  <r>
    <x v="1"/>
    <x v="3"/>
  </r>
  <r>
    <x v="1"/>
    <x v="0"/>
  </r>
  <r>
    <x v="1"/>
    <x v="5"/>
  </r>
  <r>
    <x v="1"/>
    <x v="6"/>
  </r>
  <r>
    <x v="2"/>
    <x v="0"/>
  </r>
  <r>
    <x v="2"/>
    <x v="5"/>
  </r>
  <r>
    <x v="2"/>
    <x v="6"/>
  </r>
  <r>
    <x v="2"/>
    <x v="4"/>
  </r>
  <r>
    <x v="2"/>
    <x v="4"/>
  </r>
  <r>
    <x v="5"/>
    <x v="1"/>
  </r>
  <r>
    <x v="0"/>
    <x v="5"/>
  </r>
  <r>
    <x v="0"/>
    <x v="6"/>
  </r>
  <r>
    <x v="1"/>
    <x v="4"/>
  </r>
  <r>
    <x v="1"/>
    <x v="1"/>
  </r>
  <r>
    <x v="1"/>
    <x v="1"/>
  </r>
  <r>
    <x v="3"/>
    <x v="1"/>
  </r>
  <r>
    <x v="4"/>
    <x v="1"/>
  </r>
  <r>
    <x v="4"/>
    <x v="1"/>
  </r>
  <r>
    <x v="5"/>
    <x v="1"/>
  </r>
  <r>
    <x v="0"/>
    <x v="5"/>
  </r>
  <r>
    <x v="0"/>
    <x v="4"/>
  </r>
  <r>
    <x v="4"/>
    <x v="1"/>
  </r>
  <r>
    <x v="2"/>
    <x v="1"/>
  </r>
  <r>
    <x v="2"/>
    <x v="6"/>
  </r>
  <r>
    <x v="3"/>
    <x v="0"/>
  </r>
  <r>
    <x v="0"/>
    <x v="0"/>
  </r>
  <r>
    <x v="0"/>
    <x v="5"/>
  </r>
  <r>
    <x v="1"/>
    <x v="0"/>
  </r>
  <r>
    <x v="1"/>
    <x v="3"/>
  </r>
  <r>
    <x v="1"/>
    <x v="4"/>
  </r>
  <r>
    <x v="2"/>
    <x v="3"/>
  </r>
  <r>
    <x v="5"/>
    <x v="1"/>
  </r>
  <r>
    <x v="2"/>
    <x v="1"/>
  </r>
  <r>
    <x v="4"/>
    <x v="5"/>
  </r>
  <r>
    <x v="4"/>
    <x v="6"/>
  </r>
  <r>
    <x v="4"/>
    <x v="3"/>
  </r>
  <r>
    <x v="2"/>
    <x v="0"/>
  </r>
  <r>
    <x v="2"/>
    <x v="5"/>
  </r>
  <r>
    <x v="2"/>
    <x v="6"/>
  </r>
  <r>
    <x v="2"/>
    <x v="3"/>
  </r>
  <r>
    <x v="0"/>
    <x v="6"/>
  </r>
  <r>
    <x v="1"/>
    <x v="0"/>
  </r>
  <r>
    <x v="1"/>
    <x v="1"/>
  </r>
  <r>
    <x v="1"/>
    <x v="1"/>
  </r>
  <r>
    <x v="2"/>
    <x v="6"/>
  </r>
  <r>
    <x v="0"/>
    <x v="0"/>
  </r>
  <r>
    <x v="1"/>
    <x v="1"/>
  </r>
  <r>
    <x v="2"/>
    <x v="1"/>
  </r>
  <r>
    <x v="1"/>
    <x v="6"/>
  </r>
  <r>
    <x v="5"/>
    <x v="5"/>
  </r>
  <r>
    <x v="5"/>
    <x v="6"/>
  </r>
  <r>
    <x v="1"/>
    <x v="1"/>
  </r>
  <r>
    <x v="2"/>
    <x v="1"/>
  </r>
  <r>
    <x v="1"/>
    <x v="1"/>
  </r>
  <r>
    <x v="5"/>
    <x v="0"/>
  </r>
  <r>
    <x v="5"/>
    <x v="5"/>
  </r>
  <r>
    <x v="5"/>
    <x v="6"/>
  </r>
  <r>
    <x v="5"/>
    <x v="0"/>
  </r>
  <r>
    <x v="5"/>
    <x v="5"/>
  </r>
  <r>
    <x v="5"/>
    <x v="6"/>
  </r>
  <r>
    <x v="1"/>
    <x v="6"/>
  </r>
  <r>
    <x v="5"/>
    <x v="0"/>
  </r>
  <r>
    <x v="1"/>
    <x v="0"/>
  </r>
  <r>
    <x v="1"/>
    <x v="6"/>
  </r>
  <r>
    <x v="2"/>
    <x v="1"/>
  </r>
  <r>
    <x v="1"/>
    <x v="1"/>
  </r>
  <r>
    <x v="0"/>
    <x v="1"/>
  </r>
  <r>
    <x v="1"/>
    <x v="1"/>
  </r>
  <r>
    <x v="4"/>
    <x v="1"/>
  </r>
  <r>
    <x v="4"/>
    <x v="1"/>
  </r>
  <r>
    <x v="1"/>
    <x v="1"/>
  </r>
  <r>
    <x v="0"/>
    <x v="1"/>
  </r>
</pivotCacheRecords>
</file>

<file path=xl/pivotCache/pivotCacheRecords2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6">
  <r>
    <x v="0"/>
    <x v="0"/>
  </r>
  <r>
    <x v="1"/>
    <x v="1"/>
  </r>
  <r>
    <x v="2"/>
    <x v="0"/>
  </r>
  <r>
    <x v="2"/>
    <x v="2"/>
  </r>
  <r>
    <x v="3"/>
    <x v="1"/>
  </r>
  <r>
    <x v="0"/>
    <x v="0"/>
  </r>
  <r>
    <x v="2"/>
    <x v="2"/>
  </r>
  <r>
    <x v="2"/>
    <x v="3"/>
  </r>
  <r>
    <x v="4"/>
    <x v="0"/>
  </r>
  <r>
    <x v="4"/>
    <x v="4"/>
  </r>
  <r>
    <x v="2"/>
    <x v="0"/>
  </r>
  <r>
    <x v="2"/>
    <x v="4"/>
  </r>
  <r>
    <x v="3"/>
    <x v="1"/>
  </r>
  <r>
    <x v="1"/>
    <x v="0"/>
  </r>
  <r>
    <x v="1"/>
    <x v="0"/>
  </r>
  <r>
    <x v="1"/>
    <x v="2"/>
  </r>
  <r>
    <x v="0"/>
    <x v="4"/>
  </r>
  <r>
    <x v="3"/>
    <x v="0"/>
  </r>
  <r>
    <x v="0"/>
    <x v="0"/>
  </r>
  <r>
    <x v="2"/>
    <x v="3"/>
  </r>
  <r>
    <x v="3"/>
    <x v="0"/>
  </r>
  <r>
    <x v="4"/>
    <x v="4"/>
  </r>
  <r>
    <x v="2"/>
    <x v="0"/>
  </r>
  <r>
    <x v="1"/>
    <x v="1"/>
  </r>
  <r>
    <x v="0"/>
    <x v="0"/>
  </r>
  <r>
    <x v="0"/>
    <x v="2"/>
  </r>
  <r>
    <x v="0"/>
    <x v="3"/>
  </r>
  <r>
    <x v="2"/>
    <x v="5"/>
  </r>
  <r>
    <x v="2"/>
    <x v="0"/>
  </r>
  <r>
    <x v="2"/>
    <x v="3"/>
  </r>
  <r>
    <x v="4"/>
    <x v="1"/>
  </r>
  <r>
    <x v="1"/>
    <x v="0"/>
  </r>
  <r>
    <x v="0"/>
    <x v="1"/>
  </r>
  <r>
    <x v="2"/>
    <x v="1"/>
  </r>
  <r>
    <x v="1"/>
    <x v="0"/>
  </r>
  <r>
    <x v="0"/>
    <x v="1"/>
  </r>
  <r>
    <x v="4"/>
    <x v="1"/>
  </r>
  <r>
    <x v="4"/>
    <x v="0"/>
  </r>
  <r>
    <x v="4"/>
    <x v="3"/>
  </r>
  <r>
    <x v="0"/>
    <x v="1"/>
  </r>
  <r>
    <x v="4"/>
    <x v="1"/>
  </r>
  <r>
    <x v="4"/>
    <x v="2"/>
  </r>
  <r>
    <x v="4"/>
    <x v="4"/>
  </r>
  <r>
    <x v="3"/>
    <x v="0"/>
  </r>
  <r>
    <x v="2"/>
    <x v="0"/>
  </r>
  <r>
    <x v="1"/>
    <x v="0"/>
  </r>
  <r>
    <x v="1"/>
    <x v="5"/>
  </r>
  <r>
    <x v="4"/>
    <x v="4"/>
  </r>
  <r>
    <x v="4"/>
    <x v="1"/>
  </r>
  <r>
    <x v="4"/>
    <x v="0"/>
  </r>
  <r>
    <x v="2"/>
    <x v="0"/>
  </r>
  <r>
    <x v="4"/>
    <x v="1"/>
  </r>
  <r>
    <x v="2"/>
    <x v="0"/>
  </r>
  <r>
    <x v="2"/>
    <x v="0"/>
  </r>
  <r>
    <x v="2"/>
    <x v="3"/>
  </r>
  <r>
    <x v="2"/>
    <x v="1"/>
  </r>
  <r>
    <x v="3"/>
    <x v="2"/>
  </r>
  <r>
    <x v="3"/>
    <x v="4"/>
  </r>
  <r>
    <x v="4"/>
    <x v="0"/>
  </r>
  <r>
    <x v="4"/>
    <x v="3"/>
  </r>
  <r>
    <x v="4"/>
    <x v="5"/>
  </r>
  <r>
    <x v="4"/>
    <x v="4"/>
  </r>
  <r>
    <x v="1"/>
    <x v="2"/>
  </r>
  <r>
    <x v="0"/>
    <x v="1"/>
  </r>
  <r>
    <x v="4"/>
    <x v="0"/>
  </r>
  <r>
    <x v="4"/>
    <x v="0"/>
  </r>
  <r>
    <x v="4"/>
    <x v="2"/>
  </r>
  <r>
    <x v="1"/>
    <x v="1"/>
  </r>
  <r>
    <x v="4"/>
    <x v="3"/>
  </r>
  <r>
    <x v="0"/>
    <x v="0"/>
  </r>
  <r>
    <x v="2"/>
    <x v="3"/>
  </r>
  <r>
    <x v="2"/>
    <x v="4"/>
  </r>
  <r>
    <x v="1"/>
    <x v="1"/>
  </r>
  <r>
    <x v="1"/>
    <x v="0"/>
  </r>
  <r>
    <x v="1"/>
    <x v="0"/>
  </r>
  <r>
    <x v="1"/>
    <x v="2"/>
  </r>
  <r>
    <x v="4"/>
    <x v="1"/>
  </r>
  <r>
    <x v="2"/>
    <x v="0"/>
  </r>
  <r>
    <x v="2"/>
    <x v="3"/>
  </r>
  <r>
    <x v="1"/>
    <x v="1"/>
  </r>
  <r>
    <x v="2"/>
    <x v="0"/>
  </r>
  <r>
    <x v="2"/>
    <x v="2"/>
  </r>
  <r>
    <x v="2"/>
    <x v="3"/>
  </r>
  <r>
    <x v="3"/>
    <x v="6"/>
  </r>
  <r>
    <x v="0"/>
    <x v="1"/>
  </r>
  <r>
    <x v="2"/>
    <x v="0"/>
  </r>
  <r>
    <x v="4"/>
    <x v="0"/>
  </r>
  <r>
    <x v="0"/>
    <x v="1"/>
  </r>
  <r>
    <x v="1"/>
    <x v="0"/>
  </r>
  <r>
    <x v="1"/>
    <x v="3"/>
  </r>
  <r>
    <x v="4"/>
    <x v="0"/>
  </r>
  <r>
    <x v="4"/>
    <x v="4"/>
  </r>
  <r>
    <x v="1"/>
    <x v="0"/>
  </r>
  <r>
    <x v="1"/>
    <x v="2"/>
  </r>
  <r>
    <x v="0"/>
    <x v="4"/>
  </r>
  <r>
    <x v="4"/>
    <x v="1"/>
  </r>
  <r>
    <x v="0"/>
    <x v="2"/>
  </r>
  <r>
    <x v="3"/>
    <x v="0"/>
  </r>
  <r>
    <x v="0"/>
    <x v="1"/>
  </r>
  <r>
    <x v="3"/>
    <x v="0"/>
  </r>
  <r>
    <x v="3"/>
    <x v="3"/>
  </r>
  <r>
    <x v="3"/>
    <x v="0"/>
  </r>
  <r>
    <x v="3"/>
    <x v="2"/>
  </r>
  <r>
    <x v="3"/>
    <x v="3"/>
  </r>
  <r>
    <x v="3"/>
    <x v="5"/>
  </r>
  <r>
    <x v="0"/>
    <x v="0"/>
  </r>
  <r>
    <x v="3"/>
    <x v="0"/>
  </r>
  <r>
    <x v="4"/>
    <x v="4"/>
  </r>
  <r>
    <x v="2"/>
    <x v="0"/>
  </r>
  <r>
    <x v="2"/>
    <x v="0"/>
  </r>
  <r>
    <x v="2"/>
    <x v="2"/>
  </r>
  <r>
    <x v="2"/>
    <x v="3"/>
  </r>
  <r>
    <x v="0"/>
    <x v="1"/>
  </r>
  <r>
    <x v="1"/>
    <x v="2"/>
  </r>
  <r>
    <x v="2"/>
    <x v="0"/>
  </r>
  <r>
    <x v="2"/>
    <x v="3"/>
  </r>
  <r>
    <x v="2"/>
    <x v="4"/>
  </r>
  <r>
    <x v="0"/>
    <x v="1"/>
  </r>
  <r>
    <x v="3"/>
    <x v="0"/>
  </r>
  <r>
    <x v="3"/>
    <x v="4"/>
  </r>
  <r>
    <x v="1"/>
    <x v="2"/>
  </r>
  <r>
    <x v="1"/>
    <x v="0"/>
  </r>
  <r>
    <x v="1"/>
    <x v="2"/>
  </r>
  <r>
    <x v="1"/>
    <x v="0"/>
  </r>
  <r>
    <x v="1"/>
    <x v="2"/>
  </r>
  <r>
    <x v="1"/>
    <x v="5"/>
  </r>
  <r>
    <x v="1"/>
    <x v="4"/>
  </r>
  <r>
    <x v="4"/>
    <x v="1"/>
  </r>
  <r>
    <x v="1"/>
    <x v="2"/>
  </r>
  <r>
    <x v="1"/>
    <x v="0"/>
  </r>
  <r>
    <x v="1"/>
    <x v="5"/>
  </r>
  <r>
    <x v="0"/>
    <x v="0"/>
  </r>
  <r>
    <x v="0"/>
    <x v="2"/>
  </r>
  <r>
    <x v="0"/>
    <x v="6"/>
  </r>
  <r>
    <x v="0"/>
    <x v="5"/>
  </r>
  <r>
    <x v="0"/>
    <x v="4"/>
  </r>
  <r>
    <x v="2"/>
    <x v="0"/>
  </r>
  <r>
    <x v="2"/>
    <x v="4"/>
  </r>
  <r>
    <x v="0"/>
    <x v="1"/>
  </r>
  <r>
    <x v="2"/>
    <x v="0"/>
  </r>
  <r>
    <x v="2"/>
    <x v="2"/>
  </r>
  <r>
    <x v="2"/>
    <x v="4"/>
  </r>
  <r>
    <x v="4"/>
    <x v="1"/>
  </r>
  <r>
    <x v="2"/>
    <x v="1"/>
  </r>
  <r>
    <x v="1"/>
    <x v="0"/>
  </r>
  <r>
    <x v="0"/>
    <x v="2"/>
  </r>
  <r>
    <x v="0"/>
    <x v="1"/>
  </r>
  <r>
    <x v="0"/>
    <x v="0"/>
  </r>
  <r>
    <x v="0"/>
    <x v="2"/>
  </r>
  <r>
    <x v="0"/>
    <x v="4"/>
  </r>
  <r>
    <x v="2"/>
    <x v="1"/>
  </r>
  <r>
    <x v="4"/>
    <x v="1"/>
  </r>
  <r>
    <x v="1"/>
    <x v="0"/>
  </r>
  <r>
    <x v="4"/>
    <x v="1"/>
  </r>
  <r>
    <x v="1"/>
    <x v="0"/>
  </r>
  <r>
    <x v="1"/>
    <x v="2"/>
  </r>
  <r>
    <x v="1"/>
    <x v="4"/>
  </r>
  <r>
    <x v="2"/>
    <x v="1"/>
  </r>
  <r>
    <x v="1"/>
    <x v="1"/>
  </r>
  <r>
    <x v="1"/>
    <x v="0"/>
  </r>
  <r>
    <x v="1"/>
    <x v="5"/>
  </r>
  <r>
    <x v="4"/>
    <x v="5"/>
  </r>
  <r>
    <x v="0"/>
    <x v="2"/>
  </r>
  <r>
    <x v="0"/>
    <x v="5"/>
  </r>
  <r>
    <x v="0"/>
    <x v="4"/>
  </r>
  <r>
    <x v="3"/>
    <x v="0"/>
  </r>
  <r>
    <x v="3"/>
    <x v="2"/>
  </r>
  <r>
    <x v="3"/>
    <x v="3"/>
  </r>
  <r>
    <x v="1"/>
    <x v="6"/>
  </r>
  <r>
    <x v="3"/>
    <x v="1"/>
  </r>
  <r>
    <x v="2"/>
    <x v="1"/>
  </r>
  <r>
    <x v="0"/>
    <x v="1"/>
  </r>
  <r>
    <x v="1"/>
    <x v="0"/>
  </r>
  <r>
    <x v="1"/>
    <x v="3"/>
  </r>
  <r>
    <x v="1"/>
    <x v="5"/>
  </r>
  <r>
    <x v="1"/>
    <x v="4"/>
  </r>
  <r>
    <x v="0"/>
    <x v="0"/>
  </r>
  <r>
    <x v="2"/>
    <x v="0"/>
  </r>
  <r>
    <x v="2"/>
    <x v="4"/>
  </r>
  <r>
    <x v="2"/>
    <x v="0"/>
  </r>
  <r>
    <x v="2"/>
    <x v="3"/>
  </r>
  <r>
    <x v="1"/>
    <x v="1"/>
  </r>
  <r>
    <x v="4"/>
    <x v="1"/>
  </r>
  <r>
    <x v="2"/>
    <x v="0"/>
  </r>
  <r>
    <x v="2"/>
    <x v="6"/>
  </r>
  <r>
    <x v="2"/>
    <x v="5"/>
  </r>
  <r>
    <x v="2"/>
    <x v="4"/>
  </r>
  <r>
    <x v="0"/>
    <x v="1"/>
  </r>
  <r>
    <x v="4"/>
    <x v="1"/>
  </r>
  <r>
    <x v="0"/>
    <x v="1"/>
  </r>
  <r>
    <x v="0"/>
    <x v="5"/>
  </r>
  <r>
    <x v="0"/>
    <x v="4"/>
  </r>
  <r>
    <x v="3"/>
    <x v="0"/>
  </r>
  <r>
    <x v="3"/>
    <x v="4"/>
  </r>
  <r>
    <x v="3"/>
    <x v="6"/>
  </r>
  <r>
    <x v="3"/>
    <x v="4"/>
  </r>
  <r>
    <x v="0"/>
    <x v="2"/>
  </r>
  <r>
    <x v="3"/>
    <x v="0"/>
  </r>
  <r>
    <x v="3"/>
    <x v="3"/>
  </r>
  <r>
    <x v="1"/>
    <x v="5"/>
  </r>
  <r>
    <x v="2"/>
    <x v="1"/>
  </r>
  <r>
    <x v="2"/>
    <x v="0"/>
  </r>
  <r>
    <x v="2"/>
    <x v="4"/>
  </r>
  <r>
    <x v="3"/>
    <x v="0"/>
  </r>
  <r>
    <x v="2"/>
    <x v="0"/>
  </r>
  <r>
    <x v="2"/>
    <x v="3"/>
  </r>
  <r>
    <x v="2"/>
    <x v="3"/>
  </r>
  <r>
    <x v="3"/>
    <x v="5"/>
  </r>
  <r>
    <x v="1"/>
    <x v="0"/>
  </r>
  <r>
    <x v="2"/>
    <x v="0"/>
  </r>
  <r>
    <x v="0"/>
    <x v="1"/>
  </r>
  <r>
    <x v="3"/>
    <x v="1"/>
  </r>
  <r>
    <x v="3"/>
    <x v="0"/>
  </r>
  <r>
    <x v="3"/>
    <x v="2"/>
  </r>
  <r>
    <x v="3"/>
    <x v="4"/>
  </r>
  <r>
    <x v="4"/>
    <x v="1"/>
  </r>
  <r>
    <x v="2"/>
    <x v="0"/>
  </r>
  <r>
    <x v="2"/>
    <x v="2"/>
  </r>
  <r>
    <x v="2"/>
    <x v="3"/>
  </r>
  <r>
    <x v="0"/>
    <x v="1"/>
  </r>
  <r>
    <x v="2"/>
    <x v="0"/>
  </r>
  <r>
    <x v="2"/>
    <x v="2"/>
  </r>
  <r>
    <x v="2"/>
    <x v="3"/>
  </r>
  <r>
    <x v="3"/>
    <x v="0"/>
  </r>
  <r>
    <x v="3"/>
    <x v="2"/>
  </r>
  <r>
    <x v="2"/>
    <x v="2"/>
  </r>
  <r>
    <x v="1"/>
    <x v="0"/>
  </r>
  <r>
    <x v="1"/>
    <x v="4"/>
  </r>
  <r>
    <x v="1"/>
    <x v="1"/>
  </r>
  <r>
    <x v="2"/>
    <x v="2"/>
  </r>
  <r>
    <x v="2"/>
    <x v="6"/>
  </r>
  <r>
    <x v="1"/>
    <x v="0"/>
  </r>
  <r>
    <x v="1"/>
    <x v="0"/>
  </r>
  <r>
    <x v="1"/>
    <x v="3"/>
  </r>
  <r>
    <x v="4"/>
    <x v="1"/>
  </r>
  <r>
    <x v="0"/>
    <x v="0"/>
  </r>
  <r>
    <x v="1"/>
    <x v="3"/>
  </r>
  <r>
    <x v="2"/>
    <x v="3"/>
  </r>
  <r>
    <x v="4"/>
    <x v="0"/>
  </r>
  <r>
    <x v="0"/>
    <x v="1"/>
  </r>
  <r>
    <x v="2"/>
    <x v="1"/>
  </r>
  <r>
    <x v="1"/>
    <x v="2"/>
  </r>
  <r>
    <x v="4"/>
    <x v="0"/>
  </r>
  <r>
    <x v="4"/>
    <x v="2"/>
  </r>
  <r>
    <x v="0"/>
    <x v="1"/>
  </r>
  <r>
    <x v="1"/>
    <x v="1"/>
  </r>
  <r>
    <x v="2"/>
    <x v="0"/>
  </r>
  <r>
    <x v="0"/>
    <x v="3"/>
  </r>
  <r>
    <x v="1"/>
    <x v="0"/>
  </r>
  <r>
    <x v="1"/>
    <x v="3"/>
  </r>
  <r>
    <x v="3"/>
    <x v="1"/>
  </r>
  <r>
    <x v="0"/>
    <x v="1"/>
  </r>
  <r>
    <x v="1"/>
    <x v="0"/>
  </r>
  <r>
    <x v="1"/>
    <x v="3"/>
  </r>
  <r>
    <x v="3"/>
    <x v="0"/>
  </r>
  <r>
    <x v="3"/>
    <x v="3"/>
  </r>
  <r>
    <x v="3"/>
    <x v="1"/>
  </r>
  <r>
    <x v="3"/>
    <x v="1"/>
  </r>
  <r>
    <x v="4"/>
    <x v="1"/>
  </r>
  <r>
    <x v="0"/>
    <x v="0"/>
  </r>
  <r>
    <x v="0"/>
    <x v="3"/>
  </r>
  <r>
    <x v="3"/>
    <x v="0"/>
  </r>
  <r>
    <x v="3"/>
    <x v="3"/>
  </r>
  <r>
    <x v="4"/>
    <x v="1"/>
  </r>
  <r>
    <x v="4"/>
    <x v="1"/>
  </r>
  <r>
    <x v="1"/>
    <x v="0"/>
  </r>
  <r>
    <x v="1"/>
    <x v="0"/>
  </r>
  <r>
    <x v="1"/>
    <x v="3"/>
  </r>
  <r>
    <x v="1"/>
    <x v="0"/>
  </r>
  <r>
    <x v="1"/>
    <x v="6"/>
  </r>
  <r>
    <x v="4"/>
    <x v="1"/>
  </r>
  <r>
    <x v="3"/>
    <x v="0"/>
  </r>
  <r>
    <x v="1"/>
    <x v="1"/>
  </r>
  <r>
    <x v="1"/>
    <x v="3"/>
  </r>
  <r>
    <x v="3"/>
    <x v="3"/>
  </r>
  <r>
    <x v="3"/>
    <x v="0"/>
  </r>
  <r>
    <x v="3"/>
    <x v="2"/>
  </r>
  <r>
    <x v="3"/>
    <x v="1"/>
  </r>
  <r>
    <x v="3"/>
    <x v="1"/>
  </r>
  <r>
    <x v="1"/>
    <x v="3"/>
  </r>
  <r>
    <x v="1"/>
    <x v="0"/>
  </r>
  <r>
    <x v="1"/>
    <x v="2"/>
  </r>
  <r>
    <x v="1"/>
    <x v="6"/>
  </r>
  <r>
    <x v="3"/>
    <x v="0"/>
  </r>
  <r>
    <x v="3"/>
    <x v="2"/>
  </r>
  <r>
    <x v="3"/>
    <x v="6"/>
  </r>
  <r>
    <x v="3"/>
    <x v="3"/>
  </r>
  <r>
    <x v="3"/>
    <x v="0"/>
  </r>
  <r>
    <x v="3"/>
    <x v="2"/>
  </r>
  <r>
    <x v="3"/>
    <x v="6"/>
  </r>
  <r>
    <x v="3"/>
    <x v="0"/>
  </r>
  <r>
    <x v="3"/>
    <x v="0"/>
  </r>
  <r>
    <x v="3"/>
    <x v="2"/>
  </r>
  <r>
    <x v="3"/>
    <x v="6"/>
  </r>
  <r>
    <x v="1"/>
    <x v="0"/>
  </r>
  <r>
    <x v="1"/>
    <x v="2"/>
  </r>
  <r>
    <x v="1"/>
    <x v="4"/>
  </r>
  <r>
    <x v="3"/>
    <x v="0"/>
  </r>
  <r>
    <x v="3"/>
    <x v="2"/>
  </r>
  <r>
    <x v="3"/>
    <x v="6"/>
  </r>
  <r>
    <x v="3"/>
    <x v="5"/>
  </r>
  <r>
    <x v="3"/>
    <x v="1"/>
  </r>
  <r>
    <x v="3"/>
    <x v="1"/>
  </r>
  <r>
    <x v="3"/>
    <x v="0"/>
  </r>
  <r>
    <x v="0"/>
    <x v="1"/>
  </r>
  <r>
    <x v="0"/>
    <x v="1"/>
  </r>
  <r>
    <x v="4"/>
    <x v="2"/>
  </r>
  <r>
    <x v="4"/>
    <x v="6"/>
  </r>
  <r>
    <x v="3"/>
    <x v="1"/>
  </r>
  <r>
    <x v="3"/>
    <x v="1"/>
  </r>
  <r>
    <x v="1"/>
    <x v="0"/>
  </r>
  <r>
    <x v="0"/>
    <x v="0"/>
  </r>
  <r>
    <x v="0"/>
    <x v="2"/>
  </r>
  <r>
    <x v="3"/>
    <x v="3"/>
  </r>
  <r>
    <x v="3"/>
    <x v="0"/>
  </r>
  <r>
    <x v="0"/>
    <x v="2"/>
  </r>
  <r>
    <x v="1"/>
    <x v="0"/>
  </r>
  <r>
    <x v="1"/>
    <x v="2"/>
  </r>
  <r>
    <x v="1"/>
    <x v="6"/>
  </r>
  <r>
    <x v="1"/>
    <x v="4"/>
  </r>
  <r>
    <x v="0"/>
    <x v="0"/>
  </r>
  <r>
    <x v="0"/>
    <x v="6"/>
  </r>
  <r>
    <x v="3"/>
    <x v="3"/>
  </r>
  <r>
    <x v="3"/>
    <x v="0"/>
  </r>
  <r>
    <x v="3"/>
    <x v="3"/>
  </r>
  <r>
    <x v="3"/>
    <x v="0"/>
  </r>
  <r>
    <x v="3"/>
    <x v="2"/>
  </r>
  <r>
    <x v="3"/>
    <x v="6"/>
  </r>
  <r>
    <x v="0"/>
    <x v="1"/>
  </r>
  <r>
    <x v="1"/>
    <x v="0"/>
  </r>
  <r>
    <x v="1"/>
    <x v="2"/>
  </r>
  <r>
    <x v="3"/>
    <x v="2"/>
  </r>
  <r>
    <x v="3"/>
    <x v="4"/>
  </r>
  <r>
    <x v="3"/>
    <x v="0"/>
  </r>
  <r>
    <x v="3"/>
    <x v="2"/>
  </r>
  <r>
    <x v="3"/>
    <x v="6"/>
  </r>
  <r>
    <x v="0"/>
    <x v="0"/>
  </r>
  <r>
    <x v="3"/>
    <x v="0"/>
  </r>
  <r>
    <x v="4"/>
    <x v="0"/>
  </r>
  <r>
    <x v="4"/>
    <x v="2"/>
  </r>
  <r>
    <x v="0"/>
    <x v="0"/>
  </r>
  <r>
    <x v="0"/>
    <x v="0"/>
  </r>
  <r>
    <x v="0"/>
    <x v="2"/>
  </r>
  <r>
    <x v="4"/>
    <x v="0"/>
  </r>
  <r>
    <x v="4"/>
    <x v="2"/>
  </r>
  <r>
    <x v="1"/>
    <x v="1"/>
  </r>
</pivotCacheRecords>
</file>

<file path=xl/pivotCache/pivotCacheRecords2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5">
  <r>
    <x v="0"/>
    <x v="0"/>
  </r>
  <r>
    <x v="0"/>
    <x v="1"/>
  </r>
  <r>
    <x v="0"/>
    <x v="1"/>
  </r>
  <r>
    <x v="0"/>
    <x v="1"/>
  </r>
  <r>
    <x v="0"/>
    <x v="1"/>
  </r>
  <r>
    <x v="0"/>
    <x v="0"/>
  </r>
  <r>
    <x v="0"/>
    <x v="2"/>
  </r>
  <r>
    <x v="0"/>
    <x v="1"/>
  </r>
  <r>
    <x v="1"/>
    <x v="1"/>
  </r>
  <r>
    <x v="0"/>
    <x v="1"/>
  </r>
  <r>
    <x v="1"/>
    <x v="3"/>
  </r>
  <r>
    <x v="1"/>
    <x v="4"/>
  </r>
  <r>
    <x v="1"/>
    <x v="1"/>
  </r>
  <r>
    <x v="1"/>
    <x v="0"/>
  </r>
  <r>
    <x v="1"/>
    <x v="3"/>
  </r>
  <r>
    <x v="0"/>
    <x v="1"/>
  </r>
  <r>
    <x v="0"/>
    <x v="1"/>
  </r>
  <r>
    <x v="1"/>
    <x v="3"/>
  </r>
  <r>
    <x v="1"/>
    <x v="4"/>
  </r>
  <r>
    <x v="0"/>
    <x v="3"/>
  </r>
  <r>
    <x v="0"/>
    <x v="0"/>
  </r>
  <r>
    <x v="0"/>
    <x v="3"/>
  </r>
  <r>
    <x v="1"/>
    <x v="5"/>
  </r>
  <r>
    <x v="1"/>
    <x v="5"/>
  </r>
  <r>
    <x v="0"/>
    <x v="4"/>
  </r>
  <r>
    <x v="0"/>
    <x v="1"/>
  </r>
  <r>
    <x v="0"/>
    <x v="1"/>
  </r>
  <r>
    <x v="0"/>
    <x v="1"/>
  </r>
  <r>
    <x v="1"/>
    <x v="5"/>
  </r>
  <r>
    <x v="1"/>
    <x v="3"/>
  </r>
  <r>
    <x v="0"/>
    <x v="1"/>
  </r>
  <r>
    <x v="0"/>
    <x v="1"/>
  </r>
  <r>
    <x v="1"/>
    <x v="5"/>
  </r>
  <r>
    <x v="1"/>
    <x v="6"/>
  </r>
  <r>
    <x v="0"/>
    <x v="3"/>
  </r>
  <r>
    <x v="0"/>
    <x v="1"/>
  </r>
  <r>
    <x v="0"/>
    <x v="1"/>
  </r>
  <r>
    <x v="1"/>
    <x v="1"/>
  </r>
  <r>
    <x v="0"/>
    <x v="1"/>
  </r>
  <r>
    <x v="0"/>
    <x v="1"/>
  </r>
  <r>
    <x v="0"/>
    <x v="1"/>
  </r>
  <r>
    <x v="0"/>
    <x v="3"/>
  </r>
  <r>
    <x v="0"/>
    <x v="1"/>
  </r>
  <r>
    <x v="0"/>
    <x v="3"/>
  </r>
  <r>
    <x v="0"/>
    <x v="1"/>
  </r>
  <r>
    <x v="0"/>
    <x v="3"/>
  </r>
  <r>
    <x v="0"/>
    <x v="1"/>
  </r>
  <r>
    <x v="1"/>
    <x v="1"/>
  </r>
  <r>
    <x v="0"/>
    <x v="1"/>
  </r>
  <r>
    <x v="0"/>
    <x v="1"/>
  </r>
  <r>
    <x v="0"/>
    <x v="1"/>
  </r>
  <r>
    <x v="0"/>
    <x v="3"/>
  </r>
  <r>
    <x v="0"/>
    <x v="1"/>
  </r>
  <r>
    <x v="1"/>
    <x v="1"/>
  </r>
  <r>
    <x v="0"/>
    <x v="1"/>
  </r>
  <r>
    <x v="0"/>
    <x v="1"/>
  </r>
  <r>
    <x v="0"/>
    <x v="4"/>
  </r>
  <r>
    <x v="1"/>
    <x v="1"/>
  </r>
  <r>
    <x v="0"/>
    <x v="3"/>
  </r>
  <r>
    <x v="0"/>
    <x v="4"/>
  </r>
  <r>
    <x v="1"/>
    <x v="3"/>
  </r>
  <r>
    <x v="1"/>
    <x v="4"/>
  </r>
  <r>
    <x v="1"/>
    <x v="3"/>
  </r>
  <r>
    <x v="0"/>
    <x v="1"/>
  </r>
  <r>
    <x v="0"/>
    <x v="5"/>
  </r>
  <r>
    <x v="0"/>
    <x v="3"/>
  </r>
  <r>
    <x v="0"/>
    <x v="4"/>
  </r>
  <r>
    <x v="1"/>
    <x v="3"/>
  </r>
  <r>
    <x v="1"/>
    <x v="1"/>
  </r>
  <r>
    <x v="0"/>
    <x v="1"/>
  </r>
  <r>
    <x v="1"/>
    <x v="3"/>
  </r>
  <r>
    <x v="0"/>
    <x v="1"/>
  </r>
  <r>
    <x v="0"/>
    <x v="1"/>
  </r>
  <r>
    <x v="0"/>
    <x v="0"/>
  </r>
  <r>
    <x v="0"/>
    <x v="1"/>
  </r>
  <r>
    <x v="1"/>
    <x v="1"/>
  </r>
  <r>
    <x v="0"/>
    <x v="5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5"/>
  </r>
  <r>
    <x v="0"/>
    <x v="1"/>
  </r>
  <r>
    <x v="1"/>
    <x v="5"/>
  </r>
  <r>
    <x v="1"/>
    <x v="3"/>
  </r>
  <r>
    <x v="0"/>
    <x v="3"/>
  </r>
  <r>
    <x v="1"/>
    <x v="0"/>
  </r>
  <r>
    <x v="1"/>
    <x v="1"/>
  </r>
  <r>
    <x v="1"/>
    <x v="1"/>
  </r>
  <r>
    <x v="1"/>
    <x v="4"/>
  </r>
  <r>
    <x v="0"/>
    <x v="1"/>
  </r>
  <r>
    <x v="0"/>
    <x v="1"/>
  </r>
  <r>
    <x v="0"/>
    <x v="1"/>
  </r>
  <r>
    <x v="0"/>
    <x v="3"/>
  </r>
  <r>
    <x v="0"/>
    <x v="5"/>
  </r>
  <r>
    <x v="1"/>
    <x v="1"/>
  </r>
  <r>
    <x v="0"/>
    <x v="1"/>
  </r>
  <r>
    <x v="1"/>
    <x v="6"/>
  </r>
  <r>
    <x v="1"/>
    <x v="1"/>
  </r>
  <r>
    <x v="0"/>
    <x v="1"/>
  </r>
  <r>
    <x v="1"/>
    <x v="1"/>
  </r>
  <r>
    <x v="0"/>
    <x v="4"/>
  </r>
  <r>
    <x v="1"/>
    <x v="5"/>
  </r>
  <r>
    <x v="1"/>
    <x v="1"/>
  </r>
  <r>
    <x v="0"/>
    <x v="5"/>
  </r>
  <r>
    <x v="0"/>
    <x v="3"/>
  </r>
  <r>
    <x v="0"/>
    <x v="5"/>
  </r>
  <r>
    <x v="0"/>
    <x v="6"/>
  </r>
  <r>
    <x v="0"/>
    <x v="3"/>
  </r>
  <r>
    <x v="0"/>
    <x v="0"/>
  </r>
  <r>
    <x v="0"/>
    <x v="3"/>
  </r>
  <r>
    <x v="0"/>
    <x v="4"/>
  </r>
  <r>
    <x v="0"/>
    <x v="3"/>
  </r>
  <r>
    <x v="1"/>
    <x v="0"/>
  </r>
  <r>
    <x v="1"/>
    <x v="2"/>
  </r>
  <r>
    <x v="1"/>
    <x v="4"/>
  </r>
  <r>
    <x v="0"/>
    <x v="5"/>
  </r>
  <r>
    <x v="0"/>
    <x v="6"/>
  </r>
  <r>
    <x v="0"/>
    <x v="3"/>
  </r>
  <r>
    <x v="1"/>
    <x v="1"/>
  </r>
  <r>
    <x v="1"/>
    <x v="1"/>
  </r>
  <r>
    <x v="1"/>
    <x v="5"/>
  </r>
  <r>
    <x v="1"/>
    <x v="6"/>
  </r>
  <r>
    <x v="1"/>
    <x v="3"/>
  </r>
  <r>
    <x v="1"/>
    <x v="4"/>
  </r>
  <r>
    <x v="0"/>
    <x v="3"/>
  </r>
  <r>
    <x v="0"/>
    <x v="5"/>
  </r>
  <r>
    <x v="0"/>
    <x v="6"/>
  </r>
  <r>
    <x v="0"/>
    <x v="3"/>
  </r>
  <r>
    <x v="0"/>
    <x v="3"/>
  </r>
  <r>
    <x v="1"/>
    <x v="3"/>
  </r>
  <r>
    <x v="1"/>
    <x v="1"/>
  </r>
  <r>
    <x v="0"/>
    <x v="5"/>
  </r>
  <r>
    <x v="0"/>
    <x v="6"/>
  </r>
  <r>
    <x v="0"/>
    <x v="3"/>
  </r>
  <r>
    <x v="0"/>
    <x v="1"/>
  </r>
  <r>
    <x v="1"/>
    <x v="3"/>
  </r>
  <r>
    <x v="0"/>
    <x v="1"/>
  </r>
  <r>
    <x v="1"/>
    <x v="1"/>
  </r>
  <r>
    <x v="0"/>
    <x v="2"/>
  </r>
  <r>
    <x v="0"/>
    <x v="1"/>
  </r>
  <r>
    <x v="0"/>
    <x v="1"/>
  </r>
  <r>
    <x v="0"/>
    <x v="1"/>
  </r>
  <r>
    <x v="1"/>
    <x v="5"/>
  </r>
  <r>
    <x v="1"/>
    <x v="4"/>
  </r>
  <r>
    <x v="0"/>
    <x v="1"/>
  </r>
  <r>
    <x v="1"/>
    <x v="1"/>
  </r>
  <r>
    <x v="1"/>
    <x v="1"/>
  </r>
  <r>
    <x v="1"/>
    <x v="3"/>
  </r>
  <r>
    <x v="1"/>
    <x v="4"/>
  </r>
  <r>
    <x v="1"/>
    <x v="1"/>
  </r>
  <r>
    <x v="0"/>
    <x v="4"/>
  </r>
  <r>
    <x v="0"/>
    <x v="1"/>
  </r>
  <r>
    <x v="1"/>
    <x v="0"/>
  </r>
  <r>
    <x v="1"/>
    <x v="5"/>
  </r>
  <r>
    <x v="1"/>
    <x v="3"/>
  </r>
  <r>
    <x v="0"/>
    <x v="1"/>
  </r>
  <r>
    <x v="1"/>
    <x v="3"/>
  </r>
  <r>
    <x v="0"/>
    <x v="5"/>
  </r>
  <r>
    <x v="0"/>
    <x v="3"/>
  </r>
  <r>
    <x v="0"/>
    <x v="4"/>
  </r>
  <r>
    <x v="1"/>
    <x v="0"/>
  </r>
  <r>
    <x v="1"/>
    <x v="5"/>
  </r>
  <r>
    <x v="1"/>
    <x v="3"/>
  </r>
  <r>
    <x v="1"/>
    <x v="5"/>
  </r>
  <r>
    <x v="0"/>
    <x v="1"/>
  </r>
  <r>
    <x v="0"/>
    <x v="1"/>
  </r>
  <r>
    <x v="0"/>
    <x v="1"/>
  </r>
  <r>
    <x v="0"/>
    <x v="1"/>
  </r>
  <r>
    <x v="1"/>
    <x v="0"/>
  </r>
  <r>
    <x v="1"/>
    <x v="6"/>
  </r>
  <r>
    <x v="1"/>
    <x v="2"/>
  </r>
  <r>
    <x v="1"/>
    <x v="3"/>
  </r>
  <r>
    <x v="1"/>
    <x v="4"/>
  </r>
  <r>
    <x v="0"/>
    <x v="1"/>
  </r>
  <r>
    <x v="1"/>
    <x v="5"/>
  </r>
  <r>
    <x v="1"/>
    <x v="5"/>
  </r>
  <r>
    <x v="1"/>
    <x v="4"/>
  </r>
  <r>
    <x v="0"/>
    <x v="3"/>
  </r>
  <r>
    <x v="0"/>
    <x v="3"/>
  </r>
  <r>
    <x v="0"/>
    <x v="3"/>
  </r>
  <r>
    <x v="0"/>
    <x v="4"/>
  </r>
  <r>
    <x v="0"/>
    <x v="1"/>
  </r>
  <r>
    <x v="0"/>
    <x v="3"/>
  </r>
  <r>
    <x v="0"/>
    <x v="1"/>
  </r>
  <r>
    <x v="0"/>
    <x v="5"/>
  </r>
  <r>
    <x v="0"/>
    <x v="3"/>
  </r>
  <r>
    <x v="0"/>
    <x v="4"/>
  </r>
  <r>
    <x v="1"/>
    <x v="1"/>
  </r>
  <r>
    <x v="0"/>
    <x v="0"/>
  </r>
  <r>
    <x v="0"/>
    <x v="6"/>
  </r>
  <r>
    <x v="0"/>
    <x v="3"/>
  </r>
  <r>
    <x v="0"/>
    <x v="4"/>
  </r>
  <r>
    <x v="0"/>
    <x v="1"/>
  </r>
  <r>
    <x v="0"/>
    <x v="1"/>
  </r>
  <r>
    <x v="0"/>
    <x v="3"/>
  </r>
  <r>
    <x v="0"/>
    <x v="0"/>
  </r>
  <r>
    <x v="0"/>
    <x v="3"/>
  </r>
  <r>
    <x v="0"/>
    <x v="1"/>
  </r>
  <r>
    <x v="0"/>
    <x v="1"/>
  </r>
  <r>
    <x v="1"/>
    <x v="5"/>
  </r>
  <r>
    <x v="1"/>
    <x v="3"/>
  </r>
  <r>
    <x v="1"/>
    <x v="3"/>
  </r>
  <r>
    <x v="0"/>
    <x v="5"/>
  </r>
  <r>
    <x v="1"/>
    <x v="3"/>
  </r>
  <r>
    <x v="0"/>
    <x v="5"/>
  </r>
  <r>
    <x v="1"/>
    <x v="1"/>
  </r>
  <r>
    <x v="0"/>
    <x v="1"/>
  </r>
  <r>
    <x v="1"/>
    <x v="5"/>
  </r>
  <r>
    <x v="1"/>
    <x v="3"/>
  </r>
  <r>
    <x v="1"/>
    <x v="4"/>
  </r>
  <r>
    <x v="0"/>
    <x v="0"/>
  </r>
  <r>
    <x v="0"/>
    <x v="3"/>
  </r>
  <r>
    <x v="1"/>
    <x v="2"/>
  </r>
  <r>
    <x v="1"/>
    <x v="3"/>
  </r>
  <r>
    <x v="1"/>
    <x v="3"/>
  </r>
  <r>
    <x v="0"/>
    <x v="1"/>
  </r>
  <r>
    <x v="0"/>
    <x v="1"/>
  </r>
  <r>
    <x v="1"/>
    <x v="3"/>
  </r>
  <r>
    <x v="0"/>
    <x v="1"/>
  </r>
  <r>
    <x v="0"/>
    <x v="1"/>
  </r>
  <r>
    <x v="0"/>
    <x v="3"/>
  </r>
  <r>
    <x v="0"/>
    <x v="4"/>
  </r>
  <r>
    <x v="0"/>
    <x v="1"/>
  </r>
  <r>
    <x v="0"/>
    <x v="3"/>
  </r>
  <r>
    <x v="0"/>
    <x v="6"/>
  </r>
  <r>
    <x v="0"/>
    <x v="3"/>
  </r>
  <r>
    <x v="0"/>
    <x v="5"/>
  </r>
  <r>
    <x v="0"/>
    <x v="3"/>
  </r>
  <r>
    <x v="1"/>
    <x v="3"/>
  </r>
  <r>
    <x v="0"/>
    <x v="0"/>
  </r>
  <r>
    <x v="0"/>
    <x v="5"/>
  </r>
  <r>
    <x v="0"/>
    <x v="6"/>
  </r>
  <r>
    <x v="1"/>
    <x v="0"/>
  </r>
  <r>
    <x v="1"/>
    <x v="5"/>
  </r>
  <r>
    <x v="1"/>
    <x v="6"/>
  </r>
  <r>
    <x v="1"/>
    <x v="4"/>
  </r>
  <r>
    <x v="1"/>
    <x v="4"/>
  </r>
  <r>
    <x v="1"/>
    <x v="1"/>
  </r>
  <r>
    <x v="0"/>
    <x v="5"/>
  </r>
  <r>
    <x v="0"/>
    <x v="6"/>
  </r>
  <r>
    <x v="1"/>
    <x v="4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5"/>
  </r>
  <r>
    <x v="1"/>
    <x v="4"/>
  </r>
  <r>
    <x v="0"/>
    <x v="1"/>
  </r>
  <r>
    <x v="0"/>
    <x v="1"/>
  </r>
  <r>
    <x v="1"/>
    <x v="6"/>
  </r>
  <r>
    <x v="1"/>
    <x v="0"/>
  </r>
  <r>
    <x v="0"/>
    <x v="0"/>
  </r>
  <r>
    <x v="0"/>
    <x v="5"/>
  </r>
  <r>
    <x v="0"/>
    <x v="0"/>
  </r>
  <r>
    <x v="0"/>
    <x v="3"/>
  </r>
  <r>
    <x v="0"/>
    <x v="4"/>
  </r>
  <r>
    <x v="0"/>
    <x v="3"/>
  </r>
  <r>
    <x v="0"/>
    <x v="1"/>
  </r>
  <r>
    <x v="0"/>
    <x v="1"/>
  </r>
  <r>
    <x v="1"/>
    <x v="5"/>
  </r>
  <r>
    <x v="1"/>
    <x v="6"/>
  </r>
  <r>
    <x v="1"/>
    <x v="3"/>
  </r>
  <r>
    <x v="1"/>
    <x v="0"/>
  </r>
  <r>
    <x v="1"/>
    <x v="5"/>
  </r>
  <r>
    <x v="1"/>
    <x v="6"/>
  </r>
  <r>
    <x v="1"/>
    <x v="3"/>
  </r>
  <r>
    <x v="0"/>
    <x v="6"/>
  </r>
  <r>
    <x v="1"/>
    <x v="0"/>
  </r>
  <r>
    <x v="1"/>
    <x v="1"/>
  </r>
  <r>
    <x v="0"/>
    <x v="1"/>
  </r>
  <r>
    <x v="0"/>
    <x v="6"/>
  </r>
  <r>
    <x v="1"/>
    <x v="0"/>
  </r>
  <r>
    <x v="1"/>
    <x v="1"/>
  </r>
  <r>
    <x v="1"/>
    <x v="1"/>
  </r>
  <r>
    <x v="1"/>
    <x v="6"/>
  </r>
  <r>
    <x v="0"/>
    <x v="5"/>
  </r>
  <r>
    <x v="0"/>
    <x v="6"/>
  </r>
  <r>
    <x v="1"/>
    <x v="1"/>
  </r>
  <r>
    <x v="1"/>
    <x v="1"/>
  </r>
  <r>
    <x v="1"/>
    <x v="1"/>
  </r>
  <r>
    <x v="0"/>
    <x v="0"/>
  </r>
  <r>
    <x v="0"/>
    <x v="5"/>
  </r>
  <r>
    <x v="0"/>
    <x v="6"/>
  </r>
  <r>
    <x v="0"/>
    <x v="0"/>
  </r>
  <r>
    <x v="0"/>
    <x v="5"/>
  </r>
  <r>
    <x v="0"/>
    <x v="6"/>
  </r>
  <r>
    <x v="0"/>
    <x v="6"/>
  </r>
  <r>
    <x v="1"/>
    <x v="0"/>
  </r>
  <r>
    <x v="1"/>
    <x v="0"/>
  </r>
  <r>
    <x v="1"/>
    <x v="6"/>
  </r>
  <r>
    <x v="1"/>
    <x v="1"/>
  </r>
  <r>
    <x v="1"/>
    <x v="1"/>
  </r>
  <r>
    <x v="1"/>
    <x v="1"/>
  </r>
  <r>
    <x v="1"/>
    <x v="1"/>
  </r>
  <r>
    <x v="1"/>
    <x v="1"/>
  </r>
  <r>
    <x v="0"/>
    <x v="1"/>
  </r>
  <r>
    <x v="1"/>
    <x v="1"/>
  </r>
  <r>
    <x v="1"/>
    <x v="1"/>
  </r>
</pivotCacheRecords>
</file>

<file path=xl/pivotCache/pivotCacheRecords2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2">
  <r>
    <x v="0"/>
    <x v="0"/>
  </r>
  <r>
    <x v="0"/>
    <x v="1"/>
  </r>
  <r>
    <x v="0"/>
    <x v="2"/>
  </r>
  <r>
    <x v="0"/>
    <x v="3"/>
  </r>
  <r>
    <x v="0"/>
    <x v="3"/>
  </r>
  <r>
    <x v="0"/>
    <x v="2"/>
  </r>
  <r>
    <x v="0"/>
    <x v="0"/>
  </r>
  <r>
    <x v="1"/>
    <x v="3"/>
  </r>
  <r>
    <x v="0"/>
    <x v="3"/>
  </r>
  <r>
    <x v="1"/>
    <x v="0"/>
  </r>
  <r>
    <x v="1"/>
    <x v="3"/>
  </r>
  <r>
    <x v="1"/>
    <x v="3"/>
  </r>
  <r>
    <x v="1"/>
    <x v="1"/>
  </r>
  <r>
    <x v="1"/>
    <x v="1"/>
  </r>
  <r>
    <x v="1"/>
    <x v="2"/>
  </r>
  <r>
    <x v="0"/>
    <x v="3"/>
  </r>
  <r>
    <x v="0"/>
    <x v="3"/>
  </r>
  <r>
    <x v="1"/>
    <x v="3"/>
  </r>
  <r>
    <x v="0"/>
    <x v="3"/>
  </r>
  <r>
    <x v="0"/>
    <x v="3"/>
  </r>
  <r>
    <x v="1"/>
    <x v="2"/>
  </r>
  <r>
    <x v="1"/>
    <x v="2"/>
  </r>
  <r>
    <x v="0"/>
    <x v="3"/>
  </r>
  <r>
    <x v="0"/>
    <x v="1"/>
  </r>
  <r>
    <x v="0"/>
    <x v="3"/>
  </r>
  <r>
    <x v="0"/>
    <x v="3"/>
  </r>
  <r>
    <x v="1"/>
    <x v="0"/>
  </r>
  <r>
    <x v="0"/>
    <x v="1"/>
  </r>
  <r>
    <x v="0"/>
    <x v="0"/>
  </r>
  <r>
    <x v="0"/>
    <x v="2"/>
  </r>
  <r>
    <x v="0"/>
    <x v="0"/>
  </r>
  <r>
    <x v="0"/>
    <x v="2"/>
  </r>
  <r>
    <x v="1"/>
    <x v="3"/>
  </r>
  <r>
    <x v="0"/>
    <x v="3"/>
  </r>
  <r>
    <x v="0"/>
    <x v="3"/>
  </r>
  <r>
    <x v="0"/>
    <x v="3"/>
  </r>
  <r>
    <x v="1"/>
    <x v="3"/>
  </r>
  <r>
    <x v="0"/>
    <x v="3"/>
  </r>
  <r>
    <x v="0"/>
    <x v="3"/>
  </r>
  <r>
    <x v="0"/>
    <x v="1"/>
  </r>
  <r>
    <x v="0"/>
    <x v="0"/>
  </r>
  <r>
    <x v="0"/>
    <x v="2"/>
  </r>
  <r>
    <x v="0"/>
    <x v="3"/>
  </r>
  <r>
    <x v="0"/>
    <x v="3"/>
  </r>
  <r>
    <x v="0"/>
    <x v="2"/>
  </r>
  <r>
    <x v="0"/>
    <x v="4"/>
  </r>
  <r>
    <x v="0"/>
    <x v="1"/>
  </r>
  <r>
    <x v="0"/>
    <x v="3"/>
  </r>
  <r>
    <x v="0"/>
    <x v="3"/>
  </r>
  <r>
    <x v="1"/>
    <x v="3"/>
  </r>
  <r>
    <x v="0"/>
    <x v="3"/>
  </r>
  <r>
    <x v="0"/>
    <x v="2"/>
  </r>
  <r>
    <x v="0"/>
    <x v="1"/>
  </r>
  <r>
    <x v="0"/>
    <x v="1"/>
  </r>
  <r>
    <x v="0"/>
    <x v="0"/>
  </r>
  <r>
    <x v="0"/>
    <x v="3"/>
  </r>
  <r>
    <x v="1"/>
    <x v="3"/>
  </r>
  <r>
    <x v="0"/>
    <x v="4"/>
  </r>
  <r>
    <x v="0"/>
    <x v="3"/>
  </r>
  <r>
    <x v="0"/>
    <x v="0"/>
  </r>
  <r>
    <x v="1"/>
    <x v="1"/>
  </r>
  <r>
    <x v="1"/>
    <x v="0"/>
  </r>
  <r>
    <x v="0"/>
    <x v="1"/>
  </r>
  <r>
    <x v="0"/>
    <x v="0"/>
  </r>
  <r>
    <x v="1"/>
    <x v="3"/>
  </r>
  <r>
    <x v="1"/>
    <x v="0"/>
  </r>
  <r>
    <x v="0"/>
    <x v="3"/>
  </r>
  <r>
    <x v="0"/>
    <x v="3"/>
  </r>
  <r>
    <x v="1"/>
    <x v="3"/>
  </r>
  <r>
    <x v="1"/>
    <x v="1"/>
  </r>
  <r>
    <x v="0"/>
    <x v="3"/>
  </r>
  <r>
    <x v="1"/>
    <x v="4"/>
  </r>
  <r>
    <x v="0"/>
    <x v="1"/>
  </r>
  <r>
    <x v="0"/>
    <x v="3"/>
  </r>
  <r>
    <x v="0"/>
    <x v="3"/>
  </r>
  <r>
    <x v="0"/>
    <x v="3"/>
  </r>
  <r>
    <x v="1"/>
    <x v="3"/>
  </r>
  <r>
    <x v="0"/>
    <x v="1"/>
  </r>
  <r>
    <x v="0"/>
    <x v="3"/>
  </r>
  <r>
    <x v="0"/>
    <x v="3"/>
  </r>
  <r>
    <x v="0"/>
    <x v="0"/>
  </r>
  <r>
    <x v="0"/>
    <x v="3"/>
  </r>
  <r>
    <x v="0"/>
    <x v="2"/>
  </r>
  <r>
    <x v="0"/>
    <x v="3"/>
  </r>
  <r>
    <x v="0"/>
    <x v="2"/>
  </r>
  <r>
    <x v="0"/>
    <x v="3"/>
  </r>
  <r>
    <x v="0"/>
    <x v="2"/>
  </r>
  <r>
    <x v="0"/>
    <x v="2"/>
  </r>
  <r>
    <x v="1"/>
    <x v="0"/>
  </r>
  <r>
    <x v="0"/>
    <x v="2"/>
  </r>
  <r>
    <x v="1"/>
    <x v="3"/>
  </r>
  <r>
    <x v="1"/>
    <x v="1"/>
  </r>
  <r>
    <x v="1"/>
    <x v="1"/>
  </r>
  <r>
    <x v="1"/>
    <x v="2"/>
  </r>
  <r>
    <x v="1"/>
    <x v="4"/>
  </r>
  <r>
    <x v="0"/>
    <x v="3"/>
  </r>
  <r>
    <x v="0"/>
    <x v="3"/>
  </r>
  <r>
    <x v="0"/>
    <x v="4"/>
  </r>
  <r>
    <x v="0"/>
    <x v="1"/>
  </r>
  <r>
    <x v="0"/>
    <x v="1"/>
  </r>
  <r>
    <x v="1"/>
    <x v="1"/>
  </r>
  <r>
    <x v="0"/>
    <x v="3"/>
  </r>
  <r>
    <x v="1"/>
    <x v="1"/>
  </r>
  <r>
    <x v="1"/>
    <x v="2"/>
  </r>
  <r>
    <x v="1"/>
    <x v="3"/>
  </r>
  <r>
    <x v="0"/>
    <x v="3"/>
  </r>
  <r>
    <x v="1"/>
    <x v="2"/>
  </r>
  <r>
    <x v="0"/>
    <x v="4"/>
  </r>
  <r>
    <x v="1"/>
    <x v="3"/>
  </r>
  <r>
    <x v="1"/>
    <x v="1"/>
  </r>
  <r>
    <x v="1"/>
    <x v="0"/>
  </r>
  <r>
    <x v="1"/>
    <x v="4"/>
  </r>
  <r>
    <x v="0"/>
    <x v="2"/>
  </r>
  <r>
    <x v="0"/>
    <x v="4"/>
  </r>
  <r>
    <x v="0"/>
    <x v="1"/>
  </r>
  <r>
    <x v="0"/>
    <x v="2"/>
  </r>
  <r>
    <x v="0"/>
    <x v="1"/>
  </r>
  <r>
    <x v="1"/>
    <x v="1"/>
  </r>
  <r>
    <x v="1"/>
    <x v="2"/>
  </r>
  <r>
    <x v="0"/>
    <x v="1"/>
  </r>
  <r>
    <x v="1"/>
    <x v="1"/>
  </r>
  <r>
    <x v="1"/>
    <x v="3"/>
  </r>
  <r>
    <x v="1"/>
    <x v="1"/>
  </r>
  <r>
    <x v="0"/>
    <x v="3"/>
  </r>
  <r>
    <x v="0"/>
    <x v="1"/>
  </r>
  <r>
    <x v="0"/>
    <x v="3"/>
  </r>
  <r>
    <x v="1"/>
    <x v="3"/>
  </r>
  <r>
    <x v="1"/>
    <x v="1"/>
  </r>
  <r>
    <x v="1"/>
    <x v="4"/>
  </r>
  <r>
    <x v="0"/>
    <x v="3"/>
  </r>
  <r>
    <x v="0"/>
    <x v="1"/>
  </r>
  <r>
    <x v="0"/>
    <x v="2"/>
  </r>
  <r>
    <x v="0"/>
    <x v="3"/>
  </r>
  <r>
    <x v="1"/>
    <x v="0"/>
  </r>
  <r>
    <x v="0"/>
    <x v="3"/>
  </r>
  <r>
    <x v="1"/>
    <x v="3"/>
  </r>
  <r>
    <x v="0"/>
    <x v="0"/>
  </r>
  <r>
    <x v="0"/>
    <x v="3"/>
  </r>
  <r>
    <x v="0"/>
    <x v="3"/>
  </r>
  <r>
    <x v="0"/>
    <x v="3"/>
  </r>
  <r>
    <x v="1"/>
    <x v="3"/>
  </r>
  <r>
    <x v="0"/>
    <x v="2"/>
  </r>
  <r>
    <x v="1"/>
    <x v="3"/>
  </r>
  <r>
    <x v="1"/>
    <x v="1"/>
  </r>
  <r>
    <x v="1"/>
    <x v="3"/>
  </r>
  <r>
    <x v="1"/>
    <x v="0"/>
  </r>
  <r>
    <x v="0"/>
    <x v="3"/>
  </r>
  <r>
    <x v="0"/>
    <x v="1"/>
  </r>
  <r>
    <x v="1"/>
    <x v="3"/>
  </r>
  <r>
    <x v="0"/>
    <x v="2"/>
  </r>
  <r>
    <x v="1"/>
    <x v="3"/>
  </r>
  <r>
    <x v="0"/>
    <x v="0"/>
  </r>
  <r>
    <x v="1"/>
    <x v="1"/>
  </r>
  <r>
    <x v="1"/>
    <x v="0"/>
  </r>
  <r>
    <x v="1"/>
    <x v="2"/>
  </r>
  <r>
    <x v="1"/>
    <x v="0"/>
  </r>
  <r>
    <x v="0"/>
    <x v="3"/>
  </r>
  <r>
    <x v="0"/>
    <x v="2"/>
  </r>
  <r>
    <x v="0"/>
    <x v="3"/>
  </r>
  <r>
    <x v="0"/>
    <x v="1"/>
  </r>
  <r>
    <x v="0"/>
    <x v="0"/>
  </r>
  <r>
    <x v="1"/>
    <x v="1"/>
  </r>
  <r>
    <x v="1"/>
    <x v="0"/>
  </r>
  <r>
    <x v="1"/>
    <x v="2"/>
  </r>
  <r>
    <x v="0"/>
    <x v="3"/>
  </r>
  <r>
    <x v="1"/>
    <x v="2"/>
  </r>
  <r>
    <x v="1"/>
    <x v="2"/>
  </r>
  <r>
    <x v="0"/>
    <x v="3"/>
  </r>
  <r>
    <x v="0"/>
    <x v="3"/>
  </r>
  <r>
    <x v="0"/>
    <x v="3"/>
  </r>
  <r>
    <x v="0"/>
    <x v="2"/>
  </r>
  <r>
    <x v="0"/>
    <x v="3"/>
  </r>
  <r>
    <x v="0"/>
    <x v="3"/>
  </r>
  <r>
    <x v="0"/>
    <x v="3"/>
  </r>
  <r>
    <x v="1"/>
    <x v="0"/>
  </r>
  <r>
    <x v="0"/>
    <x v="2"/>
  </r>
  <r>
    <x v="0"/>
    <x v="0"/>
  </r>
  <r>
    <x v="0"/>
    <x v="3"/>
  </r>
  <r>
    <x v="0"/>
    <x v="3"/>
  </r>
  <r>
    <x v="0"/>
    <x v="3"/>
  </r>
  <r>
    <x v="0"/>
    <x v="3"/>
  </r>
  <r>
    <x v="0"/>
    <x v="1"/>
  </r>
  <r>
    <x v="1"/>
    <x v="0"/>
  </r>
  <r>
    <x v="1"/>
    <x v="4"/>
  </r>
  <r>
    <x v="1"/>
    <x v="3"/>
  </r>
  <r>
    <x v="0"/>
    <x v="0"/>
  </r>
  <r>
    <x v="1"/>
    <x v="2"/>
  </r>
  <r>
    <x v="0"/>
    <x v="1"/>
  </r>
  <r>
    <x v="1"/>
    <x v="3"/>
  </r>
  <r>
    <x v="0"/>
    <x v="3"/>
  </r>
  <r>
    <x v="1"/>
    <x v="3"/>
  </r>
  <r>
    <x v="0"/>
    <x v="2"/>
  </r>
  <r>
    <x v="0"/>
    <x v="3"/>
  </r>
  <r>
    <x v="1"/>
    <x v="1"/>
  </r>
  <r>
    <x v="1"/>
    <x v="2"/>
  </r>
  <r>
    <x v="1"/>
    <x v="1"/>
  </r>
  <r>
    <x v="1"/>
    <x v="2"/>
  </r>
  <r>
    <x v="0"/>
    <x v="1"/>
  </r>
  <r>
    <x v="0"/>
    <x v="3"/>
  </r>
  <r>
    <x v="1"/>
    <x v="1"/>
  </r>
  <r>
    <x v="1"/>
    <x v="2"/>
  </r>
  <r>
    <x v="0"/>
    <x v="3"/>
  </r>
  <r>
    <x v="0"/>
    <x v="3"/>
  </r>
  <r>
    <x v="0"/>
    <x v="0"/>
  </r>
  <r>
    <x v="0"/>
    <x v="3"/>
  </r>
  <r>
    <x v="0"/>
    <x v="1"/>
  </r>
  <r>
    <x v="0"/>
    <x v="2"/>
  </r>
  <r>
    <x v="0"/>
    <x v="3"/>
  </r>
  <r>
    <x v="0"/>
    <x v="3"/>
  </r>
  <r>
    <x v="1"/>
    <x v="1"/>
  </r>
  <r>
    <x v="1"/>
    <x v="2"/>
  </r>
  <r>
    <x v="0"/>
    <x v="0"/>
  </r>
  <r>
    <x v="1"/>
    <x v="3"/>
  </r>
  <r>
    <x v="1"/>
    <x v="2"/>
  </r>
  <r>
    <x v="1"/>
    <x v="2"/>
  </r>
  <r>
    <x v="0"/>
    <x v="2"/>
  </r>
  <r>
    <x v="1"/>
    <x v="1"/>
  </r>
  <r>
    <x v="0"/>
    <x v="3"/>
  </r>
  <r>
    <x v="0"/>
    <x v="3"/>
  </r>
  <r>
    <x v="0"/>
    <x v="1"/>
  </r>
  <r>
    <x v="0"/>
    <x v="3"/>
  </r>
  <r>
    <x v="0"/>
    <x v="3"/>
  </r>
  <r>
    <x v="0"/>
    <x v="2"/>
  </r>
  <r>
    <x v="1"/>
    <x v="3"/>
  </r>
  <r>
    <x v="0"/>
    <x v="3"/>
  </r>
  <r>
    <x v="0"/>
    <x v="3"/>
  </r>
  <r>
    <x v="1"/>
    <x v="2"/>
  </r>
  <r>
    <x v="1"/>
    <x v="2"/>
  </r>
  <r>
    <x v="0"/>
    <x v="1"/>
  </r>
  <r>
    <x v="0"/>
    <x v="3"/>
  </r>
  <r>
    <x v="0"/>
    <x v="3"/>
  </r>
  <r>
    <x v="0"/>
    <x v="3"/>
  </r>
  <r>
    <x v="0"/>
    <x v="3"/>
  </r>
  <r>
    <x v="1"/>
    <x v="4"/>
  </r>
  <r>
    <x v="1"/>
    <x v="3"/>
  </r>
  <r>
    <x v="0"/>
    <x v="3"/>
  </r>
  <r>
    <x v="1"/>
    <x v="3"/>
  </r>
  <r>
    <x v="1"/>
    <x v="3"/>
  </r>
  <r>
    <x v="0"/>
    <x v="3"/>
  </r>
  <r>
    <x v="0"/>
    <x v="3"/>
  </r>
  <r>
    <x v="1"/>
    <x v="3"/>
  </r>
  <r>
    <x v="1"/>
    <x v="3"/>
  </r>
  <r>
    <x v="1"/>
    <x v="3"/>
  </r>
  <r>
    <x v="1"/>
    <x v="3"/>
  </r>
  <r>
    <x v="0"/>
    <x v="3"/>
  </r>
  <r>
    <x v="1"/>
    <x v="3"/>
  </r>
  <r>
    <x v="1"/>
    <x v="3"/>
  </r>
  <r>
    <x v="1"/>
    <x v="3"/>
  </r>
  <r>
    <x v="0"/>
    <x v="3"/>
  </r>
  <r>
    <x v="0"/>
    <x v="3"/>
  </r>
  <r>
    <x v="0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0"/>
    <x v="3"/>
  </r>
  <r>
    <x v="1"/>
    <x v="1"/>
  </r>
  <r>
    <x v="1"/>
    <x v="0"/>
  </r>
  <r>
    <x v="1"/>
    <x v="3"/>
  </r>
</pivotCacheRecords>
</file>

<file path=xl/pivotCache/pivotCacheRecords2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5">
  <r>
    <x v="0"/>
    <x v="0"/>
  </r>
  <r>
    <x v="0"/>
    <x v="1"/>
  </r>
  <r>
    <x v="1"/>
    <x v="2"/>
  </r>
  <r>
    <x v="0"/>
    <x v="3"/>
  </r>
  <r>
    <x v="0"/>
    <x v="3"/>
  </r>
  <r>
    <x v="1"/>
    <x v="2"/>
  </r>
  <r>
    <x v="0"/>
    <x v="0"/>
  </r>
  <r>
    <x v="0"/>
    <x v="3"/>
  </r>
  <r>
    <x v="0"/>
    <x v="3"/>
  </r>
  <r>
    <x v="2"/>
    <x v="0"/>
  </r>
  <r>
    <x v="3"/>
    <x v="3"/>
  </r>
  <r>
    <x v="3"/>
    <x v="3"/>
  </r>
  <r>
    <x v="0"/>
    <x v="1"/>
  </r>
  <r>
    <x v="3"/>
    <x v="1"/>
  </r>
  <r>
    <x v="3"/>
    <x v="2"/>
  </r>
  <r>
    <x v="4"/>
    <x v="3"/>
  </r>
  <r>
    <x v="0"/>
    <x v="3"/>
  </r>
  <r>
    <x v="3"/>
    <x v="3"/>
  </r>
  <r>
    <x v="0"/>
    <x v="3"/>
  </r>
  <r>
    <x v="0"/>
    <x v="3"/>
  </r>
  <r>
    <x v="4"/>
    <x v="2"/>
  </r>
  <r>
    <x v="2"/>
    <x v="2"/>
  </r>
  <r>
    <x v="0"/>
    <x v="3"/>
  </r>
  <r>
    <x v="1"/>
    <x v="1"/>
  </r>
  <r>
    <x v="0"/>
    <x v="3"/>
  </r>
  <r>
    <x v="0"/>
    <x v="3"/>
  </r>
  <r>
    <x v="1"/>
    <x v="0"/>
  </r>
  <r>
    <x v="0"/>
    <x v="1"/>
  </r>
  <r>
    <x v="0"/>
    <x v="0"/>
  </r>
  <r>
    <x v="0"/>
    <x v="2"/>
  </r>
  <r>
    <x v="0"/>
    <x v="0"/>
  </r>
  <r>
    <x v="0"/>
    <x v="2"/>
  </r>
  <r>
    <x v="0"/>
    <x v="3"/>
  </r>
  <r>
    <x v="0"/>
    <x v="3"/>
  </r>
  <r>
    <x v="0"/>
    <x v="3"/>
  </r>
  <r>
    <x v="2"/>
    <x v="3"/>
  </r>
  <r>
    <x v="3"/>
    <x v="3"/>
  </r>
  <r>
    <x v="3"/>
    <x v="3"/>
  </r>
  <r>
    <x v="0"/>
    <x v="3"/>
  </r>
  <r>
    <x v="4"/>
    <x v="1"/>
  </r>
  <r>
    <x v="4"/>
    <x v="0"/>
  </r>
  <r>
    <x v="4"/>
    <x v="2"/>
  </r>
  <r>
    <x v="1"/>
    <x v="3"/>
  </r>
  <r>
    <x v="4"/>
    <x v="3"/>
  </r>
  <r>
    <x v="0"/>
    <x v="2"/>
  </r>
  <r>
    <x v="0"/>
    <x v="4"/>
  </r>
  <r>
    <x v="4"/>
    <x v="1"/>
  </r>
  <r>
    <x v="0"/>
    <x v="3"/>
  </r>
  <r>
    <x v="4"/>
    <x v="3"/>
  </r>
  <r>
    <x v="1"/>
    <x v="3"/>
  </r>
  <r>
    <x v="3"/>
    <x v="3"/>
  </r>
  <r>
    <x v="3"/>
    <x v="2"/>
  </r>
  <r>
    <x v="0"/>
    <x v="1"/>
  </r>
  <r>
    <x v="0"/>
    <x v="1"/>
  </r>
  <r>
    <x v="0"/>
    <x v="0"/>
  </r>
  <r>
    <x v="0"/>
    <x v="3"/>
  </r>
  <r>
    <x v="0"/>
    <x v="3"/>
  </r>
  <r>
    <x v="3"/>
    <x v="4"/>
  </r>
  <r>
    <x v="3"/>
    <x v="3"/>
  </r>
  <r>
    <x v="0"/>
    <x v="0"/>
  </r>
  <r>
    <x v="0"/>
    <x v="1"/>
  </r>
  <r>
    <x v="0"/>
    <x v="0"/>
  </r>
  <r>
    <x v="2"/>
    <x v="1"/>
  </r>
  <r>
    <x v="2"/>
    <x v="0"/>
  </r>
  <r>
    <x v="0"/>
    <x v="3"/>
  </r>
  <r>
    <x v="4"/>
    <x v="0"/>
  </r>
  <r>
    <x v="3"/>
    <x v="3"/>
  </r>
  <r>
    <x v="0"/>
    <x v="3"/>
  </r>
  <r>
    <x v="4"/>
    <x v="3"/>
  </r>
  <r>
    <x v="0"/>
    <x v="1"/>
  </r>
  <r>
    <x v="3"/>
    <x v="3"/>
  </r>
  <r>
    <x v="0"/>
    <x v="4"/>
  </r>
  <r>
    <x v="0"/>
    <x v="1"/>
  </r>
  <r>
    <x v="3"/>
    <x v="3"/>
  </r>
  <r>
    <x v="4"/>
    <x v="3"/>
  </r>
  <r>
    <x v="1"/>
    <x v="3"/>
  </r>
  <r>
    <x v="0"/>
    <x v="3"/>
  </r>
  <r>
    <x v="4"/>
    <x v="1"/>
  </r>
  <r>
    <x v="0"/>
    <x v="3"/>
  </r>
  <r>
    <x v="4"/>
    <x v="3"/>
  </r>
  <r>
    <x v="3"/>
    <x v="0"/>
  </r>
  <r>
    <x v="3"/>
    <x v="3"/>
  </r>
  <r>
    <x v="0"/>
    <x v="2"/>
  </r>
  <r>
    <x v="3"/>
    <x v="3"/>
  </r>
  <r>
    <x v="4"/>
    <x v="2"/>
  </r>
  <r>
    <x v="4"/>
    <x v="3"/>
  </r>
  <r>
    <x v="0"/>
    <x v="2"/>
  </r>
  <r>
    <x v="0"/>
    <x v="2"/>
  </r>
  <r>
    <x v="4"/>
    <x v="0"/>
  </r>
  <r>
    <x v="2"/>
    <x v="2"/>
  </r>
  <r>
    <x v="3"/>
    <x v="3"/>
  </r>
  <r>
    <x v="3"/>
    <x v="1"/>
  </r>
  <r>
    <x v="0"/>
    <x v="1"/>
  </r>
  <r>
    <x v="0"/>
    <x v="2"/>
  </r>
  <r>
    <x v="3"/>
    <x v="4"/>
  </r>
  <r>
    <x v="0"/>
    <x v="3"/>
  </r>
  <r>
    <x v="3"/>
    <x v="3"/>
  </r>
  <r>
    <x v="0"/>
    <x v="4"/>
  </r>
  <r>
    <x v="0"/>
    <x v="1"/>
  </r>
  <r>
    <x v="1"/>
    <x v="1"/>
  </r>
  <r>
    <x v="4"/>
    <x v="1"/>
  </r>
  <r>
    <x v="0"/>
    <x v="3"/>
  </r>
  <r>
    <x v="2"/>
    <x v="1"/>
  </r>
  <r>
    <x v="2"/>
    <x v="2"/>
  </r>
  <r>
    <x v="1"/>
    <x v="3"/>
  </r>
  <r>
    <x v="3"/>
    <x v="3"/>
  </r>
  <r>
    <x v="4"/>
    <x v="2"/>
  </r>
  <r>
    <x v="0"/>
    <x v="4"/>
  </r>
  <r>
    <x v="4"/>
    <x v="3"/>
  </r>
  <r>
    <x v="4"/>
    <x v="1"/>
  </r>
  <r>
    <x v="4"/>
    <x v="0"/>
  </r>
  <r>
    <x v="4"/>
    <x v="4"/>
  </r>
  <r>
    <x v="0"/>
    <x v="2"/>
  </r>
  <r>
    <x v="0"/>
    <x v="4"/>
  </r>
  <r>
    <x v="4"/>
    <x v="1"/>
  </r>
  <r>
    <x v="4"/>
    <x v="2"/>
  </r>
  <r>
    <x v="0"/>
    <x v="1"/>
  </r>
  <r>
    <x v="2"/>
    <x v="1"/>
  </r>
  <r>
    <x v="2"/>
    <x v="2"/>
  </r>
  <r>
    <x v="4"/>
    <x v="1"/>
  </r>
  <r>
    <x v="4"/>
    <x v="1"/>
  </r>
  <r>
    <x v="0"/>
    <x v="3"/>
  </r>
  <r>
    <x v="4"/>
    <x v="1"/>
  </r>
  <r>
    <x v="0"/>
    <x v="3"/>
  </r>
  <r>
    <x v="4"/>
    <x v="1"/>
  </r>
  <r>
    <x v="4"/>
    <x v="3"/>
  </r>
  <r>
    <x v="0"/>
    <x v="3"/>
  </r>
  <r>
    <x v="4"/>
    <x v="1"/>
  </r>
  <r>
    <x v="4"/>
    <x v="4"/>
  </r>
  <r>
    <x v="2"/>
    <x v="3"/>
  </r>
  <r>
    <x v="4"/>
    <x v="1"/>
  </r>
  <r>
    <x v="4"/>
    <x v="2"/>
  </r>
  <r>
    <x v="1"/>
    <x v="3"/>
  </r>
  <r>
    <x v="1"/>
    <x v="0"/>
  </r>
  <r>
    <x v="0"/>
    <x v="3"/>
  </r>
  <r>
    <x v="4"/>
    <x v="3"/>
  </r>
  <r>
    <x v="0"/>
    <x v="0"/>
  </r>
  <r>
    <x v="3"/>
    <x v="3"/>
  </r>
  <r>
    <x v="0"/>
    <x v="3"/>
  </r>
  <r>
    <x v="0"/>
    <x v="3"/>
  </r>
  <r>
    <x v="0"/>
    <x v="3"/>
  </r>
  <r>
    <x v="4"/>
    <x v="2"/>
  </r>
  <r>
    <x v="3"/>
    <x v="3"/>
  </r>
  <r>
    <x v="4"/>
    <x v="1"/>
  </r>
  <r>
    <x v="0"/>
    <x v="3"/>
  </r>
  <r>
    <x v="2"/>
    <x v="0"/>
  </r>
  <r>
    <x v="4"/>
    <x v="3"/>
  </r>
  <r>
    <x v="0"/>
    <x v="1"/>
  </r>
  <r>
    <x v="0"/>
    <x v="3"/>
  </r>
  <r>
    <x v="3"/>
    <x v="2"/>
  </r>
  <r>
    <x v="0"/>
    <x v="3"/>
  </r>
  <r>
    <x v="4"/>
    <x v="0"/>
  </r>
  <r>
    <x v="2"/>
    <x v="1"/>
  </r>
  <r>
    <x v="2"/>
    <x v="0"/>
  </r>
  <r>
    <x v="2"/>
    <x v="2"/>
  </r>
  <r>
    <x v="0"/>
    <x v="0"/>
  </r>
  <r>
    <x v="2"/>
    <x v="3"/>
  </r>
  <r>
    <x v="0"/>
    <x v="2"/>
  </r>
  <r>
    <x v="3"/>
    <x v="3"/>
  </r>
  <r>
    <x v="1"/>
    <x v="1"/>
  </r>
  <r>
    <x v="1"/>
    <x v="0"/>
  </r>
  <r>
    <x v="0"/>
    <x v="1"/>
  </r>
  <r>
    <x v="0"/>
    <x v="0"/>
  </r>
  <r>
    <x v="0"/>
    <x v="2"/>
  </r>
  <r>
    <x v="4"/>
    <x v="3"/>
  </r>
  <r>
    <x v="2"/>
    <x v="2"/>
  </r>
  <r>
    <x v="4"/>
    <x v="2"/>
  </r>
  <r>
    <x v="1"/>
    <x v="3"/>
  </r>
  <r>
    <x v="0"/>
    <x v="3"/>
  </r>
  <r>
    <x v="2"/>
    <x v="3"/>
  </r>
  <r>
    <x v="1"/>
    <x v="2"/>
  </r>
  <r>
    <x v="3"/>
    <x v="3"/>
  </r>
  <r>
    <x v="0"/>
    <x v="3"/>
  </r>
  <r>
    <x v="3"/>
    <x v="3"/>
  </r>
  <r>
    <x v="1"/>
    <x v="0"/>
  </r>
  <r>
    <x v="2"/>
    <x v="2"/>
  </r>
  <r>
    <x v="3"/>
    <x v="0"/>
  </r>
  <r>
    <x v="0"/>
    <x v="3"/>
  </r>
  <r>
    <x v="1"/>
    <x v="3"/>
  </r>
  <r>
    <x v="4"/>
    <x v="3"/>
  </r>
  <r>
    <x v="3"/>
    <x v="3"/>
  </r>
  <r>
    <x v="0"/>
    <x v="1"/>
  </r>
  <r>
    <x v="2"/>
    <x v="0"/>
  </r>
  <r>
    <x v="2"/>
    <x v="4"/>
  </r>
  <r>
    <x v="4"/>
    <x v="3"/>
  </r>
  <r>
    <x v="3"/>
    <x v="0"/>
  </r>
  <r>
    <x v="4"/>
    <x v="2"/>
  </r>
  <r>
    <x v="4"/>
    <x v="1"/>
  </r>
  <r>
    <x v="2"/>
    <x v="3"/>
  </r>
  <r>
    <x v="4"/>
    <x v="3"/>
  </r>
  <r>
    <x v="2"/>
    <x v="3"/>
  </r>
  <r>
    <x v="4"/>
    <x v="2"/>
  </r>
  <r>
    <x v="1"/>
    <x v="3"/>
  </r>
  <r>
    <x v="2"/>
    <x v="1"/>
  </r>
  <r>
    <x v="0"/>
    <x v="2"/>
  </r>
  <r>
    <x v="1"/>
    <x v="1"/>
  </r>
  <r>
    <x v="1"/>
    <x v="2"/>
  </r>
  <r>
    <x v="2"/>
    <x v="1"/>
  </r>
  <r>
    <x v="3"/>
    <x v="3"/>
  </r>
  <r>
    <x v="2"/>
    <x v="1"/>
  </r>
  <r>
    <x v="2"/>
    <x v="2"/>
  </r>
  <r>
    <x v="3"/>
    <x v="3"/>
  </r>
  <r>
    <x v="2"/>
    <x v="3"/>
  </r>
  <r>
    <x v="4"/>
    <x v="0"/>
  </r>
  <r>
    <x v="0"/>
    <x v="3"/>
  </r>
  <r>
    <x v="4"/>
    <x v="1"/>
  </r>
  <r>
    <x v="4"/>
    <x v="2"/>
  </r>
  <r>
    <x v="0"/>
    <x v="3"/>
  </r>
  <r>
    <x v="1"/>
    <x v="3"/>
  </r>
  <r>
    <x v="2"/>
    <x v="1"/>
  </r>
  <r>
    <x v="2"/>
    <x v="2"/>
  </r>
  <r>
    <x v="2"/>
    <x v="0"/>
  </r>
  <r>
    <x v="4"/>
    <x v="3"/>
  </r>
  <r>
    <x v="1"/>
    <x v="2"/>
  </r>
  <r>
    <x v="1"/>
    <x v="2"/>
  </r>
  <r>
    <x v="0"/>
    <x v="2"/>
  </r>
  <r>
    <x v="1"/>
    <x v="1"/>
  </r>
  <r>
    <x v="1"/>
    <x v="3"/>
  </r>
  <r>
    <x v="3"/>
    <x v="3"/>
  </r>
  <r>
    <x v="0"/>
    <x v="1"/>
  </r>
  <r>
    <x v="3"/>
    <x v="3"/>
  </r>
  <r>
    <x v="0"/>
    <x v="3"/>
  </r>
  <r>
    <x v="4"/>
    <x v="2"/>
  </r>
  <r>
    <x v="4"/>
    <x v="3"/>
  </r>
  <r>
    <x v="0"/>
    <x v="3"/>
  </r>
  <r>
    <x v="0"/>
    <x v="3"/>
  </r>
  <r>
    <x v="4"/>
    <x v="2"/>
  </r>
  <r>
    <x v="0"/>
    <x v="2"/>
  </r>
  <r>
    <x v="0"/>
    <x v="1"/>
  </r>
  <r>
    <x v="4"/>
    <x v="3"/>
  </r>
  <r>
    <x v="4"/>
    <x v="3"/>
  </r>
  <r>
    <x v="0"/>
    <x v="3"/>
  </r>
  <r>
    <x v="4"/>
    <x v="3"/>
  </r>
  <r>
    <x v="0"/>
    <x v="4"/>
  </r>
  <r>
    <x v="2"/>
    <x v="3"/>
  </r>
  <r>
    <x v="3"/>
    <x v="3"/>
  </r>
  <r>
    <x v="3"/>
    <x v="3"/>
  </r>
  <r>
    <x v="0"/>
    <x v="3"/>
  </r>
  <r>
    <x v="0"/>
    <x v="3"/>
  </r>
  <r>
    <x v="1"/>
    <x v="3"/>
  </r>
  <r>
    <x v="0"/>
    <x v="3"/>
  </r>
  <r>
    <x v="3"/>
    <x v="3"/>
  </r>
  <r>
    <x v="3"/>
    <x v="3"/>
  </r>
  <r>
    <x v="1"/>
    <x v="3"/>
  </r>
  <r>
    <x v="1"/>
    <x v="3"/>
  </r>
  <r>
    <x v="4"/>
    <x v="3"/>
  </r>
  <r>
    <x v="1"/>
    <x v="3"/>
  </r>
  <r>
    <x v="3"/>
    <x v="3"/>
  </r>
  <r>
    <x v="0"/>
    <x v="3"/>
  </r>
  <r>
    <x v="0"/>
    <x v="3"/>
  </r>
  <r>
    <x v="1"/>
    <x v="3"/>
  </r>
  <r>
    <x v="3"/>
    <x v="3"/>
  </r>
  <r>
    <x v="3"/>
    <x v="3"/>
  </r>
  <r>
    <x v="0"/>
    <x v="3"/>
  </r>
  <r>
    <x v="1"/>
    <x v="3"/>
  </r>
  <r>
    <x v="4"/>
    <x v="3"/>
  </r>
  <r>
    <x v="0"/>
    <x v="3"/>
  </r>
  <r>
    <x v="0"/>
    <x v="3"/>
  </r>
  <r>
    <x v="0"/>
    <x v="3"/>
  </r>
  <r>
    <x v="4"/>
    <x v="3"/>
  </r>
  <r>
    <x v="0"/>
    <x v="3"/>
  </r>
  <r>
    <x v="3"/>
    <x v="3"/>
  </r>
  <r>
    <x v="0"/>
    <x v="1"/>
  </r>
  <r>
    <x v="0"/>
    <x v="0"/>
  </r>
  <r>
    <x v="3"/>
    <x v="3"/>
  </r>
  <r>
    <x v="1"/>
    <x v="3"/>
  </r>
  <r>
    <x v="4"/>
    <x v="2"/>
  </r>
  <r>
    <x v="4"/>
    <x v="1"/>
  </r>
  <r>
    <x v="4"/>
    <x v="0"/>
  </r>
  <r>
    <x v="4"/>
    <x v="1"/>
  </r>
  <r>
    <x v="4"/>
    <x v="0"/>
  </r>
  <r>
    <x v="4"/>
    <x v="5"/>
  </r>
  <r>
    <x v="4"/>
    <x v="1"/>
  </r>
  <r>
    <x v="4"/>
    <x v="5"/>
  </r>
  <r>
    <x v="3"/>
    <x v="2"/>
  </r>
  <r>
    <x v="3"/>
    <x v="1"/>
  </r>
  <r>
    <x v="3"/>
    <x v="0"/>
  </r>
  <r>
    <x v="4"/>
    <x v="1"/>
  </r>
  <r>
    <x v="4"/>
    <x v="0"/>
  </r>
  <r>
    <x v="4"/>
    <x v="5"/>
  </r>
  <r>
    <x v="4"/>
    <x v="2"/>
  </r>
  <r>
    <x v="4"/>
    <x v="1"/>
  </r>
  <r>
    <x v="4"/>
    <x v="0"/>
  </r>
  <r>
    <x v="4"/>
    <x v="1"/>
  </r>
  <r>
    <x v="4"/>
    <x v="3"/>
  </r>
  <r>
    <x v="1"/>
    <x v="1"/>
  </r>
  <r>
    <x v="1"/>
    <x v="0"/>
  </r>
  <r>
    <x v="1"/>
    <x v="4"/>
  </r>
  <r>
    <x v="4"/>
    <x v="1"/>
  </r>
  <r>
    <x v="4"/>
    <x v="0"/>
  </r>
  <r>
    <x v="4"/>
    <x v="5"/>
  </r>
  <r>
    <x v="4"/>
    <x v="1"/>
  </r>
  <r>
    <x v="4"/>
    <x v="0"/>
  </r>
  <r>
    <x v="4"/>
    <x v="6"/>
  </r>
  <r>
    <x v="4"/>
    <x v="0"/>
  </r>
  <r>
    <x v="4"/>
    <x v="5"/>
  </r>
  <r>
    <x v="0"/>
    <x v="3"/>
  </r>
  <r>
    <x v="3"/>
    <x v="3"/>
  </r>
  <r>
    <x v="3"/>
    <x v="3"/>
  </r>
  <r>
    <x v="3"/>
    <x v="3"/>
  </r>
  <r>
    <x v="4"/>
    <x v="1"/>
  </r>
  <r>
    <x v="0"/>
    <x v="1"/>
  </r>
  <r>
    <x v="0"/>
    <x v="0"/>
  </r>
  <r>
    <x v="3"/>
    <x v="1"/>
  </r>
  <r>
    <x v="3"/>
    <x v="3"/>
  </r>
  <r>
    <x v="4"/>
    <x v="3"/>
  </r>
  <r>
    <x v="3"/>
    <x v="0"/>
  </r>
  <r>
    <x v="3"/>
    <x v="3"/>
  </r>
  <r>
    <x v="3"/>
    <x v="3"/>
  </r>
  <r>
    <x v="4"/>
    <x v="3"/>
  </r>
  <r>
    <x v="4"/>
    <x v="3"/>
  </r>
  <r>
    <x v="3"/>
    <x v="3"/>
  </r>
  <r>
    <x v="1"/>
    <x v="1"/>
  </r>
  <r>
    <x v="1"/>
    <x v="0"/>
  </r>
  <r>
    <x v="4"/>
    <x v="3"/>
  </r>
  <r>
    <x v="4"/>
    <x v="3"/>
  </r>
  <r>
    <x v="3"/>
    <x v="3"/>
  </r>
  <r>
    <x v="1"/>
    <x v="1"/>
  </r>
  <r>
    <x v="3"/>
    <x v="1"/>
  </r>
  <r>
    <x v="3"/>
    <x v="0"/>
  </r>
  <r>
    <x v="3"/>
    <x v="3"/>
  </r>
  <r>
    <x v="3"/>
    <x v="1"/>
  </r>
  <r>
    <x v="3"/>
    <x v="0"/>
  </r>
  <r>
    <x v="3"/>
    <x v="3"/>
  </r>
  <r>
    <x v="3"/>
    <x v="3"/>
  </r>
</pivotCacheRecords>
</file>

<file path=xl/pivotCache/pivotCacheRecords2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5">
  <r>
    <x v="0"/>
    <x v="0"/>
  </r>
  <r>
    <x v="1"/>
    <x v="1"/>
  </r>
  <r>
    <x v="2"/>
    <x v="2"/>
  </r>
  <r>
    <x v="3"/>
    <x v="3"/>
  </r>
  <r>
    <x v="4"/>
    <x v="3"/>
  </r>
  <r>
    <x v="5"/>
    <x v="2"/>
  </r>
  <r>
    <x v="6"/>
    <x v="0"/>
  </r>
  <r>
    <x v="7"/>
    <x v="3"/>
  </r>
  <r>
    <x v="7"/>
    <x v="3"/>
  </r>
  <r>
    <x v="8"/>
    <x v="0"/>
  </r>
  <r>
    <x v="9"/>
    <x v="3"/>
  </r>
  <r>
    <x v="10"/>
    <x v="3"/>
  </r>
  <r>
    <x v="11"/>
    <x v="1"/>
  </r>
  <r>
    <x v="0"/>
    <x v="1"/>
  </r>
  <r>
    <x v="0"/>
    <x v="2"/>
  </r>
  <r>
    <x v="2"/>
    <x v="3"/>
  </r>
  <r>
    <x v="12"/>
    <x v="3"/>
  </r>
  <r>
    <x v="13"/>
    <x v="3"/>
  </r>
  <r>
    <x v="3"/>
    <x v="3"/>
  </r>
  <r>
    <x v="14"/>
    <x v="3"/>
  </r>
  <r>
    <x v="15"/>
    <x v="2"/>
  </r>
  <r>
    <x v="15"/>
    <x v="2"/>
  </r>
  <r>
    <x v="3"/>
    <x v="3"/>
  </r>
  <r>
    <x v="11"/>
    <x v="1"/>
  </r>
  <r>
    <x v="11"/>
    <x v="3"/>
  </r>
  <r>
    <x v="16"/>
    <x v="3"/>
  </r>
  <r>
    <x v="1"/>
    <x v="0"/>
  </r>
  <r>
    <x v="17"/>
    <x v="1"/>
  </r>
  <r>
    <x v="17"/>
    <x v="0"/>
  </r>
  <r>
    <x v="17"/>
    <x v="2"/>
  </r>
  <r>
    <x v="18"/>
    <x v="0"/>
  </r>
  <r>
    <x v="18"/>
    <x v="2"/>
  </r>
  <r>
    <x v="19"/>
    <x v="3"/>
  </r>
  <r>
    <x v="2"/>
    <x v="3"/>
  </r>
  <r>
    <x v="0"/>
    <x v="3"/>
  </r>
  <r>
    <x v="5"/>
    <x v="3"/>
  </r>
  <r>
    <x v="6"/>
    <x v="3"/>
  </r>
  <r>
    <x v="20"/>
    <x v="3"/>
  </r>
  <r>
    <x v="3"/>
    <x v="3"/>
  </r>
  <r>
    <x v="14"/>
    <x v="1"/>
  </r>
  <r>
    <x v="14"/>
    <x v="0"/>
  </r>
  <r>
    <x v="14"/>
    <x v="2"/>
  </r>
  <r>
    <x v="21"/>
    <x v="3"/>
  </r>
  <r>
    <x v="22"/>
    <x v="3"/>
  </r>
  <r>
    <x v="17"/>
    <x v="2"/>
  </r>
  <r>
    <x v="17"/>
    <x v="4"/>
  </r>
  <r>
    <x v="19"/>
    <x v="1"/>
  </r>
  <r>
    <x v="10"/>
    <x v="3"/>
  </r>
  <r>
    <x v="23"/>
    <x v="3"/>
  </r>
  <r>
    <x v="24"/>
    <x v="3"/>
  </r>
  <r>
    <x v="25"/>
    <x v="3"/>
  </r>
  <r>
    <x v="2"/>
    <x v="2"/>
  </r>
  <r>
    <x v="26"/>
    <x v="1"/>
  </r>
  <r>
    <x v="24"/>
    <x v="1"/>
  </r>
  <r>
    <x v="24"/>
    <x v="0"/>
  </r>
  <r>
    <x v="0"/>
    <x v="3"/>
  </r>
  <r>
    <x v="13"/>
    <x v="3"/>
  </r>
  <r>
    <x v="15"/>
    <x v="4"/>
  </r>
  <r>
    <x v="13"/>
    <x v="3"/>
  </r>
  <r>
    <x v="27"/>
    <x v="0"/>
  </r>
  <r>
    <x v="16"/>
    <x v="1"/>
  </r>
  <r>
    <x v="16"/>
    <x v="0"/>
  </r>
  <r>
    <x v="28"/>
    <x v="1"/>
  </r>
  <r>
    <x v="28"/>
    <x v="0"/>
  </r>
  <r>
    <x v="14"/>
    <x v="3"/>
  </r>
  <r>
    <x v="4"/>
    <x v="0"/>
  </r>
  <r>
    <x v="24"/>
    <x v="3"/>
  </r>
  <r>
    <x v="1"/>
    <x v="3"/>
  </r>
  <r>
    <x v="24"/>
    <x v="3"/>
  </r>
  <r>
    <x v="29"/>
    <x v="1"/>
  </r>
  <r>
    <x v="22"/>
    <x v="3"/>
  </r>
  <r>
    <x v="3"/>
    <x v="4"/>
  </r>
  <r>
    <x v="30"/>
    <x v="1"/>
  </r>
  <r>
    <x v="4"/>
    <x v="3"/>
  </r>
  <r>
    <x v="22"/>
    <x v="3"/>
  </r>
  <r>
    <x v="31"/>
    <x v="3"/>
  </r>
  <r>
    <x v="25"/>
    <x v="3"/>
  </r>
  <r>
    <x v="0"/>
    <x v="1"/>
  </r>
  <r>
    <x v="32"/>
    <x v="3"/>
  </r>
  <r>
    <x v="24"/>
    <x v="3"/>
  </r>
  <r>
    <x v="33"/>
    <x v="0"/>
  </r>
  <r>
    <x v="34"/>
    <x v="3"/>
  </r>
  <r>
    <x v="32"/>
    <x v="2"/>
  </r>
  <r>
    <x v="13"/>
    <x v="3"/>
  </r>
  <r>
    <x v="35"/>
    <x v="2"/>
  </r>
  <r>
    <x v="17"/>
    <x v="3"/>
  </r>
  <r>
    <x v="5"/>
    <x v="2"/>
  </r>
  <r>
    <x v="36"/>
    <x v="2"/>
  </r>
  <r>
    <x v="37"/>
    <x v="0"/>
  </r>
  <r>
    <x v="36"/>
    <x v="2"/>
  </r>
  <r>
    <x v="4"/>
    <x v="3"/>
  </r>
  <r>
    <x v="2"/>
    <x v="1"/>
  </r>
  <r>
    <x v="8"/>
    <x v="1"/>
  </r>
  <r>
    <x v="8"/>
    <x v="2"/>
  </r>
  <r>
    <x v="31"/>
    <x v="4"/>
  </r>
  <r>
    <x v="12"/>
    <x v="3"/>
  </r>
  <r>
    <x v="4"/>
    <x v="3"/>
  </r>
  <r>
    <x v="20"/>
    <x v="4"/>
  </r>
  <r>
    <x v="3"/>
    <x v="1"/>
  </r>
  <r>
    <x v="10"/>
    <x v="1"/>
  </r>
  <r>
    <x v="28"/>
    <x v="1"/>
  </r>
  <r>
    <x v="22"/>
    <x v="3"/>
  </r>
  <r>
    <x v="0"/>
    <x v="1"/>
  </r>
  <r>
    <x v="0"/>
    <x v="2"/>
  </r>
  <r>
    <x v="19"/>
    <x v="3"/>
  </r>
  <r>
    <x v="27"/>
    <x v="3"/>
  </r>
  <r>
    <x v="29"/>
    <x v="2"/>
  </r>
  <r>
    <x v="34"/>
    <x v="4"/>
  </r>
  <r>
    <x v="33"/>
    <x v="3"/>
  </r>
  <r>
    <x v="24"/>
    <x v="1"/>
  </r>
  <r>
    <x v="24"/>
    <x v="0"/>
  </r>
  <r>
    <x v="24"/>
    <x v="4"/>
  </r>
  <r>
    <x v="7"/>
    <x v="2"/>
  </r>
  <r>
    <x v="7"/>
    <x v="4"/>
  </r>
  <r>
    <x v="38"/>
    <x v="1"/>
  </r>
  <r>
    <x v="7"/>
    <x v="2"/>
  </r>
  <r>
    <x v="0"/>
    <x v="1"/>
  </r>
  <r>
    <x v="31"/>
    <x v="1"/>
  </r>
  <r>
    <x v="31"/>
    <x v="2"/>
  </r>
  <r>
    <x v="38"/>
    <x v="1"/>
  </r>
  <r>
    <x v="14"/>
    <x v="1"/>
  </r>
  <r>
    <x v="6"/>
    <x v="3"/>
  </r>
  <r>
    <x v="29"/>
    <x v="1"/>
  </r>
  <r>
    <x v="39"/>
    <x v="3"/>
  </r>
  <r>
    <x v="38"/>
    <x v="1"/>
  </r>
  <r>
    <x v="37"/>
    <x v="3"/>
  </r>
  <r>
    <x v="11"/>
    <x v="3"/>
  </r>
  <r>
    <x v="9"/>
    <x v="1"/>
  </r>
  <r>
    <x v="9"/>
    <x v="4"/>
  </r>
  <r>
    <x v="31"/>
    <x v="3"/>
  </r>
  <r>
    <x v="37"/>
    <x v="1"/>
  </r>
  <r>
    <x v="37"/>
    <x v="2"/>
  </r>
  <r>
    <x v="22"/>
    <x v="3"/>
  </r>
  <r>
    <x v="36"/>
    <x v="0"/>
  </r>
  <r>
    <x v="9"/>
    <x v="3"/>
  </r>
  <r>
    <x v="10"/>
    <x v="3"/>
  </r>
  <r>
    <x v="13"/>
    <x v="0"/>
  </r>
  <r>
    <x v="25"/>
    <x v="3"/>
  </r>
  <r>
    <x v="3"/>
    <x v="3"/>
  </r>
  <r>
    <x v="24"/>
    <x v="3"/>
  </r>
  <r>
    <x v="4"/>
    <x v="3"/>
  </r>
  <r>
    <x v="17"/>
    <x v="2"/>
  </r>
  <r>
    <x v="34"/>
    <x v="3"/>
  </r>
  <r>
    <x v="16"/>
    <x v="1"/>
  </r>
  <r>
    <x v="35"/>
    <x v="3"/>
  </r>
  <r>
    <x v="8"/>
    <x v="0"/>
  </r>
  <r>
    <x v="9"/>
    <x v="3"/>
  </r>
  <r>
    <x v="7"/>
    <x v="1"/>
  </r>
  <r>
    <x v="34"/>
    <x v="3"/>
  </r>
  <r>
    <x v="22"/>
    <x v="2"/>
  </r>
  <r>
    <x v="21"/>
    <x v="3"/>
  </r>
  <r>
    <x v="35"/>
    <x v="0"/>
  </r>
  <r>
    <x v="26"/>
    <x v="1"/>
  </r>
  <r>
    <x v="26"/>
    <x v="0"/>
  </r>
  <r>
    <x v="26"/>
    <x v="2"/>
  </r>
  <r>
    <x v="25"/>
    <x v="0"/>
  </r>
  <r>
    <x v="37"/>
    <x v="3"/>
  </r>
  <r>
    <x v="5"/>
    <x v="2"/>
  </r>
  <r>
    <x v="13"/>
    <x v="3"/>
  </r>
  <r>
    <x v="21"/>
    <x v="1"/>
  </r>
  <r>
    <x v="21"/>
    <x v="0"/>
  </r>
  <r>
    <x v="0"/>
    <x v="1"/>
  </r>
  <r>
    <x v="0"/>
    <x v="0"/>
  </r>
  <r>
    <x v="0"/>
    <x v="2"/>
  </r>
  <r>
    <x v="15"/>
    <x v="3"/>
  </r>
  <r>
    <x v="3"/>
    <x v="2"/>
  </r>
  <r>
    <x v="22"/>
    <x v="2"/>
  </r>
  <r>
    <x v="4"/>
    <x v="3"/>
  </r>
  <r>
    <x v="2"/>
    <x v="3"/>
  </r>
  <r>
    <x v="29"/>
    <x v="3"/>
  </r>
  <r>
    <x v="1"/>
    <x v="2"/>
  </r>
  <r>
    <x v="13"/>
    <x v="3"/>
  </r>
  <r>
    <x v="19"/>
    <x v="3"/>
  </r>
  <r>
    <x v="37"/>
    <x v="3"/>
  </r>
  <r>
    <x v="33"/>
    <x v="0"/>
  </r>
  <r>
    <x v="7"/>
    <x v="2"/>
  </r>
  <r>
    <x v="17"/>
    <x v="0"/>
  </r>
  <r>
    <x v="25"/>
    <x v="3"/>
  </r>
  <r>
    <x v="15"/>
    <x v="3"/>
  </r>
  <r>
    <x v="20"/>
    <x v="3"/>
  </r>
  <r>
    <x v="34"/>
    <x v="3"/>
  </r>
  <r>
    <x v="14"/>
    <x v="1"/>
  </r>
  <r>
    <x v="35"/>
    <x v="0"/>
  </r>
  <r>
    <x v="35"/>
    <x v="4"/>
  </r>
  <r>
    <x v="38"/>
    <x v="3"/>
  </r>
  <r>
    <x v="23"/>
    <x v="0"/>
  </r>
  <r>
    <x v="7"/>
    <x v="2"/>
  </r>
  <r>
    <x v="4"/>
    <x v="1"/>
  </r>
  <r>
    <x v="11"/>
    <x v="3"/>
  </r>
  <r>
    <x v="23"/>
    <x v="3"/>
  </r>
  <r>
    <x v="20"/>
    <x v="3"/>
  </r>
  <r>
    <x v="5"/>
    <x v="2"/>
  </r>
  <r>
    <x v="23"/>
    <x v="3"/>
  </r>
  <r>
    <x v="34"/>
    <x v="1"/>
  </r>
  <r>
    <x v="2"/>
    <x v="2"/>
  </r>
  <r>
    <x v="34"/>
    <x v="1"/>
  </r>
  <r>
    <x v="34"/>
    <x v="2"/>
  </r>
  <r>
    <x v="14"/>
    <x v="1"/>
  </r>
  <r>
    <x v="39"/>
    <x v="3"/>
  </r>
  <r>
    <x v="17"/>
    <x v="1"/>
  </r>
  <r>
    <x v="17"/>
    <x v="2"/>
  </r>
  <r>
    <x v="32"/>
    <x v="3"/>
  </r>
  <r>
    <x v="19"/>
    <x v="3"/>
  </r>
  <r>
    <x v="1"/>
    <x v="0"/>
  </r>
  <r>
    <x v="28"/>
    <x v="3"/>
  </r>
  <r>
    <x v="21"/>
    <x v="1"/>
  </r>
  <r>
    <x v="21"/>
    <x v="2"/>
  </r>
  <r>
    <x v="40"/>
    <x v="3"/>
  </r>
  <r>
    <x v="27"/>
    <x v="3"/>
  </r>
  <r>
    <x v="33"/>
    <x v="1"/>
  </r>
  <r>
    <x v="33"/>
    <x v="2"/>
  </r>
  <r>
    <x v="33"/>
    <x v="0"/>
  </r>
  <r>
    <x v="22"/>
    <x v="3"/>
  </r>
  <r>
    <x v="2"/>
    <x v="2"/>
  </r>
  <r>
    <x v="11"/>
    <x v="2"/>
  </r>
  <r>
    <x v="10"/>
    <x v="2"/>
  </r>
  <r>
    <x v="33"/>
    <x v="1"/>
  </r>
  <r>
    <x v="19"/>
    <x v="3"/>
  </r>
  <r>
    <x v="19"/>
    <x v="3"/>
  </r>
  <r>
    <x v="11"/>
    <x v="1"/>
  </r>
  <r>
    <x v="10"/>
    <x v="3"/>
  </r>
  <r>
    <x v="25"/>
    <x v="3"/>
  </r>
  <r>
    <x v="0"/>
    <x v="2"/>
  </r>
  <r>
    <x v="34"/>
    <x v="3"/>
  </r>
  <r>
    <x v="24"/>
    <x v="3"/>
  </r>
  <r>
    <x v="25"/>
    <x v="3"/>
  </r>
  <r>
    <x v="16"/>
    <x v="2"/>
  </r>
  <r>
    <x v="4"/>
    <x v="2"/>
  </r>
  <r>
    <x v="0"/>
    <x v="1"/>
  </r>
  <r>
    <x v="26"/>
    <x v="3"/>
  </r>
  <r>
    <x v="15"/>
    <x v="3"/>
  </r>
  <r>
    <x v="14"/>
    <x v="3"/>
  </r>
  <r>
    <x v="4"/>
    <x v="3"/>
  </r>
  <r>
    <x v="30"/>
    <x v="4"/>
  </r>
  <r>
    <x v="15"/>
    <x v="3"/>
  </r>
  <r>
    <x v="20"/>
    <x v="3"/>
  </r>
  <r>
    <x v="19"/>
    <x v="3"/>
  </r>
  <r>
    <x v="23"/>
    <x v="3"/>
  </r>
  <r>
    <x v="26"/>
    <x v="3"/>
  </r>
  <r>
    <x v="7"/>
    <x v="3"/>
  </r>
  <r>
    <x v="5"/>
    <x v="3"/>
  </r>
  <r>
    <x v="21"/>
    <x v="3"/>
  </r>
  <r>
    <x v="37"/>
    <x v="3"/>
  </r>
  <r>
    <x v="36"/>
    <x v="3"/>
  </r>
  <r>
    <x v="22"/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4">
  <r>
    <x v="0"/>
    <x v="0"/>
  </r>
  <r>
    <x v="1"/>
    <x v="1"/>
  </r>
  <r>
    <x v="1"/>
    <x v="1"/>
  </r>
  <r>
    <x v="1"/>
    <x v="1"/>
  </r>
  <r>
    <x v="1"/>
    <x v="1"/>
  </r>
  <r>
    <x v="1"/>
    <x v="0"/>
  </r>
  <r>
    <x v="1"/>
    <x v="2"/>
  </r>
  <r>
    <x v="1"/>
    <x v="1"/>
  </r>
  <r>
    <x v="2"/>
    <x v="1"/>
  </r>
  <r>
    <x v="1"/>
    <x v="1"/>
  </r>
  <r>
    <x v="1"/>
    <x v="1"/>
  </r>
  <r>
    <x v="1"/>
    <x v="3"/>
  </r>
  <r>
    <x v="2"/>
    <x v="3"/>
  </r>
  <r>
    <x v="3"/>
    <x v="3"/>
  </r>
  <r>
    <x v="4"/>
    <x v="4"/>
  </r>
  <r>
    <x v="0"/>
    <x v="1"/>
  </r>
  <r>
    <x v="1"/>
    <x v="0"/>
  </r>
  <r>
    <x v="1"/>
    <x v="3"/>
  </r>
  <r>
    <x v="4"/>
    <x v="1"/>
  </r>
  <r>
    <x v="0"/>
    <x v="3"/>
  </r>
  <r>
    <x v="0"/>
    <x v="4"/>
  </r>
  <r>
    <x v="1"/>
    <x v="3"/>
  </r>
  <r>
    <x v="1"/>
    <x v="0"/>
  </r>
  <r>
    <x v="1"/>
    <x v="3"/>
  </r>
  <r>
    <x v="1"/>
    <x v="5"/>
  </r>
  <r>
    <x v="1"/>
    <x v="5"/>
  </r>
  <r>
    <x v="4"/>
    <x v="4"/>
  </r>
  <r>
    <x v="1"/>
    <x v="1"/>
  </r>
  <r>
    <x v="0"/>
    <x v="1"/>
  </r>
  <r>
    <x v="3"/>
    <x v="1"/>
  </r>
  <r>
    <x v="1"/>
    <x v="1"/>
  </r>
  <r>
    <x v="4"/>
    <x v="1"/>
  </r>
  <r>
    <x v="3"/>
    <x v="5"/>
  </r>
  <r>
    <x v="3"/>
    <x v="3"/>
  </r>
  <r>
    <x v="0"/>
    <x v="1"/>
  </r>
  <r>
    <x v="3"/>
    <x v="1"/>
  </r>
  <r>
    <x v="1"/>
    <x v="5"/>
  </r>
  <r>
    <x v="1"/>
    <x v="6"/>
  </r>
  <r>
    <x v="3"/>
    <x v="3"/>
  </r>
  <r>
    <x v="4"/>
    <x v="1"/>
  </r>
  <r>
    <x v="3"/>
    <x v="1"/>
  </r>
  <r>
    <x v="1"/>
    <x v="1"/>
  </r>
  <r>
    <x v="1"/>
    <x v="1"/>
  </r>
  <r>
    <x v="0"/>
    <x v="1"/>
  </r>
  <r>
    <x v="3"/>
    <x v="1"/>
  </r>
  <r>
    <x v="0"/>
    <x v="3"/>
  </r>
  <r>
    <x v="0"/>
    <x v="1"/>
  </r>
  <r>
    <x v="0"/>
    <x v="3"/>
  </r>
  <r>
    <x v="0"/>
    <x v="1"/>
  </r>
  <r>
    <x v="0"/>
    <x v="3"/>
  </r>
  <r>
    <x v="1"/>
    <x v="1"/>
  </r>
  <r>
    <x v="3"/>
    <x v="1"/>
  </r>
  <r>
    <x v="3"/>
    <x v="1"/>
  </r>
  <r>
    <x v="1"/>
    <x v="1"/>
  </r>
  <r>
    <x v="1"/>
    <x v="1"/>
  </r>
  <r>
    <x v="3"/>
    <x v="3"/>
  </r>
  <r>
    <x v="1"/>
    <x v="1"/>
  </r>
  <r>
    <x v="1"/>
    <x v="1"/>
  </r>
  <r>
    <x v="0"/>
    <x v="1"/>
  </r>
  <r>
    <x v="2"/>
    <x v="1"/>
  </r>
  <r>
    <x v="0"/>
    <x v="4"/>
  </r>
  <r>
    <x v="1"/>
    <x v="1"/>
  </r>
  <r>
    <x v="4"/>
    <x v="1"/>
  </r>
  <r>
    <x v="3"/>
    <x v="3"/>
  </r>
  <r>
    <x v="3"/>
    <x v="4"/>
  </r>
  <r>
    <x v="4"/>
    <x v="3"/>
  </r>
  <r>
    <x v="4"/>
    <x v="4"/>
  </r>
  <r>
    <x v="1"/>
    <x v="3"/>
  </r>
  <r>
    <x v="1"/>
    <x v="4"/>
  </r>
  <r>
    <x v="1"/>
    <x v="3"/>
  </r>
  <r>
    <x v="0"/>
    <x v="3"/>
  </r>
  <r>
    <x v="3"/>
    <x v="1"/>
  </r>
  <r>
    <x v="1"/>
    <x v="5"/>
  </r>
  <r>
    <x v="1"/>
    <x v="3"/>
  </r>
  <r>
    <x v="1"/>
    <x v="4"/>
  </r>
  <r>
    <x v="1"/>
    <x v="3"/>
  </r>
  <r>
    <x v="0"/>
    <x v="1"/>
  </r>
  <r>
    <x v="1"/>
    <x v="1"/>
  </r>
  <r>
    <x v="4"/>
    <x v="3"/>
  </r>
  <r>
    <x v="1"/>
    <x v="1"/>
  </r>
  <r>
    <x v="1"/>
    <x v="1"/>
  </r>
  <r>
    <x v="1"/>
    <x v="0"/>
  </r>
  <r>
    <x v="0"/>
    <x v="1"/>
  </r>
  <r>
    <x v="3"/>
    <x v="1"/>
  </r>
  <r>
    <x v="2"/>
    <x v="1"/>
  </r>
  <r>
    <x v="1"/>
    <x v="5"/>
  </r>
  <r>
    <x v="0"/>
    <x v="5"/>
  </r>
  <r>
    <x v="1"/>
    <x v="1"/>
  </r>
  <r>
    <x v="3"/>
    <x v="1"/>
  </r>
  <r>
    <x v="1"/>
    <x v="1"/>
  </r>
  <r>
    <x v="4"/>
    <x v="1"/>
  </r>
  <r>
    <x v="0"/>
    <x v="1"/>
  </r>
  <r>
    <x v="1"/>
    <x v="1"/>
  </r>
  <r>
    <x v="3"/>
    <x v="1"/>
  </r>
  <r>
    <x v="2"/>
    <x v="1"/>
  </r>
  <r>
    <x v="1"/>
    <x v="1"/>
  </r>
  <r>
    <x v="0"/>
    <x v="1"/>
  </r>
  <r>
    <x v="0"/>
    <x v="1"/>
  </r>
  <r>
    <x v="1"/>
    <x v="5"/>
  </r>
  <r>
    <x v="4"/>
    <x v="5"/>
  </r>
  <r>
    <x v="1"/>
    <x v="1"/>
  </r>
  <r>
    <x v="3"/>
    <x v="1"/>
  </r>
  <r>
    <x v="1"/>
    <x v="5"/>
  </r>
  <r>
    <x v="1"/>
    <x v="3"/>
  </r>
  <r>
    <x v="4"/>
    <x v="3"/>
  </r>
  <r>
    <x v="0"/>
    <x v="3"/>
  </r>
  <r>
    <x v="1"/>
    <x v="0"/>
  </r>
  <r>
    <x v="5"/>
    <x v="0"/>
  </r>
  <r>
    <x v="0"/>
    <x v="1"/>
  </r>
  <r>
    <x v="1"/>
    <x v="1"/>
  </r>
  <r>
    <x v="4"/>
    <x v="1"/>
  </r>
  <r>
    <x v="0"/>
    <x v="4"/>
  </r>
  <r>
    <x v="3"/>
    <x v="1"/>
  </r>
  <r>
    <x v="3"/>
    <x v="1"/>
  </r>
  <r>
    <x v="0"/>
    <x v="3"/>
  </r>
  <r>
    <x v="4"/>
    <x v="5"/>
  </r>
  <r>
    <x v="0"/>
    <x v="5"/>
  </r>
  <r>
    <x v="1"/>
    <x v="1"/>
  </r>
  <r>
    <x v="2"/>
    <x v="1"/>
  </r>
  <r>
    <x v="1"/>
    <x v="6"/>
  </r>
  <r>
    <x v="1"/>
    <x v="1"/>
  </r>
  <r>
    <x v="2"/>
    <x v="1"/>
  </r>
  <r>
    <x v="1"/>
    <x v="1"/>
  </r>
  <r>
    <x v="0"/>
    <x v="1"/>
  </r>
  <r>
    <x v="1"/>
    <x v="1"/>
  </r>
  <r>
    <x v="1"/>
    <x v="4"/>
  </r>
  <r>
    <x v="1"/>
    <x v="5"/>
  </r>
  <r>
    <x v="1"/>
    <x v="1"/>
  </r>
  <r>
    <x v="3"/>
    <x v="5"/>
  </r>
  <r>
    <x v="3"/>
    <x v="3"/>
  </r>
  <r>
    <x v="5"/>
    <x v="5"/>
  </r>
  <r>
    <x v="5"/>
    <x v="6"/>
  </r>
  <r>
    <x v="5"/>
    <x v="3"/>
  </r>
  <r>
    <x v="1"/>
    <x v="0"/>
  </r>
  <r>
    <x v="1"/>
    <x v="3"/>
  </r>
  <r>
    <x v="1"/>
    <x v="4"/>
  </r>
  <r>
    <x v="1"/>
    <x v="3"/>
  </r>
  <r>
    <x v="1"/>
    <x v="0"/>
  </r>
  <r>
    <x v="1"/>
    <x v="2"/>
  </r>
  <r>
    <x v="1"/>
    <x v="4"/>
  </r>
  <r>
    <x v="5"/>
    <x v="5"/>
  </r>
  <r>
    <x v="5"/>
    <x v="6"/>
  </r>
  <r>
    <x v="5"/>
    <x v="3"/>
  </r>
  <r>
    <x v="1"/>
    <x v="1"/>
  </r>
  <r>
    <x v="1"/>
    <x v="1"/>
  </r>
  <r>
    <x v="0"/>
    <x v="1"/>
  </r>
  <r>
    <x v="1"/>
    <x v="5"/>
  </r>
  <r>
    <x v="1"/>
    <x v="6"/>
  </r>
  <r>
    <x v="1"/>
    <x v="3"/>
  </r>
  <r>
    <x v="1"/>
    <x v="4"/>
  </r>
  <r>
    <x v="4"/>
    <x v="3"/>
  </r>
  <r>
    <x v="0"/>
    <x v="3"/>
  </r>
  <r>
    <x v="5"/>
    <x v="5"/>
  </r>
  <r>
    <x v="5"/>
    <x v="6"/>
  </r>
  <r>
    <x v="5"/>
    <x v="3"/>
  </r>
  <r>
    <x v="1"/>
    <x v="3"/>
  </r>
  <r>
    <x v="0"/>
    <x v="3"/>
  </r>
  <r>
    <x v="4"/>
    <x v="1"/>
  </r>
  <r>
    <x v="0"/>
    <x v="5"/>
  </r>
  <r>
    <x v="0"/>
    <x v="6"/>
  </r>
  <r>
    <x v="1"/>
    <x v="3"/>
  </r>
  <r>
    <x v="1"/>
    <x v="1"/>
  </r>
  <r>
    <x v="3"/>
    <x v="3"/>
  </r>
  <r>
    <x v="0"/>
    <x v="1"/>
  </r>
  <r>
    <x v="1"/>
    <x v="1"/>
  </r>
  <r>
    <x v="4"/>
    <x v="2"/>
  </r>
  <r>
    <x v="4"/>
    <x v="1"/>
  </r>
  <r>
    <x v="0"/>
    <x v="1"/>
  </r>
  <r>
    <x v="1"/>
    <x v="1"/>
  </r>
  <r>
    <x v="0"/>
    <x v="1"/>
  </r>
  <r>
    <x v="3"/>
    <x v="1"/>
  </r>
  <r>
    <x v="0"/>
    <x v="5"/>
  </r>
  <r>
    <x v="0"/>
    <x v="4"/>
  </r>
  <r>
    <x v="1"/>
    <x v="1"/>
  </r>
  <r>
    <x v="0"/>
    <x v="1"/>
  </r>
  <r>
    <x v="1"/>
    <x v="1"/>
  </r>
  <r>
    <x v="0"/>
    <x v="3"/>
  </r>
  <r>
    <x v="0"/>
    <x v="4"/>
  </r>
  <r>
    <x v="0"/>
    <x v="1"/>
  </r>
  <r>
    <x v="1"/>
    <x v="4"/>
  </r>
  <r>
    <x v="1"/>
    <x v="1"/>
  </r>
  <r>
    <x v="0"/>
    <x v="1"/>
  </r>
  <r>
    <x v="3"/>
    <x v="0"/>
  </r>
  <r>
    <x v="3"/>
    <x v="5"/>
  </r>
  <r>
    <x v="3"/>
    <x v="3"/>
  </r>
  <r>
    <x v="1"/>
    <x v="1"/>
  </r>
  <r>
    <x v="0"/>
    <x v="3"/>
  </r>
  <r>
    <x v="3"/>
    <x v="5"/>
  </r>
  <r>
    <x v="3"/>
    <x v="3"/>
  </r>
  <r>
    <x v="3"/>
    <x v="4"/>
  </r>
  <r>
    <x v="1"/>
    <x v="0"/>
  </r>
  <r>
    <x v="1"/>
    <x v="5"/>
  </r>
  <r>
    <x v="1"/>
    <x v="3"/>
  </r>
  <r>
    <x v="1"/>
    <x v="5"/>
  </r>
  <r>
    <x v="1"/>
    <x v="1"/>
  </r>
  <r>
    <x v="3"/>
    <x v="1"/>
  </r>
  <r>
    <x v="3"/>
    <x v="1"/>
  </r>
  <r>
    <x v="0"/>
    <x v="1"/>
  </r>
  <r>
    <x v="3"/>
    <x v="1"/>
  </r>
  <r>
    <x v="3"/>
    <x v="0"/>
  </r>
  <r>
    <x v="3"/>
    <x v="6"/>
  </r>
  <r>
    <x v="3"/>
    <x v="2"/>
  </r>
  <r>
    <x v="3"/>
    <x v="3"/>
  </r>
  <r>
    <x v="3"/>
    <x v="4"/>
  </r>
  <r>
    <x v="4"/>
    <x v="1"/>
  </r>
  <r>
    <x v="1"/>
    <x v="5"/>
  </r>
  <r>
    <x v="1"/>
    <x v="5"/>
  </r>
  <r>
    <x v="1"/>
    <x v="4"/>
  </r>
  <r>
    <x v="4"/>
    <x v="3"/>
  </r>
  <r>
    <x v="0"/>
    <x v="3"/>
  </r>
  <r>
    <x v="1"/>
    <x v="3"/>
  </r>
  <r>
    <x v="1"/>
    <x v="4"/>
  </r>
  <r>
    <x v="0"/>
    <x v="3"/>
  </r>
  <r>
    <x v="0"/>
    <x v="4"/>
  </r>
  <r>
    <x v="1"/>
    <x v="1"/>
  </r>
  <r>
    <x v="1"/>
    <x v="3"/>
  </r>
  <r>
    <x v="1"/>
    <x v="1"/>
  </r>
  <r>
    <x v="1"/>
    <x v="5"/>
  </r>
  <r>
    <x v="1"/>
    <x v="3"/>
  </r>
  <r>
    <x v="1"/>
    <x v="4"/>
  </r>
  <r>
    <x v="0"/>
    <x v="5"/>
  </r>
  <r>
    <x v="0"/>
    <x v="3"/>
  </r>
  <r>
    <x v="0"/>
    <x v="4"/>
  </r>
  <r>
    <x v="0"/>
    <x v="1"/>
  </r>
  <r>
    <x v="0"/>
    <x v="0"/>
  </r>
  <r>
    <x v="0"/>
    <x v="6"/>
  </r>
  <r>
    <x v="0"/>
    <x v="3"/>
  </r>
  <r>
    <x v="0"/>
    <x v="4"/>
  </r>
  <r>
    <x v="0"/>
    <x v="1"/>
  </r>
  <r>
    <x v="0"/>
    <x v="1"/>
  </r>
  <r>
    <x v="1"/>
    <x v="3"/>
  </r>
  <r>
    <x v="1"/>
    <x v="0"/>
  </r>
  <r>
    <x v="1"/>
    <x v="3"/>
  </r>
  <r>
    <x v="4"/>
    <x v="1"/>
  </r>
  <r>
    <x v="1"/>
    <x v="5"/>
  </r>
  <r>
    <x v="1"/>
    <x v="3"/>
  </r>
  <r>
    <x v="4"/>
    <x v="5"/>
  </r>
  <r>
    <x v="4"/>
    <x v="3"/>
  </r>
  <r>
    <x v="5"/>
    <x v="3"/>
  </r>
  <r>
    <x v="1"/>
    <x v="5"/>
  </r>
  <r>
    <x v="2"/>
    <x v="3"/>
  </r>
  <r>
    <x v="6"/>
    <x v="3"/>
  </r>
  <r>
    <x v="1"/>
    <x v="5"/>
  </r>
  <r>
    <x v="6"/>
    <x v="1"/>
  </r>
  <r>
    <x v="1"/>
    <x v="1"/>
  </r>
  <r>
    <x v="1"/>
    <x v="5"/>
  </r>
  <r>
    <x v="1"/>
    <x v="3"/>
  </r>
  <r>
    <x v="1"/>
    <x v="4"/>
  </r>
  <r>
    <x v="3"/>
    <x v="0"/>
  </r>
  <r>
    <x v="1"/>
    <x v="3"/>
  </r>
  <r>
    <x v="1"/>
    <x v="2"/>
  </r>
  <r>
    <x v="0"/>
    <x v="3"/>
  </r>
  <r>
    <x v="1"/>
    <x v="3"/>
  </r>
  <r>
    <x v="1"/>
    <x v="1"/>
  </r>
  <r>
    <x v="1"/>
    <x v="1"/>
  </r>
  <r>
    <x v="0"/>
    <x v="1"/>
  </r>
  <r>
    <x v="4"/>
    <x v="1"/>
  </r>
  <r>
    <x v="1"/>
    <x v="3"/>
  </r>
  <r>
    <x v="0"/>
    <x v="1"/>
  </r>
  <r>
    <x v="0"/>
    <x v="1"/>
  </r>
  <r>
    <x v="1"/>
    <x v="3"/>
  </r>
  <r>
    <x v="1"/>
    <x v="4"/>
  </r>
  <r>
    <x v="0"/>
    <x v="1"/>
  </r>
  <r>
    <x v="1"/>
    <x v="3"/>
  </r>
  <r>
    <x v="0"/>
    <x v="6"/>
  </r>
  <r>
    <x v="0"/>
    <x v="3"/>
  </r>
  <r>
    <x v="5"/>
    <x v="5"/>
  </r>
  <r>
    <x v="5"/>
    <x v="3"/>
  </r>
  <r>
    <x v="0"/>
    <x v="3"/>
  </r>
  <r>
    <x v="1"/>
    <x v="0"/>
  </r>
  <r>
    <x v="1"/>
    <x v="5"/>
  </r>
  <r>
    <x v="1"/>
    <x v="6"/>
  </r>
  <r>
    <x v="3"/>
    <x v="0"/>
  </r>
  <r>
    <x v="3"/>
    <x v="5"/>
  </r>
  <r>
    <x v="3"/>
    <x v="6"/>
  </r>
  <r>
    <x v="1"/>
    <x v="0"/>
  </r>
  <r>
    <x v="1"/>
    <x v="5"/>
  </r>
  <r>
    <x v="1"/>
    <x v="6"/>
  </r>
  <r>
    <x v="1"/>
    <x v="4"/>
  </r>
  <r>
    <x v="0"/>
    <x v="4"/>
  </r>
  <r>
    <x v="1"/>
    <x v="1"/>
  </r>
  <r>
    <x v="1"/>
    <x v="5"/>
  </r>
  <r>
    <x v="1"/>
    <x v="6"/>
  </r>
  <r>
    <x v="1"/>
    <x v="4"/>
  </r>
  <r>
    <x v="1"/>
    <x v="1"/>
  </r>
  <r>
    <x v="0"/>
    <x v="1"/>
  </r>
  <r>
    <x v="2"/>
    <x v="1"/>
  </r>
  <r>
    <x v="3"/>
    <x v="1"/>
  </r>
  <r>
    <x v="0"/>
    <x v="1"/>
  </r>
  <r>
    <x v="1"/>
    <x v="1"/>
  </r>
  <r>
    <x v="1"/>
    <x v="1"/>
  </r>
  <r>
    <x v="1"/>
    <x v="5"/>
  </r>
  <r>
    <x v="1"/>
    <x v="4"/>
  </r>
  <r>
    <x v="0"/>
    <x v="1"/>
  </r>
  <r>
    <x v="6"/>
    <x v="1"/>
  </r>
  <r>
    <x v="0"/>
    <x v="6"/>
  </r>
  <r>
    <x v="1"/>
    <x v="0"/>
  </r>
  <r>
    <x v="4"/>
    <x v="0"/>
  </r>
  <r>
    <x v="4"/>
    <x v="5"/>
  </r>
  <r>
    <x v="2"/>
    <x v="0"/>
  </r>
  <r>
    <x v="2"/>
    <x v="5"/>
  </r>
  <r>
    <x v="0"/>
    <x v="0"/>
  </r>
  <r>
    <x v="0"/>
    <x v="3"/>
  </r>
  <r>
    <x v="0"/>
    <x v="4"/>
  </r>
  <r>
    <x v="1"/>
    <x v="3"/>
  </r>
  <r>
    <x v="3"/>
    <x v="3"/>
  </r>
  <r>
    <x v="1"/>
    <x v="1"/>
  </r>
  <r>
    <x v="3"/>
    <x v="1"/>
  </r>
  <r>
    <x v="1"/>
    <x v="1"/>
  </r>
  <r>
    <x v="5"/>
    <x v="5"/>
  </r>
  <r>
    <x v="5"/>
    <x v="6"/>
  </r>
  <r>
    <x v="5"/>
    <x v="3"/>
  </r>
  <r>
    <x v="0"/>
    <x v="5"/>
  </r>
  <r>
    <x v="0"/>
    <x v="6"/>
  </r>
  <r>
    <x v="0"/>
    <x v="3"/>
  </r>
  <r>
    <x v="1"/>
    <x v="0"/>
  </r>
  <r>
    <x v="1"/>
    <x v="5"/>
  </r>
  <r>
    <x v="1"/>
    <x v="6"/>
  </r>
  <r>
    <x v="1"/>
    <x v="3"/>
  </r>
  <r>
    <x v="0"/>
    <x v="6"/>
  </r>
  <r>
    <x v="1"/>
    <x v="0"/>
  </r>
  <r>
    <x v="0"/>
    <x v="0"/>
  </r>
  <r>
    <x v="7"/>
    <x v="1"/>
  </r>
  <r>
    <x v="7"/>
    <x v="1"/>
  </r>
  <r>
    <x v="7"/>
    <x v="1"/>
  </r>
  <r>
    <x v="0"/>
    <x v="1"/>
  </r>
  <r>
    <x v="7"/>
    <x v="1"/>
  </r>
  <r>
    <x v="7"/>
    <x v="6"/>
  </r>
  <r>
    <x v="0"/>
    <x v="6"/>
  </r>
  <r>
    <x v="7"/>
    <x v="0"/>
  </r>
  <r>
    <x v="7"/>
    <x v="1"/>
  </r>
  <r>
    <x v="7"/>
    <x v="1"/>
  </r>
  <r>
    <x v="7"/>
    <x v="6"/>
  </r>
  <r>
    <x v="0"/>
    <x v="5"/>
  </r>
  <r>
    <x v="0"/>
    <x v="6"/>
  </r>
  <r>
    <x v="8"/>
    <x v="5"/>
  </r>
  <r>
    <x v="8"/>
    <x v="6"/>
  </r>
  <r>
    <x v="1"/>
    <x v="1"/>
  </r>
  <r>
    <x v="7"/>
    <x v="1"/>
  </r>
  <r>
    <x v="7"/>
    <x v="1"/>
  </r>
  <r>
    <x v="0"/>
    <x v="0"/>
  </r>
  <r>
    <x v="0"/>
    <x v="5"/>
  </r>
  <r>
    <x v="0"/>
    <x v="6"/>
  </r>
  <r>
    <x v="0"/>
    <x v="0"/>
  </r>
  <r>
    <x v="0"/>
    <x v="5"/>
  </r>
  <r>
    <x v="0"/>
    <x v="6"/>
  </r>
  <r>
    <x v="7"/>
    <x v="6"/>
  </r>
  <r>
    <x v="1"/>
    <x v="0"/>
  </r>
  <r>
    <x v="1"/>
    <x v="0"/>
  </r>
  <r>
    <x v="1"/>
    <x v="6"/>
  </r>
  <r>
    <x v="1"/>
    <x v="1"/>
  </r>
  <r>
    <x v="1"/>
    <x v="1"/>
  </r>
  <r>
    <x v="0"/>
    <x v="1"/>
  </r>
  <r>
    <x v="0"/>
    <x v="1"/>
  </r>
  <r>
    <x v="3"/>
    <x v="1"/>
  </r>
  <r>
    <x v="1"/>
    <x v="1"/>
  </r>
  <r>
    <x v="1"/>
    <x v="1"/>
  </r>
  <r>
    <x v="0"/>
    <x v="1"/>
  </r>
  <r>
    <x v="7"/>
    <x v="1"/>
  </r>
  <r>
    <x v="1"/>
    <x v="1"/>
  </r>
  <r>
    <x v="0"/>
    <x v="1"/>
  </r>
  <r>
    <x v="7"/>
    <x v="1"/>
  </r>
  <r>
    <x v="1"/>
    <x v="0"/>
  </r>
  <r>
    <x v="1"/>
    <x v="5"/>
  </r>
  <r>
    <x v="0"/>
    <x v="0"/>
  </r>
  <r>
    <x v="0"/>
    <x v="5"/>
  </r>
  <r>
    <x v="1"/>
    <x v="0"/>
  </r>
  <r>
    <x v="1"/>
    <x v="5"/>
  </r>
  <r>
    <x v="1"/>
    <x v="6"/>
  </r>
  <r>
    <x v="0"/>
    <x v="0"/>
  </r>
  <r>
    <x v="0"/>
    <x v="5"/>
  </r>
  <r>
    <x v="0"/>
    <x v="6"/>
  </r>
  <r>
    <x v="6"/>
    <x v="0"/>
  </r>
  <r>
    <x v="6"/>
    <x v="5"/>
  </r>
  <r>
    <x v="6"/>
    <x v="6"/>
  </r>
  <r>
    <x v="1"/>
    <x v="0"/>
  </r>
  <r>
    <x v="1"/>
    <x v="6"/>
  </r>
  <r>
    <x v="5"/>
    <x v="1"/>
  </r>
  <r>
    <x v="1"/>
    <x v="0"/>
  </r>
  <r>
    <x v="1"/>
    <x v="5"/>
  </r>
  <r>
    <x v="1"/>
    <x v="6"/>
  </r>
  <r>
    <x v="3"/>
    <x v="0"/>
  </r>
  <r>
    <x v="3"/>
    <x v="5"/>
  </r>
  <r>
    <x v="3"/>
    <x v="6"/>
  </r>
  <r>
    <x v="6"/>
    <x v="0"/>
  </r>
  <r>
    <x v="6"/>
    <x v="5"/>
  </r>
  <r>
    <x v="6"/>
    <x v="6"/>
  </r>
  <r>
    <x v="0"/>
    <x v="1"/>
  </r>
  <r>
    <x v="1"/>
    <x v="0"/>
  </r>
  <r>
    <x v="1"/>
    <x v="5"/>
  </r>
  <r>
    <x v="1"/>
    <x v="6"/>
  </r>
  <r>
    <x v="0"/>
    <x v="0"/>
  </r>
  <r>
    <x v="0"/>
    <x v="5"/>
  </r>
  <r>
    <x v="0"/>
    <x v="6"/>
  </r>
  <r>
    <x v="6"/>
    <x v="0"/>
  </r>
  <r>
    <x v="6"/>
    <x v="5"/>
  </r>
  <r>
    <x v="6"/>
    <x v="4"/>
  </r>
  <r>
    <x v="1"/>
    <x v="1"/>
  </r>
  <r>
    <x v="1"/>
    <x v="1"/>
  </r>
  <r>
    <x v="6"/>
    <x v="1"/>
  </r>
  <r>
    <x v="0"/>
    <x v="1"/>
  </r>
  <r>
    <x v="6"/>
    <x v="1"/>
  </r>
  <r>
    <x v="0"/>
    <x v="1"/>
  </r>
  <r>
    <x v="0"/>
    <x v="1"/>
  </r>
  <r>
    <x v="0"/>
    <x v="1"/>
  </r>
  <r>
    <x v="1"/>
    <x v="1"/>
  </r>
  <r>
    <x v="1"/>
    <x v="1"/>
  </r>
  <r>
    <x v="1"/>
    <x v="0"/>
  </r>
  <r>
    <x v="1"/>
    <x v="1"/>
  </r>
  <r>
    <x v="4"/>
    <x v="1"/>
  </r>
  <r>
    <x v="0"/>
    <x v="1"/>
  </r>
  <r>
    <x v="1"/>
    <x v="1"/>
  </r>
  <r>
    <x v="2"/>
    <x v="0"/>
  </r>
  <r>
    <x v="2"/>
    <x v="6"/>
  </r>
  <r>
    <x v="2"/>
    <x v="1"/>
  </r>
  <r>
    <x v="1"/>
    <x v="1"/>
  </r>
  <r>
    <x v="9"/>
    <x v="5"/>
  </r>
  <r>
    <x v="9"/>
    <x v="4"/>
  </r>
  <r>
    <x v="1"/>
    <x v="0"/>
  </r>
  <r>
    <x v="1"/>
    <x v="5"/>
  </r>
  <r>
    <x v="1"/>
    <x v="6"/>
  </r>
  <r>
    <x v="4"/>
    <x v="0"/>
  </r>
  <r>
    <x v="4"/>
    <x v="5"/>
  </r>
  <r>
    <x v="4"/>
    <x v="6"/>
  </r>
  <r>
    <x v="1"/>
    <x v="1"/>
  </r>
  <r>
    <x v="1"/>
    <x v="0"/>
  </r>
  <r>
    <x v="1"/>
    <x v="5"/>
  </r>
  <r>
    <x v="5"/>
    <x v="0"/>
  </r>
  <r>
    <x v="5"/>
    <x v="5"/>
  </r>
  <r>
    <x v="1"/>
    <x v="1"/>
  </r>
  <r>
    <x v="2"/>
    <x v="1"/>
  </r>
  <r>
    <x v="1"/>
    <x v="1"/>
  </r>
  <r>
    <x v="3"/>
    <x v="1"/>
  </r>
  <r>
    <x v="5"/>
    <x v="1"/>
  </r>
</pivotCacheRecords>
</file>

<file path=xl/pivotCache/pivotCacheRecords30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4">
  <r>
    <x v="0"/>
    <x v="0"/>
  </r>
  <r>
    <x v="0"/>
    <x v="1"/>
  </r>
  <r>
    <x v="1"/>
    <x v="1"/>
  </r>
  <r>
    <x v="0"/>
    <x v="1"/>
  </r>
  <r>
    <x v="0"/>
    <x v="1"/>
  </r>
  <r>
    <x v="1"/>
    <x v="0"/>
  </r>
  <r>
    <x v="1"/>
    <x v="2"/>
  </r>
  <r>
    <x v="0"/>
    <x v="1"/>
  </r>
  <r>
    <x v="0"/>
    <x v="1"/>
  </r>
  <r>
    <x v="0"/>
    <x v="1"/>
  </r>
  <r>
    <x v="2"/>
    <x v="3"/>
  </r>
  <r>
    <x v="3"/>
    <x v="4"/>
  </r>
  <r>
    <x v="3"/>
    <x v="1"/>
  </r>
  <r>
    <x v="0"/>
    <x v="0"/>
  </r>
  <r>
    <x v="3"/>
    <x v="3"/>
  </r>
  <r>
    <x v="4"/>
    <x v="1"/>
  </r>
  <r>
    <x v="0"/>
    <x v="1"/>
  </r>
  <r>
    <x v="3"/>
    <x v="3"/>
  </r>
  <r>
    <x v="3"/>
    <x v="4"/>
  </r>
  <r>
    <x v="0"/>
    <x v="3"/>
  </r>
  <r>
    <x v="0"/>
    <x v="0"/>
  </r>
  <r>
    <x v="0"/>
    <x v="3"/>
  </r>
  <r>
    <x v="4"/>
    <x v="5"/>
  </r>
  <r>
    <x v="2"/>
    <x v="5"/>
  </r>
  <r>
    <x v="0"/>
    <x v="4"/>
  </r>
  <r>
    <x v="1"/>
    <x v="1"/>
  </r>
  <r>
    <x v="0"/>
    <x v="1"/>
  </r>
  <r>
    <x v="0"/>
    <x v="1"/>
  </r>
  <r>
    <x v="1"/>
    <x v="5"/>
  </r>
  <r>
    <x v="1"/>
    <x v="3"/>
  </r>
  <r>
    <x v="0"/>
    <x v="1"/>
  </r>
  <r>
    <x v="0"/>
    <x v="1"/>
  </r>
  <r>
    <x v="0"/>
    <x v="5"/>
  </r>
  <r>
    <x v="0"/>
    <x v="6"/>
  </r>
  <r>
    <x v="0"/>
    <x v="3"/>
  </r>
  <r>
    <x v="0"/>
    <x v="1"/>
  </r>
  <r>
    <x v="2"/>
    <x v="1"/>
  </r>
  <r>
    <x v="3"/>
    <x v="1"/>
  </r>
  <r>
    <x v="3"/>
    <x v="1"/>
  </r>
  <r>
    <x v="0"/>
    <x v="1"/>
  </r>
  <r>
    <x v="4"/>
    <x v="1"/>
  </r>
  <r>
    <x v="1"/>
    <x v="3"/>
  </r>
  <r>
    <x v="4"/>
    <x v="1"/>
  </r>
  <r>
    <x v="0"/>
    <x v="3"/>
  </r>
  <r>
    <x v="4"/>
    <x v="1"/>
  </r>
  <r>
    <x v="0"/>
    <x v="3"/>
  </r>
  <r>
    <x v="4"/>
    <x v="1"/>
  </r>
  <r>
    <x v="1"/>
    <x v="1"/>
  </r>
  <r>
    <x v="3"/>
    <x v="1"/>
  </r>
  <r>
    <x v="3"/>
    <x v="1"/>
  </r>
  <r>
    <x v="0"/>
    <x v="1"/>
  </r>
  <r>
    <x v="0"/>
    <x v="3"/>
  </r>
  <r>
    <x v="0"/>
    <x v="1"/>
  </r>
  <r>
    <x v="0"/>
    <x v="1"/>
  </r>
  <r>
    <x v="3"/>
    <x v="1"/>
  </r>
  <r>
    <x v="3"/>
    <x v="1"/>
  </r>
  <r>
    <x v="0"/>
    <x v="4"/>
  </r>
  <r>
    <x v="0"/>
    <x v="1"/>
  </r>
  <r>
    <x v="2"/>
    <x v="3"/>
  </r>
  <r>
    <x v="2"/>
    <x v="4"/>
  </r>
  <r>
    <x v="0"/>
    <x v="3"/>
  </r>
  <r>
    <x v="0"/>
    <x v="4"/>
  </r>
  <r>
    <x v="4"/>
    <x v="3"/>
  </r>
  <r>
    <x v="3"/>
    <x v="1"/>
  </r>
  <r>
    <x v="0"/>
    <x v="5"/>
  </r>
  <r>
    <x v="0"/>
    <x v="3"/>
  </r>
  <r>
    <x v="0"/>
    <x v="4"/>
  </r>
  <r>
    <x v="4"/>
    <x v="3"/>
  </r>
  <r>
    <x v="0"/>
    <x v="1"/>
  </r>
  <r>
    <x v="3"/>
    <x v="1"/>
  </r>
  <r>
    <x v="0"/>
    <x v="3"/>
  </r>
  <r>
    <x v="0"/>
    <x v="1"/>
  </r>
  <r>
    <x v="3"/>
    <x v="1"/>
  </r>
  <r>
    <x v="4"/>
    <x v="0"/>
  </r>
  <r>
    <x v="1"/>
    <x v="1"/>
  </r>
  <r>
    <x v="0"/>
    <x v="1"/>
  </r>
  <r>
    <x v="4"/>
    <x v="5"/>
  </r>
  <r>
    <x v="0"/>
    <x v="1"/>
  </r>
  <r>
    <x v="4"/>
    <x v="1"/>
  </r>
  <r>
    <x v="3"/>
    <x v="1"/>
  </r>
  <r>
    <x v="3"/>
    <x v="1"/>
  </r>
  <r>
    <x v="0"/>
    <x v="1"/>
  </r>
  <r>
    <x v="3"/>
    <x v="1"/>
  </r>
  <r>
    <x v="4"/>
    <x v="1"/>
  </r>
  <r>
    <x v="4"/>
    <x v="1"/>
  </r>
  <r>
    <x v="0"/>
    <x v="5"/>
  </r>
  <r>
    <x v="0"/>
    <x v="1"/>
  </r>
  <r>
    <x v="4"/>
    <x v="5"/>
  </r>
  <r>
    <x v="4"/>
    <x v="3"/>
  </r>
  <r>
    <x v="2"/>
    <x v="3"/>
  </r>
  <r>
    <x v="3"/>
    <x v="0"/>
  </r>
  <r>
    <x v="3"/>
    <x v="1"/>
  </r>
  <r>
    <x v="0"/>
    <x v="1"/>
  </r>
  <r>
    <x v="3"/>
    <x v="4"/>
  </r>
  <r>
    <x v="0"/>
    <x v="1"/>
  </r>
  <r>
    <x v="3"/>
    <x v="1"/>
  </r>
  <r>
    <x v="0"/>
    <x v="1"/>
  </r>
  <r>
    <x v="0"/>
    <x v="3"/>
  </r>
  <r>
    <x v="1"/>
    <x v="5"/>
  </r>
  <r>
    <x v="4"/>
    <x v="1"/>
  </r>
  <r>
    <x v="0"/>
    <x v="1"/>
  </r>
  <r>
    <x v="2"/>
    <x v="6"/>
  </r>
  <r>
    <x v="1"/>
    <x v="1"/>
  </r>
  <r>
    <x v="3"/>
    <x v="1"/>
  </r>
  <r>
    <x v="4"/>
    <x v="1"/>
  </r>
  <r>
    <x v="0"/>
    <x v="4"/>
  </r>
  <r>
    <x v="4"/>
    <x v="5"/>
  </r>
  <r>
    <x v="4"/>
    <x v="1"/>
  </r>
  <r>
    <x v="0"/>
    <x v="5"/>
  </r>
  <r>
    <x v="0"/>
    <x v="3"/>
  </r>
  <r>
    <x v="4"/>
    <x v="5"/>
  </r>
  <r>
    <x v="4"/>
    <x v="6"/>
  </r>
  <r>
    <x v="4"/>
    <x v="3"/>
  </r>
  <r>
    <x v="4"/>
    <x v="0"/>
  </r>
  <r>
    <x v="4"/>
    <x v="3"/>
  </r>
  <r>
    <x v="4"/>
    <x v="4"/>
  </r>
  <r>
    <x v="0"/>
    <x v="3"/>
  </r>
  <r>
    <x v="2"/>
    <x v="0"/>
  </r>
  <r>
    <x v="2"/>
    <x v="2"/>
  </r>
  <r>
    <x v="2"/>
    <x v="4"/>
  </r>
  <r>
    <x v="4"/>
    <x v="5"/>
  </r>
  <r>
    <x v="4"/>
    <x v="6"/>
  </r>
  <r>
    <x v="4"/>
    <x v="3"/>
  </r>
  <r>
    <x v="4"/>
    <x v="1"/>
  </r>
  <r>
    <x v="0"/>
    <x v="1"/>
  </r>
  <r>
    <x v="4"/>
    <x v="5"/>
  </r>
  <r>
    <x v="4"/>
    <x v="6"/>
  </r>
  <r>
    <x v="4"/>
    <x v="3"/>
  </r>
  <r>
    <x v="4"/>
    <x v="4"/>
  </r>
  <r>
    <x v="0"/>
    <x v="3"/>
  </r>
  <r>
    <x v="4"/>
    <x v="5"/>
  </r>
  <r>
    <x v="4"/>
    <x v="6"/>
  </r>
  <r>
    <x v="4"/>
    <x v="3"/>
  </r>
  <r>
    <x v="4"/>
    <x v="3"/>
  </r>
  <r>
    <x v="0"/>
    <x v="3"/>
  </r>
  <r>
    <x v="4"/>
    <x v="1"/>
  </r>
  <r>
    <x v="2"/>
    <x v="5"/>
  </r>
  <r>
    <x v="2"/>
    <x v="6"/>
  </r>
  <r>
    <x v="4"/>
    <x v="3"/>
  </r>
  <r>
    <x v="1"/>
    <x v="1"/>
  </r>
  <r>
    <x v="1"/>
    <x v="3"/>
  </r>
  <r>
    <x v="0"/>
    <x v="1"/>
  </r>
  <r>
    <x v="4"/>
    <x v="1"/>
  </r>
  <r>
    <x v="0"/>
    <x v="2"/>
  </r>
  <r>
    <x v="3"/>
    <x v="1"/>
  </r>
  <r>
    <x v="0"/>
    <x v="1"/>
  </r>
  <r>
    <x v="0"/>
    <x v="1"/>
  </r>
  <r>
    <x v="0"/>
    <x v="5"/>
  </r>
  <r>
    <x v="0"/>
    <x v="4"/>
  </r>
  <r>
    <x v="4"/>
    <x v="1"/>
  </r>
  <r>
    <x v="3"/>
    <x v="1"/>
  </r>
  <r>
    <x v="4"/>
    <x v="1"/>
  </r>
  <r>
    <x v="0"/>
    <x v="3"/>
  </r>
  <r>
    <x v="0"/>
    <x v="4"/>
  </r>
  <r>
    <x v="2"/>
    <x v="1"/>
  </r>
  <r>
    <x v="4"/>
    <x v="4"/>
  </r>
  <r>
    <x v="0"/>
    <x v="1"/>
  </r>
  <r>
    <x v="0"/>
    <x v="0"/>
  </r>
  <r>
    <x v="0"/>
    <x v="5"/>
  </r>
  <r>
    <x v="0"/>
    <x v="3"/>
  </r>
  <r>
    <x v="3"/>
    <x v="1"/>
  </r>
  <r>
    <x v="0"/>
    <x v="3"/>
  </r>
  <r>
    <x v="4"/>
    <x v="5"/>
  </r>
  <r>
    <x v="4"/>
    <x v="3"/>
  </r>
  <r>
    <x v="4"/>
    <x v="4"/>
  </r>
  <r>
    <x v="2"/>
    <x v="0"/>
  </r>
  <r>
    <x v="2"/>
    <x v="5"/>
  </r>
  <r>
    <x v="2"/>
    <x v="3"/>
  </r>
  <r>
    <x v="0"/>
    <x v="5"/>
  </r>
  <r>
    <x v="2"/>
    <x v="1"/>
  </r>
  <r>
    <x v="0"/>
    <x v="1"/>
  </r>
  <r>
    <x v="3"/>
    <x v="1"/>
  </r>
  <r>
    <x v="1"/>
    <x v="1"/>
  </r>
  <r>
    <x v="0"/>
    <x v="0"/>
  </r>
  <r>
    <x v="0"/>
    <x v="6"/>
  </r>
  <r>
    <x v="0"/>
    <x v="2"/>
  </r>
  <r>
    <x v="0"/>
    <x v="3"/>
  </r>
  <r>
    <x v="0"/>
    <x v="4"/>
  </r>
  <r>
    <x v="4"/>
    <x v="1"/>
  </r>
  <r>
    <x v="2"/>
    <x v="5"/>
  </r>
  <r>
    <x v="4"/>
    <x v="5"/>
  </r>
  <r>
    <x v="4"/>
    <x v="4"/>
  </r>
  <r>
    <x v="1"/>
    <x v="3"/>
  </r>
  <r>
    <x v="0"/>
    <x v="3"/>
  </r>
  <r>
    <x v="2"/>
    <x v="3"/>
  </r>
  <r>
    <x v="2"/>
    <x v="4"/>
  </r>
  <r>
    <x v="1"/>
    <x v="1"/>
  </r>
  <r>
    <x v="3"/>
    <x v="3"/>
  </r>
  <r>
    <x v="0"/>
    <x v="1"/>
  </r>
  <r>
    <x v="3"/>
    <x v="5"/>
  </r>
  <r>
    <x v="3"/>
    <x v="3"/>
  </r>
  <r>
    <x v="3"/>
    <x v="4"/>
  </r>
  <r>
    <x v="1"/>
    <x v="1"/>
  </r>
  <r>
    <x v="2"/>
    <x v="0"/>
  </r>
  <r>
    <x v="2"/>
    <x v="6"/>
  </r>
  <r>
    <x v="2"/>
    <x v="3"/>
  </r>
  <r>
    <x v="2"/>
    <x v="4"/>
  </r>
  <r>
    <x v="3"/>
    <x v="1"/>
  </r>
  <r>
    <x v="0"/>
    <x v="1"/>
  </r>
  <r>
    <x v="1"/>
    <x v="3"/>
  </r>
  <r>
    <x v="4"/>
    <x v="0"/>
  </r>
  <r>
    <x v="4"/>
    <x v="3"/>
  </r>
  <r>
    <x v="3"/>
    <x v="1"/>
  </r>
  <r>
    <x v="0"/>
    <x v="1"/>
  </r>
  <r>
    <x v="2"/>
    <x v="5"/>
  </r>
  <r>
    <x v="2"/>
    <x v="3"/>
  </r>
  <r>
    <x v="4"/>
    <x v="3"/>
  </r>
  <r>
    <x v="3"/>
    <x v="5"/>
  </r>
  <r>
    <x v="4"/>
    <x v="3"/>
  </r>
  <r>
    <x v="4"/>
    <x v="5"/>
  </r>
  <r>
    <x v="2"/>
    <x v="1"/>
  </r>
  <r>
    <x v="4"/>
    <x v="1"/>
  </r>
  <r>
    <x v="2"/>
    <x v="5"/>
  </r>
  <r>
    <x v="2"/>
    <x v="3"/>
  </r>
  <r>
    <x v="2"/>
    <x v="4"/>
  </r>
  <r>
    <x v="4"/>
    <x v="0"/>
  </r>
  <r>
    <x v="1"/>
    <x v="3"/>
  </r>
  <r>
    <x v="2"/>
    <x v="2"/>
  </r>
  <r>
    <x v="0"/>
    <x v="3"/>
  </r>
  <r>
    <x v="1"/>
    <x v="3"/>
  </r>
  <r>
    <x v="2"/>
    <x v="1"/>
  </r>
  <r>
    <x v="3"/>
    <x v="1"/>
  </r>
  <r>
    <x v="2"/>
    <x v="3"/>
  </r>
  <r>
    <x v="3"/>
    <x v="1"/>
  </r>
  <r>
    <x v="2"/>
    <x v="1"/>
  </r>
  <r>
    <x v="4"/>
    <x v="3"/>
  </r>
  <r>
    <x v="4"/>
    <x v="4"/>
  </r>
  <r>
    <x v="0"/>
    <x v="1"/>
  </r>
  <r>
    <x v="4"/>
    <x v="3"/>
  </r>
  <r>
    <x v="0"/>
    <x v="6"/>
  </r>
  <r>
    <x v="0"/>
    <x v="3"/>
  </r>
  <r>
    <x v="1"/>
    <x v="5"/>
  </r>
  <r>
    <x v="1"/>
    <x v="3"/>
  </r>
  <r>
    <x v="2"/>
    <x v="3"/>
  </r>
  <r>
    <x v="2"/>
    <x v="0"/>
  </r>
  <r>
    <x v="2"/>
    <x v="5"/>
  </r>
  <r>
    <x v="2"/>
    <x v="6"/>
  </r>
  <r>
    <x v="4"/>
    <x v="0"/>
  </r>
  <r>
    <x v="4"/>
    <x v="5"/>
  </r>
  <r>
    <x v="4"/>
    <x v="6"/>
  </r>
  <r>
    <x v="4"/>
    <x v="4"/>
  </r>
  <r>
    <x v="1"/>
    <x v="4"/>
  </r>
  <r>
    <x v="1"/>
    <x v="1"/>
  </r>
  <r>
    <x v="0"/>
    <x v="5"/>
  </r>
  <r>
    <x v="0"/>
    <x v="6"/>
  </r>
  <r>
    <x v="1"/>
    <x v="4"/>
  </r>
  <r>
    <x v="1"/>
    <x v="1"/>
  </r>
  <r>
    <x v="3"/>
    <x v="1"/>
  </r>
  <r>
    <x v="0"/>
    <x v="1"/>
  </r>
  <r>
    <x v="3"/>
    <x v="1"/>
  </r>
  <r>
    <x v="0"/>
    <x v="1"/>
  </r>
  <r>
    <x v="4"/>
    <x v="1"/>
  </r>
  <r>
    <x v="4"/>
    <x v="5"/>
  </r>
  <r>
    <x v="4"/>
    <x v="4"/>
  </r>
  <r>
    <x v="0"/>
    <x v="1"/>
  </r>
  <r>
    <x v="0"/>
    <x v="1"/>
  </r>
  <r>
    <x v="4"/>
    <x v="6"/>
  </r>
  <r>
    <x v="0"/>
    <x v="0"/>
  </r>
  <r>
    <x v="0"/>
    <x v="0"/>
  </r>
  <r>
    <x v="0"/>
    <x v="5"/>
  </r>
  <r>
    <x v="4"/>
    <x v="0"/>
  </r>
  <r>
    <x v="4"/>
    <x v="3"/>
  </r>
  <r>
    <x v="4"/>
    <x v="4"/>
  </r>
  <r>
    <x v="4"/>
    <x v="3"/>
  </r>
  <r>
    <x v="0"/>
    <x v="1"/>
  </r>
  <r>
    <x v="4"/>
    <x v="1"/>
  </r>
  <r>
    <x v="0"/>
    <x v="5"/>
  </r>
  <r>
    <x v="0"/>
    <x v="6"/>
  </r>
  <r>
    <x v="0"/>
    <x v="3"/>
  </r>
  <r>
    <x v="2"/>
    <x v="0"/>
  </r>
  <r>
    <x v="2"/>
    <x v="5"/>
  </r>
  <r>
    <x v="2"/>
    <x v="6"/>
  </r>
  <r>
    <x v="2"/>
    <x v="3"/>
  </r>
  <r>
    <x v="3"/>
    <x v="6"/>
  </r>
  <r>
    <x v="3"/>
    <x v="0"/>
  </r>
  <r>
    <x v="0"/>
    <x v="1"/>
  </r>
  <r>
    <x v="0"/>
    <x v="1"/>
  </r>
  <r>
    <x v="1"/>
    <x v="1"/>
  </r>
  <r>
    <x v="0"/>
    <x v="1"/>
  </r>
  <r>
    <x v="3"/>
    <x v="6"/>
  </r>
  <r>
    <x v="3"/>
    <x v="6"/>
  </r>
  <r>
    <x v="1"/>
    <x v="0"/>
  </r>
  <r>
    <x v="1"/>
    <x v="1"/>
  </r>
  <r>
    <x v="4"/>
    <x v="1"/>
  </r>
  <r>
    <x v="1"/>
    <x v="6"/>
  </r>
  <r>
    <x v="3"/>
    <x v="5"/>
  </r>
  <r>
    <x v="3"/>
    <x v="6"/>
  </r>
  <r>
    <x v="0"/>
    <x v="1"/>
  </r>
  <r>
    <x v="0"/>
    <x v="1"/>
  </r>
  <r>
    <x v="1"/>
    <x v="1"/>
  </r>
  <r>
    <x v="3"/>
    <x v="0"/>
  </r>
  <r>
    <x v="3"/>
    <x v="5"/>
  </r>
  <r>
    <x v="3"/>
    <x v="6"/>
  </r>
  <r>
    <x v="3"/>
    <x v="0"/>
  </r>
  <r>
    <x v="3"/>
    <x v="5"/>
  </r>
  <r>
    <x v="3"/>
    <x v="6"/>
  </r>
  <r>
    <x v="0"/>
    <x v="6"/>
  </r>
  <r>
    <x v="1"/>
    <x v="0"/>
  </r>
  <r>
    <x v="4"/>
    <x v="0"/>
  </r>
  <r>
    <x v="4"/>
    <x v="6"/>
  </r>
  <r>
    <x v="0"/>
    <x v="1"/>
  </r>
  <r>
    <x v="0"/>
    <x v="1"/>
  </r>
  <r>
    <x v="0"/>
    <x v="1"/>
  </r>
  <r>
    <x v="4"/>
    <x v="1"/>
  </r>
  <r>
    <x v="0"/>
    <x v="1"/>
  </r>
  <r>
    <x v="3"/>
    <x v="1"/>
  </r>
  <r>
    <x v="0"/>
    <x v="1"/>
  </r>
  <r>
    <x v="3"/>
    <x v="1"/>
  </r>
  <r>
    <x v="1"/>
    <x v="1"/>
  </r>
  <r>
    <x v="4"/>
    <x v="0"/>
  </r>
  <r>
    <x v="4"/>
    <x v="5"/>
  </r>
  <r>
    <x v="4"/>
    <x v="0"/>
  </r>
  <r>
    <x v="4"/>
    <x v="5"/>
  </r>
  <r>
    <x v="4"/>
    <x v="6"/>
  </r>
  <r>
    <x v="4"/>
    <x v="0"/>
  </r>
  <r>
    <x v="4"/>
    <x v="6"/>
  </r>
  <r>
    <x v="3"/>
    <x v="1"/>
  </r>
  <r>
    <x v="4"/>
    <x v="0"/>
  </r>
  <r>
    <x v="4"/>
    <x v="5"/>
  </r>
  <r>
    <x v="4"/>
    <x v="6"/>
  </r>
  <r>
    <x v="4"/>
    <x v="0"/>
  </r>
  <r>
    <x v="4"/>
    <x v="5"/>
  </r>
  <r>
    <x v="4"/>
    <x v="6"/>
  </r>
  <r>
    <x v="4"/>
    <x v="1"/>
  </r>
  <r>
    <x v="4"/>
    <x v="0"/>
  </r>
  <r>
    <x v="4"/>
    <x v="5"/>
  </r>
  <r>
    <x v="4"/>
    <x v="6"/>
  </r>
  <r>
    <x v="1"/>
    <x v="0"/>
  </r>
  <r>
    <x v="1"/>
    <x v="5"/>
  </r>
  <r>
    <x v="1"/>
    <x v="4"/>
  </r>
  <r>
    <x v="4"/>
    <x v="1"/>
  </r>
  <r>
    <x v="4"/>
    <x v="1"/>
  </r>
  <r>
    <x v="4"/>
    <x v="1"/>
  </r>
  <r>
    <x v="0"/>
    <x v="1"/>
  </r>
  <r>
    <x v="3"/>
    <x v="1"/>
  </r>
  <r>
    <x v="3"/>
    <x v="1"/>
  </r>
  <r>
    <x v="3"/>
    <x v="5"/>
  </r>
  <r>
    <x v="3"/>
    <x v="6"/>
  </r>
  <r>
    <x v="4"/>
    <x v="1"/>
  </r>
  <r>
    <x v="0"/>
    <x v="1"/>
  </r>
  <r>
    <x v="3"/>
    <x v="0"/>
  </r>
  <r>
    <x v="3"/>
    <x v="1"/>
  </r>
  <r>
    <x v="4"/>
    <x v="1"/>
  </r>
  <r>
    <x v="3"/>
    <x v="1"/>
  </r>
  <r>
    <x v="3"/>
    <x v="1"/>
  </r>
  <r>
    <x v="3"/>
    <x v="0"/>
  </r>
  <r>
    <x v="3"/>
    <x v="6"/>
  </r>
  <r>
    <x v="4"/>
    <x v="1"/>
  </r>
  <r>
    <x v="4"/>
    <x v="1"/>
  </r>
  <r>
    <x v="3"/>
    <x v="1"/>
  </r>
  <r>
    <x v="1"/>
    <x v="1"/>
  </r>
  <r>
    <x v="4"/>
    <x v="5"/>
  </r>
  <r>
    <x v="4"/>
    <x v="4"/>
  </r>
  <r>
    <x v="4"/>
    <x v="0"/>
  </r>
  <r>
    <x v="4"/>
    <x v="5"/>
  </r>
  <r>
    <x v="4"/>
    <x v="6"/>
  </r>
  <r>
    <x v="3"/>
    <x v="1"/>
  </r>
  <r>
    <x v="1"/>
    <x v="1"/>
  </r>
  <r>
    <x v="3"/>
    <x v="0"/>
  </r>
  <r>
    <x v="3"/>
    <x v="5"/>
  </r>
  <r>
    <x v="3"/>
    <x v="1"/>
  </r>
  <r>
    <x v="3"/>
    <x v="1"/>
  </r>
  <r>
    <x v="3"/>
    <x v="1"/>
  </r>
  <r>
    <x v="3"/>
    <x v="1"/>
  </r>
</pivotCacheRecords>
</file>

<file path=xl/pivotCache/pivotCacheRecords3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0">
  <r>
    <x v="0"/>
    <x v="0"/>
  </r>
  <r>
    <x v="0"/>
    <x v="0"/>
  </r>
  <r>
    <x v="0"/>
    <x v="1"/>
  </r>
  <r>
    <x v="0"/>
    <x v="2"/>
  </r>
  <r>
    <x v="0"/>
    <x v="3"/>
  </r>
  <r>
    <x v="0"/>
    <x v="4"/>
  </r>
  <r>
    <x v="0"/>
    <x v="0"/>
  </r>
  <r>
    <x v="0"/>
    <x v="3"/>
  </r>
  <r>
    <x v="0"/>
    <x v="5"/>
  </r>
  <r>
    <x v="1"/>
    <x v="0"/>
  </r>
  <r>
    <x v="0"/>
    <x v="6"/>
  </r>
  <r>
    <x v="1"/>
    <x v="3"/>
  </r>
  <r>
    <x v="1"/>
    <x v="4"/>
  </r>
  <r>
    <x v="1"/>
    <x v="4"/>
  </r>
  <r>
    <x v="1"/>
    <x v="0"/>
  </r>
  <r>
    <x v="1"/>
    <x v="4"/>
  </r>
  <r>
    <x v="1"/>
    <x v="0"/>
  </r>
  <r>
    <x v="1"/>
    <x v="5"/>
  </r>
  <r>
    <x v="0"/>
    <x v="0"/>
  </r>
  <r>
    <x v="0"/>
    <x v="3"/>
  </r>
  <r>
    <x v="1"/>
    <x v="3"/>
  </r>
  <r>
    <x v="1"/>
    <x v="5"/>
  </r>
  <r>
    <x v="0"/>
    <x v="0"/>
  </r>
  <r>
    <x v="0"/>
    <x v="0"/>
  </r>
  <r>
    <x v="1"/>
    <x v="0"/>
  </r>
  <r>
    <x v="1"/>
    <x v="0"/>
  </r>
  <r>
    <x v="1"/>
    <x v="3"/>
  </r>
  <r>
    <x v="1"/>
    <x v="6"/>
  </r>
  <r>
    <x v="1"/>
    <x v="1"/>
  </r>
  <r>
    <x v="0"/>
    <x v="4"/>
  </r>
  <r>
    <x v="0"/>
    <x v="0"/>
  </r>
  <r>
    <x v="0"/>
    <x v="2"/>
  </r>
  <r>
    <x v="0"/>
    <x v="0"/>
  </r>
  <r>
    <x v="0"/>
    <x v="3"/>
  </r>
  <r>
    <x v="0"/>
    <x v="1"/>
  </r>
  <r>
    <x v="1"/>
    <x v="3"/>
  </r>
  <r>
    <x v="1"/>
    <x v="5"/>
  </r>
  <r>
    <x v="0"/>
    <x v="0"/>
  </r>
  <r>
    <x v="0"/>
    <x v="3"/>
  </r>
  <r>
    <x v="0"/>
    <x v="2"/>
  </r>
  <r>
    <x v="1"/>
    <x v="0"/>
  </r>
  <r>
    <x v="0"/>
    <x v="2"/>
  </r>
  <r>
    <x v="0"/>
    <x v="2"/>
  </r>
  <r>
    <x v="0"/>
    <x v="2"/>
  </r>
  <r>
    <x v="1"/>
    <x v="0"/>
  </r>
  <r>
    <x v="0"/>
    <x v="2"/>
  </r>
  <r>
    <x v="0"/>
    <x v="2"/>
  </r>
  <r>
    <x v="0"/>
    <x v="2"/>
  </r>
  <r>
    <x v="0"/>
    <x v="5"/>
  </r>
  <r>
    <x v="0"/>
    <x v="2"/>
  </r>
  <r>
    <x v="0"/>
    <x v="5"/>
  </r>
  <r>
    <x v="0"/>
    <x v="4"/>
  </r>
  <r>
    <x v="0"/>
    <x v="5"/>
  </r>
  <r>
    <x v="0"/>
    <x v="0"/>
  </r>
  <r>
    <x v="0"/>
    <x v="5"/>
  </r>
  <r>
    <x v="1"/>
    <x v="2"/>
  </r>
  <r>
    <x v="0"/>
    <x v="2"/>
  </r>
  <r>
    <x v="0"/>
    <x v="0"/>
  </r>
  <r>
    <x v="0"/>
    <x v="0"/>
  </r>
  <r>
    <x v="0"/>
    <x v="2"/>
  </r>
  <r>
    <x v="0"/>
    <x v="0"/>
  </r>
  <r>
    <x v="0"/>
    <x v="3"/>
  </r>
  <r>
    <x v="1"/>
    <x v="0"/>
  </r>
  <r>
    <x v="0"/>
    <x v="2"/>
  </r>
  <r>
    <x v="0"/>
    <x v="0"/>
  </r>
  <r>
    <x v="0"/>
    <x v="1"/>
  </r>
  <r>
    <x v="0"/>
    <x v="1"/>
  </r>
  <r>
    <x v="0"/>
    <x v="4"/>
  </r>
  <r>
    <x v="1"/>
    <x v="2"/>
  </r>
  <r>
    <x v="0"/>
    <x v="3"/>
  </r>
  <r>
    <x v="0"/>
    <x v="4"/>
  </r>
  <r>
    <x v="1"/>
    <x v="5"/>
  </r>
  <r>
    <x v="1"/>
    <x v="4"/>
  </r>
  <r>
    <x v="1"/>
    <x v="2"/>
  </r>
  <r>
    <x v="0"/>
    <x v="2"/>
  </r>
  <r>
    <x v="0"/>
    <x v="3"/>
  </r>
  <r>
    <x v="0"/>
    <x v="5"/>
  </r>
  <r>
    <x v="0"/>
    <x v="4"/>
  </r>
  <r>
    <x v="1"/>
    <x v="2"/>
  </r>
  <r>
    <x v="1"/>
    <x v="3"/>
  </r>
  <r>
    <x v="0"/>
    <x v="1"/>
  </r>
  <r>
    <x v="1"/>
    <x v="5"/>
  </r>
  <r>
    <x v="0"/>
    <x v="2"/>
  </r>
  <r>
    <x v="0"/>
    <x v="2"/>
  </r>
  <r>
    <x v="0"/>
    <x v="2"/>
  </r>
  <r>
    <x v="0"/>
    <x v="2"/>
  </r>
  <r>
    <x v="1"/>
    <x v="2"/>
  </r>
  <r>
    <x v="0"/>
    <x v="0"/>
  </r>
  <r>
    <x v="0"/>
    <x v="2"/>
  </r>
  <r>
    <x v="0"/>
    <x v="2"/>
  </r>
  <r>
    <x v="0"/>
    <x v="4"/>
  </r>
  <r>
    <x v="0"/>
    <x v="2"/>
  </r>
  <r>
    <x v="0"/>
    <x v="1"/>
  </r>
  <r>
    <x v="0"/>
    <x v="0"/>
  </r>
  <r>
    <x v="0"/>
    <x v="1"/>
  </r>
  <r>
    <x v="0"/>
    <x v="2"/>
  </r>
  <r>
    <x v="0"/>
    <x v="2"/>
  </r>
  <r>
    <x v="0"/>
    <x v="0"/>
  </r>
  <r>
    <x v="0"/>
    <x v="3"/>
  </r>
  <r>
    <x v="0"/>
    <x v="6"/>
  </r>
  <r>
    <x v="0"/>
    <x v="2"/>
  </r>
  <r>
    <x v="1"/>
    <x v="4"/>
  </r>
  <r>
    <x v="0"/>
    <x v="4"/>
  </r>
  <r>
    <x v="1"/>
    <x v="0"/>
  </r>
  <r>
    <x v="1"/>
    <x v="3"/>
  </r>
  <r>
    <x v="1"/>
    <x v="4"/>
  </r>
  <r>
    <x v="1"/>
    <x v="0"/>
  </r>
  <r>
    <x v="1"/>
    <x v="1"/>
  </r>
  <r>
    <x v="1"/>
    <x v="4"/>
  </r>
  <r>
    <x v="0"/>
    <x v="3"/>
  </r>
  <r>
    <x v="0"/>
    <x v="4"/>
  </r>
  <r>
    <x v="0"/>
    <x v="4"/>
  </r>
  <r>
    <x v="0"/>
    <x v="3"/>
  </r>
  <r>
    <x v="0"/>
    <x v="5"/>
  </r>
  <r>
    <x v="0"/>
    <x v="3"/>
  </r>
  <r>
    <x v="1"/>
    <x v="3"/>
  </r>
  <r>
    <x v="0"/>
    <x v="0"/>
  </r>
  <r>
    <x v="1"/>
    <x v="1"/>
  </r>
  <r>
    <x v="1"/>
    <x v="0"/>
  </r>
  <r>
    <x v="1"/>
    <x v="4"/>
  </r>
  <r>
    <x v="0"/>
    <x v="2"/>
  </r>
  <r>
    <x v="1"/>
    <x v="0"/>
  </r>
  <r>
    <x v="0"/>
    <x v="4"/>
  </r>
  <r>
    <x v="1"/>
    <x v="0"/>
  </r>
  <r>
    <x v="1"/>
    <x v="3"/>
  </r>
  <r>
    <x v="1"/>
    <x v="6"/>
  </r>
  <r>
    <x v="1"/>
    <x v="0"/>
  </r>
  <r>
    <x v="1"/>
    <x v="3"/>
  </r>
  <r>
    <x v="1"/>
    <x v="4"/>
  </r>
  <r>
    <x v="0"/>
    <x v="3"/>
  </r>
  <r>
    <x v="0"/>
    <x v="3"/>
  </r>
  <r>
    <x v="0"/>
    <x v="0"/>
  </r>
  <r>
    <x v="0"/>
    <x v="3"/>
  </r>
  <r>
    <x v="0"/>
    <x v="5"/>
  </r>
  <r>
    <x v="0"/>
    <x v="4"/>
  </r>
  <r>
    <x v="0"/>
    <x v="0"/>
  </r>
  <r>
    <x v="1"/>
    <x v="0"/>
  </r>
  <r>
    <x v="1"/>
    <x v="3"/>
  </r>
  <r>
    <x v="1"/>
    <x v="1"/>
  </r>
  <r>
    <x v="1"/>
    <x v="4"/>
  </r>
  <r>
    <x v="0"/>
    <x v="3"/>
  </r>
  <r>
    <x v="1"/>
    <x v="0"/>
  </r>
  <r>
    <x v="1"/>
    <x v="0"/>
  </r>
  <r>
    <x v="1"/>
    <x v="3"/>
  </r>
  <r>
    <x v="1"/>
    <x v="6"/>
  </r>
  <r>
    <x v="1"/>
    <x v="4"/>
  </r>
  <r>
    <x v="1"/>
    <x v="0"/>
  </r>
  <r>
    <x v="1"/>
    <x v="3"/>
  </r>
  <r>
    <x v="1"/>
    <x v="5"/>
  </r>
  <r>
    <x v="1"/>
    <x v="4"/>
  </r>
  <r>
    <x v="0"/>
    <x v="2"/>
  </r>
  <r>
    <x v="0"/>
    <x v="3"/>
  </r>
  <r>
    <x v="0"/>
    <x v="0"/>
  </r>
  <r>
    <x v="0"/>
    <x v="5"/>
  </r>
  <r>
    <x v="1"/>
    <x v="2"/>
  </r>
  <r>
    <x v="1"/>
    <x v="5"/>
  </r>
  <r>
    <x v="1"/>
    <x v="4"/>
  </r>
  <r>
    <x v="0"/>
    <x v="3"/>
  </r>
  <r>
    <x v="0"/>
    <x v="6"/>
  </r>
  <r>
    <x v="0"/>
    <x v="5"/>
  </r>
  <r>
    <x v="0"/>
    <x v="4"/>
  </r>
  <r>
    <x v="0"/>
    <x v="0"/>
  </r>
  <r>
    <x v="0"/>
    <x v="3"/>
  </r>
  <r>
    <x v="0"/>
    <x v="2"/>
  </r>
  <r>
    <x v="1"/>
    <x v="5"/>
  </r>
  <r>
    <x v="0"/>
    <x v="2"/>
  </r>
  <r>
    <x v="1"/>
    <x v="4"/>
  </r>
  <r>
    <x v="0"/>
    <x v="1"/>
  </r>
  <r>
    <x v="0"/>
    <x v="3"/>
  </r>
  <r>
    <x v="0"/>
    <x v="6"/>
  </r>
  <r>
    <x v="0"/>
    <x v="2"/>
  </r>
  <r>
    <x v="0"/>
    <x v="2"/>
  </r>
  <r>
    <x v="1"/>
    <x v="0"/>
  </r>
  <r>
    <x v="1"/>
    <x v="3"/>
  </r>
  <r>
    <x v="1"/>
    <x v="4"/>
  </r>
  <r>
    <x v="0"/>
    <x v="3"/>
  </r>
  <r>
    <x v="0"/>
    <x v="5"/>
  </r>
  <r>
    <x v="1"/>
    <x v="2"/>
  </r>
  <r>
    <x v="1"/>
    <x v="0"/>
  </r>
  <r>
    <x v="1"/>
    <x v="5"/>
  </r>
  <r>
    <x v="1"/>
    <x v="3"/>
  </r>
  <r>
    <x v="1"/>
    <x v="4"/>
  </r>
  <r>
    <x v="0"/>
    <x v="5"/>
  </r>
  <r>
    <x v="0"/>
    <x v="4"/>
  </r>
  <r>
    <x v="0"/>
    <x v="0"/>
  </r>
  <r>
    <x v="0"/>
    <x v="1"/>
  </r>
  <r>
    <x v="0"/>
    <x v="5"/>
  </r>
  <r>
    <x v="1"/>
    <x v="2"/>
  </r>
  <r>
    <x v="0"/>
    <x v="2"/>
  </r>
  <r>
    <x v="1"/>
    <x v="5"/>
  </r>
  <r>
    <x v="0"/>
    <x v="3"/>
  </r>
  <r>
    <x v="0"/>
    <x v="5"/>
  </r>
  <r>
    <x v="0"/>
    <x v="4"/>
  </r>
  <r>
    <x v="1"/>
    <x v="0"/>
  </r>
  <r>
    <x v="1"/>
    <x v="3"/>
  </r>
  <r>
    <x v="1"/>
    <x v="1"/>
  </r>
  <r>
    <x v="1"/>
    <x v="5"/>
  </r>
  <r>
    <x v="1"/>
    <x v="4"/>
  </r>
  <r>
    <x v="1"/>
    <x v="3"/>
  </r>
  <r>
    <x v="0"/>
    <x v="2"/>
  </r>
  <r>
    <x v="0"/>
    <x v="2"/>
  </r>
  <r>
    <x v="0"/>
    <x v="2"/>
  </r>
  <r>
    <x v="0"/>
    <x v="2"/>
  </r>
  <r>
    <x v="1"/>
    <x v="0"/>
  </r>
  <r>
    <x v="1"/>
    <x v="6"/>
  </r>
  <r>
    <x v="1"/>
    <x v="1"/>
  </r>
  <r>
    <x v="1"/>
    <x v="5"/>
  </r>
  <r>
    <x v="1"/>
    <x v="4"/>
  </r>
  <r>
    <x v="0"/>
    <x v="0"/>
  </r>
  <r>
    <x v="0"/>
    <x v="3"/>
  </r>
  <r>
    <x v="0"/>
    <x v="1"/>
  </r>
  <r>
    <x v="1"/>
    <x v="0"/>
  </r>
  <r>
    <x v="1"/>
    <x v="5"/>
  </r>
  <r>
    <x v="1"/>
    <x v="0"/>
  </r>
  <r>
    <x v="0"/>
    <x v="5"/>
  </r>
  <r>
    <x v="0"/>
    <x v="5"/>
  </r>
  <r>
    <x v="0"/>
    <x v="5"/>
  </r>
  <r>
    <x v="0"/>
    <x v="4"/>
  </r>
  <r>
    <x v="0"/>
    <x v="1"/>
  </r>
  <r>
    <x v="0"/>
    <x v="3"/>
  </r>
  <r>
    <x v="0"/>
    <x v="5"/>
  </r>
  <r>
    <x v="0"/>
    <x v="0"/>
  </r>
  <r>
    <x v="0"/>
    <x v="4"/>
  </r>
  <r>
    <x v="1"/>
    <x v="0"/>
  </r>
  <r>
    <x v="0"/>
    <x v="0"/>
  </r>
  <r>
    <x v="0"/>
    <x v="6"/>
  </r>
  <r>
    <x v="0"/>
    <x v="5"/>
  </r>
  <r>
    <x v="0"/>
    <x v="4"/>
  </r>
  <r>
    <x v="0"/>
    <x v="2"/>
  </r>
  <r>
    <x v="0"/>
    <x v="2"/>
  </r>
  <r>
    <x v="0"/>
    <x v="4"/>
  </r>
  <r>
    <x v="0"/>
    <x v="5"/>
  </r>
  <r>
    <x v="0"/>
    <x v="2"/>
  </r>
  <r>
    <x v="0"/>
    <x v="2"/>
  </r>
  <r>
    <x v="1"/>
    <x v="5"/>
  </r>
  <r>
    <x v="1"/>
    <x v="6"/>
  </r>
  <r>
    <x v="1"/>
    <x v="4"/>
  </r>
  <r>
    <x v="0"/>
    <x v="3"/>
  </r>
  <r>
    <x v="0"/>
    <x v="5"/>
  </r>
  <r>
    <x v="1"/>
    <x v="0"/>
  </r>
  <r>
    <x v="0"/>
    <x v="2"/>
  </r>
  <r>
    <x v="1"/>
    <x v="2"/>
  </r>
  <r>
    <x v="0"/>
    <x v="2"/>
  </r>
  <r>
    <x v="1"/>
    <x v="3"/>
  </r>
  <r>
    <x v="1"/>
    <x v="1"/>
  </r>
  <r>
    <x v="1"/>
    <x v="4"/>
  </r>
  <r>
    <x v="0"/>
    <x v="6"/>
  </r>
  <r>
    <x v="0"/>
    <x v="0"/>
  </r>
  <r>
    <x v="0"/>
    <x v="1"/>
  </r>
  <r>
    <x v="0"/>
    <x v="4"/>
  </r>
  <r>
    <x v="1"/>
    <x v="0"/>
  </r>
  <r>
    <x v="1"/>
    <x v="0"/>
  </r>
  <r>
    <x v="1"/>
    <x v="5"/>
  </r>
  <r>
    <x v="1"/>
    <x v="4"/>
  </r>
  <r>
    <x v="1"/>
    <x v="4"/>
  </r>
  <r>
    <x v="0"/>
    <x v="0"/>
  </r>
  <r>
    <x v="0"/>
    <x v="4"/>
  </r>
  <r>
    <x v="0"/>
    <x v="2"/>
  </r>
  <r>
    <x v="1"/>
    <x v="0"/>
  </r>
  <r>
    <x v="0"/>
    <x v="2"/>
  </r>
  <r>
    <x v="0"/>
    <x v="2"/>
  </r>
  <r>
    <x v="0"/>
    <x v="0"/>
  </r>
  <r>
    <x v="0"/>
    <x v="3"/>
  </r>
  <r>
    <x v="0"/>
    <x v="5"/>
  </r>
  <r>
    <x v="0"/>
    <x v="4"/>
  </r>
  <r>
    <x v="0"/>
    <x v="2"/>
  </r>
  <r>
    <x v="0"/>
    <x v="0"/>
  </r>
  <r>
    <x v="0"/>
    <x v="3"/>
  </r>
  <r>
    <x v="0"/>
    <x v="2"/>
  </r>
  <r>
    <x v="0"/>
    <x v="2"/>
  </r>
  <r>
    <x v="1"/>
    <x v="0"/>
  </r>
  <r>
    <x v="1"/>
    <x v="3"/>
  </r>
  <r>
    <x v="1"/>
    <x v="5"/>
  </r>
  <r>
    <x v="0"/>
    <x v="0"/>
  </r>
  <r>
    <x v="0"/>
    <x v="3"/>
  </r>
  <r>
    <x v="1"/>
    <x v="0"/>
  </r>
  <r>
    <x v="1"/>
    <x v="3"/>
  </r>
  <r>
    <x v="1"/>
    <x v="6"/>
  </r>
  <r>
    <x v="1"/>
    <x v="4"/>
  </r>
  <r>
    <x v="1"/>
    <x v="2"/>
  </r>
  <r>
    <x v="1"/>
    <x v="2"/>
  </r>
  <r>
    <x v="0"/>
    <x v="3"/>
  </r>
  <r>
    <x v="0"/>
    <x v="6"/>
  </r>
  <r>
    <x v="1"/>
    <x v="4"/>
  </r>
  <r>
    <x v="0"/>
    <x v="0"/>
  </r>
  <r>
    <x v="0"/>
    <x v="1"/>
  </r>
  <r>
    <x v="0"/>
    <x v="4"/>
  </r>
  <r>
    <x v="0"/>
    <x v="2"/>
  </r>
  <r>
    <x v="0"/>
    <x v="2"/>
  </r>
  <r>
    <x v="0"/>
    <x v="0"/>
  </r>
  <r>
    <x v="0"/>
    <x v="3"/>
  </r>
  <r>
    <x v="1"/>
    <x v="0"/>
  </r>
  <r>
    <x v="1"/>
    <x v="3"/>
  </r>
  <r>
    <x v="1"/>
    <x v="4"/>
  </r>
  <r>
    <x v="0"/>
    <x v="0"/>
  </r>
  <r>
    <x v="0"/>
    <x v="2"/>
  </r>
  <r>
    <x v="1"/>
    <x v="6"/>
  </r>
  <r>
    <x v="1"/>
    <x v="3"/>
  </r>
  <r>
    <x v="0"/>
    <x v="0"/>
  </r>
  <r>
    <x v="0"/>
    <x v="3"/>
  </r>
  <r>
    <x v="0"/>
    <x v="6"/>
  </r>
  <r>
    <x v="0"/>
    <x v="0"/>
  </r>
  <r>
    <x v="0"/>
    <x v="3"/>
  </r>
  <r>
    <x v="0"/>
    <x v="5"/>
  </r>
  <r>
    <x v="0"/>
    <x v="4"/>
  </r>
  <r>
    <x v="0"/>
    <x v="5"/>
  </r>
  <r>
    <x v="0"/>
    <x v="2"/>
  </r>
  <r>
    <x v="0"/>
    <x v="2"/>
  </r>
  <r>
    <x v="1"/>
    <x v="3"/>
  </r>
  <r>
    <x v="1"/>
    <x v="6"/>
  </r>
  <r>
    <x v="1"/>
    <x v="5"/>
  </r>
  <r>
    <x v="1"/>
    <x v="0"/>
  </r>
  <r>
    <x v="1"/>
    <x v="3"/>
  </r>
  <r>
    <x v="1"/>
    <x v="6"/>
  </r>
  <r>
    <x v="0"/>
    <x v="2"/>
  </r>
  <r>
    <x v="1"/>
    <x v="0"/>
  </r>
  <r>
    <x v="1"/>
    <x v="2"/>
  </r>
  <r>
    <x v="0"/>
    <x v="0"/>
  </r>
  <r>
    <x v="0"/>
    <x v="3"/>
  </r>
  <r>
    <x v="0"/>
    <x v="2"/>
  </r>
  <r>
    <x v="1"/>
    <x v="0"/>
  </r>
  <r>
    <x v="1"/>
    <x v="2"/>
  </r>
  <r>
    <x v="1"/>
    <x v="3"/>
  </r>
  <r>
    <x v="1"/>
    <x v="6"/>
  </r>
  <r>
    <x v="1"/>
    <x v="2"/>
  </r>
  <r>
    <x v="0"/>
    <x v="3"/>
  </r>
  <r>
    <x v="0"/>
    <x v="6"/>
  </r>
  <r>
    <x v="1"/>
    <x v="0"/>
  </r>
  <r>
    <x v="1"/>
    <x v="6"/>
  </r>
  <r>
    <x v="1"/>
    <x v="2"/>
  </r>
  <r>
    <x v="1"/>
    <x v="0"/>
  </r>
  <r>
    <x v="0"/>
    <x v="0"/>
  </r>
  <r>
    <x v="0"/>
    <x v="3"/>
  </r>
  <r>
    <x v="0"/>
    <x v="6"/>
  </r>
  <r>
    <x v="0"/>
    <x v="0"/>
  </r>
  <r>
    <x v="0"/>
    <x v="3"/>
  </r>
  <r>
    <x v="0"/>
    <x v="6"/>
  </r>
  <r>
    <x v="0"/>
    <x v="0"/>
  </r>
  <r>
    <x v="1"/>
    <x v="0"/>
  </r>
  <r>
    <x v="1"/>
    <x v="0"/>
  </r>
  <r>
    <x v="1"/>
    <x v="6"/>
  </r>
  <r>
    <x v="1"/>
    <x v="2"/>
  </r>
  <r>
    <x v="1"/>
    <x v="0"/>
  </r>
  <r>
    <x v="1"/>
    <x v="0"/>
  </r>
  <r>
    <x v="1"/>
    <x v="3"/>
  </r>
  <r>
    <x v="1"/>
    <x v="2"/>
  </r>
  <r>
    <x v="1"/>
    <x v="0"/>
  </r>
  <r>
    <x v="0"/>
    <x v="2"/>
  </r>
  <r>
    <x v="1"/>
    <x v="2"/>
  </r>
  <r>
    <x v="1"/>
    <x v="2"/>
  </r>
</pivotCacheRecords>
</file>

<file path=xl/pivotCache/pivotCacheRecords3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9">
  <r>
    <x v="0"/>
    <x v="0"/>
  </r>
  <r>
    <x v="0"/>
    <x v="0"/>
  </r>
  <r>
    <x v="1"/>
    <x v="1"/>
  </r>
  <r>
    <x v="0"/>
    <x v="2"/>
  </r>
  <r>
    <x v="0"/>
    <x v="3"/>
  </r>
  <r>
    <x v="1"/>
    <x v="4"/>
  </r>
  <r>
    <x v="0"/>
    <x v="0"/>
  </r>
  <r>
    <x v="0"/>
    <x v="3"/>
  </r>
  <r>
    <x v="0"/>
    <x v="5"/>
  </r>
  <r>
    <x v="0"/>
    <x v="0"/>
  </r>
  <r>
    <x v="0"/>
    <x v="6"/>
  </r>
  <r>
    <x v="2"/>
    <x v="3"/>
  </r>
  <r>
    <x v="3"/>
    <x v="4"/>
  </r>
  <r>
    <x v="3"/>
    <x v="4"/>
  </r>
  <r>
    <x v="0"/>
    <x v="0"/>
  </r>
  <r>
    <x v="0"/>
    <x v="4"/>
  </r>
  <r>
    <x v="3"/>
    <x v="0"/>
  </r>
  <r>
    <x v="3"/>
    <x v="5"/>
  </r>
  <r>
    <x v="4"/>
    <x v="0"/>
  </r>
  <r>
    <x v="0"/>
    <x v="3"/>
  </r>
  <r>
    <x v="3"/>
    <x v="3"/>
  </r>
  <r>
    <x v="3"/>
    <x v="5"/>
  </r>
  <r>
    <x v="0"/>
    <x v="0"/>
  </r>
  <r>
    <x v="0"/>
    <x v="0"/>
  </r>
  <r>
    <x v="4"/>
    <x v="0"/>
  </r>
  <r>
    <x v="2"/>
    <x v="0"/>
  </r>
  <r>
    <x v="2"/>
    <x v="3"/>
  </r>
  <r>
    <x v="2"/>
    <x v="6"/>
  </r>
  <r>
    <x v="2"/>
    <x v="1"/>
  </r>
  <r>
    <x v="0"/>
    <x v="4"/>
  </r>
  <r>
    <x v="1"/>
    <x v="0"/>
  </r>
  <r>
    <x v="0"/>
    <x v="2"/>
  </r>
  <r>
    <x v="0"/>
    <x v="0"/>
  </r>
  <r>
    <x v="0"/>
    <x v="3"/>
  </r>
  <r>
    <x v="0"/>
    <x v="1"/>
  </r>
  <r>
    <x v="1"/>
    <x v="3"/>
  </r>
  <r>
    <x v="1"/>
    <x v="5"/>
  </r>
  <r>
    <x v="0"/>
    <x v="0"/>
  </r>
  <r>
    <x v="0"/>
    <x v="3"/>
  </r>
  <r>
    <x v="0"/>
    <x v="2"/>
  </r>
  <r>
    <x v="0"/>
    <x v="0"/>
  </r>
  <r>
    <x v="0"/>
    <x v="2"/>
  </r>
  <r>
    <x v="0"/>
    <x v="2"/>
  </r>
  <r>
    <x v="2"/>
    <x v="2"/>
  </r>
  <r>
    <x v="3"/>
    <x v="0"/>
  </r>
  <r>
    <x v="3"/>
    <x v="2"/>
  </r>
  <r>
    <x v="0"/>
    <x v="2"/>
  </r>
  <r>
    <x v="4"/>
    <x v="2"/>
  </r>
  <r>
    <x v="1"/>
    <x v="5"/>
  </r>
  <r>
    <x v="4"/>
    <x v="2"/>
  </r>
  <r>
    <x v="0"/>
    <x v="5"/>
  </r>
  <r>
    <x v="4"/>
    <x v="4"/>
  </r>
  <r>
    <x v="0"/>
    <x v="5"/>
  </r>
  <r>
    <x v="4"/>
    <x v="0"/>
  </r>
  <r>
    <x v="4"/>
    <x v="5"/>
  </r>
  <r>
    <x v="1"/>
    <x v="2"/>
  </r>
  <r>
    <x v="3"/>
    <x v="2"/>
  </r>
  <r>
    <x v="3"/>
    <x v="0"/>
  </r>
  <r>
    <x v="0"/>
    <x v="0"/>
  </r>
  <r>
    <x v="0"/>
    <x v="2"/>
  </r>
  <r>
    <x v="0"/>
    <x v="0"/>
  </r>
  <r>
    <x v="0"/>
    <x v="3"/>
  </r>
  <r>
    <x v="0"/>
    <x v="0"/>
  </r>
  <r>
    <x v="3"/>
    <x v="2"/>
  </r>
  <r>
    <x v="3"/>
    <x v="0"/>
  </r>
  <r>
    <x v="3"/>
    <x v="1"/>
  </r>
  <r>
    <x v="0"/>
    <x v="1"/>
  </r>
  <r>
    <x v="0"/>
    <x v="4"/>
  </r>
  <r>
    <x v="0"/>
    <x v="2"/>
  </r>
  <r>
    <x v="2"/>
    <x v="3"/>
  </r>
  <r>
    <x v="2"/>
    <x v="4"/>
  </r>
  <r>
    <x v="0"/>
    <x v="5"/>
  </r>
  <r>
    <x v="0"/>
    <x v="4"/>
  </r>
  <r>
    <x v="4"/>
    <x v="2"/>
  </r>
  <r>
    <x v="3"/>
    <x v="2"/>
  </r>
  <r>
    <x v="0"/>
    <x v="3"/>
  </r>
  <r>
    <x v="0"/>
    <x v="5"/>
  </r>
  <r>
    <x v="0"/>
    <x v="4"/>
  </r>
  <r>
    <x v="4"/>
    <x v="2"/>
  </r>
  <r>
    <x v="0"/>
    <x v="3"/>
  </r>
  <r>
    <x v="3"/>
    <x v="1"/>
  </r>
  <r>
    <x v="0"/>
    <x v="5"/>
  </r>
  <r>
    <x v="0"/>
    <x v="2"/>
  </r>
  <r>
    <x v="3"/>
    <x v="2"/>
  </r>
  <r>
    <x v="4"/>
    <x v="2"/>
  </r>
  <r>
    <x v="1"/>
    <x v="2"/>
  </r>
  <r>
    <x v="0"/>
    <x v="2"/>
  </r>
  <r>
    <x v="4"/>
    <x v="0"/>
  </r>
  <r>
    <x v="0"/>
    <x v="2"/>
  </r>
  <r>
    <x v="4"/>
    <x v="2"/>
  </r>
  <r>
    <x v="3"/>
    <x v="4"/>
  </r>
  <r>
    <x v="3"/>
    <x v="2"/>
  </r>
  <r>
    <x v="0"/>
    <x v="1"/>
  </r>
  <r>
    <x v="3"/>
    <x v="0"/>
  </r>
  <r>
    <x v="3"/>
    <x v="1"/>
  </r>
  <r>
    <x v="4"/>
    <x v="2"/>
  </r>
  <r>
    <x v="4"/>
    <x v="2"/>
  </r>
  <r>
    <x v="0"/>
    <x v="0"/>
  </r>
  <r>
    <x v="0"/>
    <x v="3"/>
  </r>
  <r>
    <x v="0"/>
    <x v="6"/>
  </r>
  <r>
    <x v="0"/>
    <x v="2"/>
  </r>
  <r>
    <x v="4"/>
    <x v="4"/>
  </r>
  <r>
    <x v="2"/>
    <x v="4"/>
  </r>
  <r>
    <x v="3"/>
    <x v="0"/>
  </r>
  <r>
    <x v="3"/>
    <x v="3"/>
  </r>
  <r>
    <x v="3"/>
    <x v="4"/>
  </r>
  <r>
    <x v="0"/>
    <x v="0"/>
  </r>
  <r>
    <x v="0"/>
    <x v="1"/>
  </r>
  <r>
    <x v="3"/>
    <x v="4"/>
  </r>
  <r>
    <x v="0"/>
    <x v="3"/>
  </r>
  <r>
    <x v="3"/>
    <x v="4"/>
  </r>
  <r>
    <x v="0"/>
    <x v="4"/>
  </r>
  <r>
    <x v="0"/>
    <x v="3"/>
  </r>
  <r>
    <x v="0"/>
    <x v="5"/>
  </r>
  <r>
    <x v="1"/>
    <x v="3"/>
  </r>
  <r>
    <x v="4"/>
    <x v="3"/>
  </r>
  <r>
    <x v="0"/>
    <x v="0"/>
  </r>
  <r>
    <x v="2"/>
    <x v="1"/>
  </r>
  <r>
    <x v="1"/>
    <x v="0"/>
  </r>
  <r>
    <x v="1"/>
    <x v="4"/>
  </r>
  <r>
    <x v="3"/>
    <x v="2"/>
  </r>
  <r>
    <x v="4"/>
    <x v="0"/>
  </r>
  <r>
    <x v="0"/>
    <x v="4"/>
  </r>
  <r>
    <x v="4"/>
    <x v="0"/>
  </r>
  <r>
    <x v="4"/>
    <x v="3"/>
  </r>
  <r>
    <x v="4"/>
    <x v="6"/>
  </r>
  <r>
    <x v="4"/>
    <x v="0"/>
  </r>
  <r>
    <x v="4"/>
    <x v="3"/>
  </r>
  <r>
    <x v="4"/>
    <x v="4"/>
  </r>
  <r>
    <x v="0"/>
    <x v="3"/>
  </r>
  <r>
    <x v="4"/>
    <x v="3"/>
  </r>
  <r>
    <x v="4"/>
    <x v="0"/>
  </r>
  <r>
    <x v="4"/>
    <x v="3"/>
  </r>
  <r>
    <x v="4"/>
    <x v="5"/>
  </r>
  <r>
    <x v="4"/>
    <x v="4"/>
  </r>
  <r>
    <x v="0"/>
    <x v="0"/>
  </r>
  <r>
    <x v="2"/>
    <x v="0"/>
  </r>
  <r>
    <x v="2"/>
    <x v="3"/>
  </r>
  <r>
    <x v="2"/>
    <x v="1"/>
  </r>
  <r>
    <x v="2"/>
    <x v="4"/>
  </r>
  <r>
    <x v="4"/>
    <x v="3"/>
  </r>
  <r>
    <x v="4"/>
    <x v="0"/>
  </r>
  <r>
    <x v="0"/>
    <x v="0"/>
  </r>
  <r>
    <x v="0"/>
    <x v="3"/>
  </r>
  <r>
    <x v="0"/>
    <x v="6"/>
  </r>
  <r>
    <x v="0"/>
    <x v="4"/>
  </r>
  <r>
    <x v="4"/>
    <x v="0"/>
  </r>
  <r>
    <x v="4"/>
    <x v="3"/>
  </r>
  <r>
    <x v="4"/>
    <x v="5"/>
  </r>
  <r>
    <x v="4"/>
    <x v="4"/>
  </r>
  <r>
    <x v="0"/>
    <x v="2"/>
  </r>
  <r>
    <x v="4"/>
    <x v="3"/>
  </r>
  <r>
    <x v="4"/>
    <x v="0"/>
  </r>
  <r>
    <x v="4"/>
    <x v="5"/>
  </r>
  <r>
    <x v="0"/>
    <x v="2"/>
  </r>
  <r>
    <x v="4"/>
    <x v="5"/>
  </r>
  <r>
    <x v="4"/>
    <x v="4"/>
  </r>
  <r>
    <x v="2"/>
    <x v="3"/>
  </r>
  <r>
    <x v="2"/>
    <x v="6"/>
  </r>
  <r>
    <x v="2"/>
    <x v="5"/>
  </r>
  <r>
    <x v="2"/>
    <x v="4"/>
  </r>
  <r>
    <x v="4"/>
    <x v="0"/>
  </r>
  <r>
    <x v="4"/>
    <x v="3"/>
  </r>
  <r>
    <x v="1"/>
    <x v="2"/>
  </r>
  <r>
    <x v="1"/>
    <x v="5"/>
  </r>
  <r>
    <x v="0"/>
    <x v="2"/>
  </r>
  <r>
    <x v="4"/>
    <x v="4"/>
  </r>
  <r>
    <x v="0"/>
    <x v="1"/>
  </r>
  <r>
    <x v="3"/>
    <x v="3"/>
  </r>
  <r>
    <x v="3"/>
    <x v="6"/>
  </r>
  <r>
    <x v="0"/>
    <x v="2"/>
  </r>
  <r>
    <x v="0"/>
    <x v="2"/>
  </r>
  <r>
    <x v="0"/>
    <x v="0"/>
  </r>
  <r>
    <x v="0"/>
    <x v="3"/>
  </r>
  <r>
    <x v="0"/>
    <x v="4"/>
  </r>
  <r>
    <x v="4"/>
    <x v="3"/>
  </r>
  <r>
    <x v="4"/>
    <x v="5"/>
  </r>
  <r>
    <x v="3"/>
    <x v="2"/>
  </r>
  <r>
    <x v="4"/>
    <x v="0"/>
  </r>
  <r>
    <x v="0"/>
    <x v="5"/>
  </r>
  <r>
    <x v="2"/>
    <x v="3"/>
  </r>
  <r>
    <x v="2"/>
    <x v="4"/>
  </r>
  <r>
    <x v="4"/>
    <x v="5"/>
  </r>
  <r>
    <x v="4"/>
    <x v="4"/>
  </r>
  <r>
    <x v="0"/>
    <x v="0"/>
  </r>
  <r>
    <x v="0"/>
    <x v="1"/>
  </r>
  <r>
    <x v="0"/>
    <x v="5"/>
  </r>
  <r>
    <x v="0"/>
    <x v="2"/>
  </r>
  <r>
    <x v="3"/>
    <x v="2"/>
  </r>
  <r>
    <x v="0"/>
    <x v="5"/>
  </r>
  <r>
    <x v="4"/>
    <x v="3"/>
  </r>
  <r>
    <x v="4"/>
    <x v="5"/>
  </r>
  <r>
    <x v="4"/>
    <x v="4"/>
  </r>
  <r>
    <x v="2"/>
    <x v="0"/>
  </r>
  <r>
    <x v="2"/>
    <x v="3"/>
  </r>
  <r>
    <x v="2"/>
    <x v="1"/>
  </r>
  <r>
    <x v="2"/>
    <x v="5"/>
  </r>
  <r>
    <x v="2"/>
    <x v="4"/>
  </r>
  <r>
    <x v="0"/>
    <x v="3"/>
  </r>
  <r>
    <x v="2"/>
    <x v="2"/>
  </r>
  <r>
    <x v="0"/>
    <x v="2"/>
  </r>
  <r>
    <x v="3"/>
    <x v="2"/>
  </r>
  <r>
    <x v="1"/>
    <x v="2"/>
  </r>
  <r>
    <x v="0"/>
    <x v="0"/>
  </r>
  <r>
    <x v="0"/>
    <x v="6"/>
  </r>
  <r>
    <x v="0"/>
    <x v="1"/>
  </r>
  <r>
    <x v="0"/>
    <x v="5"/>
  </r>
  <r>
    <x v="0"/>
    <x v="4"/>
  </r>
  <r>
    <x v="4"/>
    <x v="0"/>
  </r>
  <r>
    <x v="4"/>
    <x v="3"/>
  </r>
  <r>
    <x v="4"/>
    <x v="1"/>
  </r>
  <r>
    <x v="2"/>
    <x v="0"/>
  </r>
  <r>
    <x v="2"/>
    <x v="5"/>
  </r>
  <r>
    <x v="4"/>
    <x v="0"/>
  </r>
  <r>
    <x v="1"/>
    <x v="5"/>
  </r>
  <r>
    <x v="0"/>
    <x v="5"/>
  </r>
  <r>
    <x v="2"/>
    <x v="5"/>
  </r>
  <r>
    <x v="2"/>
    <x v="4"/>
  </r>
  <r>
    <x v="1"/>
    <x v="1"/>
  </r>
  <r>
    <x v="3"/>
    <x v="3"/>
  </r>
  <r>
    <x v="3"/>
    <x v="5"/>
  </r>
  <r>
    <x v="0"/>
    <x v="0"/>
  </r>
  <r>
    <x v="3"/>
    <x v="4"/>
  </r>
  <r>
    <x v="1"/>
    <x v="0"/>
  </r>
  <r>
    <x v="2"/>
    <x v="0"/>
  </r>
  <r>
    <x v="2"/>
    <x v="6"/>
  </r>
  <r>
    <x v="2"/>
    <x v="5"/>
  </r>
  <r>
    <x v="2"/>
    <x v="4"/>
  </r>
  <r>
    <x v="3"/>
    <x v="2"/>
  </r>
  <r>
    <x v="0"/>
    <x v="2"/>
  </r>
  <r>
    <x v="1"/>
    <x v="4"/>
  </r>
  <r>
    <x v="4"/>
    <x v="5"/>
  </r>
  <r>
    <x v="3"/>
    <x v="2"/>
  </r>
  <r>
    <x v="0"/>
    <x v="2"/>
  </r>
  <r>
    <x v="2"/>
    <x v="5"/>
  </r>
  <r>
    <x v="4"/>
    <x v="6"/>
  </r>
  <r>
    <x v="4"/>
    <x v="4"/>
  </r>
  <r>
    <x v="3"/>
    <x v="3"/>
  </r>
  <r>
    <x v="3"/>
    <x v="5"/>
  </r>
  <r>
    <x v="4"/>
    <x v="0"/>
  </r>
  <r>
    <x v="4"/>
    <x v="2"/>
  </r>
  <r>
    <x v="2"/>
    <x v="2"/>
  </r>
  <r>
    <x v="4"/>
    <x v="2"/>
  </r>
  <r>
    <x v="2"/>
    <x v="3"/>
  </r>
  <r>
    <x v="2"/>
    <x v="1"/>
  </r>
  <r>
    <x v="2"/>
    <x v="4"/>
  </r>
  <r>
    <x v="4"/>
    <x v="6"/>
  </r>
  <r>
    <x v="1"/>
    <x v="0"/>
  </r>
  <r>
    <x v="1"/>
    <x v="1"/>
  </r>
  <r>
    <x v="1"/>
    <x v="4"/>
  </r>
  <r>
    <x v="2"/>
    <x v="0"/>
  </r>
  <r>
    <x v="0"/>
    <x v="0"/>
  </r>
  <r>
    <x v="0"/>
    <x v="5"/>
  </r>
  <r>
    <x v="0"/>
    <x v="4"/>
  </r>
  <r>
    <x v="1"/>
    <x v="4"/>
  </r>
  <r>
    <x v="2"/>
    <x v="0"/>
  </r>
  <r>
    <x v="2"/>
    <x v="4"/>
  </r>
  <r>
    <x v="3"/>
    <x v="2"/>
  </r>
  <r>
    <x v="2"/>
    <x v="0"/>
  </r>
  <r>
    <x v="3"/>
    <x v="2"/>
  </r>
  <r>
    <x v="2"/>
    <x v="2"/>
  </r>
  <r>
    <x v="4"/>
    <x v="0"/>
  </r>
  <r>
    <x v="4"/>
    <x v="3"/>
  </r>
  <r>
    <x v="4"/>
    <x v="5"/>
  </r>
  <r>
    <x v="4"/>
    <x v="4"/>
  </r>
  <r>
    <x v="0"/>
    <x v="2"/>
  </r>
  <r>
    <x v="4"/>
    <x v="0"/>
  </r>
  <r>
    <x v="4"/>
    <x v="3"/>
  </r>
  <r>
    <x v="0"/>
    <x v="2"/>
  </r>
  <r>
    <x v="1"/>
    <x v="2"/>
  </r>
  <r>
    <x v="2"/>
    <x v="0"/>
  </r>
  <r>
    <x v="2"/>
    <x v="3"/>
  </r>
  <r>
    <x v="2"/>
    <x v="5"/>
  </r>
  <r>
    <x v="2"/>
    <x v="0"/>
  </r>
  <r>
    <x v="2"/>
    <x v="3"/>
  </r>
  <r>
    <x v="4"/>
    <x v="0"/>
  </r>
  <r>
    <x v="4"/>
    <x v="3"/>
  </r>
  <r>
    <x v="4"/>
    <x v="6"/>
  </r>
  <r>
    <x v="4"/>
    <x v="4"/>
  </r>
  <r>
    <x v="1"/>
    <x v="2"/>
  </r>
  <r>
    <x v="1"/>
    <x v="2"/>
  </r>
  <r>
    <x v="0"/>
    <x v="3"/>
  </r>
  <r>
    <x v="0"/>
    <x v="6"/>
  </r>
  <r>
    <x v="1"/>
    <x v="4"/>
  </r>
  <r>
    <x v="1"/>
    <x v="0"/>
  </r>
  <r>
    <x v="1"/>
    <x v="1"/>
  </r>
  <r>
    <x v="3"/>
    <x v="4"/>
  </r>
  <r>
    <x v="0"/>
    <x v="2"/>
  </r>
  <r>
    <x v="3"/>
    <x v="2"/>
  </r>
  <r>
    <x v="0"/>
    <x v="0"/>
  </r>
  <r>
    <x v="4"/>
    <x v="3"/>
  </r>
  <r>
    <x v="4"/>
    <x v="0"/>
  </r>
  <r>
    <x v="4"/>
    <x v="3"/>
  </r>
  <r>
    <x v="4"/>
    <x v="4"/>
  </r>
  <r>
    <x v="0"/>
    <x v="0"/>
  </r>
  <r>
    <x v="0"/>
    <x v="2"/>
  </r>
  <r>
    <x v="4"/>
    <x v="6"/>
  </r>
  <r>
    <x v="0"/>
    <x v="3"/>
  </r>
  <r>
    <x v="0"/>
    <x v="0"/>
  </r>
  <r>
    <x v="0"/>
    <x v="3"/>
  </r>
  <r>
    <x v="0"/>
    <x v="6"/>
  </r>
  <r>
    <x v="4"/>
    <x v="0"/>
  </r>
  <r>
    <x v="4"/>
    <x v="3"/>
  </r>
  <r>
    <x v="4"/>
    <x v="5"/>
  </r>
  <r>
    <x v="4"/>
    <x v="4"/>
  </r>
  <r>
    <x v="4"/>
    <x v="5"/>
  </r>
  <r>
    <x v="0"/>
    <x v="2"/>
  </r>
  <r>
    <x v="4"/>
    <x v="2"/>
  </r>
  <r>
    <x v="0"/>
    <x v="3"/>
  </r>
  <r>
    <x v="0"/>
    <x v="6"/>
  </r>
  <r>
    <x v="0"/>
    <x v="5"/>
  </r>
  <r>
    <x v="2"/>
    <x v="0"/>
  </r>
  <r>
    <x v="2"/>
    <x v="3"/>
  </r>
  <r>
    <x v="2"/>
    <x v="6"/>
  </r>
  <r>
    <x v="3"/>
    <x v="2"/>
  </r>
  <r>
    <x v="3"/>
    <x v="0"/>
  </r>
  <r>
    <x v="0"/>
    <x v="2"/>
  </r>
  <r>
    <x v="0"/>
    <x v="0"/>
  </r>
  <r>
    <x v="0"/>
    <x v="3"/>
  </r>
  <r>
    <x v="1"/>
    <x v="0"/>
  </r>
  <r>
    <x v="1"/>
    <x v="3"/>
  </r>
  <r>
    <x v="1"/>
    <x v="6"/>
  </r>
  <r>
    <x v="0"/>
    <x v="2"/>
  </r>
  <r>
    <x v="3"/>
    <x v="0"/>
  </r>
  <r>
    <x v="3"/>
    <x v="2"/>
  </r>
  <r>
    <x v="1"/>
    <x v="0"/>
  </r>
  <r>
    <x v="1"/>
    <x v="2"/>
  </r>
  <r>
    <x v="4"/>
    <x v="3"/>
  </r>
  <r>
    <x v="4"/>
    <x v="6"/>
  </r>
  <r>
    <x v="1"/>
    <x v="2"/>
  </r>
  <r>
    <x v="3"/>
    <x v="3"/>
  </r>
  <r>
    <x v="3"/>
    <x v="6"/>
  </r>
  <r>
    <x v="0"/>
    <x v="0"/>
  </r>
  <r>
    <x v="0"/>
    <x v="6"/>
  </r>
  <r>
    <x v="0"/>
    <x v="2"/>
  </r>
  <r>
    <x v="1"/>
    <x v="0"/>
  </r>
  <r>
    <x v="3"/>
    <x v="0"/>
  </r>
  <r>
    <x v="3"/>
    <x v="3"/>
  </r>
  <r>
    <x v="3"/>
    <x v="6"/>
  </r>
  <r>
    <x v="3"/>
    <x v="0"/>
  </r>
  <r>
    <x v="3"/>
    <x v="3"/>
  </r>
  <r>
    <x v="3"/>
    <x v="6"/>
  </r>
  <r>
    <x v="0"/>
    <x v="0"/>
  </r>
  <r>
    <x v="1"/>
    <x v="0"/>
  </r>
  <r>
    <x v="4"/>
    <x v="0"/>
  </r>
  <r>
    <x v="4"/>
    <x v="6"/>
  </r>
  <r>
    <x v="0"/>
    <x v="2"/>
  </r>
  <r>
    <x v="0"/>
    <x v="0"/>
  </r>
  <r>
    <x v="0"/>
    <x v="0"/>
  </r>
  <r>
    <x v="0"/>
    <x v="3"/>
  </r>
  <r>
    <x v="4"/>
    <x v="2"/>
  </r>
  <r>
    <x v="0"/>
    <x v="0"/>
  </r>
  <r>
    <x v="3"/>
    <x v="2"/>
  </r>
  <r>
    <x v="0"/>
    <x v="2"/>
  </r>
  <r>
    <x v="3"/>
    <x v="0"/>
  </r>
  <r>
    <x v="1"/>
    <x v="2"/>
  </r>
  <r>
    <x v="4"/>
    <x v="0"/>
  </r>
  <r>
    <x v="4"/>
    <x v="3"/>
  </r>
  <r>
    <x v="4"/>
    <x v="0"/>
  </r>
  <r>
    <x v="4"/>
    <x v="3"/>
  </r>
  <r>
    <x v="4"/>
    <x v="6"/>
  </r>
  <r>
    <x v="4"/>
    <x v="1"/>
  </r>
  <r>
    <x v="4"/>
    <x v="0"/>
  </r>
  <r>
    <x v="4"/>
    <x v="6"/>
  </r>
  <r>
    <x v="3"/>
    <x v="2"/>
  </r>
  <r>
    <x v="4"/>
    <x v="2"/>
  </r>
  <r>
    <x v="4"/>
    <x v="2"/>
  </r>
  <r>
    <x v="4"/>
    <x v="0"/>
  </r>
  <r>
    <x v="4"/>
    <x v="2"/>
  </r>
  <r>
    <x v="1"/>
    <x v="0"/>
  </r>
  <r>
    <x v="1"/>
    <x v="3"/>
  </r>
  <r>
    <x v="1"/>
    <x v="4"/>
  </r>
  <r>
    <x v="4"/>
    <x v="0"/>
  </r>
  <r>
    <x v="4"/>
    <x v="3"/>
  </r>
  <r>
    <x v="4"/>
    <x v="6"/>
  </r>
  <r>
    <x v="4"/>
    <x v="5"/>
  </r>
  <r>
    <x v="4"/>
    <x v="0"/>
  </r>
  <r>
    <x v="4"/>
    <x v="3"/>
  </r>
  <r>
    <x v="4"/>
    <x v="5"/>
  </r>
  <r>
    <x v="4"/>
    <x v="4"/>
  </r>
  <r>
    <x v="4"/>
    <x v="3"/>
  </r>
  <r>
    <x v="4"/>
    <x v="6"/>
  </r>
  <r>
    <x v="0"/>
    <x v="2"/>
  </r>
  <r>
    <x v="3"/>
    <x v="2"/>
  </r>
  <r>
    <x v="3"/>
    <x v="2"/>
  </r>
  <r>
    <x v="3"/>
    <x v="3"/>
  </r>
  <r>
    <x v="3"/>
    <x v="6"/>
  </r>
  <r>
    <x v="4"/>
    <x v="2"/>
  </r>
  <r>
    <x v="0"/>
    <x v="0"/>
  </r>
  <r>
    <x v="0"/>
    <x v="3"/>
  </r>
  <r>
    <x v="3"/>
    <x v="0"/>
  </r>
  <r>
    <x v="3"/>
    <x v="2"/>
  </r>
  <r>
    <x v="4"/>
    <x v="1"/>
  </r>
  <r>
    <x v="4"/>
    <x v="0"/>
  </r>
  <r>
    <x v="3"/>
    <x v="2"/>
  </r>
  <r>
    <x v="3"/>
    <x v="0"/>
  </r>
  <r>
    <x v="3"/>
    <x v="3"/>
  </r>
  <r>
    <x v="3"/>
    <x v="6"/>
  </r>
  <r>
    <x v="3"/>
    <x v="4"/>
  </r>
  <r>
    <x v="3"/>
    <x v="0"/>
  </r>
  <r>
    <x v="3"/>
    <x v="6"/>
  </r>
  <r>
    <x v="4"/>
    <x v="1"/>
  </r>
  <r>
    <x v="4"/>
    <x v="0"/>
  </r>
  <r>
    <x v="4"/>
    <x v="2"/>
  </r>
  <r>
    <x v="3"/>
    <x v="0"/>
  </r>
  <r>
    <x v="3"/>
    <x v="3"/>
  </r>
  <r>
    <x v="1"/>
    <x v="2"/>
  </r>
  <r>
    <x v="4"/>
    <x v="2"/>
  </r>
  <r>
    <x v="4"/>
    <x v="2"/>
  </r>
  <r>
    <x v="3"/>
    <x v="2"/>
  </r>
  <r>
    <x v="1"/>
    <x v="0"/>
  </r>
  <r>
    <x v="3"/>
    <x v="2"/>
  </r>
  <r>
    <x v="3"/>
    <x v="2"/>
  </r>
  <r>
    <x v="3"/>
    <x v="2"/>
  </r>
  <r>
    <x v="3"/>
    <x v="0"/>
  </r>
  <r>
    <x v="3"/>
    <x v="3"/>
  </r>
  <r>
    <x v="3"/>
    <x v="0"/>
  </r>
  <r>
    <x v="3"/>
    <x v="3"/>
  </r>
  <r>
    <x v="3"/>
    <x v="6"/>
  </r>
</pivotCacheRecords>
</file>

<file path=xl/pivotCache/pivotCacheRecords3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2">
  <r>
    <x v="0"/>
    <x v="0"/>
  </r>
  <r>
    <x v="0"/>
    <x v="0"/>
  </r>
  <r>
    <x v="0"/>
    <x v="1"/>
  </r>
  <r>
    <x v="0"/>
    <x v="1"/>
  </r>
  <r>
    <x v="0"/>
    <x v="0"/>
  </r>
  <r>
    <x v="0"/>
    <x v="2"/>
  </r>
  <r>
    <x v="0"/>
    <x v="0"/>
  </r>
  <r>
    <x v="0"/>
    <x v="3"/>
  </r>
  <r>
    <x v="0"/>
    <x v="1"/>
  </r>
  <r>
    <x v="1"/>
    <x v="1"/>
  </r>
  <r>
    <x v="0"/>
    <x v="0"/>
  </r>
  <r>
    <x v="1"/>
    <x v="2"/>
  </r>
  <r>
    <x v="1"/>
    <x v="3"/>
  </r>
  <r>
    <x v="1"/>
    <x v="0"/>
  </r>
  <r>
    <x v="1"/>
    <x v="4"/>
  </r>
  <r>
    <x v="1"/>
    <x v="0"/>
  </r>
  <r>
    <x v="1"/>
    <x v="4"/>
  </r>
  <r>
    <x v="1"/>
    <x v="1"/>
  </r>
  <r>
    <x v="0"/>
    <x v="0"/>
  </r>
  <r>
    <x v="0"/>
    <x v="0"/>
  </r>
  <r>
    <x v="0"/>
    <x v="2"/>
  </r>
  <r>
    <x v="1"/>
    <x v="4"/>
  </r>
  <r>
    <x v="0"/>
    <x v="0"/>
  </r>
  <r>
    <x v="0"/>
    <x v="0"/>
  </r>
  <r>
    <x v="1"/>
    <x v="3"/>
  </r>
  <r>
    <x v="1"/>
    <x v="0"/>
  </r>
  <r>
    <x v="0"/>
    <x v="4"/>
  </r>
  <r>
    <x v="0"/>
    <x v="0"/>
  </r>
  <r>
    <x v="0"/>
    <x v="1"/>
  </r>
  <r>
    <x v="0"/>
    <x v="0"/>
  </r>
  <r>
    <x v="0"/>
    <x v="2"/>
  </r>
  <r>
    <x v="0"/>
    <x v="3"/>
  </r>
  <r>
    <x v="1"/>
    <x v="5"/>
  </r>
  <r>
    <x v="0"/>
    <x v="0"/>
  </r>
  <r>
    <x v="0"/>
    <x v="3"/>
  </r>
  <r>
    <x v="0"/>
    <x v="1"/>
  </r>
  <r>
    <x v="1"/>
    <x v="0"/>
  </r>
  <r>
    <x v="0"/>
    <x v="1"/>
  </r>
  <r>
    <x v="0"/>
    <x v="1"/>
  </r>
  <r>
    <x v="0"/>
    <x v="1"/>
  </r>
  <r>
    <x v="1"/>
    <x v="0"/>
  </r>
  <r>
    <x v="0"/>
    <x v="1"/>
  </r>
  <r>
    <x v="0"/>
    <x v="1"/>
  </r>
  <r>
    <x v="0"/>
    <x v="0"/>
  </r>
  <r>
    <x v="0"/>
    <x v="3"/>
  </r>
  <r>
    <x v="0"/>
    <x v="1"/>
  </r>
  <r>
    <x v="0"/>
    <x v="1"/>
  </r>
  <r>
    <x v="0"/>
    <x v="2"/>
  </r>
  <r>
    <x v="0"/>
    <x v="4"/>
  </r>
  <r>
    <x v="0"/>
    <x v="0"/>
  </r>
  <r>
    <x v="0"/>
    <x v="0"/>
  </r>
  <r>
    <x v="0"/>
    <x v="0"/>
  </r>
  <r>
    <x v="0"/>
    <x v="5"/>
  </r>
  <r>
    <x v="1"/>
    <x v="4"/>
  </r>
  <r>
    <x v="0"/>
    <x v="1"/>
  </r>
  <r>
    <x v="0"/>
    <x v="0"/>
  </r>
  <r>
    <x v="0"/>
    <x v="0"/>
  </r>
  <r>
    <x v="0"/>
    <x v="1"/>
  </r>
  <r>
    <x v="0"/>
    <x v="0"/>
  </r>
  <r>
    <x v="0"/>
    <x v="2"/>
  </r>
  <r>
    <x v="1"/>
    <x v="0"/>
  </r>
  <r>
    <x v="0"/>
    <x v="0"/>
  </r>
  <r>
    <x v="0"/>
    <x v="0"/>
  </r>
  <r>
    <x v="0"/>
    <x v="3"/>
  </r>
  <r>
    <x v="0"/>
    <x v="1"/>
  </r>
  <r>
    <x v="1"/>
    <x v="0"/>
  </r>
  <r>
    <x v="1"/>
    <x v="2"/>
  </r>
  <r>
    <x v="0"/>
    <x v="2"/>
  </r>
  <r>
    <x v="0"/>
    <x v="4"/>
  </r>
  <r>
    <x v="1"/>
    <x v="0"/>
  </r>
  <r>
    <x v="1"/>
    <x v="3"/>
  </r>
  <r>
    <x v="1"/>
    <x v="5"/>
  </r>
  <r>
    <x v="1"/>
    <x v="4"/>
  </r>
  <r>
    <x v="1"/>
    <x v="2"/>
  </r>
  <r>
    <x v="0"/>
    <x v="1"/>
  </r>
  <r>
    <x v="0"/>
    <x v="0"/>
  </r>
  <r>
    <x v="1"/>
    <x v="0"/>
  </r>
  <r>
    <x v="1"/>
    <x v="2"/>
  </r>
  <r>
    <x v="1"/>
    <x v="1"/>
  </r>
  <r>
    <x v="0"/>
    <x v="3"/>
  </r>
  <r>
    <x v="1"/>
    <x v="0"/>
  </r>
  <r>
    <x v="0"/>
    <x v="3"/>
  </r>
  <r>
    <x v="0"/>
    <x v="4"/>
  </r>
  <r>
    <x v="0"/>
    <x v="1"/>
  </r>
  <r>
    <x v="0"/>
    <x v="0"/>
  </r>
  <r>
    <x v="0"/>
    <x v="1"/>
  </r>
  <r>
    <x v="1"/>
    <x v="3"/>
  </r>
  <r>
    <x v="0"/>
    <x v="0"/>
  </r>
  <r>
    <x v="0"/>
    <x v="1"/>
  </r>
  <r>
    <x v="0"/>
    <x v="2"/>
  </r>
  <r>
    <x v="0"/>
    <x v="4"/>
  </r>
  <r>
    <x v="0"/>
    <x v="1"/>
  </r>
  <r>
    <x v="0"/>
    <x v="0"/>
  </r>
  <r>
    <x v="0"/>
    <x v="3"/>
  </r>
  <r>
    <x v="0"/>
    <x v="0"/>
  </r>
  <r>
    <x v="0"/>
    <x v="3"/>
  </r>
  <r>
    <x v="0"/>
    <x v="1"/>
  </r>
  <r>
    <x v="0"/>
    <x v="1"/>
  </r>
  <r>
    <x v="0"/>
    <x v="0"/>
  </r>
  <r>
    <x v="0"/>
    <x v="2"/>
  </r>
  <r>
    <x v="0"/>
    <x v="3"/>
  </r>
  <r>
    <x v="0"/>
    <x v="6"/>
  </r>
  <r>
    <x v="1"/>
    <x v="1"/>
  </r>
  <r>
    <x v="0"/>
    <x v="0"/>
  </r>
  <r>
    <x v="1"/>
    <x v="0"/>
  </r>
  <r>
    <x v="1"/>
    <x v="1"/>
  </r>
  <r>
    <x v="1"/>
    <x v="0"/>
  </r>
  <r>
    <x v="1"/>
    <x v="3"/>
  </r>
  <r>
    <x v="1"/>
    <x v="0"/>
  </r>
  <r>
    <x v="1"/>
    <x v="4"/>
  </r>
  <r>
    <x v="0"/>
    <x v="0"/>
  </r>
  <r>
    <x v="0"/>
    <x v="2"/>
  </r>
  <r>
    <x v="0"/>
    <x v="1"/>
  </r>
  <r>
    <x v="0"/>
    <x v="4"/>
  </r>
  <r>
    <x v="0"/>
    <x v="1"/>
  </r>
  <r>
    <x v="0"/>
    <x v="2"/>
  </r>
  <r>
    <x v="1"/>
    <x v="0"/>
  </r>
  <r>
    <x v="0"/>
    <x v="1"/>
  </r>
  <r>
    <x v="1"/>
    <x v="0"/>
  </r>
  <r>
    <x v="1"/>
    <x v="3"/>
  </r>
  <r>
    <x v="1"/>
    <x v="0"/>
  </r>
  <r>
    <x v="1"/>
    <x v="2"/>
  </r>
  <r>
    <x v="1"/>
    <x v="3"/>
  </r>
  <r>
    <x v="1"/>
    <x v="5"/>
  </r>
  <r>
    <x v="0"/>
    <x v="0"/>
  </r>
  <r>
    <x v="1"/>
    <x v="0"/>
  </r>
  <r>
    <x v="0"/>
    <x v="4"/>
  </r>
  <r>
    <x v="1"/>
    <x v="0"/>
  </r>
  <r>
    <x v="1"/>
    <x v="0"/>
  </r>
  <r>
    <x v="1"/>
    <x v="2"/>
  </r>
  <r>
    <x v="1"/>
    <x v="3"/>
  </r>
  <r>
    <x v="0"/>
    <x v="1"/>
  </r>
  <r>
    <x v="0"/>
    <x v="2"/>
  </r>
  <r>
    <x v="0"/>
    <x v="0"/>
  </r>
  <r>
    <x v="0"/>
    <x v="3"/>
  </r>
  <r>
    <x v="0"/>
    <x v="4"/>
  </r>
  <r>
    <x v="0"/>
    <x v="1"/>
  </r>
  <r>
    <x v="1"/>
    <x v="0"/>
  </r>
  <r>
    <x v="1"/>
    <x v="4"/>
  </r>
  <r>
    <x v="0"/>
    <x v="2"/>
  </r>
  <r>
    <x v="1"/>
    <x v="0"/>
  </r>
  <r>
    <x v="1"/>
    <x v="2"/>
  </r>
  <r>
    <x v="1"/>
    <x v="0"/>
  </r>
  <r>
    <x v="1"/>
    <x v="2"/>
  </r>
  <r>
    <x v="1"/>
    <x v="5"/>
  </r>
  <r>
    <x v="1"/>
    <x v="4"/>
  </r>
  <r>
    <x v="0"/>
    <x v="1"/>
  </r>
  <r>
    <x v="0"/>
    <x v="2"/>
  </r>
  <r>
    <x v="0"/>
    <x v="0"/>
  </r>
  <r>
    <x v="0"/>
    <x v="5"/>
  </r>
  <r>
    <x v="1"/>
    <x v="1"/>
  </r>
  <r>
    <x v="1"/>
    <x v="0"/>
  </r>
  <r>
    <x v="0"/>
    <x v="2"/>
  </r>
  <r>
    <x v="0"/>
    <x v="6"/>
  </r>
  <r>
    <x v="0"/>
    <x v="5"/>
  </r>
  <r>
    <x v="0"/>
    <x v="4"/>
  </r>
  <r>
    <x v="0"/>
    <x v="0"/>
  </r>
  <r>
    <x v="0"/>
    <x v="4"/>
  </r>
  <r>
    <x v="0"/>
    <x v="1"/>
  </r>
  <r>
    <x v="1"/>
    <x v="0"/>
  </r>
  <r>
    <x v="1"/>
    <x v="2"/>
  </r>
  <r>
    <x v="1"/>
    <x v="4"/>
  </r>
  <r>
    <x v="0"/>
    <x v="1"/>
  </r>
  <r>
    <x v="1"/>
    <x v="1"/>
  </r>
  <r>
    <x v="0"/>
    <x v="0"/>
  </r>
  <r>
    <x v="0"/>
    <x v="1"/>
  </r>
  <r>
    <x v="0"/>
    <x v="2"/>
  </r>
  <r>
    <x v="0"/>
    <x v="1"/>
  </r>
  <r>
    <x v="1"/>
    <x v="0"/>
  </r>
  <r>
    <x v="1"/>
    <x v="2"/>
  </r>
  <r>
    <x v="1"/>
    <x v="4"/>
  </r>
  <r>
    <x v="0"/>
    <x v="1"/>
  </r>
  <r>
    <x v="1"/>
    <x v="1"/>
  </r>
  <r>
    <x v="1"/>
    <x v="0"/>
  </r>
  <r>
    <x v="1"/>
    <x v="1"/>
  </r>
  <r>
    <x v="1"/>
    <x v="0"/>
  </r>
  <r>
    <x v="1"/>
    <x v="2"/>
  </r>
  <r>
    <x v="1"/>
    <x v="4"/>
  </r>
  <r>
    <x v="0"/>
    <x v="1"/>
  </r>
  <r>
    <x v="0"/>
    <x v="1"/>
  </r>
  <r>
    <x v="1"/>
    <x v="0"/>
  </r>
  <r>
    <x v="1"/>
    <x v="5"/>
  </r>
  <r>
    <x v="0"/>
    <x v="1"/>
  </r>
  <r>
    <x v="1"/>
    <x v="5"/>
  </r>
  <r>
    <x v="0"/>
    <x v="2"/>
  </r>
  <r>
    <x v="0"/>
    <x v="5"/>
  </r>
  <r>
    <x v="0"/>
    <x v="4"/>
  </r>
  <r>
    <x v="1"/>
    <x v="0"/>
  </r>
  <r>
    <x v="1"/>
    <x v="2"/>
  </r>
  <r>
    <x v="1"/>
    <x v="3"/>
  </r>
  <r>
    <x v="1"/>
    <x v="6"/>
  </r>
  <r>
    <x v="0"/>
    <x v="1"/>
  </r>
  <r>
    <x v="0"/>
    <x v="1"/>
  </r>
  <r>
    <x v="0"/>
    <x v="1"/>
  </r>
  <r>
    <x v="0"/>
    <x v="1"/>
  </r>
  <r>
    <x v="1"/>
    <x v="0"/>
  </r>
  <r>
    <x v="1"/>
    <x v="3"/>
  </r>
  <r>
    <x v="1"/>
    <x v="5"/>
  </r>
  <r>
    <x v="1"/>
    <x v="4"/>
  </r>
  <r>
    <x v="0"/>
    <x v="0"/>
  </r>
  <r>
    <x v="1"/>
    <x v="0"/>
  </r>
  <r>
    <x v="1"/>
    <x v="0"/>
  </r>
  <r>
    <x v="1"/>
    <x v="4"/>
  </r>
  <r>
    <x v="0"/>
    <x v="2"/>
  </r>
  <r>
    <x v="0"/>
    <x v="1"/>
  </r>
  <r>
    <x v="0"/>
    <x v="1"/>
  </r>
  <r>
    <x v="0"/>
    <x v="0"/>
  </r>
  <r>
    <x v="0"/>
    <x v="3"/>
  </r>
  <r>
    <x v="0"/>
    <x v="1"/>
  </r>
  <r>
    <x v="0"/>
    <x v="1"/>
  </r>
  <r>
    <x v="0"/>
    <x v="1"/>
  </r>
  <r>
    <x v="1"/>
    <x v="3"/>
  </r>
  <r>
    <x v="0"/>
    <x v="0"/>
  </r>
  <r>
    <x v="0"/>
    <x v="6"/>
  </r>
  <r>
    <x v="0"/>
    <x v="5"/>
  </r>
  <r>
    <x v="0"/>
    <x v="4"/>
  </r>
  <r>
    <x v="0"/>
    <x v="1"/>
  </r>
  <r>
    <x v="0"/>
    <x v="1"/>
  </r>
  <r>
    <x v="0"/>
    <x v="0"/>
  </r>
  <r>
    <x v="0"/>
    <x v="1"/>
  </r>
  <r>
    <x v="0"/>
    <x v="1"/>
  </r>
  <r>
    <x v="0"/>
    <x v="5"/>
  </r>
  <r>
    <x v="0"/>
    <x v="4"/>
  </r>
  <r>
    <x v="1"/>
    <x v="0"/>
  </r>
  <r>
    <x v="1"/>
    <x v="4"/>
  </r>
  <r>
    <x v="1"/>
    <x v="6"/>
  </r>
  <r>
    <x v="1"/>
    <x v="4"/>
  </r>
  <r>
    <x v="0"/>
    <x v="2"/>
  </r>
  <r>
    <x v="1"/>
    <x v="0"/>
  </r>
  <r>
    <x v="1"/>
    <x v="3"/>
  </r>
  <r>
    <x v="0"/>
    <x v="5"/>
  </r>
  <r>
    <x v="1"/>
    <x v="3"/>
  </r>
  <r>
    <x v="0"/>
    <x v="1"/>
  </r>
  <r>
    <x v="1"/>
    <x v="0"/>
  </r>
  <r>
    <x v="1"/>
    <x v="4"/>
  </r>
  <r>
    <x v="0"/>
    <x v="0"/>
  </r>
  <r>
    <x v="0"/>
    <x v="0"/>
  </r>
  <r>
    <x v="0"/>
    <x v="3"/>
  </r>
  <r>
    <x v="1"/>
    <x v="3"/>
  </r>
  <r>
    <x v="1"/>
    <x v="5"/>
  </r>
  <r>
    <x v="1"/>
    <x v="5"/>
  </r>
  <r>
    <x v="0"/>
    <x v="0"/>
  </r>
  <r>
    <x v="0"/>
    <x v="1"/>
  </r>
  <r>
    <x v="1"/>
    <x v="0"/>
  </r>
  <r>
    <x v="0"/>
    <x v="1"/>
  </r>
  <r>
    <x v="0"/>
    <x v="1"/>
  </r>
  <r>
    <x v="0"/>
    <x v="0"/>
  </r>
  <r>
    <x v="0"/>
    <x v="2"/>
  </r>
  <r>
    <x v="0"/>
    <x v="4"/>
  </r>
  <r>
    <x v="0"/>
    <x v="1"/>
  </r>
  <r>
    <x v="0"/>
    <x v="0"/>
  </r>
  <r>
    <x v="0"/>
    <x v="2"/>
  </r>
  <r>
    <x v="0"/>
    <x v="3"/>
  </r>
  <r>
    <x v="0"/>
    <x v="1"/>
  </r>
  <r>
    <x v="0"/>
    <x v="0"/>
  </r>
  <r>
    <x v="0"/>
    <x v="2"/>
  </r>
  <r>
    <x v="0"/>
    <x v="3"/>
  </r>
  <r>
    <x v="1"/>
    <x v="0"/>
  </r>
  <r>
    <x v="1"/>
    <x v="2"/>
  </r>
  <r>
    <x v="0"/>
    <x v="2"/>
  </r>
  <r>
    <x v="1"/>
    <x v="0"/>
  </r>
  <r>
    <x v="1"/>
    <x v="4"/>
  </r>
  <r>
    <x v="1"/>
    <x v="1"/>
  </r>
  <r>
    <x v="0"/>
    <x v="2"/>
  </r>
  <r>
    <x v="0"/>
    <x v="6"/>
  </r>
  <r>
    <x v="1"/>
    <x v="0"/>
  </r>
  <r>
    <x v="0"/>
    <x v="0"/>
  </r>
  <r>
    <x v="0"/>
    <x v="3"/>
  </r>
  <r>
    <x v="0"/>
    <x v="1"/>
  </r>
  <r>
    <x v="0"/>
    <x v="0"/>
  </r>
  <r>
    <x v="0"/>
    <x v="1"/>
  </r>
  <r>
    <x v="0"/>
    <x v="0"/>
  </r>
  <r>
    <x v="0"/>
    <x v="3"/>
  </r>
  <r>
    <x v="1"/>
    <x v="3"/>
  </r>
  <r>
    <x v="0"/>
    <x v="0"/>
  </r>
  <r>
    <x v="0"/>
    <x v="1"/>
  </r>
  <r>
    <x v="1"/>
    <x v="1"/>
  </r>
  <r>
    <x v="1"/>
    <x v="2"/>
  </r>
  <r>
    <x v="0"/>
    <x v="0"/>
  </r>
  <r>
    <x v="0"/>
    <x v="2"/>
  </r>
  <r>
    <x v="0"/>
    <x v="0"/>
  </r>
  <r>
    <x v="0"/>
    <x v="3"/>
  </r>
  <r>
    <x v="0"/>
    <x v="1"/>
  </r>
  <r>
    <x v="0"/>
    <x v="1"/>
  </r>
  <r>
    <x v="1"/>
    <x v="2"/>
  </r>
  <r>
    <x v="1"/>
    <x v="5"/>
  </r>
  <r>
    <x v="1"/>
    <x v="2"/>
  </r>
  <r>
    <x v="0"/>
    <x v="0"/>
  </r>
  <r>
    <x v="1"/>
    <x v="3"/>
  </r>
  <r>
    <x v="1"/>
    <x v="0"/>
  </r>
  <r>
    <x v="1"/>
    <x v="3"/>
  </r>
  <r>
    <x v="0"/>
    <x v="1"/>
  </r>
  <r>
    <x v="0"/>
    <x v="1"/>
  </r>
  <r>
    <x v="1"/>
    <x v="0"/>
  </r>
  <r>
    <x v="1"/>
    <x v="3"/>
  </r>
  <r>
    <x v="1"/>
    <x v="0"/>
  </r>
  <r>
    <x v="1"/>
    <x v="3"/>
  </r>
  <r>
    <x v="1"/>
    <x v="1"/>
  </r>
  <r>
    <x v="1"/>
    <x v="1"/>
  </r>
  <r>
    <x v="0"/>
    <x v="1"/>
  </r>
  <r>
    <x v="1"/>
    <x v="0"/>
  </r>
  <r>
    <x v="1"/>
    <x v="3"/>
  </r>
  <r>
    <x v="1"/>
    <x v="0"/>
  </r>
  <r>
    <x v="1"/>
    <x v="3"/>
  </r>
  <r>
    <x v="0"/>
    <x v="1"/>
  </r>
  <r>
    <x v="0"/>
    <x v="1"/>
  </r>
  <r>
    <x v="0"/>
    <x v="0"/>
  </r>
  <r>
    <x v="1"/>
    <x v="0"/>
  </r>
  <r>
    <x v="1"/>
    <x v="3"/>
  </r>
  <r>
    <x v="1"/>
    <x v="0"/>
  </r>
  <r>
    <x v="1"/>
    <x v="6"/>
  </r>
  <r>
    <x v="1"/>
    <x v="0"/>
  </r>
  <r>
    <x v="1"/>
    <x v="3"/>
  </r>
  <r>
    <x v="1"/>
    <x v="0"/>
  </r>
  <r>
    <x v="1"/>
    <x v="3"/>
  </r>
  <r>
    <x v="1"/>
    <x v="0"/>
  </r>
  <r>
    <x v="1"/>
    <x v="2"/>
  </r>
  <r>
    <x v="1"/>
    <x v="1"/>
  </r>
  <r>
    <x v="1"/>
    <x v="1"/>
  </r>
  <r>
    <x v="0"/>
    <x v="0"/>
  </r>
  <r>
    <x v="1"/>
    <x v="1"/>
  </r>
  <r>
    <x v="1"/>
    <x v="3"/>
  </r>
</pivotCacheRecords>
</file>

<file path=xl/pivotCache/pivotCacheRecords3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2">
  <r>
    <x v="0"/>
    <x v="0"/>
  </r>
  <r>
    <x v="1"/>
    <x v="1"/>
  </r>
  <r>
    <x v="2"/>
    <x v="2"/>
  </r>
  <r>
    <x v="2"/>
    <x v="3"/>
  </r>
  <r>
    <x v="3"/>
    <x v="3"/>
  </r>
  <r>
    <x v="1"/>
    <x v="2"/>
  </r>
  <r>
    <x v="1"/>
    <x v="0"/>
  </r>
  <r>
    <x v="2"/>
    <x v="3"/>
  </r>
  <r>
    <x v="1"/>
    <x v="3"/>
  </r>
  <r>
    <x v="1"/>
    <x v="0"/>
  </r>
  <r>
    <x v="1"/>
    <x v="3"/>
  </r>
  <r>
    <x v="1"/>
    <x v="3"/>
  </r>
  <r>
    <x v="2"/>
    <x v="1"/>
  </r>
  <r>
    <x v="0"/>
    <x v="1"/>
  </r>
  <r>
    <x v="0"/>
    <x v="2"/>
  </r>
  <r>
    <x v="2"/>
    <x v="3"/>
  </r>
  <r>
    <x v="2"/>
    <x v="3"/>
  </r>
  <r>
    <x v="0"/>
    <x v="3"/>
  </r>
  <r>
    <x v="4"/>
    <x v="3"/>
  </r>
  <r>
    <x v="5"/>
    <x v="3"/>
  </r>
  <r>
    <x v="2"/>
    <x v="2"/>
  </r>
  <r>
    <x v="2"/>
    <x v="2"/>
  </r>
  <r>
    <x v="2"/>
    <x v="3"/>
  </r>
  <r>
    <x v="1"/>
    <x v="1"/>
  </r>
  <r>
    <x v="0"/>
    <x v="3"/>
  </r>
  <r>
    <x v="0"/>
    <x v="3"/>
  </r>
  <r>
    <x v="6"/>
    <x v="0"/>
  </r>
  <r>
    <x v="3"/>
    <x v="1"/>
  </r>
  <r>
    <x v="3"/>
    <x v="0"/>
  </r>
  <r>
    <x v="3"/>
    <x v="2"/>
  </r>
  <r>
    <x v="2"/>
    <x v="0"/>
  </r>
  <r>
    <x v="2"/>
    <x v="2"/>
  </r>
  <r>
    <x v="3"/>
    <x v="3"/>
  </r>
  <r>
    <x v="0"/>
    <x v="3"/>
  </r>
  <r>
    <x v="2"/>
    <x v="3"/>
  </r>
  <r>
    <x v="2"/>
    <x v="3"/>
  </r>
  <r>
    <x v="0"/>
    <x v="3"/>
  </r>
  <r>
    <x v="0"/>
    <x v="3"/>
  </r>
  <r>
    <x v="1"/>
    <x v="3"/>
  </r>
  <r>
    <x v="0"/>
    <x v="1"/>
  </r>
  <r>
    <x v="0"/>
    <x v="0"/>
  </r>
  <r>
    <x v="0"/>
    <x v="2"/>
  </r>
  <r>
    <x v="4"/>
    <x v="3"/>
  </r>
  <r>
    <x v="0"/>
    <x v="3"/>
  </r>
  <r>
    <x v="5"/>
    <x v="2"/>
  </r>
  <r>
    <x v="5"/>
    <x v="4"/>
  </r>
  <r>
    <x v="2"/>
    <x v="1"/>
  </r>
  <r>
    <x v="1"/>
    <x v="3"/>
  </r>
  <r>
    <x v="2"/>
    <x v="3"/>
  </r>
  <r>
    <x v="2"/>
    <x v="3"/>
  </r>
  <r>
    <x v="0"/>
    <x v="3"/>
  </r>
  <r>
    <x v="5"/>
    <x v="2"/>
  </r>
  <r>
    <x v="2"/>
    <x v="1"/>
  </r>
  <r>
    <x v="1"/>
    <x v="1"/>
  </r>
  <r>
    <x v="1"/>
    <x v="0"/>
  </r>
  <r>
    <x v="5"/>
    <x v="3"/>
  </r>
  <r>
    <x v="4"/>
    <x v="3"/>
  </r>
  <r>
    <x v="5"/>
    <x v="4"/>
  </r>
  <r>
    <x v="1"/>
    <x v="3"/>
  </r>
  <r>
    <x v="2"/>
    <x v="0"/>
  </r>
  <r>
    <x v="2"/>
    <x v="1"/>
  </r>
  <r>
    <x v="2"/>
    <x v="0"/>
  </r>
  <r>
    <x v="1"/>
    <x v="1"/>
  </r>
  <r>
    <x v="1"/>
    <x v="0"/>
  </r>
  <r>
    <x v="0"/>
    <x v="3"/>
  </r>
  <r>
    <x v="2"/>
    <x v="0"/>
  </r>
  <r>
    <x v="4"/>
    <x v="3"/>
  </r>
  <r>
    <x v="1"/>
    <x v="3"/>
  </r>
  <r>
    <x v="1"/>
    <x v="3"/>
  </r>
  <r>
    <x v="5"/>
    <x v="1"/>
  </r>
  <r>
    <x v="1"/>
    <x v="3"/>
  </r>
  <r>
    <x v="2"/>
    <x v="4"/>
  </r>
  <r>
    <x v="0"/>
    <x v="1"/>
  </r>
  <r>
    <x v="2"/>
    <x v="3"/>
  </r>
  <r>
    <x v="1"/>
    <x v="3"/>
  </r>
  <r>
    <x v="5"/>
    <x v="3"/>
  </r>
  <r>
    <x v="0"/>
    <x v="3"/>
  </r>
  <r>
    <x v="2"/>
    <x v="1"/>
  </r>
  <r>
    <x v="5"/>
    <x v="3"/>
  </r>
  <r>
    <x v="4"/>
    <x v="3"/>
  </r>
  <r>
    <x v="5"/>
    <x v="0"/>
  </r>
  <r>
    <x v="2"/>
    <x v="3"/>
  </r>
  <r>
    <x v="0"/>
    <x v="2"/>
  </r>
  <r>
    <x v="1"/>
    <x v="3"/>
  </r>
  <r>
    <x v="1"/>
    <x v="2"/>
  </r>
  <r>
    <x v="2"/>
    <x v="3"/>
  </r>
  <r>
    <x v="7"/>
    <x v="2"/>
  </r>
  <r>
    <x v="4"/>
    <x v="2"/>
  </r>
  <r>
    <x v="5"/>
    <x v="0"/>
  </r>
  <r>
    <x v="2"/>
    <x v="2"/>
  </r>
  <r>
    <x v="7"/>
    <x v="3"/>
  </r>
  <r>
    <x v="4"/>
    <x v="1"/>
  </r>
  <r>
    <x v="1"/>
    <x v="1"/>
  </r>
  <r>
    <x v="1"/>
    <x v="2"/>
  </r>
  <r>
    <x v="0"/>
    <x v="4"/>
  </r>
  <r>
    <x v="2"/>
    <x v="3"/>
  </r>
  <r>
    <x v="4"/>
    <x v="3"/>
  </r>
  <r>
    <x v="5"/>
    <x v="4"/>
  </r>
  <r>
    <x v="3"/>
    <x v="1"/>
  </r>
  <r>
    <x v="4"/>
    <x v="1"/>
  </r>
  <r>
    <x v="2"/>
    <x v="1"/>
  </r>
  <r>
    <x v="5"/>
    <x v="3"/>
  </r>
  <r>
    <x v="1"/>
    <x v="1"/>
  </r>
  <r>
    <x v="1"/>
    <x v="2"/>
  </r>
  <r>
    <x v="1"/>
    <x v="3"/>
  </r>
  <r>
    <x v="1"/>
    <x v="3"/>
  </r>
  <r>
    <x v="1"/>
    <x v="2"/>
  </r>
  <r>
    <x v="4"/>
    <x v="4"/>
  </r>
  <r>
    <x v="2"/>
    <x v="3"/>
  </r>
  <r>
    <x v="3"/>
    <x v="1"/>
  </r>
  <r>
    <x v="3"/>
    <x v="0"/>
  </r>
  <r>
    <x v="3"/>
    <x v="4"/>
  </r>
  <r>
    <x v="0"/>
    <x v="2"/>
  </r>
  <r>
    <x v="0"/>
    <x v="4"/>
  </r>
  <r>
    <x v="5"/>
    <x v="1"/>
  </r>
  <r>
    <x v="2"/>
    <x v="2"/>
  </r>
  <r>
    <x v="2"/>
    <x v="1"/>
  </r>
  <r>
    <x v="1"/>
    <x v="1"/>
  </r>
  <r>
    <x v="1"/>
    <x v="2"/>
  </r>
  <r>
    <x v="5"/>
    <x v="1"/>
  </r>
  <r>
    <x v="2"/>
    <x v="1"/>
  </r>
  <r>
    <x v="4"/>
    <x v="3"/>
  </r>
  <r>
    <x v="5"/>
    <x v="1"/>
  </r>
  <r>
    <x v="7"/>
    <x v="3"/>
  </r>
  <r>
    <x v="5"/>
    <x v="1"/>
  </r>
  <r>
    <x v="4"/>
    <x v="3"/>
  </r>
  <r>
    <x v="5"/>
    <x v="3"/>
  </r>
  <r>
    <x v="2"/>
    <x v="1"/>
  </r>
  <r>
    <x v="2"/>
    <x v="4"/>
  </r>
  <r>
    <x v="2"/>
    <x v="3"/>
  </r>
  <r>
    <x v="4"/>
    <x v="1"/>
  </r>
  <r>
    <x v="4"/>
    <x v="2"/>
  </r>
  <r>
    <x v="1"/>
    <x v="3"/>
  </r>
  <r>
    <x v="0"/>
    <x v="0"/>
  </r>
  <r>
    <x v="5"/>
    <x v="3"/>
  </r>
  <r>
    <x v="1"/>
    <x v="3"/>
  </r>
  <r>
    <x v="2"/>
    <x v="0"/>
  </r>
  <r>
    <x v="5"/>
    <x v="3"/>
  </r>
  <r>
    <x v="2"/>
    <x v="3"/>
  </r>
  <r>
    <x v="0"/>
    <x v="3"/>
  </r>
  <r>
    <x v="5"/>
    <x v="3"/>
  </r>
  <r>
    <x v="1"/>
    <x v="2"/>
  </r>
  <r>
    <x v="1"/>
    <x v="3"/>
  </r>
  <r>
    <x v="2"/>
    <x v="1"/>
  </r>
  <r>
    <x v="1"/>
    <x v="3"/>
  </r>
  <r>
    <x v="0"/>
    <x v="0"/>
  </r>
  <r>
    <x v="2"/>
    <x v="3"/>
  </r>
  <r>
    <x v="2"/>
    <x v="1"/>
  </r>
  <r>
    <x v="2"/>
    <x v="3"/>
  </r>
  <r>
    <x v="1"/>
    <x v="2"/>
  </r>
  <r>
    <x v="3"/>
    <x v="3"/>
  </r>
  <r>
    <x v="5"/>
    <x v="0"/>
  </r>
  <r>
    <x v="1"/>
    <x v="1"/>
  </r>
  <r>
    <x v="1"/>
    <x v="0"/>
  </r>
  <r>
    <x v="1"/>
    <x v="2"/>
  </r>
  <r>
    <x v="1"/>
    <x v="0"/>
  </r>
  <r>
    <x v="0"/>
    <x v="3"/>
  </r>
  <r>
    <x v="2"/>
    <x v="2"/>
  </r>
  <r>
    <x v="5"/>
    <x v="3"/>
  </r>
  <r>
    <x v="5"/>
    <x v="1"/>
  </r>
  <r>
    <x v="5"/>
    <x v="0"/>
  </r>
  <r>
    <x v="1"/>
    <x v="1"/>
  </r>
  <r>
    <x v="1"/>
    <x v="0"/>
  </r>
  <r>
    <x v="1"/>
    <x v="2"/>
  </r>
  <r>
    <x v="1"/>
    <x v="3"/>
  </r>
  <r>
    <x v="2"/>
    <x v="2"/>
  </r>
  <r>
    <x v="1"/>
    <x v="2"/>
  </r>
  <r>
    <x v="0"/>
    <x v="3"/>
  </r>
  <r>
    <x v="1"/>
    <x v="3"/>
  </r>
  <r>
    <x v="1"/>
    <x v="3"/>
  </r>
  <r>
    <x v="1"/>
    <x v="2"/>
  </r>
  <r>
    <x v="2"/>
    <x v="3"/>
  </r>
  <r>
    <x v="1"/>
    <x v="3"/>
  </r>
  <r>
    <x v="5"/>
    <x v="3"/>
  </r>
  <r>
    <x v="5"/>
    <x v="0"/>
  </r>
  <r>
    <x v="0"/>
    <x v="2"/>
  </r>
  <r>
    <x v="4"/>
    <x v="0"/>
  </r>
  <r>
    <x v="2"/>
    <x v="3"/>
  </r>
  <r>
    <x v="1"/>
    <x v="3"/>
  </r>
  <r>
    <x v="1"/>
    <x v="3"/>
  </r>
  <r>
    <x v="4"/>
    <x v="3"/>
  </r>
  <r>
    <x v="0"/>
    <x v="1"/>
  </r>
  <r>
    <x v="1"/>
    <x v="0"/>
  </r>
  <r>
    <x v="1"/>
    <x v="4"/>
  </r>
  <r>
    <x v="1"/>
    <x v="3"/>
  </r>
  <r>
    <x v="1"/>
    <x v="0"/>
  </r>
  <r>
    <x v="1"/>
    <x v="2"/>
  </r>
  <r>
    <x v="5"/>
    <x v="1"/>
  </r>
  <r>
    <x v="2"/>
    <x v="3"/>
  </r>
  <r>
    <x v="1"/>
    <x v="3"/>
  </r>
  <r>
    <x v="1"/>
    <x v="3"/>
  </r>
  <r>
    <x v="5"/>
    <x v="2"/>
  </r>
  <r>
    <x v="0"/>
    <x v="3"/>
  </r>
  <r>
    <x v="1"/>
    <x v="1"/>
  </r>
  <r>
    <x v="0"/>
    <x v="2"/>
  </r>
  <r>
    <x v="1"/>
    <x v="1"/>
  </r>
  <r>
    <x v="1"/>
    <x v="2"/>
  </r>
  <r>
    <x v="5"/>
    <x v="1"/>
  </r>
  <r>
    <x v="5"/>
    <x v="3"/>
  </r>
  <r>
    <x v="2"/>
    <x v="1"/>
  </r>
  <r>
    <x v="2"/>
    <x v="2"/>
  </r>
  <r>
    <x v="1"/>
    <x v="3"/>
  </r>
  <r>
    <x v="2"/>
    <x v="3"/>
  </r>
  <r>
    <x v="1"/>
    <x v="0"/>
  </r>
  <r>
    <x v="1"/>
    <x v="3"/>
  </r>
  <r>
    <x v="1"/>
    <x v="1"/>
  </r>
  <r>
    <x v="1"/>
    <x v="2"/>
  </r>
  <r>
    <x v="2"/>
    <x v="3"/>
  </r>
  <r>
    <x v="1"/>
    <x v="3"/>
  </r>
  <r>
    <x v="1"/>
    <x v="1"/>
  </r>
  <r>
    <x v="1"/>
    <x v="2"/>
  </r>
  <r>
    <x v="1"/>
    <x v="0"/>
  </r>
  <r>
    <x v="2"/>
    <x v="3"/>
  </r>
  <r>
    <x v="2"/>
    <x v="2"/>
  </r>
  <r>
    <x v="5"/>
    <x v="2"/>
  </r>
  <r>
    <x v="0"/>
    <x v="2"/>
  </r>
  <r>
    <x v="1"/>
    <x v="1"/>
  </r>
  <r>
    <x v="1"/>
    <x v="3"/>
  </r>
  <r>
    <x v="1"/>
    <x v="3"/>
  </r>
  <r>
    <x v="3"/>
    <x v="1"/>
  </r>
  <r>
    <x v="4"/>
    <x v="3"/>
  </r>
  <r>
    <x v="4"/>
    <x v="3"/>
  </r>
  <r>
    <x v="5"/>
    <x v="2"/>
  </r>
  <r>
    <x v="0"/>
    <x v="3"/>
  </r>
  <r>
    <x v="4"/>
    <x v="3"/>
  </r>
  <r>
    <x v="2"/>
    <x v="3"/>
  </r>
  <r>
    <x v="2"/>
    <x v="2"/>
  </r>
  <r>
    <x v="3"/>
    <x v="2"/>
  </r>
  <r>
    <x v="0"/>
    <x v="1"/>
  </r>
  <r>
    <x v="1"/>
    <x v="3"/>
  </r>
  <r>
    <x v="2"/>
    <x v="3"/>
  </r>
  <r>
    <x v="5"/>
    <x v="3"/>
  </r>
  <r>
    <x v="2"/>
    <x v="3"/>
  </r>
  <r>
    <x v="4"/>
    <x v="4"/>
  </r>
  <r>
    <x v="2"/>
    <x v="3"/>
  </r>
  <r>
    <x v="0"/>
    <x v="3"/>
  </r>
  <r>
    <x v="1"/>
    <x v="3"/>
  </r>
  <r>
    <x v="1"/>
    <x v="3"/>
  </r>
  <r>
    <x v="1"/>
    <x v="3"/>
  </r>
  <r>
    <x v="2"/>
    <x v="3"/>
  </r>
  <r>
    <x v="0"/>
    <x v="3"/>
  </r>
  <r>
    <x v="1"/>
    <x v="3"/>
  </r>
  <r>
    <x v="2"/>
    <x v="3"/>
  </r>
  <r>
    <x v="1"/>
    <x v="3"/>
  </r>
  <r>
    <x v="5"/>
    <x v="3"/>
  </r>
  <r>
    <x v="1"/>
    <x v="3"/>
  </r>
  <r>
    <x v="2"/>
    <x v="3"/>
  </r>
  <r>
    <x v="1"/>
    <x v="3"/>
  </r>
  <r>
    <x v="5"/>
    <x v="3"/>
  </r>
  <r>
    <x v="5"/>
    <x v="3"/>
  </r>
  <r>
    <x v="1"/>
    <x v="3"/>
  </r>
  <r>
    <x v="5"/>
    <x v="3"/>
  </r>
  <r>
    <x v="1"/>
    <x v="3"/>
  </r>
  <r>
    <x v="2"/>
    <x v="3"/>
  </r>
  <r>
    <x v="1"/>
    <x v="3"/>
  </r>
  <r>
    <x v="0"/>
    <x v="3"/>
  </r>
  <r>
    <x v="1"/>
    <x v="3"/>
  </r>
  <r>
    <x v="4"/>
    <x v="3"/>
  </r>
  <r>
    <x v="4"/>
    <x v="3"/>
  </r>
  <r>
    <x v="1"/>
    <x v="1"/>
  </r>
  <r>
    <x v="1"/>
    <x v="0"/>
  </r>
  <r>
    <x v="0"/>
    <x v="3"/>
  </r>
</pivotCacheRecords>
</file>

<file path=xl/pivotCache/pivotCacheRecords3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1">
  <r>
    <x v="0"/>
    <x v="0"/>
  </r>
  <r>
    <x v="1"/>
    <x v="0"/>
  </r>
  <r>
    <x v="2"/>
    <x v="1"/>
  </r>
  <r>
    <x v="3"/>
    <x v="1"/>
  </r>
  <r>
    <x v="4"/>
    <x v="0"/>
  </r>
  <r>
    <x v="4"/>
    <x v="2"/>
  </r>
  <r>
    <x v="5"/>
    <x v="0"/>
  </r>
  <r>
    <x v="5"/>
    <x v="3"/>
  </r>
  <r>
    <x v="6"/>
    <x v="1"/>
  </r>
  <r>
    <x v="7"/>
    <x v="1"/>
  </r>
  <r>
    <x v="7"/>
    <x v="0"/>
  </r>
  <r>
    <x v="8"/>
    <x v="2"/>
  </r>
  <r>
    <x v="8"/>
    <x v="3"/>
  </r>
  <r>
    <x v="9"/>
    <x v="0"/>
  </r>
  <r>
    <x v="10"/>
    <x v="4"/>
  </r>
  <r>
    <x v="11"/>
    <x v="0"/>
  </r>
  <r>
    <x v="11"/>
    <x v="4"/>
  </r>
  <r>
    <x v="0"/>
    <x v="1"/>
  </r>
  <r>
    <x v="2"/>
    <x v="0"/>
  </r>
  <r>
    <x v="12"/>
    <x v="0"/>
  </r>
  <r>
    <x v="12"/>
    <x v="2"/>
  </r>
  <r>
    <x v="13"/>
    <x v="4"/>
  </r>
  <r>
    <x v="3"/>
    <x v="0"/>
  </r>
  <r>
    <x v="14"/>
    <x v="0"/>
  </r>
  <r>
    <x v="15"/>
    <x v="3"/>
  </r>
  <r>
    <x v="15"/>
    <x v="0"/>
  </r>
  <r>
    <x v="3"/>
    <x v="4"/>
  </r>
  <r>
    <x v="11"/>
    <x v="0"/>
  </r>
  <r>
    <x v="11"/>
    <x v="1"/>
  </r>
  <r>
    <x v="16"/>
    <x v="0"/>
  </r>
  <r>
    <x v="16"/>
    <x v="2"/>
  </r>
  <r>
    <x v="16"/>
    <x v="3"/>
  </r>
  <r>
    <x v="1"/>
    <x v="5"/>
  </r>
  <r>
    <x v="17"/>
    <x v="0"/>
  </r>
  <r>
    <x v="17"/>
    <x v="3"/>
  </r>
  <r>
    <x v="18"/>
    <x v="1"/>
  </r>
  <r>
    <x v="19"/>
    <x v="0"/>
  </r>
  <r>
    <x v="2"/>
    <x v="1"/>
  </r>
  <r>
    <x v="0"/>
    <x v="1"/>
  </r>
  <r>
    <x v="5"/>
    <x v="1"/>
  </r>
  <r>
    <x v="6"/>
    <x v="0"/>
  </r>
  <r>
    <x v="20"/>
    <x v="1"/>
  </r>
  <r>
    <x v="3"/>
    <x v="1"/>
  </r>
  <r>
    <x v="14"/>
    <x v="0"/>
  </r>
  <r>
    <x v="14"/>
    <x v="3"/>
  </r>
  <r>
    <x v="21"/>
    <x v="1"/>
  </r>
  <r>
    <x v="22"/>
    <x v="1"/>
  </r>
  <r>
    <x v="17"/>
    <x v="2"/>
  </r>
  <r>
    <x v="17"/>
    <x v="4"/>
  </r>
  <r>
    <x v="19"/>
    <x v="0"/>
  </r>
  <r>
    <x v="10"/>
    <x v="0"/>
  </r>
  <r>
    <x v="23"/>
    <x v="0"/>
  </r>
  <r>
    <x v="23"/>
    <x v="5"/>
  </r>
  <r>
    <x v="24"/>
    <x v="4"/>
  </r>
  <r>
    <x v="25"/>
    <x v="1"/>
  </r>
  <r>
    <x v="2"/>
    <x v="0"/>
  </r>
  <r>
    <x v="26"/>
    <x v="0"/>
  </r>
  <r>
    <x v="24"/>
    <x v="1"/>
  </r>
  <r>
    <x v="0"/>
    <x v="0"/>
  </r>
  <r>
    <x v="0"/>
    <x v="2"/>
  </r>
  <r>
    <x v="13"/>
    <x v="0"/>
  </r>
  <r>
    <x v="15"/>
    <x v="0"/>
  </r>
  <r>
    <x v="13"/>
    <x v="0"/>
  </r>
  <r>
    <x v="13"/>
    <x v="3"/>
  </r>
  <r>
    <x v="27"/>
    <x v="1"/>
  </r>
  <r>
    <x v="16"/>
    <x v="0"/>
  </r>
  <r>
    <x v="16"/>
    <x v="2"/>
  </r>
  <r>
    <x v="28"/>
    <x v="2"/>
  </r>
  <r>
    <x v="28"/>
    <x v="4"/>
  </r>
  <r>
    <x v="14"/>
    <x v="0"/>
  </r>
  <r>
    <x v="14"/>
    <x v="3"/>
  </r>
  <r>
    <x v="14"/>
    <x v="5"/>
  </r>
  <r>
    <x v="14"/>
    <x v="4"/>
  </r>
  <r>
    <x v="4"/>
    <x v="2"/>
  </r>
  <r>
    <x v="24"/>
    <x v="1"/>
  </r>
  <r>
    <x v="1"/>
    <x v="0"/>
  </r>
  <r>
    <x v="24"/>
    <x v="0"/>
  </r>
  <r>
    <x v="24"/>
    <x v="2"/>
  </r>
  <r>
    <x v="29"/>
    <x v="1"/>
  </r>
  <r>
    <x v="22"/>
    <x v="3"/>
  </r>
  <r>
    <x v="3"/>
    <x v="0"/>
  </r>
  <r>
    <x v="30"/>
    <x v="3"/>
  </r>
  <r>
    <x v="30"/>
    <x v="4"/>
  </r>
  <r>
    <x v="4"/>
    <x v="1"/>
  </r>
  <r>
    <x v="22"/>
    <x v="0"/>
  </r>
  <r>
    <x v="31"/>
    <x v="1"/>
  </r>
  <r>
    <x v="25"/>
    <x v="3"/>
  </r>
  <r>
    <x v="0"/>
    <x v="0"/>
  </r>
  <r>
    <x v="32"/>
    <x v="1"/>
  </r>
  <r>
    <x v="24"/>
    <x v="2"/>
  </r>
  <r>
    <x v="33"/>
    <x v="4"/>
  </r>
  <r>
    <x v="34"/>
    <x v="1"/>
  </r>
  <r>
    <x v="32"/>
    <x v="0"/>
  </r>
  <r>
    <x v="32"/>
    <x v="3"/>
  </r>
  <r>
    <x v="13"/>
    <x v="0"/>
  </r>
  <r>
    <x v="13"/>
    <x v="3"/>
  </r>
  <r>
    <x v="35"/>
    <x v="1"/>
  </r>
  <r>
    <x v="17"/>
    <x v="1"/>
  </r>
  <r>
    <x v="5"/>
    <x v="0"/>
  </r>
  <r>
    <x v="5"/>
    <x v="2"/>
  </r>
  <r>
    <x v="5"/>
    <x v="3"/>
  </r>
  <r>
    <x v="36"/>
    <x v="6"/>
  </r>
  <r>
    <x v="37"/>
    <x v="1"/>
  </r>
  <r>
    <x v="36"/>
    <x v="0"/>
  </r>
  <r>
    <x v="4"/>
    <x v="0"/>
  </r>
  <r>
    <x v="2"/>
    <x v="1"/>
  </r>
  <r>
    <x v="8"/>
    <x v="0"/>
  </r>
  <r>
    <x v="8"/>
    <x v="3"/>
  </r>
  <r>
    <x v="31"/>
    <x v="0"/>
  </r>
  <r>
    <x v="31"/>
    <x v="4"/>
  </r>
  <r>
    <x v="12"/>
    <x v="0"/>
  </r>
  <r>
    <x v="12"/>
    <x v="2"/>
  </r>
  <r>
    <x v="4"/>
    <x v="1"/>
  </r>
  <r>
    <x v="20"/>
    <x v="4"/>
  </r>
  <r>
    <x v="3"/>
    <x v="1"/>
  </r>
  <r>
    <x v="10"/>
    <x v="2"/>
  </r>
  <r>
    <x v="28"/>
    <x v="0"/>
  </r>
  <r>
    <x v="22"/>
    <x v="1"/>
  </r>
  <r>
    <x v="0"/>
    <x v="0"/>
  </r>
  <r>
    <x v="0"/>
    <x v="3"/>
  </r>
  <r>
    <x v="19"/>
    <x v="0"/>
  </r>
  <r>
    <x v="19"/>
    <x v="2"/>
  </r>
  <r>
    <x v="19"/>
    <x v="3"/>
  </r>
  <r>
    <x v="19"/>
    <x v="5"/>
  </r>
  <r>
    <x v="27"/>
    <x v="0"/>
  </r>
  <r>
    <x v="29"/>
    <x v="0"/>
  </r>
  <r>
    <x v="34"/>
    <x v="4"/>
  </r>
  <r>
    <x v="33"/>
    <x v="0"/>
  </r>
  <r>
    <x v="24"/>
    <x v="0"/>
  </r>
  <r>
    <x v="24"/>
    <x v="2"/>
  </r>
  <r>
    <x v="24"/>
    <x v="3"/>
  </r>
  <r>
    <x v="7"/>
    <x v="1"/>
  </r>
  <r>
    <x v="38"/>
    <x v="2"/>
  </r>
  <r>
    <x v="7"/>
    <x v="0"/>
  </r>
  <r>
    <x v="7"/>
    <x v="3"/>
  </r>
  <r>
    <x v="7"/>
    <x v="4"/>
  </r>
  <r>
    <x v="0"/>
    <x v="1"/>
  </r>
  <r>
    <x v="31"/>
    <x v="0"/>
  </r>
  <r>
    <x v="31"/>
    <x v="4"/>
  </r>
  <r>
    <x v="38"/>
    <x v="2"/>
  </r>
  <r>
    <x v="14"/>
    <x v="0"/>
  </r>
  <r>
    <x v="6"/>
    <x v="2"/>
  </r>
  <r>
    <x v="29"/>
    <x v="0"/>
  </r>
  <r>
    <x v="29"/>
    <x v="2"/>
  </r>
  <r>
    <x v="29"/>
    <x v="5"/>
  </r>
  <r>
    <x v="29"/>
    <x v="4"/>
  </r>
  <r>
    <x v="39"/>
    <x v="1"/>
  </r>
  <r>
    <x v="38"/>
    <x v="2"/>
  </r>
  <r>
    <x v="37"/>
    <x v="0"/>
  </r>
  <r>
    <x v="37"/>
    <x v="5"/>
  </r>
  <r>
    <x v="11"/>
    <x v="1"/>
  </r>
  <r>
    <x v="9"/>
    <x v="0"/>
  </r>
  <r>
    <x v="31"/>
    <x v="2"/>
  </r>
  <r>
    <x v="31"/>
    <x v="6"/>
  </r>
  <r>
    <x v="31"/>
    <x v="5"/>
  </r>
  <r>
    <x v="31"/>
    <x v="4"/>
  </r>
  <r>
    <x v="37"/>
    <x v="0"/>
  </r>
  <r>
    <x v="37"/>
    <x v="4"/>
  </r>
  <r>
    <x v="22"/>
    <x v="1"/>
  </r>
  <r>
    <x v="36"/>
    <x v="0"/>
  </r>
  <r>
    <x v="36"/>
    <x v="2"/>
  </r>
  <r>
    <x v="36"/>
    <x v="4"/>
  </r>
  <r>
    <x v="9"/>
    <x v="1"/>
  </r>
  <r>
    <x v="10"/>
    <x v="1"/>
  </r>
  <r>
    <x v="13"/>
    <x v="0"/>
  </r>
  <r>
    <x v="25"/>
    <x v="1"/>
  </r>
  <r>
    <x v="3"/>
    <x v="2"/>
  </r>
  <r>
    <x v="24"/>
    <x v="1"/>
  </r>
  <r>
    <x v="4"/>
    <x v="0"/>
  </r>
  <r>
    <x v="4"/>
    <x v="2"/>
  </r>
  <r>
    <x v="4"/>
    <x v="4"/>
  </r>
  <r>
    <x v="17"/>
    <x v="1"/>
  </r>
  <r>
    <x v="34"/>
    <x v="1"/>
  </r>
  <r>
    <x v="16"/>
    <x v="0"/>
  </r>
  <r>
    <x v="35"/>
    <x v="1"/>
  </r>
  <r>
    <x v="8"/>
    <x v="0"/>
  </r>
  <r>
    <x v="8"/>
    <x v="2"/>
  </r>
  <r>
    <x v="8"/>
    <x v="4"/>
  </r>
  <r>
    <x v="9"/>
    <x v="1"/>
  </r>
  <r>
    <x v="7"/>
    <x v="1"/>
  </r>
  <r>
    <x v="34"/>
    <x v="0"/>
  </r>
  <r>
    <x v="34"/>
    <x v="5"/>
  </r>
  <r>
    <x v="22"/>
    <x v="1"/>
  </r>
  <r>
    <x v="21"/>
    <x v="5"/>
  </r>
  <r>
    <x v="35"/>
    <x v="2"/>
  </r>
  <r>
    <x v="35"/>
    <x v="5"/>
  </r>
  <r>
    <x v="35"/>
    <x v="4"/>
  </r>
  <r>
    <x v="26"/>
    <x v="0"/>
  </r>
  <r>
    <x v="26"/>
    <x v="2"/>
  </r>
  <r>
    <x v="26"/>
    <x v="3"/>
  </r>
  <r>
    <x v="25"/>
    <x v="6"/>
  </r>
  <r>
    <x v="37"/>
    <x v="1"/>
  </r>
  <r>
    <x v="5"/>
    <x v="1"/>
  </r>
  <r>
    <x v="13"/>
    <x v="1"/>
  </r>
  <r>
    <x v="21"/>
    <x v="1"/>
  </r>
  <r>
    <x v="0"/>
    <x v="0"/>
  </r>
  <r>
    <x v="0"/>
    <x v="3"/>
  </r>
  <r>
    <x v="0"/>
    <x v="5"/>
  </r>
  <r>
    <x v="0"/>
    <x v="4"/>
  </r>
  <r>
    <x v="15"/>
    <x v="0"/>
  </r>
  <r>
    <x v="3"/>
    <x v="0"/>
  </r>
  <r>
    <x v="22"/>
    <x v="0"/>
  </r>
  <r>
    <x v="22"/>
    <x v="4"/>
  </r>
  <r>
    <x v="4"/>
    <x v="2"/>
  </r>
  <r>
    <x v="2"/>
    <x v="1"/>
  </r>
  <r>
    <x v="29"/>
    <x v="1"/>
  </r>
  <r>
    <x v="1"/>
    <x v="0"/>
  </r>
  <r>
    <x v="1"/>
    <x v="3"/>
  </r>
  <r>
    <x v="13"/>
    <x v="1"/>
  </r>
  <r>
    <x v="19"/>
    <x v="1"/>
  </r>
  <r>
    <x v="37"/>
    <x v="1"/>
  </r>
  <r>
    <x v="33"/>
    <x v="3"/>
  </r>
  <r>
    <x v="7"/>
    <x v="0"/>
  </r>
  <r>
    <x v="7"/>
    <x v="6"/>
  </r>
  <r>
    <x v="7"/>
    <x v="5"/>
  </r>
  <r>
    <x v="7"/>
    <x v="4"/>
  </r>
  <r>
    <x v="17"/>
    <x v="1"/>
  </r>
  <r>
    <x v="25"/>
    <x v="1"/>
  </r>
  <r>
    <x v="15"/>
    <x v="0"/>
  </r>
  <r>
    <x v="20"/>
    <x v="1"/>
  </r>
  <r>
    <x v="34"/>
    <x v="1"/>
  </r>
  <r>
    <x v="14"/>
    <x v="5"/>
  </r>
  <r>
    <x v="14"/>
    <x v="4"/>
  </r>
  <r>
    <x v="35"/>
    <x v="0"/>
  </r>
  <r>
    <x v="35"/>
    <x v="4"/>
  </r>
  <r>
    <x v="38"/>
    <x v="6"/>
  </r>
  <r>
    <x v="38"/>
    <x v="4"/>
  </r>
  <r>
    <x v="23"/>
    <x v="2"/>
  </r>
  <r>
    <x v="7"/>
    <x v="0"/>
  </r>
  <r>
    <x v="7"/>
    <x v="3"/>
  </r>
  <r>
    <x v="4"/>
    <x v="5"/>
  </r>
  <r>
    <x v="11"/>
    <x v="3"/>
  </r>
  <r>
    <x v="23"/>
    <x v="1"/>
  </r>
  <r>
    <x v="20"/>
    <x v="0"/>
  </r>
  <r>
    <x v="20"/>
    <x v="4"/>
  </r>
  <r>
    <x v="5"/>
    <x v="0"/>
  </r>
  <r>
    <x v="23"/>
    <x v="0"/>
  </r>
  <r>
    <x v="23"/>
    <x v="3"/>
  </r>
  <r>
    <x v="34"/>
    <x v="3"/>
  </r>
  <r>
    <x v="2"/>
    <x v="5"/>
  </r>
  <r>
    <x v="34"/>
    <x v="5"/>
  </r>
  <r>
    <x v="14"/>
    <x v="0"/>
  </r>
  <r>
    <x v="39"/>
    <x v="1"/>
  </r>
  <r>
    <x v="17"/>
    <x v="0"/>
  </r>
  <r>
    <x v="32"/>
    <x v="1"/>
  </r>
  <r>
    <x v="19"/>
    <x v="1"/>
  </r>
  <r>
    <x v="1"/>
    <x v="0"/>
  </r>
  <r>
    <x v="1"/>
    <x v="2"/>
  </r>
  <r>
    <x v="1"/>
    <x v="4"/>
  </r>
  <r>
    <x v="28"/>
    <x v="1"/>
  </r>
  <r>
    <x v="21"/>
    <x v="0"/>
  </r>
  <r>
    <x v="21"/>
    <x v="2"/>
  </r>
  <r>
    <x v="21"/>
    <x v="3"/>
  </r>
  <r>
    <x v="40"/>
    <x v="1"/>
  </r>
  <r>
    <x v="27"/>
    <x v="0"/>
  </r>
  <r>
    <x v="27"/>
    <x v="2"/>
  </r>
  <r>
    <x v="27"/>
    <x v="3"/>
  </r>
  <r>
    <x v="33"/>
    <x v="0"/>
  </r>
  <r>
    <x v="33"/>
    <x v="2"/>
  </r>
  <r>
    <x v="33"/>
    <x v="2"/>
  </r>
  <r>
    <x v="22"/>
    <x v="0"/>
  </r>
  <r>
    <x v="2"/>
    <x v="4"/>
  </r>
  <r>
    <x v="11"/>
    <x v="1"/>
  </r>
  <r>
    <x v="10"/>
    <x v="2"/>
  </r>
  <r>
    <x v="10"/>
    <x v="6"/>
  </r>
  <r>
    <x v="33"/>
    <x v="0"/>
  </r>
  <r>
    <x v="19"/>
    <x v="0"/>
  </r>
  <r>
    <x v="19"/>
    <x v="3"/>
  </r>
  <r>
    <x v="19"/>
    <x v="1"/>
  </r>
  <r>
    <x v="11"/>
    <x v="0"/>
  </r>
  <r>
    <x v="10"/>
    <x v="1"/>
  </r>
  <r>
    <x v="25"/>
    <x v="0"/>
  </r>
  <r>
    <x v="0"/>
    <x v="3"/>
  </r>
  <r>
    <x v="34"/>
    <x v="3"/>
  </r>
  <r>
    <x v="24"/>
    <x v="0"/>
  </r>
  <r>
    <x v="25"/>
    <x v="1"/>
  </r>
  <r>
    <x v="16"/>
    <x v="1"/>
  </r>
  <r>
    <x v="4"/>
    <x v="2"/>
  </r>
  <r>
    <x v="0"/>
    <x v="0"/>
  </r>
  <r>
    <x v="0"/>
    <x v="2"/>
  </r>
  <r>
    <x v="26"/>
    <x v="0"/>
  </r>
  <r>
    <x v="15"/>
    <x v="3"/>
  </r>
  <r>
    <x v="14"/>
    <x v="1"/>
  </r>
  <r>
    <x v="4"/>
    <x v="1"/>
  </r>
  <r>
    <x v="30"/>
    <x v="2"/>
  </r>
  <r>
    <x v="30"/>
    <x v="5"/>
  </r>
  <r>
    <x v="15"/>
    <x v="2"/>
  </r>
  <r>
    <x v="20"/>
    <x v="3"/>
  </r>
  <r>
    <x v="19"/>
    <x v="1"/>
  </r>
  <r>
    <x v="23"/>
    <x v="0"/>
  </r>
  <r>
    <x v="26"/>
    <x v="0"/>
  </r>
  <r>
    <x v="26"/>
    <x v="3"/>
  </r>
  <r>
    <x v="7"/>
    <x v="0"/>
  </r>
  <r>
    <x v="7"/>
    <x v="6"/>
  </r>
  <r>
    <x v="5"/>
    <x v="0"/>
  </r>
  <r>
    <x v="5"/>
    <x v="3"/>
  </r>
  <r>
    <x v="21"/>
    <x v="0"/>
  </r>
  <r>
    <x v="21"/>
    <x v="3"/>
  </r>
  <r>
    <x v="37"/>
    <x v="1"/>
  </r>
  <r>
    <x v="36"/>
    <x v="0"/>
  </r>
  <r>
    <x v="22"/>
    <x v="3"/>
  </r>
</pivotCacheRecords>
</file>

<file path=xl/pivotCache/pivotCacheRecords3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8">
  <r>
    <x v="0"/>
    <x v="0"/>
  </r>
  <r>
    <x v="0"/>
    <x v="0"/>
  </r>
  <r>
    <x v="1"/>
    <x v="1"/>
  </r>
  <r>
    <x v="0"/>
    <x v="1"/>
  </r>
  <r>
    <x v="0"/>
    <x v="0"/>
  </r>
  <r>
    <x v="0"/>
    <x v="2"/>
  </r>
  <r>
    <x v="1"/>
    <x v="0"/>
  </r>
  <r>
    <x v="1"/>
    <x v="3"/>
  </r>
  <r>
    <x v="0"/>
    <x v="1"/>
  </r>
  <r>
    <x v="0"/>
    <x v="1"/>
  </r>
  <r>
    <x v="0"/>
    <x v="0"/>
  </r>
  <r>
    <x v="2"/>
    <x v="2"/>
  </r>
  <r>
    <x v="2"/>
    <x v="3"/>
  </r>
  <r>
    <x v="3"/>
    <x v="0"/>
  </r>
  <r>
    <x v="3"/>
    <x v="4"/>
  </r>
  <r>
    <x v="0"/>
    <x v="0"/>
  </r>
  <r>
    <x v="0"/>
    <x v="4"/>
  </r>
  <r>
    <x v="3"/>
    <x v="1"/>
  </r>
  <r>
    <x v="4"/>
    <x v="0"/>
  </r>
  <r>
    <x v="0"/>
    <x v="0"/>
  </r>
  <r>
    <x v="0"/>
    <x v="2"/>
  </r>
  <r>
    <x v="3"/>
    <x v="4"/>
  </r>
  <r>
    <x v="0"/>
    <x v="0"/>
  </r>
  <r>
    <x v="0"/>
    <x v="0"/>
  </r>
  <r>
    <x v="4"/>
    <x v="3"/>
  </r>
  <r>
    <x v="2"/>
    <x v="0"/>
  </r>
  <r>
    <x v="0"/>
    <x v="4"/>
  </r>
  <r>
    <x v="1"/>
    <x v="0"/>
  </r>
  <r>
    <x v="0"/>
    <x v="1"/>
  </r>
  <r>
    <x v="0"/>
    <x v="0"/>
  </r>
  <r>
    <x v="0"/>
    <x v="2"/>
  </r>
  <r>
    <x v="0"/>
    <x v="3"/>
  </r>
  <r>
    <x v="1"/>
    <x v="5"/>
  </r>
  <r>
    <x v="0"/>
    <x v="0"/>
  </r>
  <r>
    <x v="0"/>
    <x v="3"/>
  </r>
  <r>
    <x v="0"/>
    <x v="1"/>
  </r>
  <r>
    <x v="0"/>
    <x v="0"/>
  </r>
  <r>
    <x v="0"/>
    <x v="1"/>
  </r>
  <r>
    <x v="0"/>
    <x v="1"/>
  </r>
  <r>
    <x v="2"/>
    <x v="1"/>
  </r>
  <r>
    <x v="3"/>
    <x v="0"/>
  </r>
  <r>
    <x v="3"/>
    <x v="1"/>
  </r>
  <r>
    <x v="0"/>
    <x v="1"/>
  </r>
  <r>
    <x v="4"/>
    <x v="0"/>
  </r>
  <r>
    <x v="4"/>
    <x v="3"/>
  </r>
  <r>
    <x v="1"/>
    <x v="1"/>
  </r>
  <r>
    <x v="4"/>
    <x v="1"/>
  </r>
  <r>
    <x v="0"/>
    <x v="2"/>
  </r>
  <r>
    <x v="0"/>
    <x v="4"/>
  </r>
  <r>
    <x v="4"/>
    <x v="0"/>
  </r>
  <r>
    <x v="0"/>
    <x v="0"/>
  </r>
  <r>
    <x v="4"/>
    <x v="0"/>
  </r>
  <r>
    <x v="4"/>
    <x v="5"/>
  </r>
  <r>
    <x v="1"/>
    <x v="4"/>
  </r>
  <r>
    <x v="3"/>
    <x v="1"/>
  </r>
  <r>
    <x v="3"/>
    <x v="0"/>
  </r>
  <r>
    <x v="0"/>
    <x v="0"/>
  </r>
  <r>
    <x v="0"/>
    <x v="1"/>
  </r>
  <r>
    <x v="0"/>
    <x v="0"/>
  </r>
  <r>
    <x v="0"/>
    <x v="2"/>
  </r>
  <r>
    <x v="0"/>
    <x v="0"/>
  </r>
  <r>
    <x v="3"/>
    <x v="0"/>
  </r>
  <r>
    <x v="3"/>
    <x v="0"/>
  </r>
  <r>
    <x v="3"/>
    <x v="3"/>
  </r>
  <r>
    <x v="0"/>
    <x v="1"/>
  </r>
  <r>
    <x v="0"/>
    <x v="0"/>
  </r>
  <r>
    <x v="0"/>
    <x v="2"/>
  </r>
  <r>
    <x v="2"/>
    <x v="2"/>
  </r>
  <r>
    <x v="2"/>
    <x v="4"/>
  </r>
  <r>
    <x v="0"/>
    <x v="0"/>
  </r>
  <r>
    <x v="0"/>
    <x v="3"/>
  </r>
  <r>
    <x v="0"/>
    <x v="5"/>
  </r>
  <r>
    <x v="0"/>
    <x v="4"/>
  </r>
  <r>
    <x v="4"/>
    <x v="2"/>
  </r>
  <r>
    <x v="3"/>
    <x v="1"/>
  </r>
  <r>
    <x v="0"/>
    <x v="0"/>
  </r>
  <r>
    <x v="4"/>
    <x v="0"/>
  </r>
  <r>
    <x v="4"/>
    <x v="2"/>
  </r>
  <r>
    <x v="0"/>
    <x v="1"/>
  </r>
  <r>
    <x v="3"/>
    <x v="3"/>
  </r>
  <r>
    <x v="0"/>
    <x v="0"/>
  </r>
  <r>
    <x v="0"/>
    <x v="3"/>
  </r>
  <r>
    <x v="0"/>
    <x v="4"/>
  </r>
  <r>
    <x v="3"/>
    <x v="1"/>
  </r>
  <r>
    <x v="4"/>
    <x v="0"/>
  </r>
  <r>
    <x v="1"/>
    <x v="1"/>
  </r>
  <r>
    <x v="0"/>
    <x v="3"/>
  </r>
  <r>
    <x v="4"/>
    <x v="0"/>
  </r>
  <r>
    <x v="0"/>
    <x v="1"/>
  </r>
  <r>
    <x v="4"/>
    <x v="2"/>
  </r>
  <r>
    <x v="3"/>
    <x v="4"/>
  </r>
  <r>
    <x v="3"/>
    <x v="1"/>
  </r>
  <r>
    <x v="0"/>
    <x v="0"/>
  </r>
  <r>
    <x v="0"/>
    <x v="3"/>
  </r>
  <r>
    <x v="3"/>
    <x v="0"/>
  </r>
  <r>
    <x v="3"/>
    <x v="3"/>
  </r>
  <r>
    <x v="4"/>
    <x v="1"/>
  </r>
  <r>
    <x v="4"/>
    <x v="1"/>
  </r>
  <r>
    <x v="0"/>
    <x v="0"/>
  </r>
  <r>
    <x v="0"/>
    <x v="2"/>
  </r>
  <r>
    <x v="0"/>
    <x v="3"/>
  </r>
  <r>
    <x v="0"/>
    <x v="6"/>
  </r>
  <r>
    <x v="4"/>
    <x v="1"/>
  </r>
  <r>
    <x v="2"/>
    <x v="0"/>
  </r>
  <r>
    <x v="3"/>
    <x v="0"/>
  </r>
  <r>
    <x v="3"/>
    <x v="1"/>
  </r>
  <r>
    <x v="0"/>
    <x v="0"/>
  </r>
  <r>
    <x v="0"/>
    <x v="3"/>
  </r>
  <r>
    <x v="3"/>
    <x v="0"/>
  </r>
  <r>
    <x v="3"/>
    <x v="4"/>
  </r>
  <r>
    <x v="0"/>
    <x v="0"/>
  </r>
  <r>
    <x v="0"/>
    <x v="2"/>
  </r>
  <r>
    <x v="3"/>
    <x v="1"/>
  </r>
  <r>
    <x v="0"/>
    <x v="4"/>
  </r>
  <r>
    <x v="0"/>
    <x v="1"/>
  </r>
  <r>
    <x v="1"/>
    <x v="2"/>
  </r>
  <r>
    <x v="4"/>
    <x v="0"/>
  </r>
  <r>
    <x v="0"/>
    <x v="1"/>
  </r>
  <r>
    <x v="2"/>
    <x v="0"/>
  </r>
  <r>
    <x v="2"/>
    <x v="3"/>
  </r>
  <r>
    <x v="1"/>
    <x v="0"/>
  </r>
  <r>
    <x v="1"/>
    <x v="2"/>
  </r>
  <r>
    <x v="1"/>
    <x v="3"/>
  </r>
  <r>
    <x v="1"/>
    <x v="5"/>
  </r>
  <r>
    <x v="3"/>
    <x v="0"/>
  </r>
  <r>
    <x v="4"/>
    <x v="0"/>
  </r>
  <r>
    <x v="0"/>
    <x v="4"/>
  </r>
  <r>
    <x v="4"/>
    <x v="0"/>
  </r>
  <r>
    <x v="4"/>
    <x v="0"/>
  </r>
  <r>
    <x v="4"/>
    <x v="2"/>
  </r>
  <r>
    <x v="4"/>
    <x v="3"/>
  </r>
  <r>
    <x v="0"/>
    <x v="1"/>
  </r>
  <r>
    <x v="4"/>
    <x v="2"/>
  </r>
  <r>
    <x v="4"/>
    <x v="0"/>
  </r>
  <r>
    <x v="4"/>
    <x v="3"/>
  </r>
  <r>
    <x v="4"/>
    <x v="4"/>
  </r>
  <r>
    <x v="0"/>
    <x v="1"/>
  </r>
  <r>
    <x v="2"/>
    <x v="0"/>
  </r>
  <r>
    <x v="2"/>
    <x v="4"/>
  </r>
  <r>
    <x v="4"/>
    <x v="2"/>
  </r>
  <r>
    <x v="4"/>
    <x v="0"/>
  </r>
  <r>
    <x v="0"/>
    <x v="2"/>
  </r>
  <r>
    <x v="4"/>
    <x v="0"/>
  </r>
  <r>
    <x v="4"/>
    <x v="2"/>
  </r>
  <r>
    <x v="4"/>
    <x v="5"/>
  </r>
  <r>
    <x v="4"/>
    <x v="4"/>
  </r>
  <r>
    <x v="0"/>
    <x v="1"/>
  </r>
  <r>
    <x v="4"/>
    <x v="2"/>
  </r>
  <r>
    <x v="4"/>
    <x v="0"/>
  </r>
  <r>
    <x v="4"/>
    <x v="5"/>
  </r>
  <r>
    <x v="0"/>
    <x v="1"/>
  </r>
  <r>
    <x v="4"/>
    <x v="0"/>
  </r>
  <r>
    <x v="2"/>
    <x v="2"/>
  </r>
  <r>
    <x v="2"/>
    <x v="6"/>
  </r>
  <r>
    <x v="2"/>
    <x v="5"/>
  </r>
  <r>
    <x v="2"/>
    <x v="4"/>
  </r>
  <r>
    <x v="4"/>
    <x v="0"/>
  </r>
  <r>
    <x v="4"/>
    <x v="4"/>
  </r>
  <r>
    <x v="1"/>
    <x v="1"/>
  </r>
  <r>
    <x v="1"/>
    <x v="0"/>
  </r>
  <r>
    <x v="1"/>
    <x v="2"/>
  </r>
  <r>
    <x v="1"/>
    <x v="4"/>
  </r>
  <r>
    <x v="0"/>
    <x v="1"/>
  </r>
  <r>
    <x v="4"/>
    <x v="1"/>
  </r>
  <r>
    <x v="0"/>
    <x v="0"/>
  </r>
  <r>
    <x v="3"/>
    <x v="1"/>
  </r>
  <r>
    <x v="0"/>
    <x v="2"/>
  </r>
  <r>
    <x v="0"/>
    <x v="1"/>
  </r>
  <r>
    <x v="0"/>
    <x v="0"/>
  </r>
  <r>
    <x v="0"/>
    <x v="2"/>
  </r>
  <r>
    <x v="0"/>
    <x v="4"/>
  </r>
  <r>
    <x v="4"/>
    <x v="1"/>
  </r>
  <r>
    <x v="3"/>
    <x v="1"/>
  </r>
  <r>
    <x v="4"/>
    <x v="0"/>
  </r>
  <r>
    <x v="0"/>
    <x v="1"/>
  </r>
  <r>
    <x v="2"/>
    <x v="0"/>
  </r>
  <r>
    <x v="2"/>
    <x v="2"/>
  </r>
  <r>
    <x v="2"/>
    <x v="4"/>
  </r>
  <r>
    <x v="4"/>
    <x v="1"/>
  </r>
  <r>
    <x v="0"/>
    <x v="1"/>
  </r>
  <r>
    <x v="0"/>
    <x v="0"/>
  </r>
  <r>
    <x v="0"/>
    <x v="5"/>
  </r>
  <r>
    <x v="3"/>
    <x v="1"/>
  </r>
  <r>
    <x v="0"/>
    <x v="5"/>
  </r>
  <r>
    <x v="4"/>
    <x v="2"/>
  </r>
  <r>
    <x v="4"/>
    <x v="5"/>
  </r>
  <r>
    <x v="4"/>
    <x v="4"/>
  </r>
  <r>
    <x v="2"/>
    <x v="0"/>
  </r>
  <r>
    <x v="2"/>
    <x v="2"/>
  </r>
  <r>
    <x v="2"/>
    <x v="3"/>
  </r>
  <r>
    <x v="0"/>
    <x v="6"/>
  </r>
  <r>
    <x v="2"/>
    <x v="1"/>
  </r>
  <r>
    <x v="0"/>
    <x v="1"/>
  </r>
  <r>
    <x v="3"/>
    <x v="1"/>
  </r>
  <r>
    <x v="1"/>
    <x v="1"/>
  </r>
  <r>
    <x v="0"/>
    <x v="0"/>
  </r>
  <r>
    <x v="0"/>
    <x v="3"/>
  </r>
  <r>
    <x v="0"/>
    <x v="5"/>
  </r>
  <r>
    <x v="0"/>
    <x v="4"/>
  </r>
  <r>
    <x v="4"/>
    <x v="0"/>
  </r>
  <r>
    <x v="2"/>
    <x v="0"/>
  </r>
  <r>
    <x v="4"/>
    <x v="0"/>
  </r>
  <r>
    <x v="4"/>
    <x v="4"/>
  </r>
  <r>
    <x v="1"/>
    <x v="2"/>
  </r>
  <r>
    <x v="0"/>
    <x v="1"/>
  </r>
  <r>
    <x v="2"/>
    <x v="1"/>
  </r>
  <r>
    <x v="1"/>
    <x v="0"/>
  </r>
  <r>
    <x v="1"/>
    <x v="3"/>
  </r>
  <r>
    <x v="3"/>
    <x v="1"/>
  </r>
  <r>
    <x v="0"/>
    <x v="1"/>
  </r>
  <r>
    <x v="3"/>
    <x v="1"/>
  </r>
  <r>
    <x v="1"/>
    <x v="3"/>
  </r>
  <r>
    <x v="2"/>
    <x v="0"/>
  </r>
  <r>
    <x v="2"/>
    <x v="6"/>
  </r>
  <r>
    <x v="2"/>
    <x v="5"/>
  </r>
  <r>
    <x v="2"/>
    <x v="4"/>
  </r>
  <r>
    <x v="3"/>
    <x v="1"/>
  </r>
  <r>
    <x v="0"/>
    <x v="1"/>
  </r>
  <r>
    <x v="1"/>
    <x v="0"/>
  </r>
  <r>
    <x v="4"/>
    <x v="1"/>
  </r>
  <r>
    <x v="3"/>
    <x v="1"/>
  </r>
  <r>
    <x v="0"/>
    <x v="5"/>
  </r>
  <r>
    <x v="0"/>
    <x v="4"/>
  </r>
  <r>
    <x v="2"/>
    <x v="0"/>
  </r>
  <r>
    <x v="2"/>
    <x v="4"/>
  </r>
  <r>
    <x v="4"/>
    <x v="6"/>
  </r>
  <r>
    <x v="4"/>
    <x v="4"/>
  </r>
  <r>
    <x v="3"/>
    <x v="2"/>
  </r>
  <r>
    <x v="4"/>
    <x v="0"/>
  </r>
  <r>
    <x v="4"/>
    <x v="3"/>
  </r>
  <r>
    <x v="4"/>
    <x v="5"/>
  </r>
  <r>
    <x v="2"/>
    <x v="3"/>
  </r>
  <r>
    <x v="4"/>
    <x v="1"/>
  </r>
  <r>
    <x v="2"/>
    <x v="0"/>
  </r>
  <r>
    <x v="2"/>
    <x v="4"/>
  </r>
  <r>
    <x v="4"/>
    <x v="0"/>
  </r>
  <r>
    <x v="1"/>
    <x v="0"/>
  </r>
  <r>
    <x v="1"/>
    <x v="3"/>
  </r>
  <r>
    <x v="2"/>
    <x v="3"/>
  </r>
  <r>
    <x v="0"/>
    <x v="5"/>
  </r>
  <r>
    <x v="1"/>
    <x v="5"/>
  </r>
  <r>
    <x v="2"/>
    <x v="0"/>
  </r>
  <r>
    <x v="3"/>
    <x v="1"/>
  </r>
  <r>
    <x v="2"/>
    <x v="0"/>
  </r>
  <r>
    <x v="3"/>
    <x v="1"/>
  </r>
  <r>
    <x v="2"/>
    <x v="1"/>
  </r>
  <r>
    <x v="4"/>
    <x v="0"/>
  </r>
  <r>
    <x v="4"/>
    <x v="2"/>
  </r>
  <r>
    <x v="4"/>
    <x v="4"/>
  </r>
  <r>
    <x v="0"/>
    <x v="1"/>
  </r>
  <r>
    <x v="4"/>
    <x v="0"/>
  </r>
  <r>
    <x v="4"/>
    <x v="2"/>
  </r>
  <r>
    <x v="4"/>
    <x v="3"/>
  </r>
  <r>
    <x v="0"/>
    <x v="1"/>
  </r>
  <r>
    <x v="1"/>
    <x v="0"/>
  </r>
  <r>
    <x v="1"/>
    <x v="2"/>
  </r>
  <r>
    <x v="1"/>
    <x v="3"/>
  </r>
  <r>
    <x v="2"/>
    <x v="0"/>
  </r>
  <r>
    <x v="2"/>
    <x v="2"/>
  </r>
  <r>
    <x v="2"/>
    <x v="2"/>
  </r>
  <r>
    <x v="4"/>
    <x v="0"/>
  </r>
  <r>
    <x v="1"/>
    <x v="4"/>
  </r>
  <r>
    <x v="1"/>
    <x v="1"/>
  </r>
  <r>
    <x v="0"/>
    <x v="2"/>
  </r>
  <r>
    <x v="0"/>
    <x v="6"/>
  </r>
  <r>
    <x v="1"/>
    <x v="0"/>
  </r>
  <r>
    <x v="1"/>
    <x v="0"/>
  </r>
  <r>
    <x v="1"/>
    <x v="3"/>
  </r>
  <r>
    <x v="3"/>
    <x v="1"/>
  </r>
  <r>
    <x v="0"/>
    <x v="0"/>
  </r>
  <r>
    <x v="3"/>
    <x v="1"/>
  </r>
  <r>
    <x v="0"/>
    <x v="0"/>
  </r>
  <r>
    <x v="4"/>
    <x v="3"/>
  </r>
  <r>
    <x v="4"/>
    <x v="3"/>
  </r>
  <r>
    <x v="0"/>
    <x v="0"/>
  </r>
  <r>
    <x v="0"/>
    <x v="1"/>
  </r>
  <r>
    <x v="4"/>
    <x v="1"/>
  </r>
  <r>
    <x v="0"/>
    <x v="2"/>
  </r>
  <r>
    <x v="0"/>
    <x v="0"/>
  </r>
  <r>
    <x v="0"/>
    <x v="2"/>
  </r>
  <r>
    <x v="4"/>
    <x v="0"/>
  </r>
  <r>
    <x v="4"/>
    <x v="3"/>
  </r>
  <r>
    <x v="0"/>
    <x v="1"/>
  </r>
  <r>
    <x v="4"/>
    <x v="1"/>
  </r>
  <r>
    <x v="0"/>
    <x v="2"/>
  </r>
  <r>
    <x v="0"/>
    <x v="5"/>
  </r>
  <r>
    <x v="2"/>
    <x v="2"/>
  </r>
  <r>
    <x v="3"/>
    <x v="0"/>
  </r>
  <r>
    <x v="3"/>
    <x v="3"/>
  </r>
  <r>
    <x v="0"/>
    <x v="0"/>
  </r>
  <r>
    <x v="0"/>
    <x v="3"/>
  </r>
  <r>
    <x v="0"/>
    <x v="1"/>
  </r>
  <r>
    <x v="1"/>
    <x v="1"/>
  </r>
  <r>
    <x v="0"/>
    <x v="0"/>
  </r>
  <r>
    <x v="0"/>
    <x v="3"/>
  </r>
  <r>
    <x v="3"/>
    <x v="3"/>
  </r>
  <r>
    <x v="3"/>
    <x v="1"/>
  </r>
  <r>
    <x v="1"/>
    <x v="0"/>
  </r>
  <r>
    <x v="1"/>
    <x v="3"/>
  </r>
  <r>
    <x v="1"/>
    <x v="0"/>
  </r>
  <r>
    <x v="1"/>
    <x v="3"/>
  </r>
  <r>
    <x v="4"/>
    <x v="1"/>
  </r>
  <r>
    <x v="1"/>
    <x v="1"/>
  </r>
  <r>
    <x v="3"/>
    <x v="1"/>
  </r>
  <r>
    <x v="0"/>
    <x v="0"/>
  </r>
  <r>
    <x v="0"/>
    <x v="3"/>
  </r>
  <r>
    <x v="1"/>
    <x v="0"/>
  </r>
  <r>
    <x v="1"/>
    <x v="3"/>
  </r>
  <r>
    <x v="3"/>
    <x v="1"/>
  </r>
  <r>
    <x v="3"/>
    <x v="1"/>
  </r>
  <r>
    <x v="0"/>
    <x v="0"/>
  </r>
  <r>
    <x v="1"/>
    <x v="0"/>
  </r>
  <r>
    <x v="1"/>
    <x v="3"/>
  </r>
  <r>
    <x v="4"/>
    <x v="0"/>
  </r>
  <r>
    <x v="4"/>
    <x v="6"/>
  </r>
  <r>
    <x v="0"/>
    <x v="0"/>
  </r>
  <r>
    <x v="0"/>
    <x v="3"/>
  </r>
  <r>
    <x v="0"/>
    <x v="0"/>
  </r>
  <r>
    <x v="0"/>
    <x v="3"/>
  </r>
  <r>
    <x v="0"/>
    <x v="0"/>
  </r>
  <r>
    <x v="0"/>
    <x v="2"/>
  </r>
  <r>
    <x v="4"/>
    <x v="1"/>
  </r>
  <r>
    <x v="0"/>
    <x v="1"/>
  </r>
  <r>
    <x v="3"/>
    <x v="0"/>
  </r>
  <r>
    <x v="0"/>
    <x v="1"/>
  </r>
  <r>
    <x v="3"/>
    <x v="3"/>
  </r>
  <r>
    <x v="1"/>
    <x v="3"/>
  </r>
  <r>
    <x v="4"/>
    <x v="3"/>
  </r>
  <r>
    <x v="4"/>
    <x v="0"/>
  </r>
  <r>
    <x v="4"/>
    <x v="2"/>
  </r>
  <r>
    <x v="4"/>
    <x v="1"/>
  </r>
  <r>
    <x v="4"/>
    <x v="1"/>
  </r>
  <r>
    <x v="3"/>
    <x v="3"/>
  </r>
  <r>
    <x v="3"/>
    <x v="0"/>
  </r>
  <r>
    <x v="3"/>
    <x v="2"/>
  </r>
  <r>
    <x v="3"/>
    <x v="6"/>
  </r>
  <r>
    <x v="4"/>
    <x v="0"/>
  </r>
  <r>
    <x v="4"/>
    <x v="2"/>
  </r>
  <r>
    <x v="4"/>
    <x v="6"/>
  </r>
  <r>
    <x v="4"/>
    <x v="3"/>
  </r>
  <r>
    <x v="4"/>
    <x v="0"/>
  </r>
  <r>
    <x v="4"/>
    <x v="2"/>
  </r>
  <r>
    <x v="4"/>
    <x v="6"/>
  </r>
  <r>
    <x v="4"/>
    <x v="0"/>
  </r>
  <r>
    <x v="4"/>
    <x v="0"/>
  </r>
  <r>
    <x v="4"/>
    <x v="2"/>
  </r>
  <r>
    <x v="4"/>
    <x v="6"/>
  </r>
  <r>
    <x v="1"/>
    <x v="0"/>
  </r>
  <r>
    <x v="1"/>
    <x v="2"/>
  </r>
  <r>
    <x v="1"/>
    <x v="4"/>
  </r>
  <r>
    <x v="4"/>
    <x v="0"/>
  </r>
  <r>
    <x v="4"/>
    <x v="2"/>
  </r>
  <r>
    <x v="4"/>
    <x v="6"/>
  </r>
  <r>
    <x v="4"/>
    <x v="5"/>
  </r>
  <r>
    <x v="4"/>
    <x v="1"/>
  </r>
  <r>
    <x v="4"/>
    <x v="1"/>
  </r>
  <r>
    <x v="0"/>
    <x v="0"/>
  </r>
  <r>
    <x v="3"/>
    <x v="1"/>
  </r>
  <r>
    <x v="3"/>
    <x v="1"/>
  </r>
  <r>
    <x v="3"/>
    <x v="2"/>
  </r>
  <r>
    <x v="3"/>
    <x v="6"/>
  </r>
  <r>
    <x v="4"/>
    <x v="1"/>
  </r>
  <r>
    <x v="0"/>
    <x v="1"/>
  </r>
  <r>
    <x v="3"/>
    <x v="0"/>
  </r>
  <r>
    <x v="3"/>
    <x v="0"/>
  </r>
  <r>
    <x v="3"/>
    <x v="2"/>
  </r>
  <r>
    <x v="4"/>
    <x v="3"/>
  </r>
  <r>
    <x v="4"/>
    <x v="0"/>
  </r>
  <r>
    <x v="3"/>
    <x v="2"/>
  </r>
  <r>
    <x v="3"/>
    <x v="0"/>
  </r>
  <r>
    <x v="3"/>
    <x v="2"/>
  </r>
  <r>
    <x v="3"/>
    <x v="6"/>
  </r>
  <r>
    <x v="3"/>
    <x v="4"/>
  </r>
  <r>
    <x v="3"/>
    <x v="0"/>
  </r>
  <r>
    <x v="4"/>
    <x v="3"/>
  </r>
  <r>
    <x v="4"/>
    <x v="0"/>
  </r>
  <r>
    <x v="4"/>
    <x v="3"/>
  </r>
  <r>
    <x v="4"/>
    <x v="0"/>
  </r>
  <r>
    <x v="4"/>
    <x v="2"/>
  </r>
  <r>
    <x v="4"/>
    <x v="6"/>
  </r>
  <r>
    <x v="3"/>
    <x v="1"/>
  </r>
  <r>
    <x v="1"/>
    <x v="0"/>
  </r>
  <r>
    <x v="1"/>
    <x v="2"/>
  </r>
  <r>
    <x v="4"/>
    <x v="2"/>
  </r>
  <r>
    <x v="4"/>
    <x v="4"/>
  </r>
  <r>
    <x v="4"/>
    <x v="0"/>
  </r>
  <r>
    <x v="4"/>
    <x v="2"/>
  </r>
  <r>
    <x v="4"/>
    <x v="6"/>
  </r>
  <r>
    <x v="3"/>
    <x v="0"/>
  </r>
  <r>
    <x v="1"/>
    <x v="0"/>
  </r>
  <r>
    <x v="3"/>
    <x v="0"/>
  </r>
  <r>
    <x v="3"/>
    <x v="2"/>
  </r>
  <r>
    <x v="3"/>
    <x v="0"/>
  </r>
  <r>
    <x v="3"/>
    <x v="0"/>
  </r>
  <r>
    <x v="3"/>
    <x v="2"/>
  </r>
  <r>
    <x v="3"/>
    <x v="0"/>
  </r>
  <r>
    <x v="3"/>
    <x v="2"/>
  </r>
  <r>
    <x v="3"/>
    <x v="1"/>
  </r>
</pivotCacheRecords>
</file>

<file path=xl/pivotCache/pivotCacheRecords3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1">
  <r>
    <x v="0"/>
    <x v="0"/>
  </r>
  <r>
    <x v="1"/>
    <x v="0"/>
  </r>
  <r>
    <x v="1"/>
    <x v="0"/>
  </r>
  <r>
    <x v="1"/>
    <x v="0"/>
  </r>
  <r>
    <x v="2"/>
    <x v="1"/>
  </r>
  <r>
    <x v="1"/>
    <x v="1"/>
  </r>
  <r>
    <x v="2"/>
    <x v="0"/>
  </r>
  <r>
    <x v="2"/>
    <x v="1"/>
  </r>
  <r>
    <x v="1"/>
    <x v="1"/>
  </r>
  <r>
    <x v="1"/>
    <x v="0"/>
  </r>
  <r>
    <x v="1"/>
    <x v="0"/>
  </r>
  <r>
    <x v="1"/>
    <x v="0"/>
  </r>
  <r>
    <x v="1"/>
    <x v="0"/>
  </r>
  <r>
    <x v="3"/>
    <x v="0"/>
  </r>
  <r>
    <x v="2"/>
    <x v="0"/>
  </r>
  <r>
    <x v="1"/>
    <x v="0"/>
  </r>
  <r>
    <x v="0"/>
    <x v="0"/>
  </r>
  <r>
    <x v="4"/>
    <x v="0"/>
  </r>
  <r>
    <x v="1"/>
    <x v="1"/>
  </r>
  <r>
    <x v="0"/>
    <x v="1"/>
  </r>
  <r>
    <x v="2"/>
    <x v="0"/>
  </r>
  <r>
    <x v="1"/>
    <x v="0"/>
  </r>
  <r>
    <x v="1"/>
    <x v="0"/>
  </r>
  <r>
    <x v="3"/>
    <x v="1"/>
  </r>
  <r>
    <x v="1"/>
    <x v="1"/>
  </r>
  <r>
    <x v="2"/>
    <x v="0"/>
  </r>
  <r>
    <x v="1"/>
    <x v="0"/>
  </r>
  <r>
    <x v="1"/>
    <x v="1"/>
  </r>
  <r>
    <x v="2"/>
    <x v="0"/>
  </r>
  <r>
    <x v="0"/>
    <x v="0"/>
  </r>
  <r>
    <x v="1"/>
    <x v="0"/>
  </r>
  <r>
    <x v="2"/>
    <x v="1"/>
  </r>
  <r>
    <x v="2"/>
    <x v="0"/>
  </r>
  <r>
    <x v="4"/>
    <x v="0"/>
  </r>
  <r>
    <x v="4"/>
    <x v="0"/>
  </r>
  <r>
    <x v="4"/>
    <x v="0"/>
  </r>
  <r>
    <x v="2"/>
    <x v="0"/>
  </r>
  <r>
    <x v="2"/>
    <x v="1"/>
  </r>
  <r>
    <x v="2"/>
    <x v="0"/>
  </r>
  <r>
    <x v="1"/>
    <x v="1"/>
  </r>
  <r>
    <x v="1"/>
    <x v="0"/>
  </r>
  <r>
    <x v="1"/>
    <x v="0"/>
  </r>
  <r>
    <x v="1"/>
    <x v="1"/>
  </r>
  <r>
    <x v="1"/>
    <x v="0"/>
  </r>
  <r>
    <x v="4"/>
    <x v="1"/>
  </r>
  <r>
    <x v="1"/>
    <x v="0"/>
  </r>
  <r>
    <x v="3"/>
    <x v="1"/>
  </r>
  <r>
    <x v="4"/>
    <x v="1"/>
  </r>
  <r>
    <x v="1"/>
    <x v="0"/>
  </r>
  <r>
    <x v="1"/>
    <x v="0"/>
  </r>
  <r>
    <x v="3"/>
    <x v="1"/>
  </r>
  <r>
    <x v="4"/>
    <x v="1"/>
  </r>
  <r>
    <x v="0"/>
    <x v="0"/>
  </r>
  <r>
    <x v="0"/>
    <x v="1"/>
  </r>
  <r>
    <x v="1"/>
    <x v="0"/>
  </r>
  <r>
    <x v="4"/>
    <x v="0"/>
  </r>
  <r>
    <x v="2"/>
    <x v="0"/>
  </r>
  <r>
    <x v="1"/>
    <x v="0"/>
  </r>
  <r>
    <x v="1"/>
    <x v="1"/>
  </r>
  <r>
    <x v="4"/>
    <x v="0"/>
  </r>
  <r>
    <x v="2"/>
    <x v="0"/>
  </r>
  <r>
    <x v="1"/>
    <x v="0"/>
  </r>
  <r>
    <x v="3"/>
    <x v="1"/>
  </r>
  <r>
    <x v="4"/>
    <x v="0"/>
  </r>
  <r>
    <x v="1"/>
    <x v="0"/>
  </r>
  <r>
    <x v="2"/>
    <x v="0"/>
  </r>
  <r>
    <x v="4"/>
    <x v="1"/>
  </r>
  <r>
    <x v="3"/>
    <x v="0"/>
  </r>
  <r>
    <x v="1"/>
    <x v="0"/>
  </r>
  <r>
    <x v="2"/>
    <x v="0"/>
  </r>
  <r>
    <x v="0"/>
    <x v="0"/>
  </r>
  <r>
    <x v="1"/>
    <x v="1"/>
  </r>
  <r>
    <x v="4"/>
    <x v="1"/>
  </r>
  <r>
    <x v="1"/>
    <x v="0"/>
  </r>
  <r>
    <x v="3"/>
    <x v="0"/>
  </r>
  <r>
    <x v="2"/>
    <x v="0"/>
  </r>
  <r>
    <x v="1"/>
    <x v="0"/>
  </r>
  <r>
    <x v="2"/>
    <x v="0"/>
  </r>
  <r>
    <x v="3"/>
    <x v="1"/>
  </r>
  <r>
    <x v="2"/>
    <x v="0"/>
  </r>
  <r>
    <x v="1"/>
    <x v="0"/>
  </r>
  <r>
    <x v="4"/>
    <x v="0"/>
  </r>
  <r>
    <x v="2"/>
    <x v="0"/>
  </r>
  <r>
    <x v="1"/>
    <x v="1"/>
  </r>
  <r>
    <x v="3"/>
    <x v="1"/>
  </r>
  <r>
    <x v="4"/>
    <x v="1"/>
  </r>
  <r>
    <x v="4"/>
    <x v="0"/>
  </r>
  <r>
    <x v="3"/>
    <x v="1"/>
  </r>
  <r>
    <x v="2"/>
    <x v="0"/>
  </r>
  <r>
    <x v="2"/>
    <x v="0"/>
  </r>
  <r>
    <x v="3"/>
    <x v="0"/>
  </r>
  <r>
    <x v="4"/>
    <x v="1"/>
  </r>
  <r>
    <x v="1"/>
    <x v="0"/>
  </r>
  <r>
    <x v="1"/>
    <x v="0"/>
  </r>
  <r>
    <x v="0"/>
    <x v="1"/>
  </r>
  <r>
    <x v="0"/>
    <x v="0"/>
  </r>
  <r>
    <x v="2"/>
    <x v="0"/>
  </r>
  <r>
    <x v="2"/>
    <x v="0"/>
  </r>
  <r>
    <x v="1"/>
    <x v="0"/>
  </r>
  <r>
    <x v="4"/>
    <x v="0"/>
  </r>
  <r>
    <x v="1"/>
    <x v="0"/>
  </r>
  <r>
    <x v="4"/>
    <x v="0"/>
  </r>
  <r>
    <x v="1"/>
    <x v="0"/>
  </r>
  <r>
    <x v="0"/>
    <x v="0"/>
  </r>
  <r>
    <x v="2"/>
    <x v="0"/>
  </r>
  <r>
    <x v="4"/>
    <x v="0"/>
  </r>
  <r>
    <x v="0"/>
    <x v="0"/>
  </r>
  <r>
    <x v="2"/>
    <x v="0"/>
  </r>
  <r>
    <x v="2"/>
    <x v="0"/>
  </r>
  <r>
    <x v="2"/>
    <x v="0"/>
  </r>
  <r>
    <x v="4"/>
    <x v="0"/>
  </r>
  <r>
    <x v="1"/>
    <x v="0"/>
  </r>
  <r>
    <x v="1"/>
    <x v="0"/>
  </r>
  <r>
    <x v="4"/>
    <x v="0"/>
  </r>
  <r>
    <x v="4"/>
    <x v="0"/>
  </r>
  <r>
    <x v="0"/>
    <x v="1"/>
  </r>
  <r>
    <x v="4"/>
    <x v="0"/>
  </r>
  <r>
    <x v="4"/>
    <x v="0"/>
  </r>
  <r>
    <x v="2"/>
    <x v="0"/>
  </r>
  <r>
    <x v="2"/>
    <x v="0"/>
  </r>
  <r>
    <x v="4"/>
    <x v="0"/>
  </r>
  <r>
    <x v="1"/>
    <x v="0"/>
  </r>
  <r>
    <x v="2"/>
    <x v="1"/>
  </r>
  <r>
    <x v="2"/>
    <x v="0"/>
  </r>
  <r>
    <x v="4"/>
    <x v="1"/>
  </r>
  <r>
    <x v="2"/>
    <x v="0"/>
  </r>
  <r>
    <x v="0"/>
    <x v="0"/>
  </r>
  <r>
    <x v="0"/>
    <x v="0"/>
  </r>
  <r>
    <x v="4"/>
    <x v="0"/>
  </r>
  <r>
    <x v="4"/>
    <x v="0"/>
  </r>
  <r>
    <x v="4"/>
    <x v="0"/>
  </r>
  <r>
    <x v="3"/>
    <x v="0"/>
  </r>
  <r>
    <x v="1"/>
    <x v="1"/>
  </r>
  <r>
    <x v="1"/>
    <x v="1"/>
  </r>
  <r>
    <x v="0"/>
    <x v="0"/>
  </r>
  <r>
    <x v="0"/>
    <x v="0"/>
  </r>
  <r>
    <x v="4"/>
    <x v="0"/>
  </r>
  <r>
    <x v="1"/>
    <x v="1"/>
  </r>
  <r>
    <x v="0"/>
    <x v="0"/>
  </r>
  <r>
    <x v="2"/>
    <x v="0"/>
  </r>
  <r>
    <x v="1"/>
    <x v="0"/>
  </r>
</pivotCacheRecords>
</file>

<file path=xl/pivotCache/pivotCacheRecords3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1">
  <r>
    <x v="0"/>
    <x v="0"/>
  </r>
  <r>
    <x v="1"/>
    <x v="0"/>
  </r>
  <r>
    <x v="1"/>
    <x v="1"/>
  </r>
  <r>
    <x v="1"/>
    <x v="0"/>
  </r>
  <r>
    <x v="1"/>
    <x v="0"/>
  </r>
  <r>
    <x v="2"/>
    <x v="1"/>
  </r>
  <r>
    <x v="3"/>
    <x v="0"/>
  </r>
  <r>
    <x v="1"/>
    <x v="1"/>
  </r>
  <r>
    <x v="1"/>
    <x v="0"/>
  </r>
  <r>
    <x v="1"/>
    <x v="1"/>
  </r>
  <r>
    <x v="1"/>
    <x v="0"/>
  </r>
  <r>
    <x v="1"/>
    <x v="0"/>
  </r>
  <r>
    <x v="1"/>
    <x v="0"/>
  </r>
  <r>
    <x v="2"/>
    <x v="0"/>
  </r>
  <r>
    <x v="3"/>
    <x v="0"/>
  </r>
  <r>
    <x v="1"/>
    <x v="0"/>
  </r>
  <r>
    <x v="0"/>
    <x v="0"/>
  </r>
  <r>
    <x v="4"/>
    <x v="0"/>
  </r>
  <r>
    <x v="1"/>
    <x v="1"/>
  </r>
  <r>
    <x v="3"/>
    <x v="0"/>
  </r>
  <r>
    <x v="1"/>
    <x v="0"/>
  </r>
  <r>
    <x v="1"/>
    <x v="1"/>
  </r>
  <r>
    <x v="1"/>
    <x v="0"/>
  </r>
  <r>
    <x v="1"/>
    <x v="1"/>
  </r>
  <r>
    <x v="2"/>
    <x v="1"/>
  </r>
  <r>
    <x v="4"/>
    <x v="1"/>
  </r>
  <r>
    <x v="3"/>
    <x v="0"/>
  </r>
  <r>
    <x v="4"/>
    <x v="1"/>
  </r>
  <r>
    <x v="1"/>
    <x v="0"/>
  </r>
  <r>
    <x v="3"/>
    <x v="0"/>
  </r>
  <r>
    <x v="0"/>
    <x v="0"/>
  </r>
  <r>
    <x v="1"/>
    <x v="0"/>
  </r>
  <r>
    <x v="4"/>
    <x v="1"/>
  </r>
  <r>
    <x v="3"/>
    <x v="0"/>
  </r>
  <r>
    <x v="4"/>
    <x v="0"/>
  </r>
  <r>
    <x v="4"/>
    <x v="0"/>
  </r>
  <r>
    <x v="1"/>
    <x v="1"/>
  </r>
  <r>
    <x v="4"/>
    <x v="0"/>
  </r>
  <r>
    <x v="3"/>
    <x v="0"/>
  </r>
  <r>
    <x v="1"/>
    <x v="1"/>
  </r>
  <r>
    <x v="3"/>
    <x v="0"/>
  </r>
  <r>
    <x v="1"/>
    <x v="0"/>
  </r>
  <r>
    <x v="0"/>
    <x v="1"/>
  </r>
  <r>
    <x v="1"/>
    <x v="0"/>
  </r>
  <r>
    <x v="0"/>
    <x v="1"/>
  </r>
  <r>
    <x v="4"/>
    <x v="1"/>
  </r>
  <r>
    <x v="1"/>
    <x v="0"/>
  </r>
  <r>
    <x v="4"/>
    <x v="1"/>
  </r>
  <r>
    <x v="1"/>
    <x v="0"/>
  </r>
  <r>
    <x v="4"/>
    <x v="1"/>
  </r>
  <r>
    <x v="1"/>
    <x v="1"/>
  </r>
  <r>
    <x v="4"/>
    <x v="1"/>
  </r>
  <r>
    <x v="1"/>
    <x v="0"/>
  </r>
  <r>
    <x v="4"/>
    <x v="1"/>
  </r>
  <r>
    <x v="1"/>
    <x v="0"/>
  </r>
  <r>
    <x v="2"/>
    <x v="1"/>
  </r>
  <r>
    <x v="0"/>
    <x v="0"/>
  </r>
  <r>
    <x v="0"/>
    <x v="1"/>
  </r>
  <r>
    <x v="1"/>
    <x v="0"/>
  </r>
  <r>
    <x v="4"/>
    <x v="0"/>
  </r>
  <r>
    <x v="3"/>
    <x v="0"/>
  </r>
  <r>
    <x v="1"/>
    <x v="1"/>
  </r>
  <r>
    <x v="1"/>
    <x v="0"/>
  </r>
  <r>
    <x v="1"/>
    <x v="1"/>
  </r>
  <r>
    <x v="4"/>
    <x v="0"/>
  </r>
  <r>
    <x v="3"/>
    <x v="0"/>
  </r>
  <r>
    <x v="1"/>
    <x v="0"/>
  </r>
  <r>
    <x v="2"/>
    <x v="1"/>
  </r>
  <r>
    <x v="4"/>
    <x v="0"/>
  </r>
  <r>
    <x v="1"/>
    <x v="0"/>
  </r>
  <r>
    <x v="3"/>
    <x v="0"/>
  </r>
  <r>
    <x v="4"/>
    <x v="1"/>
  </r>
  <r>
    <x v="2"/>
    <x v="1"/>
  </r>
  <r>
    <x v="2"/>
    <x v="0"/>
  </r>
  <r>
    <x v="1"/>
    <x v="0"/>
  </r>
  <r>
    <x v="3"/>
    <x v="0"/>
  </r>
  <r>
    <x v="0"/>
    <x v="0"/>
  </r>
  <r>
    <x v="0"/>
    <x v="1"/>
  </r>
  <r>
    <x v="1"/>
    <x v="0"/>
  </r>
  <r>
    <x v="2"/>
    <x v="0"/>
  </r>
  <r>
    <x v="3"/>
    <x v="0"/>
  </r>
  <r>
    <x v="1"/>
    <x v="0"/>
  </r>
  <r>
    <x v="3"/>
    <x v="0"/>
  </r>
  <r>
    <x v="3"/>
    <x v="0"/>
  </r>
  <r>
    <x v="1"/>
    <x v="0"/>
  </r>
  <r>
    <x v="4"/>
    <x v="0"/>
  </r>
  <r>
    <x v="3"/>
    <x v="0"/>
  </r>
  <r>
    <x v="3"/>
    <x v="1"/>
  </r>
  <r>
    <x v="4"/>
    <x v="0"/>
  </r>
  <r>
    <x v="3"/>
    <x v="0"/>
  </r>
  <r>
    <x v="3"/>
    <x v="0"/>
  </r>
  <r>
    <x v="2"/>
    <x v="0"/>
  </r>
  <r>
    <x v="4"/>
    <x v="1"/>
  </r>
  <r>
    <x v="1"/>
    <x v="0"/>
  </r>
  <r>
    <x v="4"/>
    <x v="1"/>
  </r>
  <r>
    <x v="1"/>
    <x v="0"/>
  </r>
  <r>
    <x v="0"/>
    <x v="1"/>
  </r>
  <r>
    <x v="2"/>
    <x v="1"/>
  </r>
  <r>
    <x v="2"/>
    <x v="1"/>
  </r>
  <r>
    <x v="0"/>
    <x v="0"/>
  </r>
  <r>
    <x v="1"/>
    <x v="1"/>
  </r>
  <r>
    <x v="3"/>
    <x v="0"/>
  </r>
  <r>
    <x v="3"/>
    <x v="0"/>
  </r>
  <r>
    <x v="1"/>
    <x v="0"/>
  </r>
  <r>
    <x v="4"/>
    <x v="0"/>
  </r>
  <r>
    <x v="1"/>
    <x v="1"/>
  </r>
  <r>
    <x v="1"/>
    <x v="1"/>
  </r>
  <r>
    <x v="1"/>
    <x v="0"/>
  </r>
  <r>
    <x v="4"/>
    <x v="0"/>
  </r>
  <r>
    <x v="1"/>
    <x v="1"/>
  </r>
  <r>
    <x v="2"/>
    <x v="1"/>
  </r>
  <r>
    <x v="1"/>
    <x v="0"/>
  </r>
  <r>
    <x v="0"/>
    <x v="0"/>
  </r>
  <r>
    <x v="3"/>
    <x v="0"/>
  </r>
  <r>
    <x v="4"/>
    <x v="0"/>
  </r>
  <r>
    <x v="0"/>
    <x v="0"/>
  </r>
  <r>
    <x v="3"/>
    <x v="0"/>
  </r>
  <r>
    <x v="3"/>
    <x v="0"/>
  </r>
  <r>
    <x v="3"/>
    <x v="0"/>
  </r>
  <r>
    <x v="1"/>
    <x v="1"/>
  </r>
  <r>
    <x v="4"/>
    <x v="0"/>
  </r>
  <r>
    <x v="1"/>
    <x v="0"/>
  </r>
  <r>
    <x v="1"/>
    <x v="0"/>
  </r>
  <r>
    <x v="4"/>
    <x v="1"/>
  </r>
  <r>
    <x v="4"/>
    <x v="0"/>
  </r>
  <r>
    <x v="4"/>
    <x v="0"/>
  </r>
  <r>
    <x v="3"/>
    <x v="1"/>
  </r>
  <r>
    <x v="4"/>
    <x v="1"/>
  </r>
  <r>
    <x v="4"/>
    <x v="1"/>
  </r>
  <r>
    <x v="4"/>
    <x v="1"/>
  </r>
  <r>
    <x v="0"/>
    <x v="1"/>
  </r>
  <r>
    <x v="4"/>
    <x v="1"/>
  </r>
  <r>
    <x v="4"/>
    <x v="0"/>
  </r>
  <r>
    <x v="4"/>
    <x v="0"/>
  </r>
  <r>
    <x v="3"/>
    <x v="0"/>
  </r>
  <r>
    <x v="3"/>
    <x v="0"/>
  </r>
  <r>
    <x v="3"/>
    <x v="1"/>
  </r>
  <r>
    <x v="4"/>
    <x v="0"/>
  </r>
  <r>
    <x v="1"/>
    <x v="0"/>
  </r>
  <r>
    <x v="3"/>
    <x v="1"/>
  </r>
  <r>
    <x v="3"/>
    <x v="1"/>
  </r>
  <r>
    <x v="3"/>
    <x v="1"/>
  </r>
  <r>
    <x v="4"/>
    <x v="1"/>
  </r>
  <r>
    <x v="3"/>
    <x v="0"/>
  </r>
  <r>
    <x v="0"/>
    <x v="1"/>
  </r>
  <r>
    <x v="4"/>
    <x v="1"/>
  </r>
  <r>
    <x v="4"/>
    <x v="1"/>
  </r>
  <r>
    <x v="3"/>
    <x v="1"/>
  </r>
  <r>
    <x v="3"/>
    <x v="1"/>
  </r>
  <r>
    <x v="3"/>
    <x v="1"/>
  </r>
  <r>
    <x v="3"/>
    <x v="0"/>
  </r>
  <r>
    <x v="4"/>
    <x v="1"/>
  </r>
  <r>
    <x v="3"/>
    <x v="1"/>
  </r>
  <r>
    <x v="3"/>
    <x v="1"/>
  </r>
  <r>
    <x v="0"/>
    <x v="0"/>
  </r>
  <r>
    <x v="0"/>
    <x v="0"/>
  </r>
  <r>
    <x v="4"/>
    <x v="0"/>
  </r>
  <r>
    <x v="4"/>
    <x v="0"/>
  </r>
  <r>
    <x v="4"/>
    <x v="1"/>
  </r>
  <r>
    <x v="4"/>
    <x v="1"/>
  </r>
  <r>
    <x v="4"/>
    <x v="0"/>
  </r>
  <r>
    <x v="2"/>
    <x v="0"/>
  </r>
  <r>
    <x v="1"/>
    <x v="1"/>
  </r>
  <r>
    <x v="3"/>
    <x v="1"/>
  </r>
  <r>
    <x v="0"/>
    <x v="0"/>
  </r>
  <r>
    <x v="0"/>
    <x v="0"/>
  </r>
  <r>
    <x v="4"/>
    <x v="1"/>
  </r>
  <r>
    <x v="4"/>
    <x v="0"/>
  </r>
  <r>
    <x v="0"/>
    <x v="0"/>
  </r>
  <r>
    <x v="3"/>
    <x v="0"/>
  </r>
  <r>
    <x v="1"/>
    <x v="0"/>
  </r>
</pivotCacheRecords>
</file>

<file path=xl/pivotCache/pivotCacheRecords3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9">
  <r>
    <x v="0"/>
    <x v="0"/>
  </r>
  <r>
    <x v="1"/>
    <x v="0"/>
  </r>
  <r>
    <x v="0"/>
    <x v="1"/>
  </r>
  <r>
    <x v="1"/>
    <x v="0"/>
  </r>
  <r>
    <x v="1"/>
    <x v="0"/>
  </r>
  <r>
    <x v="2"/>
    <x v="1"/>
  </r>
  <r>
    <x v="3"/>
    <x v="0"/>
  </r>
  <r>
    <x v="4"/>
    <x v="1"/>
  </r>
  <r>
    <x v="1"/>
    <x v="0"/>
  </r>
  <r>
    <x v="1"/>
    <x v="1"/>
  </r>
  <r>
    <x v="1"/>
    <x v="1"/>
  </r>
  <r>
    <x v="1"/>
    <x v="0"/>
  </r>
  <r>
    <x v="1"/>
    <x v="0"/>
  </r>
  <r>
    <x v="1"/>
    <x v="0"/>
  </r>
  <r>
    <x v="2"/>
    <x v="0"/>
  </r>
  <r>
    <x v="3"/>
    <x v="0"/>
  </r>
  <r>
    <x v="1"/>
    <x v="0"/>
  </r>
  <r>
    <x v="4"/>
    <x v="1"/>
  </r>
  <r>
    <x v="0"/>
    <x v="0"/>
  </r>
  <r>
    <x v="4"/>
    <x v="0"/>
  </r>
  <r>
    <x v="3"/>
    <x v="0"/>
  </r>
  <r>
    <x v="1"/>
    <x v="0"/>
  </r>
  <r>
    <x v="3"/>
    <x v="1"/>
  </r>
  <r>
    <x v="1"/>
    <x v="0"/>
  </r>
  <r>
    <x v="1"/>
    <x v="1"/>
  </r>
  <r>
    <x v="3"/>
    <x v="0"/>
  </r>
  <r>
    <x v="1"/>
    <x v="0"/>
  </r>
  <r>
    <x v="3"/>
    <x v="1"/>
  </r>
  <r>
    <x v="1"/>
    <x v="1"/>
  </r>
  <r>
    <x v="3"/>
    <x v="0"/>
  </r>
  <r>
    <x v="0"/>
    <x v="0"/>
  </r>
  <r>
    <x v="1"/>
    <x v="1"/>
  </r>
  <r>
    <x v="1"/>
    <x v="0"/>
  </r>
  <r>
    <x v="3"/>
    <x v="0"/>
  </r>
  <r>
    <x v="1"/>
    <x v="1"/>
  </r>
  <r>
    <x v="3"/>
    <x v="1"/>
  </r>
  <r>
    <x v="4"/>
    <x v="0"/>
  </r>
  <r>
    <x v="4"/>
    <x v="0"/>
  </r>
  <r>
    <x v="1"/>
    <x v="1"/>
  </r>
  <r>
    <x v="4"/>
    <x v="0"/>
  </r>
  <r>
    <x v="3"/>
    <x v="0"/>
  </r>
  <r>
    <x v="1"/>
    <x v="1"/>
  </r>
  <r>
    <x v="3"/>
    <x v="0"/>
  </r>
  <r>
    <x v="1"/>
    <x v="0"/>
  </r>
  <r>
    <x v="1"/>
    <x v="0"/>
  </r>
  <r>
    <x v="2"/>
    <x v="1"/>
  </r>
  <r>
    <x v="0"/>
    <x v="1"/>
  </r>
  <r>
    <x v="4"/>
    <x v="1"/>
  </r>
  <r>
    <x v="1"/>
    <x v="0"/>
  </r>
  <r>
    <x v="4"/>
    <x v="1"/>
  </r>
  <r>
    <x v="1"/>
    <x v="0"/>
  </r>
  <r>
    <x v="1"/>
    <x v="0"/>
  </r>
  <r>
    <x v="1"/>
    <x v="0"/>
  </r>
  <r>
    <x v="0"/>
    <x v="0"/>
  </r>
  <r>
    <x v="1"/>
    <x v="0"/>
  </r>
  <r>
    <x v="4"/>
    <x v="0"/>
  </r>
  <r>
    <x v="3"/>
    <x v="0"/>
  </r>
  <r>
    <x v="1"/>
    <x v="0"/>
  </r>
  <r>
    <x v="4"/>
    <x v="0"/>
  </r>
  <r>
    <x v="3"/>
    <x v="0"/>
  </r>
  <r>
    <x v="1"/>
    <x v="0"/>
  </r>
  <r>
    <x v="4"/>
    <x v="0"/>
  </r>
  <r>
    <x v="1"/>
    <x v="0"/>
  </r>
  <r>
    <x v="3"/>
    <x v="0"/>
  </r>
  <r>
    <x v="2"/>
    <x v="1"/>
  </r>
  <r>
    <x v="2"/>
    <x v="0"/>
  </r>
  <r>
    <x v="1"/>
    <x v="0"/>
  </r>
  <r>
    <x v="3"/>
    <x v="0"/>
  </r>
  <r>
    <x v="0"/>
    <x v="0"/>
  </r>
  <r>
    <x v="1"/>
    <x v="1"/>
  </r>
  <r>
    <x v="1"/>
    <x v="0"/>
  </r>
  <r>
    <x v="2"/>
    <x v="0"/>
  </r>
  <r>
    <x v="0"/>
    <x v="1"/>
  </r>
  <r>
    <x v="3"/>
    <x v="0"/>
  </r>
  <r>
    <x v="1"/>
    <x v="0"/>
  </r>
  <r>
    <x v="3"/>
    <x v="0"/>
  </r>
  <r>
    <x v="0"/>
    <x v="1"/>
  </r>
  <r>
    <x v="3"/>
    <x v="0"/>
  </r>
  <r>
    <x v="1"/>
    <x v="0"/>
  </r>
  <r>
    <x v="4"/>
    <x v="0"/>
  </r>
  <r>
    <x v="3"/>
    <x v="0"/>
  </r>
  <r>
    <x v="4"/>
    <x v="1"/>
  </r>
  <r>
    <x v="2"/>
    <x v="1"/>
  </r>
  <r>
    <x v="4"/>
    <x v="0"/>
  </r>
  <r>
    <x v="0"/>
    <x v="1"/>
  </r>
  <r>
    <x v="2"/>
    <x v="1"/>
  </r>
  <r>
    <x v="3"/>
    <x v="0"/>
  </r>
  <r>
    <x v="3"/>
    <x v="0"/>
  </r>
  <r>
    <x v="2"/>
    <x v="0"/>
  </r>
  <r>
    <x v="1"/>
    <x v="0"/>
  </r>
  <r>
    <x v="4"/>
    <x v="1"/>
  </r>
  <r>
    <x v="1"/>
    <x v="0"/>
  </r>
  <r>
    <x v="0"/>
    <x v="1"/>
  </r>
  <r>
    <x v="0"/>
    <x v="0"/>
  </r>
  <r>
    <x v="0"/>
    <x v="1"/>
  </r>
  <r>
    <x v="3"/>
    <x v="0"/>
  </r>
  <r>
    <x v="1"/>
    <x v="1"/>
  </r>
  <r>
    <x v="3"/>
    <x v="0"/>
  </r>
  <r>
    <x v="4"/>
    <x v="1"/>
  </r>
  <r>
    <x v="4"/>
    <x v="1"/>
  </r>
  <r>
    <x v="1"/>
    <x v="0"/>
  </r>
  <r>
    <x v="4"/>
    <x v="0"/>
  </r>
  <r>
    <x v="4"/>
    <x v="1"/>
  </r>
  <r>
    <x v="1"/>
    <x v="0"/>
  </r>
  <r>
    <x v="4"/>
    <x v="0"/>
  </r>
  <r>
    <x v="3"/>
    <x v="1"/>
  </r>
  <r>
    <x v="1"/>
    <x v="1"/>
  </r>
  <r>
    <x v="1"/>
    <x v="0"/>
  </r>
  <r>
    <x v="0"/>
    <x v="0"/>
  </r>
  <r>
    <x v="1"/>
    <x v="1"/>
  </r>
  <r>
    <x v="3"/>
    <x v="1"/>
  </r>
  <r>
    <x v="3"/>
    <x v="0"/>
  </r>
  <r>
    <x v="0"/>
    <x v="1"/>
  </r>
  <r>
    <x v="0"/>
    <x v="1"/>
  </r>
  <r>
    <x v="4"/>
    <x v="0"/>
  </r>
  <r>
    <x v="0"/>
    <x v="0"/>
  </r>
  <r>
    <x v="3"/>
    <x v="0"/>
  </r>
  <r>
    <x v="1"/>
    <x v="1"/>
  </r>
  <r>
    <x v="0"/>
    <x v="1"/>
  </r>
  <r>
    <x v="3"/>
    <x v="0"/>
  </r>
  <r>
    <x v="3"/>
    <x v="0"/>
  </r>
  <r>
    <x v="0"/>
    <x v="1"/>
  </r>
  <r>
    <x v="1"/>
    <x v="1"/>
  </r>
  <r>
    <x v="1"/>
    <x v="1"/>
  </r>
  <r>
    <x v="4"/>
    <x v="0"/>
  </r>
  <r>
    <x v="1"/>
    <x v="0"/>
  </r>
  <r>
    <x v="1"/>
    <x v="0"/>
  </r>
  <r>
    <x v="3"/>
    <x v="1"/>
  </r>
  <r>
    <x v="0"/>
    <x v="1"/>
  </r>
  <r>
    <x v="4"/>
    <x v="1"/>
  </r>
  <r>
    <x v="4"/>
    <x v="0"/>
  </r>
  <r>
    <x v="4"/>
    <x v="0"/>
  </r>
  <r>
    <x v="3"/>
    <x v="1"/>
  </r>
  <r>
    <x v="4"/>
    <x v="1"/>
  </r>
  <r>
    <x v="4"/>
    <x v="0"/>
  </r>
  <r>
    <x v="4"/>
    <x v="0"/>
  </r>
  <r>
    <x v="3"/>
    <x v="0"/>
  </r>
  <r>
    <x v="3"/>
    <x v="0"/>
  </r>
  <r>
    <x v="4"/>
    <x v="0"/>
  </r>
  <r>
    <x v="1"/>
    <x v="0"/>
  </r>
  <r>
    <x v="4"/>
    <x v="1"/>
  </r>
  <r>
    <x v="4"/>
    <x v="1"/>
  </r>
  <r>
    <x v="4"/>
    <x v="1"/>
  </r>
  <r>
    <x v="3"/>
    <x v="0"/>
  </r>
  <r>
    <x v="3"/>
    <x v="0"/>
  </r>
  <r>
    <x v="3"/>
    <x v="1"/>
  </r>
  <r>
    <x v="2"/>
    <x v="1"/>
  </r>
  <r>
    <x v="0"/>
    <x v="0"/>
  </r>
  <r>
    <x v="0"/>
    <x v="0"/>
  </r>
  <r>
    <x v="4"/>
    <x v="0"/>
  </r>
  <r>
    <x v="4"/>
    <x v="0"/>
  </r>
  <r>
    <x v="4"/>
    <x v="0"/>
  </r>
  <r>
    <x v="2"/>
    <x v="0"/>
  </r>
  <r>
    <x v="0"/>
    <x v="0"/>
  </r>
  <r>
    <x v="0"/>
    <x v="0"/>
  </r>
  <r>
    <x v="4"/>
    <x v="0"/>
  </r>
  <r>
    <x v="0"/>
    <x v="0"/>
  </r>
  <r>
    <x v="3"/>
    <x v="0"/>
  </r>
  <r>
    <x v="1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">
  <r>
    <x v="0"/>
  </r>
  <r>
    <x v="0"/>
  </r>
  <r>
    <x v="0"/>
  </r>
  <r>
    <x v="0"/>
  </r>
  <r>
    <x v="1"/>
  </r>
  <r>
    <x v="1"/>
  </r>
  <r>
    <x v="1"/>
  </r>
  <r>
    <x v="1"/>
  </r>
  <r>
    <x v="1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10"/>
  </r>
  <r>
    <x v="10"/>
  </r>
  <r>
    <x v="10"/>
  </r>
  <r>
    <x v="11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2"/>
  </r>
  <r>
    <x v="13"/>
  </r>
  <r>
    <x v="13"/>
  </r>
  <r>
    <x v="13"/>
  </r>
  <r>
    <x v="13"/>
  </r>
  <r>
    <x v="13"/>
  </r>
  <r>
    <x v="13"/>
  </r>
  <r>
    <x v="13"/>
  </r>
  <r>
    <x v="13"/>
  </r>
  <r>
    <x v="14"/>
  </r>
  <r>
    <x v="14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5"/>
  </r>
  <r>
    <x v="15"/>
  </r>
  <r>
    <x v="16"/>
  </r>
  <r>
    <x v="16"/>
  </r>
  <r>
    <x v="16"/>
  </r>
  <r>
    <x v="16"/>
  </r>
  <r>
    <x v="16"/>
  </r>
  <r>
    <x v="16"/>
  </r>
  <r>
    <x v="16"/>
  </r>
  <r>
    <x v="16"/>
  </r>
  <r>
    <x v="17"/>
  </r>
  <r>
    <x v="17"/>
  </r>
  <r>
    <x v="17"/>
  </r>
  <r>
    <x v="17"/>
  </r>
  <r>
    <x v="17"/>
  </r>
  <r>
    <x v="17"/>
  </r>
  <r>
    <x v="17"/>
  </r>
  <r>
    <x v="17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9"/>
  </r>
  <r>
    <x v="19"/>
  </r>
  <r>
    <x v="19"/>
  </r>
  <r>
    <x v="19"/>
  </r>
  <r>
    <x v="20"/>
  </r>
  <r>
    <x v="20"/>
  </r>
  <r>
    <x v="20"/>
  </r>
  <r>
    <x v="20"/>
  </r>
  <r>
    <x v="21"/>
  </r>
  <r>
    <x v="21"/>
  </r>
  <r>
    <x v="21"/>
  </r>
  <r>
    <x v="21"/>
  </r>
  <r>
    <x v="21"/>
  </r>
  <r>
    <x v="21"/>
  </r>
  <r>
    <x v="21"/>
  </r>
  <r>
    <x v="22"/>
  </r>
  <r>
    <x v="22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3"/>
  </r>
  <r>
    <x v="24"/>
  </r>
  <r>
    <x v="24"/>
  </r>
  <r>
    <x v="24"/>
  </r>
  <r>
    <x v="24"/>
  </r>
  <r>
    <x v="24"/>
  </r>
  <r>
    <x v="24"/>
  </r>
  <r>
    <x v="24"/>
  </r>
  <r>
    <x v="25"/>
  </r>
  <r>
    <x v="25"/>
  </r>
  <r>
    <x v="25"/>
  </r>
  <r>
    <x v="26"/>
  </r>
  <r>
    <x v="26"/>
  </r>
  <r>
    <x v="26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8"/>
  </r>
  <r>
    <x v="28"/>
  </r>
  <r>
    <x v="28"/>
  </r>
  <r>
    <x v="28"/>
  </r>
  <r>
    <x v="28"/>
  </r>
  <r>
    <x v="28"/>
  </r>
  <r>
    <x v="28"/>
  </r>
  <r>
    <x v="29"/>
  </r>
  <r>
    <x v="29"/>
  </r>
  <r>
    <x v="29"/>
  </r>
  <r>
    <x v="29"/>
  </r>
  <r>
    <x v="30"/>
  </r>
  <r>
    <x v="30"/>
  </r>
  <r>
    <x v="30"/>
  </r>
  <r>
    <x v="31"/>
  </r>
  <r>
    <x v="31"/>
  </r>
  <r>
    <x v="31"/>
  </r>
  <r>
    <x v="31"/>
  </r>
  <r>
    <x v="31"/>
  </r>
  <r>
    <x v="31"/>
  </r>
  <r>
    <x v="31"/>
  </r>
  <r>
    <x v="31"/>
  </r>
  <r>
    <x v="32"/>
  </r>
  <r>
    <x v="32"/>
  </r>
  <r>
    <x v="32"/>
  </r>
  <r>
    <x v="32"/>
  </r>
  <r>
    <x v="32"/>
  </r>
  <r>
    <x v="32"/>
  </r>
  <r>
    <x v="32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4"/>
  </r>
  <r>
    <x v="34"/>
  </r>
  <r>
    <x v="35"/>
  </r>
  <r>
    <x v="35"/>
  </r>
  <r>
    <x v="35"/>
  </r>
  <r>
    <x v="35"/>
  </r>
  <r>
    <x v="35"/>
  </r>
  <r>
    <x v="35"/>
  </r>
  <r>
    <x v="36"/>
  </r>
  <r>
    <x v="36"/>
  </r>
  <r>
    <x v="36"/>
  </r>
  <r>
    <x v="37"/>
  </r>
  <r>
    <x v="38"/>
  </r>
  <r>
    <x v="38"/>
  </r>
  <r>
    <x v="39"/>
  </r>
  <r>
    <x v="40"/>
  </r>
  <r>
    <x v="40"/>
  </r>
</pivotCacheRecords>
</file>

<file path=xl/pivotCache/pivotCacheRecords40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6">
  <r>
    <x v="0"/>
    <x v="0"/>
  </r>
  <r>
    <x v="1"/>
    <x v="0"/>
  </r>
  <r>
    <x v="1"/>
    <x v="0"/>
  </r>
  <r>
    <x v="1"/>
    <x v="0"/>
  </r>
  <r>
    <x v="2"/>
    <x v="0"/>
  </r>
  <r>
    <x v="1"/>
    <x v="0"/>
  </r>
  <r>
    <x v="1"/>
    <x v="0"/>
  </r>
  <r>
    <x v="1"/>
    <x v="0"/>
  </r>
  <r>
    <x v="1"/>
    <x v="0"/>
  </r>
  <r>
    <x v="3"/>
    <x v="0"/>
  </r>
  <r>
    <x v="2"/>
    <x v="0"/>
  </r>
  <r>
    <x v="1"/>
    <x v="0"/>
  </r>
  <r>
    <x v="0"/>
    <x v="0"/>
  </r>
  <r>
    <x v="4"/>
    <x v="0"/>
  </r>
  <r>
    <x v="2"/>
    <x v="0"/>
  </r>
  <r>
    <x v="1"/>
    <x v="0"/>
  </r>
  <r>
    <x v="1"/>
    <x v="0"/>
  </r>
  <r>
    <x v="2"/>
    <x v="0"/>
  </r>
  <r>
    <x v="1"/>
    <x v="0"/>
  </r>
  <r>
    <x v="2"/>
    <x v="0"/>
  </r>
  <r>
    <x v="0"/>
    <x v="0"/>
  </r>
  <r>
    <x v="1"/>
    <x v="0"/>
  </r>
  <r>
    <x v="2"/>
    <x v="0"/>
  </r>
  <r>
    <x v="4"/>
    <x v="0"/>
  </r>
  <r>
    <x v="4"/>
    <x v="0"/>
  </r>
  <r>
    <x v="1"/>
    <x v="1"/>
  </r>
  <r>
    <x v="4"/>
    <x v="0"/>
  </r>
  <r>
    <x v="2"/>
    <x v="0"/>
  </r>
  <r>
    <x v="2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3"/>
    <x v="1"/>
  </r>
  <r>
    <x v="0"/>
    <x v="0"/>
  </r>
  <r>
    <x v="1"/>
    <x v="0"/>
  </r>
  <r>
    <x v="4"/>
    <x v="0"/>
  </r>
  <r>
    <x v="2"/>
    <x v="0"/>
  </r>
  <r>
    <x v="1"/>
    <x v="0"/>
  </r>
  <r>
    <x v="4"/>
    <x v="0"/>
  </r>
  <r>
    <x v="2"/>
    <x v="0"/>
  </r>
  <r>
    <x v="1"/>
    <x v="0"/>
  </r>
  <r>
    <x v="4"/>
    <x v="0"/>
  </r>
  <r>
    <x v="1"/>
    <x v="0"/>
  </r>
  <r>
    <x v="2"/>
    <x v="0"/>
  </r>
  <r>
    <x v="1"/>
    <x v="1"/>
  </r>
  <r>
    <x v="3"/>
    <x v="0"/>
  </r>
  <r>
    <x v="1"/>
    <x v="0"/>
  </r>
  <r>
    <x v="2"/>
    <x v="0"/>
  </r>
  <r>
    <x v="0"/>
    <x v="0"/>
  </r>
  <r>
    <x v="1"/>
    <x v="0"/>
  </r>
  <r>
    <x v="3"/>
    <x v="0"/>
  </r>
  <r>
    <x v="2"/>
    <x v="0"/>
  </r>
  <r>
    <x v="1"/>
    <x v="0"/>
  </r>
  <r>
    <x v="2"/>
    <x v="0"/>
  </r>
  <r>
    <x v="3"/>
    <x v="1"/>
  </r>
  <r>
    <x v="2"/>
    <x v="0"/>
  </r>
  <r>
    <x v="1"/>
    <x v="0"/>
  </r>
  <r>
    <x v="4"/>
    <x v="0"/>
  </r>
  <r>
    <x v="2"/>
    <x v="0"/>
  </r>
  <r>
    <x v="4"/>
    <x v="1"/>
  </r>
  <r>
    <x v="4"/>
    <x v="0"/>
  </r>
  <r>
    <x v="2"/>
    <x v="0"/>
  </r>
  <r>
    <x v="2"/>
    <x v="0"/>
  </r>
  <r>
    <x v="3"/>
    <x v="0"/>
  </r>
  <r>
    <x v="1"/>
    <x v="0"/>
  </r>
  <r>
    <x v="1"/>
    <x v="0"/>
  </r>
  <r>
    <x v="0"/>
    <x v="0"/>
  </r>
  <r>
    <x v="1"/>
    <x v="1"/>
  </r>
  <r>
    <x v="2"/>
    <x v="0"/>
  </r>
  <r>
    <x v="2"/>
    <x v="0"/>
  </r>
  <r>
    <x v="1"/>
    <x v="0"/>
  </r>
  <r>
    <x v="4"/>
    <x v="0"/>
  </r>
  <r>
    <x v="1"/>
    <x v="0"/>
  </r>
  <r>
    <x v="4"/>
    <x v="0"/>
  </r>
  <r>
    <x v="1"/>
    <x v="0"/>
  </r>
  <r>
    <x v="0"/>
    <x v="0"/>
  </r>
  <r>
    <x v="2"/>
    <x v="0"/>
  </r>
  <r>
    <x v="4"/>
    <x v="0"/>
  </r>
  <r>
    <x v="0"/>
    <x v="0"/>
  </r>
  <r>
    <x v="2"/>
    <x v="0"/>
  </r>
  <r>
    <x v="2"/>
    <x v="0"/>
  </r>
  <r>
    <x v="2"/>
    <x v="0"/>
  </r>
  <r>
    <x v="4"/>
    <x v="1"/>
  </r>
  <r>
    <x v="4"/>
    <x v="0"/>
  </r>
  <r>
    <x v="1"/>
    <x v="0"/>
  </r>
  <r>
    <x v="1"/>
    <x v="0"/>
  </r>
  <r>
    <x v="4"/>
    <x v="0"/>
  </r>
  <r>
    <x v="4"/>
    <x v="0"/>
  </r>
  <r>
    <x v="2"/>
    <x v="1"/>
  </r>
  <r>
    <x v="4"/>
    <x v="1"/>
  </r>
  <r>
    <x v="4"/>
    <x v="1"/>
  </r>
  <r>
    <x v="4"/>
    <x v="1"/>
  </r>
  <r>
    <x v="4"/>
    <x v="1"/>
  </r>
  <r>
    <x v="4"/>
    <x v="0"/>
  </r>
  <r>
    <x v="4"/>
    <x v="0"/>
  </r>
  <r>
    <x v="2"/>
    <x v="0"/>
  </r>
  <r>
    <x v="2"/>
    <x v="0"/>
  </r>
  <r>
    <x v="2"/>
    <x v="1"/>
  </r>
  <r>
    <x v="4"/>
    <x v="0"/>
  </r>
  <r>
    <x v="1"/>
    <x v="0"/>
  </r>
  <r>
    <x v="2"/>
    <x v="1"/>
  </r>
  <r>
    <x v="2"/>
    <x v="1"/>
  </r>
  <r>
    <x v="4"/>
    <x v="1"/>
  </r>
  <r>
    <x v="2"/>
    <x v="0"/>
  </r>
  <r>
    <x v="4"/>
    <x v="1"/>
  </r>
  <r>
    <x v="2"/>
    <x v="0"/>
  </r>
  <r>
    <x v="2"/>
    <x v="1"/>
  </r>
  <r>
    <x v="0"/>
    <x v="0"/>
  </r>
  <r>
    <x v="0"/>
    <x v="0"/>
  </r>
  <r>
    <x v="4"/>
    <x v="0"/>
  </r>
  <r>
    <x v="4"/>
    <x v="0"/>
  </r>
  <r>
    <x v="4"/>
    <x v="1"/>
  </r>
  <r>
    <x v="4"/>
    <x v="1"/>
  </r>
  <r>
    <x v="4"/>
    <x v="0"/>
  </r>
  <r>
    <x v="3"/>
    <x v="0"/>
  </r>
  <r>
    <x v="0"/>
    <x v="0"/>
  </r>
  <r>
    <x v="0"/>
    <x v="1"/>
  </r>
  <r>
    <x v="0"/>
    <x v="0"/>
  </r>
  <r>
    <x v="4"/>
    <x v="1"/>
  </r>
  <r>
    <x v="4"/>
    <x v="0"/>
  </r>
  <r>
    <x v="0"/>
    <x v="0"/>
  </r>
  <r>
    <x v="2"/>
    <x v="0"/>
  </r>
  <r>
    <x v="1"/>
    <x v="0"/>
  </r>
</pivotCacheRecords>
</file>

<file path=xl/pivotCache/pivotCacheRecords4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9">
  <r>
    <x v="0"/>
    <x v="0"/>
  </r>
  <r>
    <x v="0"/>
    <x v="0"/>
  </r>
  <r>
    <x v="1"/>
    <x v="1"/>
  </r>
  <r>
    <x v="0"/>
    <x v="1"/>
  </r>
  <r>
    <x v="0"/>
    <x v="0"/>
  </r>
  <r>
    <x v="0"/>
    <x v="0"/>
  </r>
  <r>
    <x v="1"/>
    <x v="0"/>
  </r>
  <r>
    <x v="1"/>
    <x v="0"/>
  </r>
  <r>
    <x v="0"/>
    <x v="1"/>
  </r>
  <r>
    <x v="0"/>
    <x v="1"/>
  </r>
  <r>
    <x v="0"/>
    <x v="0"/>
  </r>
  <r>
    <x v="2"/>
    <x v="0"/>
  </r>
  <r>
    <x v="2"/>
    <x v="0"/>
  </r>
  <r>
    <x v="3"/>
    <x v="0"/>
  </r>
  <r>
    <x v="3"/>
    <x v="0"/>
  </r>
  <r>
    <x v="0"/>
    <x v="0"/>
  </r>
  <r>
    <x v="0"/>
    <x v="0"/>
  </r>
  <r>
    <x v="3"/>
    <x v="1"/>
  </r>
  <r>
    <x v="4"/>
    <x v="0"/>
  </r>
  <r>
    <x v="0"/>
    <x v="0"/>
  </r>
  <r>
    <x v="0"/>
    <x v="0"/>
  </r>
  <r>
    <x v="3"/>
    <x v="0"/>
  </r>
  <r>
    <x v="0"/>
    <x v="0"/>
  </r>
  <r>
    <x v="0"/>
    <x v="0"/>
  </r>
  <r>
    <x v="4"/>
    <x v="0"/>
  </r>
  <r>
    <x v="2"/>
    <x v="0"/>
  </r>
  <r>
    <x v="0"/>
    <x v="0"/>
  </r>
  <r>
    <x v="1"/>
    <x v="0"/>
  </r>
  <r>
    <x v="0"/>
    <x v="1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1"/>
  </r>
  <r>
    <x v="0"/>
    <x v="0"/>
  </r>
  <r>
    <x v="0"/>
    <x v="1"/>
  </r>
  <r>
    <x v="0"/>
    <x v="1"/>
  </r>
  <r>
    <x v="2"/>
    <x v="1"/>
  </r>
  <r>
    <x v="3"/>
    <x v="0"/>
  </r>
  <r>
    <x v="3"/>
    <x v="1"/>
  </r>
  <r>
    <x v="0"/>
    <x v="1"/>
  </r>
  <r>
    <x v="4"/>
    <x v="0"/>
  </r>
  <r>
    <x v="4"/>
    <x v="0"/>
  </r>
  <r>
    <x v="1"/>
    <x v="1"/>
  </r>
  <r>
    <x v="4"/>
    <x v="1"/>
  </r>
  <r>
    <x v="0"/>
    <x v="0"/>
  </r>
  <r>
    <x v="0"/>
    <x v="0"/>
  </r>
  <r>
    <x v="4"/>
    <x v="0"/>
  </r>
  <r>
    <x v="0"/>
    <x v="0"/>
  </r>
  <r>
    <x v="4"/>
    <x v="0"/>
  </r>
  <r>
    <x v="4"/>
    <x v="0"/>
  </r>
  <r>
    <x v="1"/>
    <x v="0"/>
  </r>
  <r>
    <x v="3"/>
    <x v="1"/>
  </r>
  <r>
    <x v="3"/>
    <x v="0"/>
  </r>
  <r>
    <x v="0"/>
    <x v="0"/>
  </r>
  <r>
    <x v="0"/>
    <x v="1"/>
  </r>
  <r>
    <x v="0"/>
    <x v="0"/>
  </r>
  <r>
    <x v="0"/>
    <x v="0"/>
  </r>
  <r>
    <x v="0"/>
    <x v="0"/>
  </r>
  <r>
    <x v="3"/>
    <x v="0"/>
  </r>
  <r>
    <x v="3"/>
    <x v="0"/>
  </r>
  <r>
    <x v="3"/>
    <x v="0"/>
  </r>
  <r>
    <x v="0"/>
    <x v="1"/>
  </r>
  <r>
    <x v="0"/>
    <x v="0"/>
  </r>
  <r>
    <x v="0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4"/>
    <x v="0"/>
  </r>
  <r>
    <x v="3"/>
    <x v="1"/>
  </r>
  <r>
    <x v="0"/>
    <x v="0"/>
  </r>
  <r>
    <x v="4"/>
    <x v="0"/>
  </r>
  <r>
    <x v="4"/>
    <x v="0"/>
  </r>
  <r>
    <x v="0"/>
    <x v="1"/>
  </r>
  <r>
    <x v="3"/>
    <x v="0"/>
  </r>
  <r>
    <x v="0"/>
    <x v="0"/>
  </r>
  <r>
    <x v="0"/>
    <x v="0"/>
  </r>
  <r>
    <x v="0"/>
    <x v="0"/>
  </r>
  <r>
    <x v="3"/>
    <x v="1"/>
  </r>
  <r>
    <x v="4"/>
    <x v="0"/>
  </r>
  <r>
    <x v="1"/>
    <x v="1"/>
  </r>
  <r>
    <x v="0"/>
    <x v="0"/>
  </r>
  <r>
    <x v="4"/>
    <x v="0"/>
  </r>
  <r>
    <x v="0"/>
    <x v="1"/>
  </r>
  <r>
    <x v="4"/>
    <x v="0"/>
  </r>
  <r>
    <x v="3"/>
    <x v="0"/>
  </r>
  <r>
    <x v="3"/>
    <x v="1"/>
  </r>
  <r>
    <x v="0"/>
    <x v="0"/>
  </r>
  <r>
    <x v="0"/>
    <x v="0"/>
  </r>
  <r>
    <x v="3"/>
    <x v="0"/>
  </r>
  <r>
    <x v="3"/>
    <x v="0"/>
  </r>
  <r>
    <x v="4"/>
    <x v="1"/>
  </r>
  <r>
    <x v="4"/>
    <x v="1"/>
  </r>
  <r>
    <x v="0"/>
    <x v="0"/>
  </r>
  <r>
    <x v="0"/>
    <x v="0"/>
  </r>
  <r>
    <x v="0"/>
    <x v="0"/>
  </r>
  <r>
    <x v="0"/>
    <x v="0"/>
  </r>
  <r>
    <x v="4"/>
    <x v="1"/>
  </r>
  <r>
    <x v="2"/>
    <x v="0"/>
  </r>
  <r>
    <x v="3"/>
    <x v="0"/>
  </r>
  <r>
    <x v="3"/>
    <x v="1"/>
  </r>
  <r>
    <x v="0"/>
    <x v="0"/>
  </r>
  <r>
    <x v="0"/>
    <x v="0"/>
  </r>
  <r>
    <x v="3"/>
    <x v="0"/>
  </r>
  <r>
    <x v="3"/>
    <x v="0"/>
  </r>
  <r>
    <x v="0"/>
    <x v="0"/>
  </r>
  <r>
    <x v="0"/>
    <x v="0"/>
  </r>
  <r>
    <x v="3"/>
    <x v="1"/>
  </r>
  <r>
    <x v="0"/>
    <x v="0"/>
  </r>
  <r>
    <x v="0"/>
    <x v="1"/>
  </r>
  <r>
    <x v="1"/>
    <x v="0"/>
  </r>
  <r>
    <x v="4"/>
    <x v="0"/>
  </r>
  <r>
    <x v="0"/>
    <x v="1"/>
  </r>
  <r>
    <x v="2"/>
    <x v="0"/>
  </r>
  <r>
    <x v="2"/>
    <x v="0"/>
  </r>
  <r>
    <x v="1"/>
    <x v="0"/>
  </r>
  <r>
    <x v="1"/>
    <x v="0"/>
  </r>
  <r>
    <x v="1"/>
    <x v="0"/>
  </r>
  <r>
    <x v="1"/>
    <x v="0"/>
  </r>
  <r>
    <x v="3"/>
    <x v="0"/>
  </r>
  <r>
    <x v="4"/>
    <x v="0"/>
  </r>
  <r>
    <x v="0"/>
    <x v="0"/>
  </r>
  <r>
    <x v="4"/>
    <x v="0"/>
  </r>
  <r>
    <x v="4"/>
    <x v="0"/>
  </r>
  <r>
    <x v="4"/>
    <x v="0"/>
  </r>
  <r>
    <x v="4"/>
    <x v="0"/>
  </r>
  <r>
    <x v="0"/>
    <x v="1"/>
  </r>
  <r>
    <x v="4"/>
    <x v="0"/>
  </r>
  <r>
    <x v="4"/>
    <x v="0"/>
  </r>
  <r>
    <x v="4"/>
    <x v="0"/>
  </r>
  <r>
    <x v="4"/>
    <x v="0"/>
  </r>
  <r>
    <x v="0"/>
    <x v="1"/>
  </r>
  <r>
    <x v="2"/>
    <x v="0"/>
  </r>
  <r>
    <x v="2"/>
    <x v="0"/>
  </r>
  <r>
    <x v="4"/>
    <x v="0"/>
  </r>
  <r>
    <x v="4"/>
    <x v="0"/>
  </r>
  <r>
    <x v="0"/>
    <x v="0"/>
  </r>
  <r>
    <x v="4"/>
    <x v="0"/>
  </r>
  <r>
    <x v="4"/>
    <x v="0"/>
  </r>
  <r>
    <x v="4"/>
    <x v="0"/>
  </r>
  <r>
    <x v="4"/>
    <x v="0"/>
  </r>
  <r>
    <x v="0"/>
    <x v="1"/>
  </r>
  <r>
    <x v="4"/>
    <x v="0"/>
  </r>
  <r>
    <x v="4"/>
    <x v="0"/>
  </r>
  <r>
    <x v="4"/>
    <x v="0"/>
  </r>
  <r>
    <x v="0"/>
    <x v="1"/>
  </r>
  <r>
    <x v="4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1"/>
    <x v="1"/>
  </r>
  <r>
    <x v="1"/>
    <x v="0"/>
  </r>
  <r>
    <x v="1"/>
    <x v="0"/>
  </r>
  <r>
    <x v="1"/>
    <x v="0"/>
  </r>
  <r>
    <x v="0"/>
    <x v="1"/>
  </r>
  <r>
    <x v="4"/>
    <x v="1"/>
  </r>
  <r>
    <x v="0"/>
    <x v="0"/>
  </r>
  <r>
    <x v="3"/>
    <x v="1"/>
  </r>
  <r>
    <x v="0"/>
    <x v="0"/>
  </r>
  <r>
    <x v="0"/>
    <x v="1"/>
  </r>
  <r>
    <x v="0"/>
    <x v="0"/>
  </r>
  <r>
    <x v="0"/>
    <x v="0"/>
  </r>
  <r>
    <x v="0"/>
    <x v="0"/>
  </r>
  <r>
    <x v="4"/>
    <x v="1"/>
  </r>
  <r>
    <x v="3"/>
    <x v="1"/>
  </r>
  <r>
    <x v="4"/>
    <x v="0"/>
  </r>
  <r>
    <x v="0"/>
    <x v="1"/>
  </r>
  <r>
    <x v="2"/>
    <x v="0"/>
  </r>
  <r>
    <x v="2"/>
    <x v="0"/>
  </r>
  <r>
    <x v="2"/>
    <x v="0"/>
  </r>
  <r>
    <x v="4"/>
    <x v="1"/>
  </r>
  <r>
    <x v="0"/>
    <x v="1"/>
  </r>
  <r>
    <x v="0"/>
    <x v="0"/>
  </r>
  <r>
    <x v="0"/>
    <x v="0"/>
  </r>
  <r>
    <x v="3"/>
    <x v="1"/>
  </r>
  <r>
    <x v="0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0"/>
    <x v="0"/>
  </r>
  <r>
    <x v="2"/>
    <x v="1"/>
  </r>
  <r>
    <x v="0"/>
    <x v="1"/>
  </r>
  <r>
    <x v="3"/>
    <x v="1"/>
  </r>
  <r>
    <x v="1"/>
    <x v="1"/>
  </r>
  <r>
    <x v="0"/>
    <x v="0"/>
  </r>
  <r>
    <x v="0"/>
    <x v="0"/>
  </r>
  <r>
    <x v="0"/>
    <x v="0"/>
  </r>
  <r>
    <x v="0"/>
    <x v="0"/>
  </r>
  <r>
    <x v="4"/>
    <x v="0"/>
  </r>
  <r>
    <x v="2"/>
    <x v="0"/>
  </r>
  <r>
    <x v="4"/>
    <x v="0"/>
  </r>
  <r>
    <x v="4"/>
    <x v="0"/>
  </r>
  <r>
    <x v="1"/>
    <x v="0"/>
  </r>
  <r>
    <x v="0"/>
    <x v="1"/>
  </r>
  <r>
    <x v="2"/>
    <x v="1"/>
  </r>
  <r>
    <x v="1"/>
    <x v="0"/>
  </r>
  <r>
    <x v="1"/>
    <x v="0"/>
  </r>
  <r>
    <x v="3"/>
    <x v="1"/>
  </r>
  <r>
    <x v="0"/>
    <x v="1"/>
  </r>
  <r>
    <x v="3"/>
    <x v="1"/>
  </r>
  <r>
    <x v="1"/>
    <x v="0"/>
  </r>
  <r>
    <x v="2"/>
    <x v="0"/>
  </r>
  <r>
    <x v="2"/>
    <x v="0"/>
  </r>
  <r>
    <x v="2"/>
    <x v="0"/>
  </r>
  <r>
    <x v="2"/>
    <x v="0"/>
  </r>
  <r>
    <x v="3"/>
    <x v="1"/>
  </r>
  <r>
    <x v="0"/>
    <x v="1"/>
  </r>
  <r>
    <x v="1"/>
    <x v="0"/>
  </r>
  <r>
    <x v="4"/>
    <x v="1"/>
  </r>
  <r>
    <x v="3"/>
    <x v="1"/>
  </r>
  <r>
    <x v="0"/>
    <x v="0"/>
  </r>
  <r>
    <x v="0"/>
    <x v="0"/>
  </r>
  <r>
    <x v="2"/>
    <x v="0"/>
  </r>
  <r>
    <x v="2"/>
    <x v="0"/>
  </r>
  <r>
    <x v="4"/>
    <x v="0"/>
  </r>
  <r>
    <x v="4"/>
    <x v="0"/>
  </r>
  <r>
    <x v="3"/>
    <x v="0"/>
  </r>
  <r>
    <x v="4"/>
    <x v="0"/>
  </r>
  <r>
    <x v="4"/>
    <x v="0"/>
  </r>
  <r>
    <x v="4"/>
    <x v="0"/>
  </r>
  <r>
    <x v="2"/>
    <x v="0"/>
  </r>
  <r>
    <x v="4"/>
    <x v="1"/>
  </r>
  <r>
    <x v="2"/>
    <x v="0"/>
  </r>
  <r>
    <x v="2"/>
    <x v="0"/>
  </r>
  <r>
    <x v="4"/>
    <x v="0"/>
  </r>
  <r>
    <x v="1"/>
    <x v="0"/>
  </r>
  <r>
    <x v="1"/>
    <x v="0"/>
  </r>
  <r>
    <x v="2"/>
    <x v="0"/>
  </r>
  <r>
    <x v="0"/>
    <x v="0"/>
  </r>
  <r>
    <x v="1"/>
    <x v="0"/>
  </r>
  <r>
    <x v="2"/>
    <x v="0"/>
  </r>
  <r>
    <x v="3"/>
    <x v="1"/>
  </r>
  <r>
    <x v="2"/>
    <x v="0"/>
  </r>
  <r>
    <x v="3"/>
    <x v="1"/>
  </r>
  <r>
    <x v="2"/>
    <x v="1"/>
  </r>
  <r>
    <x v="4"/>
    <x v="0"/>
  </r>
  <r>
    <x v="4"/>
    <x v="0"/>
  </r>
  <r>
    <x v="4"/>
    <x v="0"/>
  </r>
  <r>
    <x v="0"/>
    <x v="1"/>
  </r>
  <r>
    <x v="4"/>
    <x v="0"/>
  </r>
  <r>
    <x v="4"/>
    <x v="0"/>
  </r>
  <r>
    <x v="4"/>
    <x v="0"/>
  </r>
  <r>
    <x v="0"/>
    <x v="1"/>
  </r>
  <r>
    <x v="1"/>
    <x v="0"/>
  </r>
  <r>
    <x v="1"/>
    <x v="0"/>
  </r>
  <r>
    <x v="1"/>
    <x v="0"/>
  </r>
  <r>
    <x v="2"/>
    <x v="0"/>
  </r>
  <r>
    <x v="2"/>
    <x v="0"/>
  </r>
  <r>
    <x v="2"/>
    <x v="0"/>
  </r>
  <r>
    <x v="4"/>
    <x v="0"/>
  </r>
  <r>
    <x v="1"/>
    <x v="0"/>
  </r>
  <r>
    <x v="1"/>
    <x v="1"/>
  </r>
  <r>
    <x v="0"/>
    <x v="0"/>
  </r>
  <r>
    <x v="0"/>
    <x v="0"/>
  </r>
  <r>
    <x v="1"/>
    <x v="0"/>
  </r>
  <r>
    <x v="1"/>
    <x v="0"/>
  </r>
  <r>
    <x v="1"/>
    <x v="0"/>
  </r>
  <r>
    <x v="3"/>
    <x v="1"/>
  </r>
  <r>
    <x v="0"/>
    <x v="0"/>
  </r>
  <r>
    <x v="0"/>
    <x v="0"/>
  </r>
  <r>
    <x v="3"/>
    <x v="1"/>
  </r>
  <r>
    <x v="0"/>
    <x v="0"/>
  </r>
  <r>
    <x v="4"/>
    <x v="0"/>
  </r>
  <r>
    <x v="4"/>
    <x v="0"/>
  </r>
  <r>
    <x v="0"/>
    <x v="0"/>
  </r>
  <r>
    <x v="0"/>
    <x v="1"/>
  </r>
  <r>
    <x v="4"/>
    <x v="1"/>
  </r>
  <r>
    <x v="0"/>
    <x v="0"/>
  </r>
  <r>
    <x v="0"/>
    <x v="0"/>
  </r>
  <r>
    <x v="0"/>
    <x v="0"/>
  </r>
  <r>
    <x v="4"/>
    <x v="0"/>
  </r>
  <r>
    <x v="4"/>
    <x v="0"/>
  </r>
  <r>
    <x v="0"/>
    <x v="1"/>
  </r>
  <r>
    <x v="4"/>
    <x v="1"/>
  </r>
  <r>
    <x v="0"/>
    <x v="0"/>
  </r>
  <r>
    <x v="0"/>
    <x v="0"/>
  </r>
  <r>
    <x v="2"/>
    <x v="0"/>
  </r>
  <r>
    <x v="3"/>
    <x v="0"/>
  </r>
  <r>
    <x v="3"/>
    <x v="0"/>
  </r>
  <r>
    <x v="0"/>
    <x v="0"/>
  </r>
  <r>
    <x v="0"/>
    <x v="0"/>
  </r>
  <r>
    <x v="0"/>
    <x v="1"/>
  </r>
  <r>
    <x v="1"/>
    <x v="1"/>
  </r>
  <r>
    <x v="0"/>
    <x v="0"/>
  </r>
  <r>
    <x v="0"/>
    <x v="0"/>
  </r>
  <r>
    <x v="3"/>
    <x v="0"/>
  </r>
  <r>
    <x v="3"/>
    <x v="1"/>
  </r>
  <r>
    <x v="1"/>
    <x v="0"/>
  </r>
  <r>
    <x v="1"/>
    <x v="0"/>
  </r>
  <r>
    <x v="1"/>
    <x v="0"/>
  </r>
  <r>
    <x v="1"/>
    <x v="0"/>
  </r>
  <r>
    <x v="4"/>
    <x v="1"/>
  </r>
  <r>
    <x v="1"/>
    <x v="1"/>
  </r>
  <r>
    <x v="3"/>
    <x v="1"/>
  </r>
  <r>
    <x v="0"/>
    <x v="0"/>
  </r>
  <r>
    <x v="0"/>
    <x v="0"/>
  </r>
  <r>
    <x v="1"/>
    <x v="0"/>
  </r>
  <r>
    <x v="1"/>
    <x v="0"/>
  </r>
  <r>
    <x v="3"/>
    <x v="1"/>
  </r>
  <r>
    <x v="3"/>
    <x v="1"/>
  </r>
  <r>
    <x v="0"/>
    <x v="0"/>
  </r>
  <r>
    <x v="1"/>
    <x v="0"/>
  </r>
  <r>
    <x v="1"/>
    <x v="0"/>
  </r>
  <r>
    <x v="4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1"/>
  </r>
  <r>
    <x v="0"/>
    <x v="1"/>
  </r>
  <r>
    <x v="3"/>
    <x v="0"/>
  </r>
  <r>
    <x v="0"/>
    <x v="1"/>
  </r>
  <r>
    <x v="3"/>
    <x v="0"/>
  </r>
  <r>
    <x v="1"/>
    <x v="0"/>
  </r>
  <r>
    <x v="4"/>
    <x v="0"/>
  </r>
  <r>
    <x v="4"/>
    <x v="0"/>
  </r>
  <r>
    <x v="4"/>
    <x v="0"/>
  </r>
  <r>
    <x v="4"/>
    <x v="1"/>
  </r>
  <r>
    <x v="4"/>
    <x v="1"/>
  </r>
  <r>
    <x v="3"/>
    <x v="0"/>
  </r>
  <r>
    <x v="3"/>
    <x v="0"/>
  </r>
  <r>
    <x v="3"/>
    <x v="0"/>
  </r>
  <r>
    <x v="3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1"/>
    <x v="0"/>
  </r>
  <r>
    <x v="1"/>
    <x v="0"/>
  </r>
  <r>
    <x v="4"/>
    <x v="0"/>
  </r>
  <r>
    <x v="4"/>
    <x v="0"/>
  </r>
  <r>
    <x v="4"/>
    <x v="0"/>
  </r>
  <r>
    <x v="4"/>
    <x v="0"/>
  </r>
  <r>
    <x v="4"/>
    <x v="1"/>
  </r>
  <r>
    <x v="4"/>
    <x v="1"/>
  </r>
  <r>
    <x v="0"/>
    <x v="0"/>
  </r>
  <r>
    <x v="3"/>
    <x v="1"/>
  </r>
  <r>
    <x v="3"/>
    <x v="1"/>
  </r>
  <r>
    <x v="3"/>
    <x v="0"/>
  </r>
  <r>
    <x v="3"/>
    <x v="0"/>
  </r>
  <r>
    <x v="4"/>
    <x v="1"/>
  </r>
  <r>
    <x v="0"/>
    <x v="1"/>
  </r>
  <r>
    <x v="3"/>
    <x v="0"/>
  </r>
  <r>
    <x v="3"/>
    <x v="0"/>
  </r>
  <r>
    <x v="3"/>
    <x v="0"/>
  </r>
  <r>
    <x v="4"/>
    <x v="0"/>
  </r>
  <r>
    <x v="4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3"/>
    <x v="1"/>
  </r>
  <r>
    <x v="1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3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1"/>
  </r>
  <r>
    <x v="3"/>
    <x v="0"/>
  </r>
  <r>
    <x v="3"/>
    <x v="0"/>
  </r>
  <r>
    <x v="3"/>
    <x v="0"/>
  </r>
  <r>
    <x v="4"/>
    <x v="0"/>
  </r>
  <r>
    <x v="2"/>
    <x v="0"/>
  </r>
  <r>
    <x v="2"/>
    <x v="0"/>
  </r>
  <r>
    <x v="3"/>
    <x v="0"/>
  </r>
  <r>
    <x v="3"/>
    <x v="0"/>
  </r>
  <r>
    <x v="1"/>
    <x v="1"/>
  </r>
  <r>
    <x v="3"/>
    <x v="0"/>
  </r>
  <r>
    <x v="4"/>
    <x v="0"/>
  </r>
  <r>
    <x v="1"/>
    <x v="1"/>
  </r>
  <r>
    <x v="4"/>
    <x v="1"/>
  </r>
  <r>
    <x v="4"/>
    <x v="1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4"/>
    <x v="1"/>
  </r>
  <r>
    <x v="2"/>
    <x v="1"/>
  </r>
  <r>
    <x v="0"/>
    <x v="0"/>
  </r>
  <r>
    <x v="0"/>
    <x v="0"/>
  </r>
  <r>
    <x v="0"/>
    <x v="0"/>
  </r>
  <r>
    <x v="4"/>
    <x v="0"/>
  </r>
  <r>
    <x v="3"/>
    <x v="0"/>
  </r>
  <r>
    <x v="1"/>
    <x v="1"/>
  </r>
  <r>
    <x v="1"/>
    <x v="0"/>
  </r>
  <r>
    <x v="1"/>
    <x v="1"/>
  </r>
  <r>
    <x v="4"/>
    <x v="0"/>
  </r>
  <r>
    <x v="4"/>
    <x v="0"/>
  </r>
  <r>
    <x v="4"/>
    <x v="1"/>
  </r>
  <r>
    <x v="4"/>
    <x v="0"/>
  </r>
  <r>
    <x v="0"/>
    <x v="0"/>
  </r>
  <r>
    <x v="1"/>
    <x v="1"/>
  </r>
  <r>
    <x v="3"/>
    <x v="1"/>
  </r>
  <r>
    <x v="0"/>
    <x v="1"/>
  </r>
</pivotCacheRecords>
</file>

<file path=xl/pivotCache/pivotCacheRecords4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5">
  <r>
    <x v="0"/>
    <x v="0"/>
  </r>
  <r>
    <x v="0"/>
    <x v="0"/>
  </r>
  <r>
    <x v="1"/>
    <x v="0"/>
  </r>
  <r>
    <x v="0"/>
    <x v="1"/>
  </r>
  <r>
    <x v="0"/>
    <x v="0"/>
  </r>
  <r>
    <x v="1"/>
    <x v="0"/>
  </r>
  <r>
    <x v="0"/>
    <x v="0"/>
  </r>
  <r>
    <x v="0"/>
    <x v="0"/>
  </r>
  <r>
    <x v="0"/>
    <x v="0"/>
  </r>
  <r>
    <x v="2"/>
    <x v="0"/>
  </r>
  <r>
    <x v="3"/>
    <x v="0"/>
  </r>
  <r>
    <x v="3"/>
    <x v="0"/>
  </r>
  <r>
    <x v="0"/>
    <x v="0"/>
  </r>
  <r>
    <x v="3"/>
    <x v="0"/>
  </r>
  <r>
    <x v="4"/>
    <x v="0"/>
  </r>
  <r>
    <x v="0"/>
    <x v="0"/>
  </r>
  <r>
    <x v="3"/>
    <x v="0"/>
  </r>
  <r>
    <x v="0"/>
    <x v="0"/>
  </r>
  <r>
    <x v="0"/>
    <x v="0"/>
  </r>
  <r>
    <x v="4"/>
    <x v="0"/>
  </r>
  <r>
    <x v="2"/>
    <x v="0"/>
  </r>
  <r>
    <x v="0"/>
    <x v="0"/>
  </r>
  <r>
    <x v="1"/>
    <x v="0"/>
  </r>
  <r>
    <x v="0"/>
    <x v="1"/>
  </r>
  <r>
    <x v="0"/>
    <x v="0"/>
  </r>
  <r>
    <x v="1"/>
    <x v="0"/>
  </r>
  <r>
    <x v="0"/>
    <x v="0"/>
  </r>
  <r>
    <x v="0"/>
    <x v="1"/>
  </r>
  <r>
    <x v="0"/>
    <x v="0"/>
  </r>
  <r>
    <x v="0"/>
    <x v="1"/>
  </r>
  <r>
    <x v="0"/>
    <x v="1"/>
  </r>
  <r>
    <x v="2"/>
    <x v="1"/>
  </r>
  <r>
    <x v="3"/>
    <x v="0"/>
  </r>
  <r>
    <x v="3"/>
    <x v="1"/>
  </r>
  <r>
    <x v="0"/>
    <x v="1"/>
  </r>
  <r>
    <x v="4"/>
    <x v="1"/>
  </r>
  <r>
    <x v="1"/>
    <x v="0"/>
  </r>
  <r>
    <x v="4"/>
    <x v="1"/>
  </r>
  <r>
    <x v="0"/>
    <x v="0"/>
  </r>
  <r>
    <x v="4"/>
    <x v="0"/>
  </r>
  <r>
    <x v="0"/>
    <x v="0"/>
  </r>
  <r>
    <x v="4"/>
    <x v="0"/>
  </r>
  <r>
    <x v="1"/>
    <x v="1"/>
  </r>
  <r>
    <x v="3"/>
    <x v="1"/>
  </r>
  <r>
    <x v="3"/>
    <x v="0"/>
  </r>
  <r>
    <x v="0"/>
    <x v="0"/>
  </r>
  <r>
    <x v="0"/>
    <x v="1"/>
  </r>
  <r>
    <x v="0"/>
    <x v="0"/>
  </r>
  <r>
    <x v="0"/>
    <x v="0"/>
  </r>
  <r>
    <x v="3"/>
    <x v="1"/>
  </r>
  <r>
    <x v="3"/>
    <x v="0"/>
  </r>
  <r>
    <x v="0"/>
    <x v="0"/>
  </r>
  <r>
    <x v="0"/>
    <x v="1"/>
  </r>
  <r>
    <x v="2"/>
    <x v="0"/>
  </r>
  <r>
    <x v="0"/>
    <x v="0"/>
  </r>
  <r>
    <x v="4"/>
    <x v="1"/>
  </r>
  <r>
    <x v="3"/>
    <x v="1"/>
  </r>
  <r>
    <x v="0"/>
    <x v="0"/>
  </r>
  <r>
    <x v="4"/>
    <x v="1"/>
  </r>
  <r>
    <x v="0"/>
    <x v="0"/>
  </r>
  <r>
    <x v="3"/>
    <x v="0"/>
  </r>
  <r>
    <x v="0"/>
    <x v="0"/>
  </r>
  <r>
    <x v="0"/>
    <x v="1"/>
  </r>
  <r>
    <x v="3"/>
    <x v="1"/>
  </r>
  <r>
    <x v="4"/>
    <x v="1"/>
  </r>
  <r>
    <x v="1"/>
    <x v="1"/>
  </r>
  <r>
    <x v="0"/>
    <x v="1"/>
  </r>
  <r>
    <x v="4"/>
    <x v="0"/>
  </r>
  <r>
    <x v="0"/>
    <x v="1"/>
  </r>
  <r>
    <x v="4"/>
    <x v="1"/>
  </r>
  <r>
    <x v="3"/>
    <x v="0"/>
  </r>
  <r>
    <x v="3"/>
    <x v="1"/>
  </r>
  <r>
    <x v="0"/>
    <x v="0"/>
  </r>
  <r>
    <x v="3"/>
    <x v="0"/>
  </r>
  <r>
    <x v="4"/>
    <x v="1"/>
  </r>
  <r>
    <x v="4"/>
    <x v="1"/>
  </r>
  <r>
    <x v="0"/>
    <x v="0"/>
  </r>
  <r>
    <x v="0"/>
    <x v="1"/>
  </r>
  <r>
    <x v="4"/>
    <x v="0"/>
  </r>
  <r>
    <x v="2"/>
    <x v="0"/>
  </r>
  <r>
    <x v="3"/>
    <x v="0"/>
  </r>
  <r>
    <x v="3"/>
    <x v="0"/>
  </r>
  <r>
    <x v="0"/>
    <x v="0"/>
  </r>
  <r>
    <x v="3"/>
    <x v="0"/>
  </r>
  <r>
    <x v="0"/>
    <x v="0"/>
  </r>
  <r>
    <x v="3"/>
    <x v="0"/>
  </r>
  <r>
    <x v="0"/>
    <x v="0"/>
  </r>
  <r>
    <x v="0"/>
    <x v="0"/>
  </r>
  <r>
    <x v="1"/>
    <x v="0"/>
  </r>
  <r>
    <x v="4"/>
    <x v="0"/>
  </r>
  <r>
    <x v="0"/>
    <x v="0"/>
  </r>
  <r>
    <x v="2"/>
    <x v="0"/>
  </r>
  <r>
    <x v="1"/>
    <x v="0"/>
  </r>
  <r>
    <x v="3"/>
    <x v="1"/>
  </r>
  <r>
    <x v="4"/>
    <x v="0"/>
  </r>
  <r>
    <x v="0"/>
    <x v="0"/>
  </r>
  <r>
    <x v="4"/>
    <x v="0"/>
  </r>
  <r>
    <x v="4"/>
    <x v="0"/>
  </r>
  <r>
    <x v="0"/>
    <x v="0"/>
  </r>
  <r>
    <x v="4"/>
    <x v="0"/>
  </r>
  <r>
    <x v="4"/>
    <x v="0"/>
  </r>
  <r>
    <x v="0"/>
    <x v="0"/>
  </r>
  <r>
    <x v="2"/>
    <x v="0"/>
  </r>
  <r>
    <x v="4"/>
    <x v="0"/>
  </r>
  <r>
    <x v="4"/>
    <x v="0"/>
  </r>
  <r>
    <x v="0"/>
    <x v="0"/>
  </r>
  <r>
    <x v="4"/>
    <x v="0"/>
  </r>
  <r>
    <x v="0"/>
    <x v="1"/>
  </r>
  <r>
    <x v="4"/>
    <x v="0"/>
  </r>
  <r>
    <x v="4"/>
    <x v="0"/>
  </r>
  <r>
    <x v="0"/>
    <x v="1"/>
  </r>
  <r>
    <x v="4"/>
    <x v="0"/>
  </r>
  <r>
    <x v="2"/>
    <x v="0"/>
  </r>
  <r>
    <x v="4"/>
    <x v="0"/>
  </r>
  <r>
    <x v="1"/>
    <x v="1"/>
  </r>
  <r>
    <x v="1"/>
    <x v="0"/>
  </r>
  <r>
    <x v="0"/>
    <x v="1"/>
  </r>
  <r>
    <x v="4"/>
    <x v="0"/>
  </r>
  <r>
    <x v="0"/>
    <x v="0"/>
  </r>
  <r>
    <x v="3"/>
    <x v="0"/>
  </r>
  <r>
    <x v="0"/>
    <x v="1"/>
  </r>
  <r>
    <x v="0"/>
    <x v="1"/>
  </r>
  <r>
    <x v="0"/>
    <x v="0"/>
  </r>
  <r>
    <x v="4"/>
    <x v="0"/>
  </r>
  <r>
    <x v="3"/>
    <x v="1"/>
  </r>
  <r>
    <x v="4"/>
    <x v="0"/>
  </r>
  <r>
    <x v="0"/>
    <x v="0"/>
  </r>
  <r>
    <x v="2"/>
    <x v="0"/>
  </r>
  <r>
    <x v="4"/>
    <x v="0"/>
  </r>
  <r>
    <x v="0"/>
    <x v="0"/>
  </r>
  <r>
    <x v="0"/>
    <x v="1"/>
  </r>
  <r>
    <x v="3"/>
    <x v="1"/>
  </r>
  <r>
    <x v="0"/>
    <x v="0"/>
  </r>
  <r>
    <x v="4"/>
    <x v="0"/>
  </r>
  <r>
    <x v="2"/>
    <x v="0"/>
  </r>
  <r>
    <x v="0"/>
    <x v="0"/>
  </r>
  <r>
    <x v="2"/>
    <x v="1"/>
  </r>
  <r>
    <x v="0"/>
    <x v="1"/>
  </r>
  <r>
    <x v="3"/>
    <x v="1"/>
  </r>
  <r>
    <x v="1"/>
    <x v="1"/>
  </r>
  <r>
    <x v="0"/>
    <x v="0"/>
  </r>
  <r>
    <x v="4"/>
    <x v="0"/>
  </r>
  <r>
    <x v="2"/>
    <x v="0"/>
  </r>
  <r>
    <x v="4"/>
    <x v="0"/>
  </r>
  <r>
    <x v="1"/>
    <x v="0"/>
  </r>
  <r>
    <x v="0"/>
    <x v="0"/>
  </r>
  <r>
    <x v="2"/>
    <x v="0"/>
  </r>
  <r>
    <x v="1"/>
    <x v="0"/>
  </r>
  <r>
    <x v="3"/>
    <x v="0"/>
  </r>
  <r>
    <x v="0"/>
    <x v="0"/>
  </r>
  <r>
    <x v="3"/>
    <x v="0"/>
  </r>
  <r>
    <x v="1"/>
    <x v="0"/>
  </r>
  <r>
    <x v="2"/>
    <x v="0"/>
  </r>
  <r>
    <x v="3"/>
    <x v="1"/>
  </r>
  <r>
    <x v="0"/>
    <x v="1"/>
  </r>
  <r>
    <x v="1"/>
    <x v="0"/>
  </r>
  <r>
    <x v="4"/>
    <x v="0"/>
  </r>
  <r>
    <x v="3"/>
    <x v="1"/>
  </r>
  <r>
    <x v="0"/>
    <x v="1"/>
  </r>
  <r>
    <x v="2"/>
    <x v="0"/>
  </r>
  <r>
    <x v="4"/>
    <x v="0"/>
  </r>
  <r>
    <x v="3"/>
    <x v="0"/>
  </r>
  <r>
    <x v="4"/>
    <x v="0"/>
  </r>
  <r>
    <x v="4"/>
    <x v="1"/>
  </r>
  <r>
    <x v="2"/>
    <x v="1"/>
  </r>
  <r>
    <x v="4"/>
    <x v="1"/>
  </r>
  <r>
    <x v="2"/>
    <x v="0"/>
  </r>
  <r>
    <x v="4"/>
    <x v="0"/>
  </r>
  <r>
    <x v="1"/>
    <x v="0"/>
  </r>
  <r>
    <x v="2"/>
    <x v="0"/>
  </r>
  <r>
    <x v="0"/>
    <x v="0"/>
  </r>
  <r>
    <x v="1"/>
    <x v="0"/>
  </r>
  <r>
    <x v="2"/>
    <x v="0"/>
  </r>
  <r>
    <x v="3"/>
    <x v="1"/>
  </r>
  <r>
    <x v="2"/>
    <x v="0"/>
  </r>
  <r>
    <x v="3"/>
    <x v="1"/>
  </r>
  <r>
    <x v="2"/>
    <x v="1"/>
  </r>
  <r>
    <x v="4"/>
    <x v="0"/>
  </r>
  <r>
    <x v="0"/>
    <x v="1"/>
  </r>
  <r>
    <x v="4"/>
    <x v="0"/>
  </r>
  <r>
    <x v="0"/>
    <x v="1"/>
  </r>
  <r>
    <x v="1"/>
    <x v="1"/>
  </r>
  <r>
    <x v="2"/>
    <x v="0"/>
  </r>
  <r>
    <x v="2"/>
    <x v="0"/>
  </r>
  <r>
    <x v="4"/>
    <x v="0"/>
  </r>
  <r>
    <x v="1"/>
    <x v="1"/>
  </r>
  <r>
    <x v="1"/>
    <x v="1"/>
  </r>
  <r>
    <x v="0"/>
    <x v="0"/>
  </r>
  <r>
    <x v="1"/>
    <x v="0"/>
  </r>
  <r>
    <x v="1"/>
    <x v="0"/>
  </r>
  <r>
    <x v="3"/>
    <x v="0"/>
  </r>
  <r>
    <x v="0"/>
    <x v="1"/>
  </r>
  <r>
    <x v="3"/>
    <x v="1"/>
  </r>
  <r>
    <x v="0"/>
    <x v="0"/>
  </r>
  <r>
    <x v="4"/>
    <x v="0"/>
  </r>
  <r>
    <x v="4"/>
    <x v="0"/>
  </r>
  <r>
    <x v="0"/>
    <x v="0"/>
  </r>
  <r>
    <x v="0"/>
    <x v="1"/>
  </r>
  <r>
    <x v="4"/>
    <x v="0"/>
  </r>
  <r>
    <x v="0"/>
    <x v="0"/>
  </r>
  <r>
    <x v="0"/>
    <x v="0"/>
  </r>
  <r>
    <x v="4"/>
    <x v="0"/>
  </r>
  <r>
    <x v="4"/>
    <x v="0"/>
  </r>
  <r>
    <x v="0"/>
    <x v="1"/>
  </r>
  <r>
    <x v="4"/>
    <x v="1"/>
  </r>
  <r>
    <x v="0"/>
    <x v="0"/>
  </r>
  <r>
    <x v="2"/>
    <x v="0"/>
  </r>
  <r>
    <x v="3"/>
    <x v="1"/>
  </r>
  <r>
    <x v="3"/>
    <x v="0"/>
  </r>
  <r>
    <x v="0"/>
    <x v="1"/>
  </r>
  <r>
    <x v="0"/>
    <x v="0"/>
  </r>
  <r>
    <x v="1"/>
    <x v="0"/>
  </r>
  <r>
    <x v="0"/>
    <x v="1"/>
  </r>
  <r>
    <x v="3"/>
    <x v="0"/>
  </r>
  <r>
    <x v="3"/>
    <x v="1"/>
  </r>
  <r>
    <x v="1"/>
    <x v="0"/>
  </r>
  <r>
    <x v="1"/>
    <x v="1"/>
  </r>
  <r>
    <x v="4"/>
    <x v="0"/>
  </r>
  <r>
    <x v="1"/>
    <x v="1"/>
  </r>
  <r>
    <x v="3"/>
    <x v="0"/>
  </r>
  <r>
    <x v="0"/>
    <x v="0"/>
  </r>
  <r>
    <x v="0"/>
    <x v="1"/>
  </r>
  <r>
    <x v="1"/>
    <x v="0"/>
  </r>
  <r>
    <x v="3"/>
    <x v="0"/>
  </r>
  <r>
    <x v="3"/>
    <x v="0"/>
  </r>
  <r>
    <x v="0"/>
    <x v="0"/>
  </r>
  <r>
    <x v="1"/>
    <x v="0"/>
  </r>
  <r>
    <x v="4"/>
    <x v="0"/>
  </r>
  <r>
    <x v="0"/>
    <x v="1"/>
  </r>
  <r>
    <x v="0"/>
    <x v="0"/>
  </r>
  <r>
    <x v="0"/>
    <x v="0"/>
  </r>
  <r>
    <x v="4"/>
    <x v="1"/>
  </r>
  <r>
    <x v="0"/>
    <x v="0"/>
  </r>
  <r>
    <x v="3"/>
    <x v="1"/>
  </r>
  <r>
    <x v="0"/>
    <x v="1"/>
  </r>
  <r>
    <x v="3"/>
    <x v="0"/>
  </r>
  <r>
    <x v="1"/>
    <x v="1"/>
  </r>
  <r>
    <x v="4"/>
    <x v="0"/>
  </r>
  <r>
    <x v="4"/>
    <x v="0"/>
  </r>
  <r>
    <x v="4"/>
    <x v="0"/>
  </r>
  <r>
    <x v="3"/>
    <x v="1"/>
  </r>
  <r>
    <x v="4"/>
    <x v="1"/>
  </r>
  <r>
    <x v="4"/>
    <x v="1"/>
  </r>
  <r>
    <x v="4"/>
    <x v="0"/>
  </r>
  <r>
    <x v="4"/>
    <x v="1"/>
  </r>
  <r>
    <x v="1"/>
    <x v="0"/>
  </r>
  <r>
    <x v="4"/>
    <x v="0"/>
  </r>
  <r>
    <x v="4"/>
    <x v="0"/>
  </r>
  <r>
    <x v="4"/>
    <x v="0"/>
  </r>
  <r>
    <x v="0"/>
    <x v="1"/>
  </r>
  <r>
    <x v="3"/>
    <x v="1"/>
  </r>
  <r>
    <x v="3"/>
    <x v="1"/>
  </r>
  <r>
    <x v="3"/>
    <x v="0"/>
  </r>
  <r>
    <x v="4"/>
    <x v="1"/>
  </r>
  <r>
    <x v="0"/>
    <x v="0"/>
  </r>
  <r>
    <x v="3"/>
    <x v="0"/>
  </r>
  <r>
    <x v="3"/>
    <x v="1"/>
  </r>
  <r>
    <x v="4"/>
    <x v="0"/>
  </r>
  <r>
    <x v="3"/>
    <x v="1"/>
  </r>
  <r>
    <x v="3"/>
    <x v="0"/>
  </r>
  <r>
    <x v="3"/>
    <x v="0"/>
  </r>
  <r>
    <x v="4"/>
    <x v="0"/>
  </r>
  <r>
    <x v="4"/>
    <x v="1"/>
  </r>
  <r>
    <x v="3"/>
    <x v="0"/>
  </r>
  <r>
    <x v="1"/>
    <x v="1"/>
  </r>
  <r>
    <x v="4"/>
    <x v="1"/>
  </r>
  <r>
    <x v="4"/>
    <x v="1"/>
  </r>
  <r>
    <x v="3"/>
    <x v="1"/>
  </r>
  <r>
    <x v="1"/>
    <x v="0"/>
  </r>
  <r>
    <x v="3"/>
    <x v="1"/>
  </r>
  <r>
    <x v="3"/>
    <x v="1"/>
  </r>
  <r>
    <x v="3"/>
    <x v="1"/>
  </r>
  <r>
    <x v="3"/>
    <x v="0"/>
  </r>
  <r>
    <x v="3"/>
    <x v="0"/>
  </r>
  <r>
    <x v="5"/>
    <x v="0"/>
  </r>
  <r>
    <x v="4"/>
    <x v="1"/>
  </r>
  <r>
    <x v="2"/>
    <x v="0"/>
  </r>
  <r>
    <x v="5"/>
    <x v="0"/>
  </r>
  <r>
    <x v="5"/>
    <x v="0"/>
  </r>
  <r>
    <x v="1"/>
    <x v="1"/>
  </r>
  <r>
    <x v="5"/>
    <x v="0"/>
  </r>
  <r>
    <x v="4"/>
    <x v="0"/>
  </r>
  <r>
    <x v="1"/>
    <x v="1"/>
  </r>
  <r>
    <x v="4"/>
    <x v="0"/>
  </r>
  <r>
    <x v="4"/>
    <x v="0"/>
  </r>
  <r>
    <x v="4"/>
    <x v="0"/>
  </r>
  <r>
    <x v="4"/>
    <x v="0"/>
  </r>
  <r>
    <x v="4"/>
    <x v="0"/>
  </r>
  <r>
    <x v="2"/>
    <x v="1"/>
  </r>
  <r>
    <x v="4"/>
    <x v="1"/>
  </r>
  <r>
    <x v="2"/>
    <x v="1"/>
  </r>
  <r>
    <x v="0"/>
    <x v="0"/>
  </r>
  <r>
    <x v="0"/>
    <x v="0"/>
  </r>
  <r>
    <x v="4"/>
    <x v="0"/>
  </r>
  <r>
    <x v="5"/>
    <x v="1"/>
  </r>
  <r>
    <x v="1"/>
    <x v="1"/>
  </r>
  <r>
    <x v="1"/>
    <x v="0"/>
  </r>
  <r>
    <x v="1"/>
    <x v="1"/>
  </r>
  <r>
    <x v="4"/>
    <x v="0"/>
  </r>
  <r>
    <x v="4"/>
    <x v="1"/>
  </r>
  <r>
    <x v="4"/>
    <x v="1"/>
  </r>
  <r>
    <x v="0"/>
    <x v="0"/>
  </r>
  <r>
    <x v="1"/>
    <x v="0"/>
  </r>
  <r>
    <x v="5"/>
    <x v="0"/>
  </r>
  <r>
    <x v="0"/>
    <x v="0"/>
  </r>
</pivotCacheRecords>
</file>

<file path=xl/pivotCache/pivotCacheRecords4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5">
  <r>
    <x v="0"/>
    <x v="0"/>
  </r>
  <r>
    <x v="0"/>
    <x v="1"/>
  </r>
  <r>
    <x v="1"/>
    <x v="1"/>
  </r>
  <r>
    <x v="0"/>
    <x v="1"/>
  </r>
  <r>
    <x v="0"/>
    <x v="1"/>
  </r>
  <r>
    <x v="1"/>
    <x v="0"/>
  </r>
  <r>
    <x v="0"/>
    <x v="1"/>
  </r>
  <r>
    <x v="0"/>
    <x v="1"/>
  </r>
  <r>
    <x v="0"/>
    <x v="1"/>
  </r>
  <r>
    <x v="2"/>
    <x v="0"/>
  </r>
  <r>
    <x v="3"/>
    <x v="0"/>
  </r>
  <r>
    <x v="3"/>
    <x v="1"/>
  </r>
  <r>
    <x v="0"/>
    <x v="0"/>
  </r>
  <r>
    <x v="3"/>
    <x v="0"/>
  </r>
  <r>
    <x v="4"/>
    <x v="1"/>
  </r>
  <r>
    <x v="0"/>
    <x v="1"/>
  </r>
  <r>
    <x v="3"/>
    <x v="0"/>
  </r>
  <r>
    <x v="0"/>
    <x v="0"/>
  </r>
  <r>
    <x v="0"/>
    <x v="0"/>
  </r>
  <r>
    <x v="4"/>
    <x v="0"/>
  </r>
  <r>
    <x v="2"/>
    <x v="0"/>
  </r>
  <r>
    <x v="0"/>
    <x v="0"/>
  </r>
  <r>
    <x v="1"/>
    <x v="1"/>
  </r>
  <r>
    <x v="0"/>
    <x v="1"/>
  </r>
  <r>
    <x v="0"/>
    <x v="1"/>
  </r>
  <r>
    <x v="1"/>
    <x v="0"/>
  </r>
  <r>
    <x v="0"/>
    <x v="1"/>
  </r>
  <r>
    <x v="0"/>
    <x v="1"/>
  </r>
  <r>
    <x v="0"/>
    <x v="0"/>
  </r>
  <r>
    <x v="0"/>
    <x v="0"/>
  </r>
  <r>
    <x v="0"/>
    <x v="1"/>
  </r>
  <r>
    <x v="2"/>
    <x v="1"/>
  </r>
  <r>
    <x v="3"/>
    <x v="1"/>
  </r>
  <r>
    <x v="3"/>
    <x v="1"/>
  </r>
  <r>
    <x v="0"/>
    <x v="1"/>
  </r>
  <r>
    <x v="4"/>
    <x v="1"/>
  </r>
  <r>
    <x v="1"/>
    <x v="0"/>
  </r>
  <r>
    <x v="4"/>
    <x v="1"/>
  </r>
  <r>
    <x v="0"/>
    <x v="0"/>
  </r>
  <r>
    <x v="4"/>
    <x v="1"/>
  </r>
  <r>
    <x v="0"/>
    <x v="0"/>
  </r>
  <r>
    <x v="4"/>
    <x v="1"/>
  </r>
  <r>
    <x v="1"/>
    <x v="1"/>
  </r>
  <r>
    <x v="3"/>
    <x v="1"/>
  </r>
  <r>
    <x v="3"/>
    <x v="1"/>
  </r>
  <r>
    <x v="0"/>
    <x v="1"/>
  </r>
  <r>
    <x v="0"/>
    <x v="0"/>
  </r>
  <r>
    <x v="0"/>
    <x v="1"/>
  </r>
  <r>
    <x v="0"/>
    <x v="1"/>
  </r>
  <r>
    <x v="3"/>
    <x v="1"/>
  </r>
  <r>
    <x v="3"/>
    <x v="1"/>
  </r>
  <r>
    <x v="0"/>
    <x v="0"/>
  </r>
  <r>
    <x v="0"/>
    <x v="1"/>
  </r>
  <r>
    <x v="2"/>
    <x v="0"/>
  </r>
  <r>
    <x v="0"/>
    <x v="0"/>
  </r>
  <r>
    <x v="4"/>
    <x v="0"/>
  </r>
  <r>
    <x v="3"/>
    <x v="1"/>
  </r>
  <r>
    <x v="0"/>
    <x v="0"/>
  </r>
  <r>
    <x v="4"/>
    <x v="0"/>
  </r>
  <r>
    <x v="0"/>
    <x v="1"/>
  </r>
  <r>
    <x v="3"/>
    <x v="1"/>
  </r>
  <r>
    <x v="0"/>
    <x v="0"/>
  </r>
  <r>
    <x v="0"/>
    <x v="1"/>
  </r>
  <r>
    <x v="3"/>
    <x v="1"/>
  </r>
  <r>
    <x v="4"/>
    <x v="0"/>
  </r>
  <r>
    <x v="1"/>
    <x v="1"/>
  </r>
  <r>
    <x v="0"/>
    <x v="1"/>
  </r>
  <r>
    <x v="4"/>
    <x v="0"/>
  </r>
  <r>
    <x v="0"/>
    <x v="1"/>
  </r>
  <r>
    <x v="4"/>
    <x v="1"/>
  </r>
  <r>
    <x v="3"/>
    <x v="1"/>
  </r>
  <r>
    <x v="3"/>
    <x v="1"/>
  </r>
  <r>
    <x v="0"/>
    <x v="1"/>
  </r>
  <r>
    <x v="3"/>
    <x v="1"/>
  </r>
  <r>
    <x v="4"/>
    <x v="1"/>
  </r>
  <r>
    <x v="4"/>
    <x v="1"/>
  </r>
  <r>
    <x v="0"/>
    <x v="0"/>
  </r>
  <r>
    <x v="0"/>
    <x v="1"/>
  </r>
  <r>
    <x v="4"/>
    <x v="0"/>
  </r>
  <r>
    <x v="2"/>
    <x v="0"/>
  </r>
  <r>
    <x v="3"/>
    <x v="0"/>
  </r>
  <r>
    <x v="3"/>
    <x v="1"/>
  </r>
  <r>
    <x v="0"/>
    <x v="1"/>
  </r>
  <r>
    <x v="3"/>
    <x v="0"/>
  </r>
  <r>
    <x v="0"/>
    <x v="1"/>
  </r>
  <r>
    <x v="3"/>
    <x v="1"/>
  </r>
  <r>
    <x v="0"/>
    <x v="1"/>
  </r>
  <r>
    <x v="0"/>
    <x v="0"/>
  </r>
  <r>
    <x v="1"/>
    <x v="0"/>
  </r>
  <r>
    <x v="4"/>
    <x v="1"/>
  </r>
  <r>
    <x v="0"/>
    <x v="1"/>
  </r>
  <r>
    <x v="2"/>
    <x v="0"/>
  </r>
  <r>
    <x v="1"/>
    <x v="1"/>
  </r>
  <r>
    <x v="3"/>
    <x v="1"/>
  </r>
  <r>
    <x v="4"/>
    <x v="1"/>
  </r>
  <r>
    <x v="0"/>
    <x v="0"/>
  </r>
  <r>
    <x v="4"/>
    <x v="0"/>
  </r>
  <r>
    <x v="4"/>
    <x v="1"/>
  </r>
  <r>
    <x v="0"/>
    <x v="0"/>
  </r>
  <r>
    <x v="4"/>
    <x v="0"/>
  </r>
  <r>
    <x v="4"/>
    <x v="0"/>
  </r>
  <r>
    <x v="0"/>
    <x v="0"/>
  </r>
  <r>
    <x v="2"/>
    <x v="0"/>
  </r>
  <r>
    <x v="4"/>
    <x v="0"/>
  </r>
  <r>
    <x v="4"/>
    <x v="1"/>
  </r>
  <r>
    <x v="0"/>
    <x v="1"/>
  </r>
  <r>
    <x v="4"/>
    <x v="0"/>
  </r>
  <r>
    <x v="0"/>
    <x v="0"/>
  </r>
  <r>
    <x v="4"/>
    <x v="0"/>
  </r>
  <r>
    <x v="4"/>
    <x v="0"/>
  </r>
  <r>
    <x v="0"/>
    <x v="0"/>
  </r>
  <r>
    <x v="4"/>
    <x v="1"/>
  </r>
  <r>
    <x v="2"/>
    <x v="0"/>
  </r>
  <r>
    <x v="4"/>
    <x v="0"/>
  </r>
  <r>
    <x v="1"/>
    <x v="1"/>
  </r>
  <r>
    <x v="1"/>
    <x v="0"/>
  </r>
  <r>
    <x v="0"/>
    <x v="1"/>
  </r>
  <r>
    <x v="4"/>
    <x v="1"/>
  </r>
  <r>
    <x v="0"/>
    <x v="0"/>
  </r>
  <r>
    <x v="3"/>
    <x v="1"/>
  </r>
  <r>
    <x v="0"/>
    <x v="1"/>
  </r>
  <r>
    <x v="0"/>
    <x v="1"/>
  </r>
  <r>
    <x v="0"/>
    <x v="0"/>
  </r>
  <r>
    <x v="4"/>
    <x v="1"/>
  </r>
  <r>
    <x v="3"/>
    <x v="1"/>
  </r>
  <r>
    <x v="4"/>
    <x v="1"/>
  </r>
  <r>
    <x v="0"/>
    <x v="0"/>
  </r>
  <r>
    <x v="2"/>
    <x v="1"/>
  </r>
  <r>
    <x v="4"/>
    <x v="0"/>
  </r>
  <r>
    <x v="0"/>
    <x v="1"/>
  </r>
  <r>
    <x v="0"/>
    <x v="0"/>
  </r>
  <r>
    <x v="3"/>
    <x v="1"/>
  </r>
  <r>
    <x v="0"/>
    <x v="0"/>
  </r>
  <r>
    <x v="4"/>
    <x v="0"/>
  </r>
  <r>
    <x v="2"/>
    <x v="0"/>
  </r>
  <r>
    <x v="0"/>
    <x v="0"/>
  </r>
  <r>
    <x v="2"/>
    <x v="1"/>
  </r>
  <r>
    <x v="0"/>
    <x v="1"/>
  </r>
  <r>
    <x v="3"/>
    <x v="1"/>
  </r>
  <r>
    <x v="1"/>
    <x v="1"/>
  </r>
  <r>
    <x v="0"/>
    <x v="0"/>
  </r>
  <r>
    <x v="4"/>
    <x v="1"/>
  </r>
  <r>
    <x v="2"/>
    <x v="0"/>
  </r>
  <r>
    <x v="4"/>
    <x v="0"/>
  </r>
  <r>
    <x v="1"/>
    <x v="0"/>
  </r>
  <r>
    <x v="0"/>
    <x v="0"/>
  </r>
  <r>
    <x v="2"/>
    <x v="0"/>
  </r>
  <r>
    <x v="1"/>
    <x v="1"/>
  </r>
  <r>
    <x v="3"/>
    <x v="0"/>
  </r>
  <r>
    <x v="0"/>
    <x v="1"/>
  </r>
  <r>
    <x v="3"/>
    <x v="0"/>
  </r>
  <r>
    <x v="1"/>
    <x v="1"/>
  </r>
  <r>
    <x v="2"/>
    <x v="0"/>
  </r>
  <r>
    <x v="3"/>
    <x v="1"/>
  </r>
  <r>
    <x v="0"/>
    <x v="1"/>
  </r>
  <r>
    <x v="1"/>
    <x v="0"/>
  </r>
  <r>
    <x v="4"/>
    <x v="0"/>
  </r>
  <r>
    <x v="3"/>
    <x v="1"/>
  </r>
  <r>
    <x v="0"/>
    <x v="1"/>
  </r>
  <r>
    <x v="2"/>
    <x v="0"/>
  </r>
  <r>
    <x v="4"/>
    <x v="0"/>
  </r>
  <r>
    <x v="3"/>
    <x v="0"/>
  </r>
  <r>
    <x v="4"/>
    <x v="0"/>
  </r>
  <r>
    <x v="4"/>
    <x v="0"/>
  </r>
  <r>
    <x v="2"/>
    <x v="1"/>
  </r>
  <r>
    <x v="4"/>
    <x v="1"/>
  </r>
  <r>
    <x v="2"/>
    <x v="0"/>
  </r>
  <r>
    <x v="4"/>
    <x v="0"/>
  </r>
  <r>
    <x v="1"/>
    <x v="0"/>
  </r>
  <r>
    <x v="2"/>
    <x v="0"/>
  </r>
  <r>
    <x v="0"/>
    <x v="0"/>
  </r>
  <r>
    <x v="1"/>
    <x v="0"/>
  </r>
  <r>
    <x v="2"/>
    <x v="1"/>
  </r>
  <r>
    <x v="3"/>
    <x v="1"/>
  </r>
  <r>
    <x v="2"/>
    <x v="0"/>
  </r>
  <r>
    <x v="3"/>
    <x v="1"/>
  </r>
  <r>
    <x v="2"/>
    <x v="1"/>
  </r>
  <r>
    <x v="4"/>
    <x v="0"/>
  </r>
  <r>
    <x v="0"/>
    <x v="1"/>
  </r>
  <r>
    <x v="4"/>
    <x v="0"/>
  </r>
  <r>
    <x v="0"/>
    <x v="0"/>
  </r>
  <r>
    <x v="1"/>
    <x v="0"/>
  </r>
  <r>
    <x v="2"/>
    <x v="0"/>
  </r>
  <r>
    <x v="2"/>
    <x v="0"/>
  </r>
  <r>
    <x v="4"/>
    <x v="0"/>
  </r>
  <r>
    <x v="1"/>
    <x v="0"/>
  </r>
  <r>
    <x v="1"/>
    <x v="1"/>
  </r>
  <r>
    <x v="0"/>
    <x v="0"/>
  </r>
  <r>
    <x v="1"/>
    <x v="0"/>
  </r>
  <r>
    <x v="1"/>
    <x v="1"/>
  </r>
  <r>
    <x v="3"/>
    <x v="1"/>
  </r>
  <r>
    <x v="0"/>
    <x v="1"/>
  </r>
  <r>
    <x v="3"/>
    <x v="1"/>
  </r>
  <r>
    <x v="0"/>
    <x v="1"/>
  </r>
  <r>
    <x v="4"/>
    <x v="1"/>
  </r>
  <r>
    <x v="4"/>
    <x v="0"/>
  </r>
  <r>
    <x v="0"/>
    <x v="1"/>
  </r>
  <r>
    <x v="0"/>
    <x v="1"/>
  </r>
  <r>
    <x v="4"/>
    <x v="0"/>
  </r>
  <r>
    <x v="0"/>
    <x v="0"/>
  </r>
  <r>
    <x v="0"/>
    <x v="0"/>
  </r>
  <r>
    <x v="4"/>
    <x v="0"/>
  </r>
  <r>
    <x v="4"/>
    <x v="0"/>
  </r>
  <r>
    <x v="0"/>
    <x v="1"/>
  </r>
  <r>
    <x v="4"/>
    <x v="1"/>
  </r>
  <r>
    <x v="0"/>
    <x v="0"/>
  </r>
  <r>
    <x v="2"/>
    <x v="0"/>
  </r>
  <r>
    <x v="3"/>
    <x v="0"/>
  </r>
  <r>
    <x v="3"/>
    <x v="0"/>
  </r>
  <r>
    <x v="0"/>
    <x v="1"/>
  </r>
  <r>
    <x v="0"/>
    <x v="1"/>
  </r>
  <r>
    <x v="1"/>
    <x v="1"/>
  </r>
  <r>
    <x v="0"/>
    <x v="1"/>
  </r>
  <r>
    <x v="3"/>
    <x v="0"/>
  </r>
  <r>
    <x v="3"/>
    <x v="0"/>
  </r>
  <r>
    <x v="1"/>
    <x v="0"/>
  </r>
  <r>
    <x v="1"/>
    <x v="1"/>
  </r>
  <r>
    <x v="4"/>
    <x v="1"/>
  </r>
  <r>
    <x v="1"/>
    <x v="0"/>
  </r>
  <r>
    <x v="3"/>
    <x v="0"/>
  </r>
  <r>
    <x v="0"/>
    <x v="1"/>
  </r>
  <r>
    <x v="0"/>
    <x v="1"/>
  </r>
  <r>
    <x v="1"/>
    <x v="1"/>
  </r>
  <r>
    <x v="3"/>
    <x v="0"/>
  </r>
  <r>
    <x v="3"/>
    <x v="0"/>
  </r>
  <r>
    <x v="0"/>
    <x v="0"/>
  </r>
  <r>
    <x v="1"/>
    <x v="0"/>
  </r>
  <r>
    <x v="4"/>
    <x v="0"/>
  </r>
  <r>
    <x v="0"/>
    <x v="1"/>
  </r>
  <r>
    <x v="0"/>
    <x v="1"/>
  </r>
  <r>
    <x v="0"/>
    <x v="1"/>
  </r>
  <r>
    <x v="4"/>
    <x v="1"/>
  </r>
  <r>
    <x v="0"/>
    <x v="1"/>
  </r>
  <r>
    <x v="3"/>
    <x v="1"/>
  </r>
  <r>
    <x v="0"/>
    <x v="1"/>
  </r>
  <r>
    <x v="3"/>
    <x v="1"/>
  </r>
  <r>
    <x v="1"/>
    <x v="1"/>
  </r>
  <r>
    <x v="4"/>
    <x v="0"/>
  </r>
  <r>
    <x v="4"/>
    <x v="0"/>
  </r>
  <r>
    <x v="4"/>
    <x v="0"/>
  </r>
  <r>
    <x v="3"/>
    <x v="1"/>
  </r>
  <r>
    <x v="4"/>
    <x v="0"/>
  </r>
  <r>
    <x v="4"/>
    <x v="0"/>
  </r>
  <r>
    <x v="4"/>
    <x v="1"/>
  </r>
  <r>
    <x v="4"/>
    <x v="0"/>
  </r>
  <r>
    <x v="1"/>
    <x v="0"/>
  </r>
  <r>
    <x v="4"/>
    <x v="1"/>
  </r>
  <r>
    <x v="4"/>
    <x v="1"/>
  </r>
  <r>
    <x v="4"/>
    <x v="1"/>
  </r>
  <r>
    <x v="0"/>
    <x v="1"/>
  </r>
  <r>
    <x v="3"/>
    <x v="1"/>
  </r>
  <r>
    <x v="3"/>
    <x v="1"/>
  </r>
  <r>
    <x v="3"/>
    <x v="0"/>
  </r>
  <r>
    <x v="4"/>
    <x v="1"/>
  </r>
  <r>
    <x v="0"/>
    <x v="1"/>
  </r>
  <r>
    <x v="3"/>
    <x v="0"/>
  </r>
  <r>
    <x v="3"/>
    <x v="1"/>
  </r>
  <r>
    <x v="4"/>
    <x v="1"/>
  </r>
  <r>
    <x v="3"/>
    <x v="1"/>
  </r>
  <r>
    <x v="3"/>
    <x v="1"/>
  </r>
  <r>
    <x v="3"/>
    <x v="0"/>
  </r>
  <r>
    <x v="4"/>
    <x v="1"/>
  </r>
  <r>
    <x v="4"/>
    <x v="1"/>
  </r>
  <r>
    <x v="3"/>
    <x v="1"/>
  </r>
  <r>
    <x v="1"/>
    <x v="1"/>
  </r>
  <r>
    <x v="4"/>
    <x v="0"/>
  </r>
  <r>
    <x v="4"/>
    <x v="0"/>
  </r>
  <r>
    <x v="3"/>
    <x v="1"/>
  </r>
  <r>
    <x v="1"/>
    <x v="1"/>
  </r>
  <r>
    <x v="3"/>
    <x v="0"/>
  </r>
  <r>
    <x v="3"/>
    <x v="1"/>
  </r>
  <r>
    <x v="3"/>
    <x v="1"/>
  </r>
  <r>
    <x v="3"/>
    <x v="1"/>
  </r>
  <r>
    <x v="3"/>
    <x v="1"/>
  </r>
  <r>
    <x v="5"/>
    <x v="0"/>
  </r>
  <r>
    <x v="4"/>
    <x v="1"/>
  </r>
  <r>
    <x v="2"/>
    <x v="0"/>
  </r>
  <r>
    <x v="5"/>
    <x v="1"/>
  </r>
  <r>
    <x v="5"/>
    <x v="1"/>
  </r>
  <r>
    <x v="1"/>
    <x v="1"/>
  </r>
  <r>
    <x v="5"/>
    <x v="1"/>
  </r>
  <r>
    <x v="4"/>
    <x v="0"/>
  </r>
  <r>
    <x v="1"/>
    <x v="1"/>
  </r>
  <r>
    <x v="4"/>
    <x v="1"/>
  </r>
  <r>
    <x v="4"/>
    <x v="1"/>
  </r>
  <r>
    <x v="4"/>
    <x v="0"/>
  </r>
  <r>
    <x v="4"/>
    <x v="0"/>
  </r>
  <r>
    <x v="4"/>
    <x v="0"/>
  </r>
  <r>
    <x v="2"/>
    <x v="1"/>
  </r>
  <r>
    <x v="4"/>
    <x v="1"/>
  </r>
  <r>
    <x v="2"/>
    <x v="1"/>
  </r>
  <r>
    <x v="0"/>
    <x v="1"/>
  </r>
  <r>
    <x v="0"/>
    <x v="0"/>
  </r>
  <r>
    <x v="4"/>
    <x v="0"/>
  </r>
  <r>
    <x v="5"/>
    <x v="0"/>
  </r>
  <r>
    <x v="1"/>
    <x v="1"/>
  </r>
  <r>
    <x v="1"/>
    <x v="0"/>
  </r>
  <r>
    <x v="1"/>
    <x v="1"/>
  </r>
  <r>
    <x v="4"/>
    <x v="0"/>
  </r>
  <r>
    <x v="4"/>
    <x v="1"/>
  </r>
  <r>
    <x v="4"/>
    <x v="1"/>
  </r>
  <r>
    <x v="0"/>
    <x v="1"/>
  </r>
  <r>
    <x v="1"/>
    <x v="1"/>
  </r>
  <r>
    <x v="5"/>
    <x v="1"/>
  </r>
  <r>
    <x v="0"/>
    <x v="1"/>
  </r>
</pivotCacheRecords>
</file>

<file path=xl/pivotCache/pivotCacheRecords4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5">
  <r>
    <x v="0"/>
    <x v="0"/>
  </r>
  <r>
    <x v="0"/>
    <x v="0"/>
  </r>
  <r>
    <x v="1"/>
    <x v="0"/>
  </r>
  <r>
    <x v="0"/>
    <x v="1"/>
  </r>
  <r>
    <x v="0"/>
    <x v="1"/>
  </r>
  <r>
    <x v="1"/>
    <x v="0"/>
  </r>
  <r>
    <x v="0"/>
    <x v="0"/>
  </r>
  <r>
    <x v="0"/>
    <x v="1"/>
  </r>
  <r>
    <x v="0"/>
    <x v="1"/>
  </r>
  <r>
    <x v="2"/>
    <x v="0"/>
  </r>
  <r>
    <x v="3"/>
    <x v="1"/>
  </r>
  <r>
    <x v="3"/>
    <x v="1"/>
  </r>
  <r>
    <x v="0"/>
    <x v="0"/>
  </r>
  <r>
    <x v="3"/>
    <x v="0"/>
  </r>
  <r>
    <x v="4"/>
    <x v="1"/>
  </r>
  <r>
    <x v="0"/>
    <x v="1"/>
  </r>
  <r>
    <x v="3"/>
    <x v="1"/>
  </r>
  <r>
    <x v="0"/>
    <x v="1"/>
  </r>
  <r>
    <x v="0"/>
    <x v="1"/>
  </r>
  <r>
    <x v="4"/>
    <x v="0"/>
  </r>
  <r>
    <x v="2"/>
    <x v="0"/>
  </r>
  <r>
    <x v="0"/>
    <x v="1"/>
  </r>
  <r>
    <x v="1"/>
    <x v="0"/>
  </r>
  <r>
    <x v="0"/>
    <x v="1"/>
  </r>
  <r>
    <x v="0"/>
    <x v="1"/>
  </r>
  <r>
    <x v="1"/>
    <x v="0"/>
  </r>
  <r>
    <x v="0"/>
    <x v="0"/>
  </r>
  <r>
    <x v="0"/>
    <x v="0"/>
  </r>
  <r>
    <x v="0"/>
    <x v="1"/>
  </r>
  <r>
    <x v="0"/>
    <x v="1"/>
  </r>
  <r>
    <x v="0"/>
    <x v="1"/>
  </r>
  <r>
    <x v="2"/>
    <x v="1"/>
  </r>
  <r>
    <x v="3"/>
    <x v="1"/>
  </r>
  <r>
    <x v="3"/>
    <x v="1"/>
  </r>
  <r>
    <x v="0"/>
    <x v="1"/>
  </r>
  <r>
    <x v="4"/>
    <x v="0"/>
  </r>
  <r>
    <x v="1"/>
    <x v="1"/>
  </r>
  <r>
    <x v="4"/>
    <x v="1"/>
  </r>
  <r>
    <x v="0"/>
    <x v="0"/>
  </r>
  <r>
    <x v="4"/>
    <x v="0"/>
  </r>
  <r>
    <x v="0"/>
    <x v="1"/>
  </r>
  <r>
    <x v="4"/>
    <x v="1"/>
  </r>
  <r>
    <x v="1"/>
    <x v="1"/>
  </r>
  <r>
    <x v="3"/>
    <x v="1"/>
  </r>
  <r>
    <x v="3"/>
    <x v="0"/>
  </r>
  <r>
    <x v="0"/>
    <x v="0"/>
  </r>
  <r>
    <x v="0"/>
    <x v="0"/>
  </r>
  <r>
    <x v="0"/>
    <x v="1"/>
  </r>
  <r>
    <x v="0"/>
    <x v="1"/>
  </r>
  <r>
    <x v="3"/>
    <x v="0"/>
  </r>
  <r>
    <x v="3"/>
    <x v="1"/>
  </r>
  <r>
    <x v="0"/>
    <x v="0"/>
  </r>
  <r>
    <x v="0"/>
    <x v="0"/>
  </r>
  <r>
    <x v="2"/>
    <x v="0"/>
  </r>
  <r>
    <x v="0"/>
    <x v="1"/>
  </r>
  <r>
    <x v="4"/>
    <x v="0"/>
  </r>
  <r>
    <x v="3"/>
    <x v="1"/>
  </r>
  <r>
    <x v="0"/>
    <x v="1"/>
  </r>
  <r>
    <x v="4"/>
    <x v="1"/>
  </r>
  <r>
    <x v="0"/>
    <x v="0"/>
  </r>
  <r>
    <x v="3"/>
    <x v="1"/>
  </r>
  <r>
    <x v="0"/>
    <x v="0"/>
  </r>
  <r>
    <x v="0"/>
    <x v="0"/>
  </r>
  <r>
    <x v="3"/>
    <x v="1"/>
  </r>
  <r>
    <x v="4"/>
    <x v="1"/>
  </r>
  <r>
    <x v="1"/>
    <x v="1"/>
  </r>
  <r>
    <x v="0"/>
    <x v="1"/>
  </r>
  <r>
    <x v="4"/>
    <x v="0"/>
  </r>
  <r>
    <x v="0"/>
    <x v="1"/>
  </r>
  <r>
    <x v="4"/>
    <x v="1"/>
  </r>
  <r>
    <x v="3"/>
    <x v="0"/>
  </r>
  <r>
    <x v="3"/>
    <x v="1"/>
  </r>
  <r>
    <x v="0"/>
    <x v="0"/>
  </r>
  <r>
    <x v="3"/>
    <x v="1"/>
  </r>
  <r>
    <x v="4"/>
    <x v="0"/>
  </r>
  <r>
    <x v="4"/>
    <x v="1"/>
  </r>
  <r>
    <x v="0"/>
    <x v="0"/>
  </r>
  <r>
    <x v="0"/>
    <x v="0"/>
  </r>
  <r>
    <x v="4"/>
    <x v="0"/>
  </r>
  <r>
    <x v="2"/>
    <x v="0"/>
  </r>
  <r>
    <x v="3"/>
    <x v="1"/>
  </r>
  <r>
    <x v="3"/>
    <x v="0"/>
  </r>
  <r>
    <x v="0"/>
    <x v="0"/>
  </r>
  <r>
    <x v="3"/>
    <x v="0"/>
  </r>
  <r>
    <x v="0"/>
    <x v="1"/>
  </r>
  <r>
    <x v="3"/>
    <x v="1"/>
  </r>
  <r>
    <x v="0"/>
    <x v="0"/>
  </r>
  <r>
    <x v="0"/>
    <x v="0"/>
  </r>
  <r>
    <x v="1"/>
    <x v="0"/>
  </r>
  <r>
    <x v="4"/>
    <x v="0"/>
  </r>
  <r>
    <x v="0"/>
    <x v="1"/>
  </r>
  <r>
    <x v="2"/>
    <x v="0"/>
  </r>
  <r>
    <x v="1"/>
    <x v="1"/>
  </r>
  <r>
    <x v="3"/>
    <x v="1"/>
  </r>
  <r>
    <x v="4"/>
    <x v="0"/>
  </r>
  <r>
    <x v="0"/>
    <x v="0"/>
  </r>
  <r>
    <x v="4"/>
    <x v="1"/>
  </r>
  <r>
    <x v="4"/>
    <x v="0"/>
  </r>
  <r>
    <x v="0"/>
    <x v="0"/>
  </r>
  <r>
    <x v="4"/>
    <x v="0"/>
  </r>
  <r>
    <x v="4"/>
    <x v="0"/>
  </r>
  <r>
    <x v="0"/>
    <x v="0"/>
  </r>
  <r>
    <x v="2"/>
    <x v="0"/>
  </r>
  <r>
    <x v="4"/>
    <x v="0"/>
  </r>
  <r>
    <x v="4"/>
    <x v="0"/>
  </r>
  <r>
    <x v="0"/>
    <x v="1"/>
  </r>
  <r>
    <x v="4"/>
    <x v="0"/>
  </r>
  <r>
    <x v="0"/>
    <x v="1"/>
  </r>
  <r>
    <x v="4"/>
    <x v="0"/>
  </r>
  <r>
    <x v="4"/>
    <x v="1"/>
  </r>
  <r>
    <x v="0"/>
    <x v="1"/>
  </r>
  <r>
    <x v="4"/>
    <x v="0"/>
  </r>
  <r>
    <x v="2"/>
    <x v="1"/>
  </r>
  <r>
    <x v="4"/>
    <x v="0"/>
  </r>
  <r>
    <x v="1"/>
    <x v="1"/>
  </r>
  <r>
    <x v="1"/>
    <x v="0"/>
  </r>
  <r>
    <x v="0"/>
    <x v="1"/>
  </r>
  <r>
    <x v="4"/>
    <x v="1"/>
  </r>
  <r>
    <x v="0"/>
    <x v="0"/>
  </r>
  <r>
    <x v="3"/>
    <x v="1"/>
  </r>
  <r>
    <x v="0"/>
    <x v="1"/>
  </r>
  <r>
    <x v="0"/>
    <x v="1"/>
  </r>
  <r>
    <x v="0"/>
    <x v="1"/>
  </r>
  <r>
    <x v="4"/>
    <x v="0"/>
  </r>
  <r>
    <x v="3"/>
    <x v="1"/>
  </r>
  <r>
    <x v="4"/>
    <x v="0"/>
  </r>
  <r>
    <x v="0"/>
    <x v="1"/>
  </r>
  <r>
    <x v="2"/>
    <x v="0"/>
  </r>
  <r>
    <x v="4"/>
    <x v="1"/>
  </r>
  <r>
    <x v="0"/>
    <x v="0"/>
  </r>
  <r>
    <x v="0"/>
    <x v="1"/>
  </r>
  <r>
    <x v="3"/>
    <x v="0"/>
  </r>
  <r>
    <x v="0"/>
    <x v="1"/>
  </r>
  <r>
    <x v="4"/>
    <x v="0"/>
  </r>
  <r>
    <x v="2"/>
    <x v="0"/>
  </r>
  <r>
    <x v="0"/>
    <x v="0"/>
  </r>
  <r>
    <x v="2"/>
    <x v="1"/>
  </r>
  <r>
    <x v="0"/>
    <x v="0"/>
  </r>
  <r>
    <x v="3"/>
    <x v="1"/>
  </r>
  <r>
    <x v="1"/>
    <x v="0"/>
  </r>
  <r>
    <x v="0"/>
    <x v="0"/>
  </r>
  <r>
    <x v="4"/>
    <x v="1"/>
  </r>
  <r>
    <x v="2"/>
    <x v="0"/>
  </r>
  <r>
    <x v="4"/>
    <x v="0"/>
  </r>
  <r>
    <x v="1"/>
    <x v="1"/>
  </r>
  <r>
    <x v="0"/>
    <x v="1"/>
  </r>
  <r>
    <x v="2"/>
    <x v="1"/>
  </r>
  <r>
    <x v="1"/>
    <x v="0"/>
  </r>
  <r>
    <x v="3"/>
    <x v="1"/>
  </r>
  <r>
    <x v="0"/>
    <x v="1"/>
  </r>
  <r>
    <x v="3"/>
    <x v="1"/>
  </r>
  <r>
    <x v="1"/>
    <x v="0"/>
  </r>
  <r>
    <x v="2"/>
    <x v="0"/>
  </r>
  <r>
    <x v="3"/>
    <x v="0"/>
  </r>
  <r>
    <x v="0"/>
    <x v="1"/>
  </r>
  <r>
    <x v="1"/>
    <x v="1"/>
  </r>
  <r>
    <x v="4"/>
    <x v="1"/>
  </r>
  <r>
    <x v="3"/>
    <x v="1"/>
  </r>
  <r>
    <x v="0"/>
    <x v="0"/>
  </r>
  <r>
    <x v="2"/>
    <x v="0"/>
  </r>
  <r>
    <x v="4"/>
    <x v="1"/>
  </r>
  <r>
    <x v="3"/>
    <x v="0"/>
  </r>
  <r>
    <x v="4"/>
    <x v="0"/>
  </r>
  <r>
    <x v="4"/>
    <x v="0"/>
  </r>
  <r>
    <x v="2"/>
    <x v="1"/>
  </r>
  <r>
    <x v="4"/>
    <x v="1"/>
  </r>
  <r>
    <x v="2"/>
    <x v="1"/>
  </r>
  <r>
    <x v="4"/>
    <x v="0"/>
  </r>
  <r>
    <x v="1"/>
    <x v="1"/>
  </r>
  <r>
    <x v="2"/>
    <x v="0"/>
  </r>
  <r>
    <x v="0"/>
    <x v="0"/>
  </r>
  <r>
    <x v="1"/>
    <x v="0"/>
  </r>
  <r>
    <x v="2"/>
    <x v="0"/>
  </r>
  <r>
    <x v="3"/>
    <x v="1"/>
  </r>
  <r>
    <x v="2"/>
    <x v="0"/>
  </r>
  <r>
    <x v="3"/>
    <x v="1"/>
  </r>
  <r>
    <x v="2"/>
    <x v="1"/>
  </r>
  <r>
    <x v="4"/>
    <x v="0"/>
  </r>
  <r>
    <x v="0"/>
    <x v="1"/>
  </r>
  <r>
    <x v="4"/>
    <x v="0"/>
  </r>
  <r>
    <x v="0"/>
    <x v="1"/>
  </r>
  <r>
    <x v="1"/>
    <x v="1"/>
  </r>
  <r>
    <x v="2"/>
    <x v="0"/>
  </r>
  <r>
    <x v="2"/>
    <x v="0"/>
  </r>
  <r>
    <x v="4"/>
    <x v="1"/>
  </r>
  <r>
    <x v="1"/>
    <x v="0"/>
  </r>
  <r>
    <x v="1"/>
    <x v="0"/>
  </r>
  <r>
    <x v="0"/>
    <x v="0"/>
  </r>
  <r>
    <x v="1"/>
    <x v="0"/>
  </r>
  <r>
    <x v="1"/>
    <x v="1"/>
  </r>
  <r>
    <x v="3"/>
    <x v="1"/>
  </r>
  <r>
    <x v="0"/>
    <x v="0"/>
  </r>
  <r>
    <x v="3"/>
    <x v="1"/>
  </r>
  <r>
    <x v="0"/>
    <x v="1"/>
  </r>
  <r>
    <x v="4"/>
    <x v="0"/>
  </r>
  <r>
    <x v="4"/>
    <x v="1"/>
  </r>
  <r>
    <x v="0"/>
    <x v="1"/>
  </r>
  <r>
    <x v="0"/>
    <x v="1"/>
  </r>
  <r>
    <x v="4"/>
    <x v="0"/>
  </r>
  <r>
    <x v="0"/>
    <x v="0"/>
  </r>
  <r>
    <x v="0"/>
    <x v="0"/>
  </r>
  <r>
    <x v="4"/>
    <x v="1"/>
  </r>
  <r>
    <x v="4"/>
    <x v="1"/>
  </r>
  <r>
    <x v="0"/>
    <x v="1"/>
  </r>
  <r>
    <x v="4"/>
    <x v="1"/>
  </r>
  <r>
    <x v="0"/>
    <x v="0"/>
  </r>
  <r>
    <x v="2"/>
    <x v="1"/>
  </r>
  <r>
    <x v="3"/>
    <x v="1"/>
  </r>
  <r>
    <x v="3"/>
    <x v="1"/>
  </r>
  <r>
    <x v="0"/>
    <x v="1"/>
  </r>
  <r>
    <x v="0"/>
    <x v="1"/>
  </r>
  <r>
    <x v="1"/>
    <x v="1"/>
  </r>
  <r>
    <x v="0"/>
    <x v="1"/>
  </r>
  <r>
    <x v="3"/>
    <x v="1"/>
  </r>
  <r>
    <x v="3"/>
    <x v="1"/>
  </r>
  <r>
    <x v="1"/>
    <x v="1"/>
  </r>
  <r>
    <x v="1"/>
    <x v="1"/>
  </r>
  <r>
    <x v="4"/>
    <x v="1"/>
  </r>
  <r>
    <x v="1"/>
    <x v="1"/>
  </r>
  <r>
    <x v="3"/>
    <x v="1"/>
  </r>
  <r>
    <x v="0"/>
    <x v="1"/>
  </r>
  <r>
    <x v="0"/>
    <x v="1"/>
  </r>
  <r>
    <x v="1"/>
    <x v="1"/>
  </r>
  <r>
    <x v="3"/>
    <x v="1"/>
  </r>
  <r>
    <x v="3"/>
    <x v="1"/>
  </r>
  <r>
    <x v="0"/>
    <x v="1"/>
  </r>
  <r>
    <x v="1"/>
    <x v="1"/>
  </r>
  <r>
    <x v="4"/>
    <x v="1"/>
  </r>
  <r>
    <x v="0"/>
    <x v="1"/>
  </r>
  <r>
    <x v="0"/>
    <x v="1"/>
  </r>
  <r>
    <x v="0"/>
    <x v="1"/>
  </r>
  <r>
    <x v="4"/>
    <x v="1"/>
  </r>
  <r>
    <x v="0"/>
    <x v="1"/>
  </r>
  <r>
    <x v="3"/>
    <x v="1"/>
  </r>
  <r>
    <x v="0"/>
    <x v="0"/>
  </r>
  <r>
    <x v="3"/>
    <x v="1"/>
  </r>
  <r>
    <x v="1"/>
    <x v="1"/>
  </r>
  <r>
    <x v="4"/>
    <x v="0"/>
  </r>
  <r>
    <x v="4"/>
    <x v="0"/>
  </r>
  <r>
    <x v="4"/>
    <x v="0"/>
  </r>
  <r>
    <x v="3"/>
    <x v="0"/>
  </r>
  <r>
    <x v="4"/>
    <x v="0"/>
  </r>
  <r>
    <x v="4"/>
    <x v="0"/>
  </r>
  <r>
    <x v="4"/>
    <x v="0"/>
  </r>
  <r>
    <x v="4"/>
    <x v="1"/>
  </r>
  <r>
    <x v="1"/>
    <x v="0"/>
  </r>
  <r>
    <x v="4"/>
    <x v="0"/>
  </r>
  <r>
    <x v="4"/>
    <x v="0"/>
  </r>
  <r>
    <x v="4"/>
    <x v="0"/>
  </r>
  <r>
    <x v="0"/>
    <x v="1"/>
  </r>
  <r>
    <x v="3"/>
    <x v="1"/>
  </r>
  <r>
    <x v="3"/>
    <x v="1"/>
  </r>
  <r>
    <x v="3"/>
    <x v="1"/>
  </r>
  <r>
    <x v="4"/>
    <x v="0"/>
  </r>
  <r>
    <x v="0"/>
    <x v="0"/>
  </r>
  <r>
    <x v="3"/>
    <x v="0"/>
  </r>
  <r>
    <x v="3"/>
    <x v="1"/>
  </r>
  <r>
    <x v="4"/>
    <x v="1"/>
  </r>
  <r>
    <x v="3"/>
    <x v="0"/>
  </r>
  <r>
    <x v="3"/>
    <x v="1"/>
  </r>
  <r>
    <x v="3"/>
    <x v="1"/>
  </r>
  <r>
    <x v="4"/>
    <x v="1"/>
  </r>
  <r>
    <x v="4"/>
    <x v="1"/>
  </r>
  <r>
    <x v="3"/>
    <x v="1"/>
  </r>
  <r>
    <x v="1"/>
    <x v="0"/>
  </r>
  <r>
    <x v="4"/>
    <x v="1"/>
  </r>
  <r>
    <x v="4"/>
    <x v="1"/>
  </r>
  <r>
    <x v="3"/>
    <x v="1"/>
  </r>
  <r>
    <x v="1"/>
    <x v="0"/>
  </r>
  <r>
    <x v="3"/>
    <x v="0"/>
  </r>
  <r>
    <x v="3"/>
    <x v="1"/>
  </r>
  <r>
    <x v="3"/>
    <x v="0"/>
  </r>
  <r>
    <x v="3"/>
    <x v="1"/>
  </r>
  <r>
    <x v="3"/>
    <x v="1"/>
  </r>
  <r>
    <x v="5"/>
    <x v="0"/>
  </r>
  <r>
    <x v="4"/>
    <x v="1"/>
  </r>
  <r>
    <x v="2"/>
    <x v="0"/>
  </r>
  <r>
    <x v="5"/>
    <x v="1"/>
  </r>
  <r>
    <x v="5"/>
    <x v="1"/>
  </r>
  <r>
    <x v="1"/>
    <x v="1"/>
  </r>
  <r>
    <x v="5"/>
    <x v="0"/>
  </r>
  <r>
    <x v="4"/>
    <x v="0"/>
  </r>
  <r>
    <x v="1"/>
    <x v="0"/>
  </r>
  <r>
    <x v="4"/>
    <x v="1"/>
  </r>
  <r>
    <x v="4"/>
    <x v="0"/>
  </r>
  <r>
    <x v="4"/>
    <x v="0"/>
  </r>
  <r>
    <x v="4"/>
    <x v="0"/>
  </r>
  <r>
    <x v="4"/>
    <x v="0"/>
  </r>
  <r>
    <x v="2"/>
    <x v="1"/>
  </r>
  <r>
    <x v="4"/>
    <x v="1"/>
  </r>
  <r>
    <x v="2"/>
    <x v="0"/>
  </r>
  <r>
    <x v="0"/>
    <x v="0"/>
  </r>
  <r>
    <x v="0"/>
    <x v="0"/>
  </r>
  <r>
    <x v="4"/>
    <x v="0"/>
  </r>
  <r>
    <x v="5"/>
    <x v="0"/>
  </r>
  <r>
    <x v="1"/>
    <x v="1"/>
  </r>
  <r>
    <x v="1"/>
    <x v="0"/>
  </r>
  <r>
    <x v="1"/>
    <x v="0"/>
  </r>
  <r>
    <x v="4"/>
    <x v="0"/>
  </r>
  <r>
    <x v="4"/>
    <x v="0"/>
  </r>
  <r>
    <x v="4"/>
    <x v="0"/>
  </r>
  <r>
    <x v="0"/>
    <x v="0"/>
  </r>
  <r>
    <x v="1"/>
    <x v="1"/>
  </r>
  <r>
    <x v="5"/>
    <x v="0"/>
  </r>
  <r>
    <x v="0"/>
    <x v="1"/>
  </r>
</pivotCacheRecords>
</file>

<file path=xl/pivotCache/pivotCacheRecords4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6">
  <r>
    <x v="0"/>
    <x v="0"/>
  </r>
  <r>
    <x v="1"/>
    <x v="1"/>
  </r>
  <r>
    <x v="2"/>
    <x v="0"/>
  </r>
  <r>
    <x v="3"/>
    <x v="1"/>
  </r>
  <r>
    <x v="0"/>
    <x v="0"/>
  </r>
  <r>
    <x v="2"/>
    <x v="0"/>
  </r>
  <r>
    <x v="4"/>
    <x v="0"/>
  </r>
  <r>
    <x v="4"/>
    <x v="0"/>
  </r>
  <r>
    <x v="2"/>
    <x v="0"/>
  </r>
  <r>
    <x v="3"/>
    <x v="1"/>
  </r>
  <r>
    <x v="1"/>
    <x v="0"/>
  </r>
  <r>
    <x v="1"/>
    <x v="0"/>
  </r>
  <r>
    <x v="0"/>
    <x v="0"/>
  </r>
  <r>
    <x v="3"/>
    <x v="0"/>
  </r>
  <r>
    <x v="0"/>
    <x v="0"/>
  </r>
  <r>
    <x v="2"/>
    <x v="0"/>
  </r>
  <r>
    <x v="3"/>
    <x v="0"/>
  </r>
  <r>
    <x v="4"/>
    <x v="0"/>
  </r>
  <r>
    <x v="2"/>
    <x v="0"/>
  </r>
  <r>
    <x v="1"/>
    <x v="1"/>
  </r>
  <r>
    <x v="0"/>
    <x v="0"/>
  </r>
  <r>
    <x v="2"/>
    <x v="0"/>
  </r>
  <r>
    <x v="2"/>
    <x v="0"/>
  </r>
  <r>
    <x v="4"/>
    <x v="1"/>
  </r>
  <r>
    <x v="1"/>
    <x v="0"/>
  </r>
  <r>
    <x v="0"/>
    <x v="1"/>
  </r>
  <r>
    <x v="2"/>
    <x v="1"/>
  </r>
  <r>
    <x v="1"/>
    <x v="0"/>
  </r>
  <r>
    <x v="0"/>
    <x v="1"/>
  </r>
  <r>
    <x v="4"/>
    <x v="1"/>
  </r>
  <r>
    <x v="4"/>
    <x v="0"/>
  </r>
  <r>
    <x v="0"/>
    <x v="1"/>
  </r>
  <r>
    <x v="4"/>
    <x v="1"/>
  </r>
  <r>
    <x v="4"/>
    <x v="0"/>
  </r>
  <r>
    <x v="3"/>
    <x v="0"/>
  </r>
  <r>
    <x v="2"/>
    <x v="0"/>
  </r>
  <r>
    <x v="1"/>
    <x v="0"/>
  </r>
  <r>
    <x v="4"/>
    <x v="0"/>
  </r>
  <r>
    <x v="4"/>
    <x v="1"/>
  </r>
  <r>
    <x v="4"/>
    <x v="0"/>
  </r>
  <r>
    <x v="2"/>
    <x v="0"/>
  </r>
  <r>
    <x v="4"/>
    <x v="1"/>
  </r>
  <r>
    <x v="2"/>
    <x v="0"/>
  </r>
  <r>
    <x v="2"/>
    <x v="0"/>
  </r>
  <r>
    <x v="2"/>
    <x v="1"/>
  </r>
  <r>
    <x v="3"/>
    <x v="0"/>
  </r>
  <r>
    <x v="4"/>
    <x v="0"/>
  </r>
  <r>
    <x v="1"/>
    <x v="0"/>
  </r>
  <r>
    <x v="0"/>
    <x v="1"/>
  </r>
  <r>
    <x v="4"/>
    <x v="0"/>
  </r>
  <r>
    <x v="4"/>
    <x v="0"/>
  </r>
  <r>
    <x v="1"/>
    <x v="1"/>
  </r>
  <r>
    <x v="4"/>
    <x v="0"/>
  </r>
  <r>
    <x v="0"/>
    <x v="0"/>
  </r>
  <r>
    <x v="2"/>
    <x v="0"/>
  </r>
  <r>
    <x v="1"/>
    <x v="1"/>
  </r>
  <r>
    <x v="1"/>
    <x v="0"/>
  </r>
  <r>
    <x v="1"/>
    <x v="0"/>
  </r>
  <r>
    <x v="1"/>
    <x v="0"/>
  </r>
  <r>
    <x v="4"/>
    <x v="1"/>
  </r>
  <r>
    <x v="2"/>
    <x v="0"/>
  </r>
  <r>
    <x v="1"/>
    <x v="1"/>
  </r>
  <r>
    <x v="2"/>
    <x v="0"/>
  </r>
  <r>
    <x v="3"/>
    <x v="0"/>
  </r>
  <r>
    <x v="0"/>
    <x v="1"/>
  </r>
  <r>
    <x v="2"/>
    <x v="0"/>
  </r>
  <r>
    <x v="4"/>
    <x v="0"/>
  </r>
  <r>
    <x v="0"/>
    <x v="1"/>
  </r>
  <r>
    <x v="1"/>
    <x v="0"/>
  </r>
  <r>
    <x v="4"/>
    <x v="0"/>
  </r>
  <r>
    <x v="1"/>
    <x v="0"/>
  </r>
  <r>
    <x v="0"/>
    <x v="0"/>
  </r>
  <r>
    <x v="4"/>
    <x v="1"/>
  </r>
  <r>
    <x v="0"/>
    <x v="0"/>
  </r>
  <r>
    <x v="3"/>
    <x v="0"/>
  </r>
  <r>
    <x v="0"/>
    <x v="1"/>
  </r>
  <r>
    <x v="3"/>
    <x v="0"/>
  </r>
  <r>
    <x v="3"/>
    <x v="0"/>
  </r>
  <r>
    <x v="0"/>
    <x v="0"/>
  </r>
  <r>
    <x v="3"/>
    <x v="0"/>
  </r>
  <r>
    <x v="4"/>
    <x v="0"/>
  </r>
  <r>
    <x v="2"/>
    <x v="0"/>
  </r>
  <r>
    <x v="2"/>
    <x v="0"/>
  </r>
  <r>
    <x v="0"/>
    <x v="1"/>
  </r>
  <r>
    <x v="1"/>
    <x v="0"/>
  </r>
  <r>
    <x v="2"/>
    <x v="0"/>
  </r>
  <r>
    <x v="0"/>
    <x v="1"/>
  </r>
  <r>
    <x v="3"/>
    <x v="0"/>
  </r>
  <r>
    <x v="1"/>
    <x v="0"/>
  </r>
  <r>
    <x v="1"/>
    <x v="0"/>
  </r>
  <r>
    <x v="1"/>
    <x v="0"/>
  </r>
  <r>
    <x v="1"/>
    <x v="0"/>
  </r>
  <r>
    <x v="4"/>
    <x v="1"/>
  </r>
  <r>
    <x v="1"/>
    <x v="0"/>
  </r>
  <r>
    <x v="1"/>
    <x v="0"/>
  </r>
  <r>
    <x v="0"/>
    <x v="0"/>
  </r>
  <r>
    <x v="0"/>
    <x v="0"/>
  </r>
  <r>
    <x v="2"/>
    <x v="0"/>
  </r>
  <r>
    <x v="0"/>
    <x v="1"/>
  </r>
  <r>
    <x v="2"/>
    <x v="0"/>
  </r>
  <r>
    <x v="4"/>
    <x v="1"/>
  </r>
  <r>
    <x v="2"/>
    <x v="1"/>
  </r>
  <r>
    <x v="1"/>
    <x v="0"/>
  </r>
  <r>
    <x v="0"/>
    <x v="0"/>
  </r>
  <r>
    <x v="0"/>
    <x v="1"/>
  </r>
  <r>
    <x v="0"/>
    <x v="0"/>
  </r>
  <r>
    <x v="2"/>
    <x v="1"/>
  </r>
  <r>
    <x v="4"/>
    <x v="1"/>
  </r>
  <r>
    <x v="1"/>
    <x v="0"/>
  </r>
  <r>
    <x v="4"/>
    <x v="1"/>
  </r>
  <r>
    <x v="1"/>
    <x v="0"/>
  </r>
  <r>
    <x v="2"/>
    <x v="1"/>
  </r>
  <r>
    <x v="1"/>
    <x v="1"/>
  </r>
  <r>
    <x v="1"/>
    <x v="0"/>
  </r>
  <r>
    <x v="4"/>
    <x v="0"/>
  </r>
  <r>
    <x v="0"/>
    <x v="0"/>
  </r>
  <r>
    <x v="3"/>
    <x v="0"/>
  </r>
  <r>
    <x v="1"/>
    <x v="0"/>
  </r>
  <r>
    <x v="3"/>
    <x v="1"/>
  </r>
  <r>
    <x v="2"/>
    <x v="1"/>
  </r>
  <r>
    <x v="0"/>
    <x v="1"/>
  </r>
  <r>
    <x v="1"/>
    <x v="0"/>
  </r>
  <r>
    <x v="0"/>
    <x v="0"/>
  </r>
  <r>
    <x v="2"/>
    <x v="0"/>
  </r>
  <r>
    <x v="2"/>
    <x v="0"/>
  </r>
  <r>
    <x v="1"/>
    <x v="1"/>
  </r>
  <r>
    <x v="4"/>
    <x v="1"/>
  </r>
  <r>
    <x v="2"/>
    <x v="0"/>
  </r>
  <r>
    <x v="0"/>
    <x v="1"/>
  </r>
  <r>
    <x v="4"/>
    <x v="1"/>
  </r>
  <r>
    <x v="0"/>
    <x v="1"/>
  </r>
  <r>
    <x v="0"/>
    <x v="0"/>
  </r>
  <r>
    <x v="3"/>
    <x v="0"/>
  </r>
  <r>
    <x v="3"/>
    <x v="0"/>
  </r>
  <r>
    <x v="0"/>
    <x v="0"/>
  </r>
  <r>
    <x v="3"/>
    <x v="0"/>
  </r>
  <r>
    <x v="1"/>
    <x v="0"/>
  </r>
  <r>
    <x v="2"/>
    <x v="1"/>
  </r>
  <r>
    <x v="2"/>
    <x v="0"/>
  </r>
  <r>
    <x v="3"/>
    <x v="0"/>
  </r>
  <r>
    <x v="2"/>
    <x v="0"/>
  </r>
  <r>
    <x v="2"/>
    <x v="0"/>
  </r>
  <r>
    <x v="3"/>
    <x v="0"/>
  </r>
  <r>
    <x v="1"/>
    <x v="0"/>
  </r>
  <r>
    <x v="2"/>
    <x v="0"/>
  </r>
  <r>
    <x v="0"/>
    <x v="1"/>
  </r>
  <r>
    <x v="3"/>
    <x v="1"/>
  </r>
  <r>
    <x v="3"/>
    <x v="0"/>
  </r>
  <r>
    <x v="4"/>
    <x v="1"/>
  </r>
  <r>
    <x v="2"/>
    <x v="0"/>
  </r>
  <r>
    <x v="0"/>
    <x v="1"/>
  </r>
  <r>
    <x v="2"/>
    <x v="0"/>
  </r>
  <r>
    <x v="3"/>
    <x v="0"/>
  </r>
  <r>
    <x v="2"/>
    <x v="0"/>
  </r>
  <r>
    <x v="1"/>
    <x v="0"/>
  </r>
  <r>
    <x v="1"/>
    <x v="0"/>
  </r>
  <r>
    <x v="1"/>
    <x v="1"/>
  </r>
  <r>
    <x v="2"/>
    <x v="0"/>
  </r>
  <r>
    <x v="1"/>
    <x v="0"/>
  </r>
  <r>
    <x v="1"/>
    <x v="0"/>
  </r>
  <r>
    <x v="4"/>
    <x v="1"/>
  </r>
  <r>
    <x v="0"/>
    <x v="0"/>
  </r>
  <r>
    <x v="1"/>
    <x v="0"/>
  </r>
  <r>
    <x v="2"/>
    <x v="0"/>
  </r>
  <r>
    <x v="4"/>
    <x v="0"/>
  </r>
  <r>
    <x v="0"/>
    <x v="1"/>
  </r>
  <r>
    <x v="2"/>
    <x v="1"/>
  </r>
  <r>
    <x v="1"/>
    <x v="0"/>
  </r>
  <r>
    <x v="4"/>
    <x v="0"/>
  </r>
  <r>
    <x v="0"/>
    <x v="1"/>
  </r>
  <r>
    <x v="1"/>
    <x v="1"/>
  </r>
  <r>
    <x v="2"/>
    <x v="0"/>
  </r>
  <r>
    <x v="0"/>
    <x v="0"/>
  </r>
  <r>
    <x v="1"/>
    <x v="0"/>
  </r>
  <r>
    <x v="3"/>
    <x v="1"/>
  </r>
  <r>
    <x v="0"/>
    <x v="1"/>
  </r>
  <r>
    <x v="1"/>
    <x v="0"/>
  </r>
  <r>
    <x v="3"/>
    <x v="0"/>
  </r>
  <r>
    <x v="3"/>
    <x v="1"/>
  </r>
  <r>
    <x v="3"/>
    <x v="1"/>
  </r>
  <r>
    <x v="4"/>
    <x v="1"/>
  </r>
  <r>
    <x v="0"/>
    <x v="0"/>
  </r>
  <r>
    <x v="0"/>
    <x v="0"/>
  </r>
  <r>
    <x v="3"/>
    <x v="0"/>
  </r>
  <r>
    <x v="4"/>
    <x v="1"/>
  </r>
  <r>
    <x v="4"/>
    <x v="1"/>
  </r>
  <r>
    <x v="1"/>
    <x v="0"/>
  </r>
  <r>
    <x v="1"/>
    <x v="0"/>
  </r>
  <r>
    <x v="1"/>
    <x v="0"/>
  </r>
  <r>
    <x v="4"/>
    <x v="1"/>
  </r>
  <r>
    <x v="3"/>
    <x v="0"/>
  </r>
  <r>
    <x v="1"/>
    <x v="1"/>
  </r>
  <r>
    <x v="1"/>
    <x v="0"/>
  </r>
  <r>
    <x v="3"/>
    <x v="0"/>
  </r>
  <r>
    <x v="3"/>
    <x v="1"/>
  </r>
  <r>
    <x v="3"/>
    <x v="1"/>
  </r>
  <r>
    <x v="1"/>
    <x v="0"/>
  </r>
  <r>
    <x v="3"/>
    <x v="0"/>
  </r>
  <r>
    <x v="3"/>
    <x v="0"/>
  </r>
  <r>
    <x v="3"/>
    <x v="0"/>
  </r>
  <r>
    <x v="3"/>
    <x v="0"/>
  </r>
  <r>
    <x v="1"/>
    <x v="0"/>
  </r>
  <r>
    <x v="3"/>
    <x v="0"/>
  </r>
  <r>
    <x v="3"/>
    <x v="1"/>
  </r>
  <r>
    <x v="3"/>
    <x v="1"/>
  </r>
  <r>
    <x v="3"/>
    <x v="0"/>
  </r>
  <r>
    <x v="0"/>
    <x v="1"/>
  </r>
  <r>
    <x v="0"/>
    <x v="1"/>
  </r>
  <r>
    <x v="4"/>
    <x v="0"/>
  </r>
  <r>
    <x v="3"/>
    <x v="1"/>
  </r>
  <r>
    <x v="3"/>
    <x v="1"/>
  </r>
  <r>
    <x v="1"/>
    <x v="0"/>
  </r>
  <r>
    <x v="0"/>
    <x v="0"/>
  </r>
  <r>
    <x v="3"/>
    <x v="0"/>
  </r>
  <r>
    <x v="0"/>
    <x v="0"/>
  </r>
  <r>
    <x v="1"/>
    <x v="0"/>
  </r>
  <r>
    <x v="0"/>
    <x v="0"/>
  </r>
  <r>
    <x v="3"/>
    <x v="0"/>
  </r>
  <r>
    <x v="3"/>
    <x v="0"/>
  </r>
  <r>
    <x v="0"/>
    <x v="1"/>
  </r>
  <r>
    <x v="1"/>
    <x v="0"/>
  </r>
  <r>
    <x v="3"/>
    <x v="0"/>
  </r>
  <r>
    <x v="3"/>
    <x v="0"/>
  </r>
  <r>
    <x v="0"/>
    <x v="0"/>
  </r>
  <r>
    <x v="3"/>
    <x v="0"/>
  </r>
  <r>
    <x v="4"/>
    <x v="0"/>
  </r>
  <r>
    <x v="0"/>
    <x v="0"/>
  </r>
  <r>
    <x v="0"/>
    <x v="0"/>
  </r>
  <r>
    <x v="4"/>
    <x v="0"/>
  </r>
  <r>
    <x v="1"/>
    <x v="1"/>
  </r>
  <r>
    <x v="0"/>
    <x v="0"/>
  </r>
  <r>
    <x v="1"/>
    <x v="0"/>
  </r>
  <r>
    <x v="4"/>
    <x v="0"/>
  </r>
  <r>
    <x v="4"/>
    <x v="0"/>
  </r>
  <r>
    <x v="4"/>
    <x v="0"/>
  </r>
  <r>
    <x v="2"/>
    <x v="1"/>
  </r>
  <r>
    <x v="0"/>
    <x v="0"/>
  </r>
  <r>
    <x v="0"/>
    <x v="0"/>
  </r>
  <r>
    <x v="2"/>
    <x v="1"/>
  </r>
  <r>
    <x v="0"/>
    <x v="1"/>
  </r>
  <r>
    <x v="0"/>
    <x v="0"/>
  </r>
  <r>
    <x v="4"/>
    <x v="1"/>
  </r>
  <r>
    <x v="2"/>
    <x v="1"/>
  </r>
  <r>
    <x v="1"/>
    <x v="0"/>
  </r>
  <r>
    <x v="0"/>
    <x v="0"/>
  </r>
  <r>
    <x v="0"/>
    <x v="0"/>
  </r>
  <r>
    <x v="2"/>
    <x v="0"/>
  </r>
  <r>
    <x v="4"/>
    <x v="1"/>
  </r>
  <r>
    <x v="4"/>
    <x v="0"/>
  </r>
  <r>
    <x v="1"/>
    <x v="1"/>
  </r>
  <r>
    <x v="0"/>
    <x v="0"/>
  </r>
  <r>
    <x v="1"/>
    <x v="0"/>
  </r>
  <r>
    <x v="1"/>
    <x v="0"/>
  </r>
  <r>
    <x v="1"/>
    <x v="1"/>
  </r>
  <r>
    <x v="4"/>
    <x v="1"/>
  </r>
  <r>
    <x v="2"/>
    <x v="1"/>
  </r>
</pivotCacheRecords>
</file>

<file path=xl/pivotCache/pivotCacheRecords4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6">
  <r>
    <x v="0"/>
    <x v="0"/>
  </r>
  <r>
    <x v="1"/>
    <x v="0"/>
  </r>
  <r>
    <x v="2"/>
    <x v="0"/>
  </r>
  <r>
    <x v="3"/>
    <x v="0"/>
  </r>
  <r>
    <x v="0"/>
    <x v="0"/>
  </r>
  <r>
    <x v="2"/>
    <x v="0"/>
  </r>
  <r>
    <x v="4"/>
    <x v="0"/>
  </r>
  <r>
    <x v="4"/>
    <x v="0"/>
  </r>
  <r>
    <x v="2"/>
    <x v="0"/>
  </r>
  <r>
    <x v="3"/>
    <x v="0"/>
  </r>
  <r>
    <x v="1"/>
    <x v="0"/>
  </r>
  <r>
    <x v="1"/>
    <x v="0"/>
  </r>
  <r>
    <x v="0"/>
    <x v="0"/>
  </r>
  <r>
    <x v="3"/>
    <x v="0"/>
  </r>
  <r>
    <x v="0"/>
    <x v="0"/>
  </r>
  <r>
    <x v="2"/>
    <x v="0"/>
  </r>
  <r>
    <x v="3"/>
    <x v="0"/>
  </r>
  <r>
    <x v="4"/>
    <x v="0"/>
  </r>
  <r>
    <x v="2"/>
    <x v="0"/>
  </r>
  <r>
    <x v="1"/>
    <x v="1"/>
  </r>
  <r>
    <x v="0"/>
    <x v="0"/>
  </r>
  <r>
    <x v="2"/>
    <x v="0"/>
  </r>
  <r>
    <x v="2"/>
    <x v="0"/>
  </r>
  <r>
    <x v="4"/>
    <x v="1"/>
  </r>
  <r>
    <x v="1"/>
    <x v="0"/>
  </r>
  <r>
    <x v="0"/>
    <x v="1"/>
  </r>
  <r>
    <x v="2"/>
    <x v="1"/>
  </r>
  <r>
    <x v="1"/>
    <x v="0"/>
  </r>
  <r>
    <x v="0"/>
    <x v="1"/>
  </r>
  <r>
    <x v="4"/>
    <x v="1"/>
  </r>
  <r>
    <x v="4"/>
    <x v="1"/>
  </r>
  <r>
    <x v="0"/>
    <x v="0"/>
  </r>
  <r>
    <x v="4"/>
    <x v="1"/>
  </r>
  <r>
    <x v="4"/>
    <x v="0"/>
  </r>
  <r>
    <x v="3"/>
    <x v="0"/>
  </r>
  <r>
    <x v="2"/>
    <x v="0"/>
  </r>
  <r>
    <x v="1"/>
    <x v="0"/>
  </r>
  <r>
    <x v="4"/>
    <x v="1"/>
  </r>
  <r>
    <x v="4"/>
    <x v="1"/>
  </r>
  <r>
    <x v="4"/>
    <x v="0"/>
  </r>
  <r>
    <x v="2"/>
    <x v="0"/>
  </r>
  <r>
    <x v="4"/>
    <x v="1"/>
  </r>
  <r>
    <x v="2"/>
    <x v="0"/>
  </r>
  <r>
    <x v="2"/>
    <x v="0"/>
  </r>
  <r>
    <x v="2"/>
    <x v="0"/>
  </r>
  <r>
    <x v="3"/>
    <x v="0"/>
  </r>
  <r>
    <x v="4"/>
    <x v="0"/>
  </r>
  <r>
    <x v="1"/>
    <x v="1"/>
  </r>
  <r>
    <x v="0"/>
    <x v="1"/>
  </r>
  <r>
    <x v="4"/>
    <x v="0"/>
  </r>
  <r>
    <x v="4"/>
    <x v="1"/>
  </r>
  <r>
    <x v="1"/>
    <x v="0"/>
  </r>
  <r>
    <x v="4"/>
    <x v="0"/>
  </r>
  <r>
    <x v="0"/>
    <x v="0"/>
  </r>
  <r>
    <x v="2"/>
    <x v="1"/>
  </r>
  <r>
    <x v="1"/>
    <x v="1"/>
  </r>
  <r>
    <x v="1"/>
    <x v="1"/>
  </r>
  <r>
    <x v="1"/>
    <x v="0"/>
  </r>
  <r>
    <x v="1"/>
    <x v="1"/>
  </r>
  <r>
    <x v="4"/>
    <x v="1"/>
  </r>
  <r>
    <x v="2"/>
    <x v="0"/>
  </r>
  <r>
    <x v="1"/>
    <x v="1"/>
  </r>
  <r>
    <x v="2"/>
    <x v="0"/>
  </r>
  <r>
    <x v="3"/>
    <x v="1"/>
  </r>
  <r>
    <x v="0"/>
    <x v="0"/>
  </r>
  <r>
    <x v="2"/>
    <x v="0"/>
  </r>
  <r>
    <x v="4"/>
    <x v="0"/>
  </r>
  <r>
    <x v="0"/>
    <x v="0"/>
  </r>
  <r>
    <x v="1"/>
    <x v="0"/>
  </r>
  <r>
    <x v="4"/>
    <x v="0"/>
  </r>
  <r>
    <x v="1"/>
    <x v="0"/>
  </r>
  <r>
    <x v="0"/>
    <x v="0"/>
  </r>
  <r>
    <x v="4"/>
    <x v="0"/>
  </r>
  <r>
    <x v="0"/>
    <x v="0"/>
  </r>
  <r>
    <x v="3"/>
    <x v="0"/>
  </r>
  <r>
    <x v="0"/>
    <x v="0"/>
  </r>
  <r>
    <x v="3"/>
    <x v="0"/>
  </r>
  <r>
    <x v="3"/>
    <x v="0"/>
  </r>
  <r>
    <x v="0"/>
    <x v="1"/>
  </r>
  <r>
    <x v="3"/>
    <x v="0"/>
  </r>
  <r>
    <x v="4"/>
    <x v="0"/>
  </r>
  <r>
    <x v="2"/>
    <x v="0"/>
  </r>
  <r>
    <x v="2"/>
    <x v="0"/>
  </r>
  <r>
    <x v="0"/>
    <x v="0"/>
  </r>
  <r>
    <x v="1"/>
    <x v="0"/>
  </r>
  <r>
    <x v="2"/>
    <x v="0"/>
  </r>
  <r>
    <x v="0"/>
    <x v="0"/>
  </r>
  <r>
    <x v="3"/>
    <x v="0"/>
  </r>
  <r>
    <x v="1"/>
    <x v="0"/>
  </r>
  <r>
    <x v="1"/>
    <x v="0"/>
  </r>
  <r>
    <x v="1"/>
    <x v="0"/>
  </r>
  <r>
    <x v="1"/>
    <x v="0"/>
  </r>
  <r>
    <x v="4"/>
    <x v="1"/>
  </r>
  <r>
    <x v="1"/>
    <x v="0"/>
  </r>
  <r>
    <x v="1"/>
    <x v="0"/>
  </r>
  <r>
    <x v="0"/>
    <x v="0"/>
  </r>
  <r>
    <x v="0"/>
    <x v="0"/>
  </r>
  <r>
    <x v="2"/>
    <x v="0"/>
  </r>
  <r>
    <x v="0"/>
    <x v="1"/>
  </r>
  <r>
    <x v="2"/>
    <x v="0"/>
  </r>
  <r>
    <x v="4"/>
    <x v="1"/>
  </r>
  <r>
    <x v="2"/>
    <x v="0"/>
  </r>
  <r>
    <x v="1"/>
    <x v="0"/>
  </r>
  <r>
    <x v="0"/>
    <x v="1"/>
  </r>
  <r>
    <x v="0"/>
    <x v="1"/>
  </r>
  <r>
    <x v="0"/>
    <x v="0"/>
  </r>
  <r>
    <x v="2"/>
    <x v="0"/>
  </r>
  <r>
    <x v="4"/>
    <x v="1"/>
  </r>
  <r>
    <x v="1"/>
    <x v="0"/>
  </r>
  <r>
    <x v="4"/>
    <x v="0"/>
  </r>
  <r>
    <x v="1"/>
    <x v="0"/>
  </r>
  <r>
    <x v="2"/>
    <x v="0"/>
  </r>
  <r>
    <x v="1"/>
    <x v="0"/>
  </r>
  <r>
    <x v="1"/>
    <x v="1"/>
  </r>
  <r>
    <x v="4"/>
    <x v="0"/>
  </r>
  <r>
    <x v="0"/>
    <x v="0"/>
  </r>
  <r>
    <x v="3"/>
    <x v="0"/>
  </r>
  <r>
    <x v="1"/>
    <x v="0"/>
  </r>
  <r>
    <x v="3"/>
    <x v="1"/>
  </r>
  <r>
    <x v="2"/>
    <x v="1"/>
  </r>
  <r>
    <x v="0"/>
    <x v="1"/>
  </r>
  <r>
    <x v="1"/>
    <x v="0"/>
  </r>
  <r>
    <x v="0"/>
    <x v="0"/>
  </r>
  <r>
    <x v="2"/>
    <x v="0"/>
  </r>
  <r>
    <x v="2"/>
    <x v="0"/>
  </r>
  <r>
    <x v="1"/>
    <x v="0"/>
  </r>
  <r>
    <x v="4"/>
    <x v="0"/>
  </r>
  <r>
    <x v="2"/>
    <x v="0"/>
  </r>
  <r>
    <x v="0"/>
    <x v="1"/>
  </r>
  <r>
    <x v="4"/>
    <x v="0"/>
  </r>
  <r>
    <x v="0"/>
    <x v="1"/>
  </r>
  <r>
    <x v="0"/>
    <x v="1"/>
  </r>
  <r>
    <x v="3"/>
    <x v="0"/>
  </r>
  <r>
    <x v="3"/>
    <x v="0"/>
  </r>
  <r>
    <x v="0"/>
    <x v="0"/>
  </r>
  <r>
    <x v="3"/>
    <x v="0"/>
  </r>
  <r>
    <x v="1"/>
    <x v="1"/>
  </r>
  <r>
    <x v="2"/>
    <x v="1"/>
  </r>
  <r>
    <x v="2"/>
    <x v="0"/>
  </r>
  <r>
    <x v="3"/>
    <x v="0"/>
  </r>
  <r>
    <x v="2"/>
    <x v="0"/>
  </r>
  <r>
    <x v="2"/>
    <x v="0"/>
  </r>
  <r>
    <x v="3"/>
    <x v="0"/>
  </r>
  <r>
    <x v="1"/>
    <x v="0"/>
  </r>
  <r>
    <x v="2"/>
    <x v="0"/>
  </r>
  <r>
    <x v="0"/>
    <x v="1"/>
  </r>
  <r>
    <x v="3"/>
    <x v="1"/>
  </r>
  <r>
    <x v="3"/>
    <x v="0"/>
  </r>
  <r>
    <x v="4"/>
    <x v="1"/>
  </r>
  <r>
    <x v="2"/>
    <x v="0"/>
  </r>
  <r>
    <x v="0"/>
    <x v="1"/>
  </r>
  <r>
    <x v="2"/>
    <x v="1"/>
  </r>
  <r>
    <x v="3"/>
    <x v="0"/>
  </r>
  <r>
    <x v="2"/>
    <x v="0"/>
  </r>
  <r>
    <x v="1"/>
    <x v="0"/>
  </r>
  <r>
    <x v="1"/>
    <x v="1"/>
  </r>
  <r>
    <x v="1"/>
    <x v="1"/>
  </r>
  <r>
    <x v="2"/>
    <x v="0"/>
  </r>
  <r>
    <x v="1"/>
    <x v="0"/>
  </r>
  <r>
    <x v="1"/>
    <x v="0"/>
  </r>
  <r>
    <x v="4"/>
    <x v="1"/>
  </r>
  <r>
    <x v="0"/>
    <x v="0"/>
  </r>
  <r>
    <x v="1"/>
    <x v="0"/>
  </r>
  <r>
    <x v="2"/>
    <x v="0"/>
  </r>
  <r>
    <x v="4"/>
    <x v="0"/>
  </r>
  <r>
    <x v="0"/>
    <x v="1"/>
  </r>
  <r>
    <x v="2"/>
    <x v="0"/>
  </r>
  <r>
    <x v="1"/>
    <x v="0"/>
  </r>
  <r>
    <x v="4"/>
    <x v="0"/>
  </r>
  <r>
    <x v="0"/>
    <x v="1"/>
  </r>
  <r>
    <x v="1"/>
    <x v="1"/>
  </r>
  <r>
    <x v="2"/>
    <x v="1"/>
  </r>
  <r>
    <x v="0"/>
    <x v="0"/>
  </r>
  <r>
    <x v="1"/>
    <x v="1"/>
  </r>
  <r>
    <x v="3"/>
    <x v="0"/>
  </r>
  <r>
    <x v="0"/>
    <x v="1"/>
  </r>
  <r>
    <x v="1"/>
    <x v="0"/>
  </r>
  <r>
    <x v="3"/>
    <x v="1"/>
  </r>
  <r>
    <x v="3"/>
    <x v="0"/>
  </r>
  <r>
    <x v="3"/>
    <x v="1"/>
  </r>
  <r>
    <x v="4"/>
    <x v="0"/>
  </r>
  <r>
    <x v="0"/>
    <x v="0"/>
  </r>
  <r>
    <x v="0"/>
    <x v="1"/>
  </r>
  <r>
    <x v="3"/>
    <x v="0"/>
  </r>
  <r>
    <x v="4"/>
    <x v="0"/>
  </r>
  <r>
    <x v="4"/>
    <x v="0"/>
  </r>
  <r>
    <x v="1"/>
    <x v="0"/>
  </r>
  <r>
    <x v="1"/>
    <x v="0"/>
  </r>
  <r>
    <x v="1"/>
    <x v="0"/>
  </r>
  <r>
    <x v="4"/>
    <x v="0"/>
  </r>
  <r>
    <x v="3"/>
    <x v="1"/>
  </r>
  <r>
    <x v="1"/>
    <x v="1"/>
  </r>
  <r>
    <x v="1"/>
    <x v="1"/>
  </r>
  <r>
    <x v="3"/>
    <x v="0"/>
  </r>
  <r>
    <x v="3"/>
    <x v="0"/>
  </r>
  <r>
    <x v="3"/>
    <x v="0"/>
  </r>
  <r>
    <x v="1"/>
    <x v="1"/>
  </r>
  <r>
    <x v="3"/>
    <x v="1"/>
  </r>
  <r>
    <x v="3"/>
    <x v="1"/>
  </r>
  <r>
    <x v="3"/>
    <x v="0"/>
  </r>
  <r>
    <x v="3"/>
    <x v="1"/>
  </r>
  <r>
    <x v="1"/>
    <x v="0"/>
  </r>
  <r>
    <x v="3"/>
    <x v="0"/>
  </r>
  <r>
    <x v="3"/>
    <x v="0"/>
  </r>
  <r>
    <x v="3"/>
    <x v="0"/>
  </r>
  <r>
    <x v="3"/>
    <x v="1"/>
  </r>
  <r>
    <x v="0"/>
    <x v="1"/>
  </r>
  <r>
    <x v="0"/>
    <x v="1"/>
  </r>
  <r>
    <x v="4"/>
    <x v="0"/>
  </r>
  <r>
    <x v="3"/>
    <x v="1"/>
  </r>
  <r>
    <x v="3"/>
    <x v="0"/>
  </r>
  <r>
    <x v="1"/>
    <x v="0"/>
  </r>
  <r>
    <x v="0"/>
    <x v="1"/>
  </r>
  <r>
    <x v="3"/>
    <x v="0"/>
  </r>
  <r>
    <x v="0"/>
    <x v="1"/>
  </r>
  <r>
    <x v="1"/>
    <x v="0"/>
  </r>
  <r>
    <x v="0"/>
    <x v="0"/>
  </r>
  <r>
    <x v="3"/>
    <x v="0"/>
  </r>
  <r>
    <x v="3"/>
    <x v="1"/>
  </r>
  <r>
    <x v="0"/>
    <x v="0"/>
  </r>
  <r>
    <x v="1"/>
    <x v="1"/>
  </r>
  <r>
    <x v="3"/>
    <x v="1"/>
  </r>
  <r>
    <x v="3"/>
    <x v="1"/>
  </r>
  <r>
    <x v="0"/>
    <x v="1"/>
  </r>
  <r>
    <x v="3"/>
    <x v="0"/>
  </r>
  <r>
    <x v="4"/>
    <x v="1"/>
  </r>
  <r>
    <x v="0"/>
    <x v="1"/>
  </r>
  <r>
    <x v="0"/>
    <x v="1"/>
  </r>
  <r>
    <x v="4"/>
    <x v="0"/>
  </r>
  <r>
    <x v="1"/>
    <x v="0"/>
  </r>
  <r>
    <x v="0"/>
    <x v="0"/>
  </r>
  <r>
    <x v="1"/>
    <x v="1"/>
  </r>
  <r>
    <x v="4"/>
    <x v="0"/>
  </r>
  <r>
    <x v="4"/>
    <x v="0"/>
  </r>
  <r>
    <x v="4"/>
    <x v="0"/>
  </r>
  <r>
    <x v="2"/>
    <x v="1"/>
  </r>
  <r>
    <x v="0"/>
    <x v="0"/>
  </r>
  <r>
    <x v="0"/>
    <x v="0"/>
  </r>
  <r>
    <x v="2"/>
    <x v="0"/>
  </r>
  <r>
    <x v="0"/>
    <x v="0"/>
  </r>
  <r>
    <x v="0"/>
    <x v="0"/>
  </r>
  <r>
    <x v="4"/>
    <x v="1"/>
  </r>
  <r>
    <x v="2"/>
    <x v="1"/>
  </r>
  <r>
    <x v="1"/>
    <x v="0"/>
  </r>
  <r>
    <x v="0"/>
    <x v="0"/>
  </r>
  <r>
    <x v="0"/>
    <x v="0"/>
  </r>
  <r>
    <x v="2"/>
    <x v="1"/>
  </r>
  <r>
    <x v="4"/>
    <x v="1"/>
  </r>
  <r>
    <x v="4"/>
    <x v="0"/>
  </r>
  <r>
    <x v="1"/>
    <x v="1"/>
  </r>
  <r>
    <x v="0"/>
    <x v="0"/>
  </r>
  <r>
    <x v="1"/>
    <x v="1"/>
  </r>
  <r>
    <x v="1"/>
    <x v="0"/>
  </r>
  <r>
    <x v="1"/>
    <x v="0"/>
  </r>
  <r>
    <x v="4"/>
    <x v="0"/>
  </r>
  <r>
    <x v="2"/>
    <x v="0"/>
  </r>
</pivotCacheRecords>
</file>

<file path=xl/pivotCache/pivotCacheRecords4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6">
  <r>
    <x v="0"/>
    <x v="0"/>
  </r>
  <r>
    <x v="1"/>
    <x v="1"/>
  </r>
  <r>
    <x v="2"/>
    <x v="1"/>
  </r>
  <r>
    <x v="3"/>
    <x v="1"/>
  </r>
  <r>
    <x v="0"/>
    <x v="1"/>
  </r>
  <r>
    <x v="2"/>
    <x v="0"/>
  </r>
  <r>
    <x v="4"/>
    <x v="0"/>
  </r>
  <r>
    <x v="4"/>
    <x v="1"/>
  </r>
  <r>
    <x v="2"/>
    <x v="0"/>
  </r>
  <r>
    <x v="3"/>
    <x v="0"/>
  </r>
  <r>
    <x v="1"/>
    <x v="1"/>
  </r>
  <r>
    <x v="1"/>
    <x v="1"/>
  </r>
  <r>
    <x v="0"/>
    <x v="0"/>
  </r>
  <r>
    <x v="3"/>
    <x v="0"/>
  </r>
  <r>
    <x v="0"/>
    <x v="0"/>
  </r>
  <r>
    <x v="2"/>
    <x v="0"/>
  </r>
  <r>
    <x v="3"/>
    <x v="0"/>
  </r>
  <r>
    <x v="4"/>
    <x v="0"/>
  </r>
  <r>
    <x v="2"/>
    <x v="1"/>
  </r>
  <r>
    <x v="1"/>
    <x v="1"/>
  </r>
  <r>
    <x v="0"/>
    <x v="1"/>
  </r>
  <r>
    <x v="2"/>
    <x v="0"/>
  </r>
  <r>
    <x v="2"/>
    <x v="1"/>
  </r>
  <r>
    <x v="4"/>
    <x v="1"/>
  </r>
  <r>
    <x v="1"/>
    <x v="0"/>
  </r>
  <r>
    <x v="0"/>
    <x v="0"/>
  </r>
  <r>
    <x v="2"/>
    <x v="1"/>
  </r>
  <r>
    <x v="1"/>
    <x v="1"/>
  </r>
  <r>
    <x v="0"/>
    <x v="1"/>
  </r>
  <r>
    <x v="4"/>
    <x v="1"/>
  </r>
  <r>
    <x v="4"/>
    <x v="1"/>
  </r>
  <r>
    <x v="0"/>
    <x v="0"/>
  </r>
  <r>
    <x v="4"/>
    <x v="1"/>
  </r>
  <r>
    <x v="4"/>
    <x v="0"/>
  </r>
  <r>
    <x v="3"/>
    <x v="1"/>
  </r>
  <r>
    <x v="2"/>
    <x v="0"/>
  </r>
  <r>
    <x v="1"/>
    <x v="1"/>
  </r>
  <r>
    <x v="4"/>
    <x v="1"/>
  </r>
  <r>
    <x v="4"/>
    <x v="1"/>
  </r>
  <r>
    <x v="4"/>
    <x v="1"/>
  </r>
  <r>
    <x v="2"/>
    <x v="1"/>
  </r>
  <r>
    <x v="4"/>
    <x v="0"/>
  </r>
  <r>
    <x v="2"/>
    <x v="1"/>
  </r>
  <r>
    <x v="2"/>
    <x v="1"/>
  </r>
  <r>
    <x v="2"/>
    <x v="0"/>
  </r>
  <r>
    <x v="3"/>
    <x v="0"/>
  </r>
  <r>
    <x v="4"/>
    <x v="0"/>
  </r>
  <r>
    <x v="1"/>
    <x v="0"/>
  </r>
  <r>
    <x v="0"/>
    <x v="1"/>
  </r>
  <r>
    <x v="4"/>
    <x v="0"/>
  </r>
  <r>
    <x v="4"/>
    <x v="0"/>
  </r>
  <r>
    <x v="1"/>
    <x v="1"/>
  </r>
  <r>
    <x v="4"/>
    <x v="1"/>
  </r>
  <r>
    <x v="0"/>
    <x v="0"/>
  </r>
  <r>
    <x v="2"/>
    <x v="1"/>
  </r>
  <r>
    <x v="1"/>
    <x v="1"/>
  </r>
  <r>
    <x v="1"/>
    <x v="0"/>
  </r>
  <r>
    <x v="1"/>
    <x v="0"/>
  </r>
  <r>
    <x v="1"/>
    <x v="1"/>
  </r>
  <r>
    <x v="4"/>
    <x v="1"/>
  </r>
  <r>
    <x v="2"/>
    <x v="1"/>
  </r>
  <r>
    <x v="1"/>
    <x v="1"/>
  </r>
  <r>
    <x v="2"/>
    <x v="0"/>
  </r>
  <r>
    <x v="3"/>
    <x v="1"/>
  </r>
  <r>
    <x v="0"/>
    <x v="0"/>
  </r>
  <r>
    <x v="2"/>
    <x v="0"/>
  </r>
  <r>
    <x v="4"/>
    <x v="0"/>
  </r>
  <r>
    <x v="0"/>
    <x v="1"/>
  </r>
  <r>
    <x v="1"/>
    <x v="1"/>
  </r>
  <r>
    <x v="4"/>
    <x v="0"/>
  </r>
  <r>
    <x v="1"/>
    <x v="1"/>
  </r>
  <r>
    <x v="0"/>
    <x v="1"/>
  </r>
  <r>
    <x v="4"/>
    <x v="0"/>
  </r>
  <r>
    <x v="0"/>
    <x v="0"/>
  </r>
  <r>
    <x v="3"/>
    <x v="1"/>
  </r>
  <r>
    <x v="0"/>
    <x v="1"/>
  </r>
  <r>
    <x v="3"/>
    <x v="0"/>
  </r>
  <r>
    <x v="3"/>
    <x v="1"/>
  </r>
  <r>
    <x v="0"/>
    <x v="1"/>
  </r>
  <r>
    <x v="3"/>
    <x v="1"/>
  </r>
  <r>
    <x v="4"/>
    <x v="0"/>
  </r>
  <r>
    <x v="2"/>
    <x v="0"/>
  </r>
  <r>
    <x v="2"/>
    <x v="1"/>
  </r>
  <r>
    <x v="0"/>
    <x v="0"/>
  </r>
  <r>
    <x v="1"/>
    <x v="0"/>
  </r>
  <r>
    <x v="2"/>
    <x v="0"/>
  </r>
  <r>
    <x v="0"/>
    <x v="0"/>
  </r>
  <r>
    <x v="3"/>
    <x v="0"/>
  </r>
  <r>
    <x v="1"/>
    <x v="0"/>
  </r>
  <r>
    <x v="1"/>
    <x v="1"/>
  </r>
  <r>
    <x v="1"/>
    <x v="1"/>
  </r>
  <r>
    <x v="1"/>
    <x v="0"/>
  </r>
  <r>
    <x v="4"/>
    <x v="0"/>
  </r>
  <r>
    <x v="1"/>
    <x v="0"/>
  </r>
  <r>
    <x v="1"/>
    <x v="0"/>
  </r>
  <r>
    <x v="0"/>
    <x v="1"/>
  </r>
  <r>
    <x v="0"/>
    <x v="0"/>
  </r>
  <r>
    <x v="2"/>
    <x v="0"/>
  </r>
  <r>
    <x v="0"/>
    <x v="1"/>
  </r>
  <r>
    <x v="2"/>
    <x v="0"/>
  </r>
  <r>
    <x v="4"/>
    <x v="1"/>
  </r>
  <r>
    <x v="2"/>
    <x v="1"/>
  </r>
  <r>
    <x v="1"/>
    <x v="0"/>
  </r>
  <r>
    <x v="0"/>
    <x v="1"/>
  </r>
  <r>
    <x v="0"/>
    <x v="1"/>
  </r>
  <r>
    <x v="0"/>
    <x v="0"/>
  </r>
  <r>
    <x v="2"/>
    <x v="1"/>
  </r>
  <r>
    <x v="4"/>
    <x v="1"/>
  </r>
  <r>
    <x v="1"/>
    <x v="1"/>
  </r>
  <r>
    <x v="4"/>
    <x v="0"/>
  </r>
  <r>
    <x v="1"/>
    <x v="1"/>
  </r>
  <r>
    <x v="2"/>
    <x v="0"/>
  </r>
  <r>
    <x v="1"/>
    <x v="1"/>
  </r>
  <r>
    <x v="1"/>
    <x v="0"/>
  </r>
  <r>
    <x v="4"/>
    <x v="0"/>
  </r>
  <r>
    <x v="0"/>
    <x v="0"/>
  </r>
  <r>
    <x v="3"/>
    <x v="0"/>
  </r>
  <r>
    <x v="1"/>
    <x v="0"/>
  </r>
  <r>
    <x v="3"/>
    <x v="1"/>
  </r>
  <r>
    <x v="2"/>
    <x v="1"/>
  </r>
  <r>
    <x v="0"/>
    <x v="1"/>
  </r>
  <r>
    <x v="1"/>
    <x v="0"/>
  </r>
  <r>
    <x v="0"/>
    <x v="0"/>
  </r>
  <r>
    <x v="2"/>
    <x v="0"/>
  </r>
  <r>
    <x v="2"/>
    <x v="1"/>
  </r>
  <r>
    <x v="1"/>
    <x v="0"/>
  </r>
  <r>
    <x v="4"/>
    <x v="0"/>
  </r>
  <r>
    <x v="2"/>
    <x v="0"/>
  </r>
  <r>
    <x v="0"/>
    <x v="1"/>
  </r>
  <r>
    <x v="4"/>
    <x v="0"/>
  </r>
  <r>
    <x v="0"/>
    <x v="1"/>
  </r>
  <r>
    <x v="0"/>
    <x v="1"/>
  </r>
  <r>
    <x v="3"/>
    <x v="0"/>
  </r>
  <r>
    <x v="3"/>
    <x v="0"/>
  </r>
  <r>
    <x v="0"/>
    <x v="0"/>
  </r>
  <r>
    <x v="3"/>
    <x v="0"/>
  </r>
  <r>
    <x v="1"/>
    <x v="0"/>
  </r>
  <r>
    <x v="2"/>
    <x v="1"/>
  </r>
  <r>
    <x v="2"/>
    <x v="0"/>
  </r>
  <r>
    <x v="3"/>
    <x v="0"/>
  </r>
  <r>
    <x v="2"/>
    <x v="0"/>
  </r>
  <r>
    <x v="2"/>
    <x v="0"/>
  </r>
  <r>
    <x v="3"/>
    <x v="0"/>
  </r>
  <r>
    <x v="1"/>
    <x v="1"/>
  </r>
  <r>
    <x v="2"/>
    <x v="0"/>
  </r>
  <r>
    <x v="0"/>
    <x v="1"/>
  </r>
  <r>
    <x v="3"/>
    <x v="1"/>
  </r>
  <r>
    <x v="3"/>
    <x v="0"/>
  </r>
  <r>
    <x v="4"/>
    <x v="1"/>
  </r>
  <r>
    <x v="2"/>
    <x v="0"/>
  </r>
  <r>
    <x v="0"/>
    <x v="0"/>
  </r>
  <r>
    <x v="2"/>
    <x v="0"/>
  </r>
  <r>
    <x v="3"/>
    <x v="0"/>
  </r>
  <r>
    <x v="2"/>
    <x v="0"/>
  </r>
  <r>
    <x v="1"/>
    <x v="0"/>
  </r>
  <r>
    <x v="1"/>
    <x v="0"/>
  </r>
  <r>
    <x v="1"/>
    <x v="1"/>
  </r>
  <r>
    <x v="2"/>
    <x v="0"/>
  </r>
  <r>
    <x v="1"/>
    <x v="0"/>
  </r>
  <r>
    <x v="1"/>
    <x v="1"/>
  </r>
  <r>
    <x v="4"/>
    <x v="1"/>
  </r>
  <r>
    <x v="0"/>
    <x v="1"/>
  </r>
  <r>
    <x v="1"/>
    <x v="1"/>
  </r>
  <r>
    <x v="2"/>
    <x v="0"/>
  </r>
  <r>
    <x v="4"/>
    <x v="1"/>
  </r>
  <r>
    <x v="0"/>
    <x v="1"/>
  </r>
  <r>
    <x v="2"/>
    <x v="0"/>
  </r>
  <r>
    <x v="1"/>
    <x v="0"/>
  </r>
  <r>
    <x v="4"/>
    <x v="0"/>
  </r>
  <r>
    <x v="0"/>
    <x v="1"/>
  </r>
  <r>
    <x v="1"/>
    <x v="1"/>
  </r>
  <r>
    <x v="2"/>
    <x v="0"/>
  </r>
  <r>
    <x v="0"/>
    <x v="0"/>
  </r>
  <r>
    <x v="1"/>
    <x v="1"/>
  </r>
  <r>
    <x v="3"/>
    <x v="1"/>
  </r>
  <r>
    <x v="0"/>
    <x v="0"/>
  </r>
  <r>
    <x v="1"/>
    <x v="0"/>
  </r>
  <r>
    <x v="3"/>
    <x v="1"/>
  </r>
  <r>
    <x v="3"/>
    <x v="1"/>
  </r>
  <r>
    <x v="3"/>
    <x v="0"/>
  </r>
  <r>
    <x v="4"/>
    <x v="0"/>
  </r>
  <r>
    <x v="0"/>
    <x v="1"/>
  </r>
  <r>
    <x v="0"/>
    <x v="1"/>
  </r>
  <r>
    <x v="3"/>
    <x v="1"/>
  </r>
  <r>
    <x v="4"/>
    <x v="0"/>
  </r>
  <r>
    <x v="4"/>
    <x v="0"/>
  </r>
  <r>
    <x v="1"/>
    <x v="0"/>
  </r>
  <r>
    <x v="1"/>
    <x v="0"/>
  </r>
  <r>
    <x v="1"/>
    <x v="0"/>
  </r>
  <r>
    <x v="4"/>
    <x v="1"/>
  </r>
  <r>
    <x v="3"/>
    <x v="1"/>
  </r>
  <r>
    <x v="1"/>
    <x v="1"/>
  </r>
  <r>
    <x v="1"/>
    <x v="1"/>
  </r>
  <r>
    <x v="3"/>
    <x v="0"/>
  </r>
  <r>
    <x v="3"/>
    <x v="0"/>
  </r>
  <r>
    <x v="3"/>
    <x v="0"/>
  </r>
  <r>
    <x v="1"/>
    <x v="1"/>
  </r>
  <r>
    <x v="3"/>
    <x v="0"/>
  </r>
  <r>
    <x v="3"/>
    <x v="0"/>
  </r>
  <r>
    <x v="3"/>
    <x v="1"/>
  </r>
  <r>
    <x v="3"/>
    <x v="0"/>
  </r>
  <r>
    <x v="1"/>
    <x v="0"/>
  </r>
  <r>
    <x v="3"/>
    <x v="1"/>
  </r>
  <r>
    <x v="3"/>
    <x v="1"/>
  </r>
  <r>
    <x v="3"/>
    <x v="1"/>
  </r>
  <r>
    <x v="3"/>
    <x v="1"/>
  </r>
  <r>
    <x v="0"/>
    <x v="1"/>
  </r>
  <r>
    <x v="0"/>
    <x v="1"/>
  </r>
  <r>
    <x v="4"/>
    <x v="0"/>
  </r>
  <r>
    <x v="3"/>
    <x v="1"/>
  </r>
  <r>
    <x v="3"/>
    <x v="1"/>
  </r>
  <r>
    <x v="1"/>
    <x v="0"/>
  </r>
  <r>
    <x v="0"/>
    <x v="1"/>
  </r>
  <r>
    <x v="3"/>
    <x v="1"/>
  </r>
  <r>
    <x v="0"/>
    <x v="1"/>
  </r>
  <r>
    <x v="1"/>
    <x v="1"/>
  </r>
  <r>
    <x v="0"/>
    <x v="0"/>
  </r>
  <r>
    <x v="3"/>
    <x v="1"/>
  </r>
  <r>
    <x v="3"/>
    <x v="1"/>
  </r>
  <r>
    <x v="0"/>
    <x v="1"/>
  </r>
  <r>
    <x v="1"/>
    <x v="1"/>
  </r>
  <r>
    <x v="3"/>
    <x v="0"/>
  </r>
  <r>
    <x v="3"/>
    <x v="0"/>
  </r>
  <r>
    <x v="0"/>
    <x v="1"/>
  </r>
  <r>
    <x v="3"/>
    <x v="1"/>
  </r>
  <r>
    <x v="4"/>
    <x v="0"/>
  </r>
  <r>
    <x v="0"/>
    <x v="1"/>
  </r>
  <r>
    <x v="0"/>
    <x v="1"/>
  </r>
  <r>
    <x v="4"/>
    <x v="1"/>
  </r>
  <r>
    <x v="1"/>
    <x v="1"/>
  </r>
  <r>
    <x v="0"/>
    <x v="0"/>
  </r>
  <r>
    <x v="1"/>
    <x v="1"/>
  </r>
  <r>
    <x v="4"/>
    <x v="0"/>
  </r>
  <r>
    <x v="4"/>
    <x v="1"/>
  </r>
  <r>
    <x v="4"/>
    <x v="1"/>
  </r>
  <r>
    <x v="2"/>
    <x v="1"/>
  </r>
  <r>
    <x v="0"/>
    <x v="1"/>
  </r>
  <r>
    <x v="0"/>
    <x v="0"/>
  </r>
  <r>
    <x v="2"/>
    <x v="1"/>
  </r>
  <r>
    <x v="0"/>
    <x v="1"/>
  </r>
  <r>
    <x v="0"/>
    <x v="0"/>
  </r>
  <r>
    <x v="4"/>
    <x v="1"/>
  </r>
  <r>
    <x v="2"/>
    <x v="1"/>
  </r>
  <r>
    <x v="1"/>
    <x v="1"/>
  </r>
  <r>
    <x v="0"/>
    <x v="0"/>
  </r>
  <r>
    <x v="0"/>
    <x v="0"/>
  </r>
  <r>
    <x v="2"/>
    <x v="0"/>
  </r>
  <r>
    <x v="4"/>
    <x v="1"/>
  </r>
  <r>
    <x v="4"/>
    <x v="0"/>
  </r>
  <r>
    <x v="1"/>
    <x v="1"/>
  </r>
  <r>
    <x v="0"/>
    <x v="0"/>
  </r>
  <r>
    <x v="1"/>
    <x v="1"/>
  </r>
  <r>
    <x v="1"/>
    <x v="1"/>
  </r>
  <r>
    <x v="1"/>
    <x v="1"/>
  </r>
  <r>
    <x v="4"/>
    <x v="1"/>
  </r>
  <r>
    <x v="2"/>
    <x v="1"/>
  </r>
</pivotCacheRecords>
</file>

<file path=xl/pivotCache/pivotCacheRecords4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6">
  <r>
    <x v="0"/>
    <x v="0"/>
  </r>
  <r>
    <x v="1"/>
    <x v="0"/>
  </r>
  <r>
    <x v="2"/>
    <x v="1"/>
  </r>
  <r>
    <x v="3"/>
    <x v="1"/>
  </r>
  <r>
    <x v="0"/>
    <x v="1"/>
  </r>
  <r>
    <x v="2"/>
    <x v="0"/>
  </r>
  <r>
    <x v="4"/>
    <x v="1"/>
  </r>
  <r>
    <x v="4"/>
    <x v="1"/>
  </r>
  <r>
    <x v="2"/>
    <x v="0"/>
  </r>
  <r>
    <x v="3"/>
    <x v="0"/>
  </r>
  <r>
    <x v="1"/>
    <x v="1"/>
  </r>
  <r>
    <x v="1"/>
    <x v="1"/>
  </r>
  <r>
    <x v="0"/>
    <x v="1"/>
  </r>
  <r>
    <x v="3"/>
    <x v="1"/>
  </r>
  <r>
    <x v="0"/>
    <x v="1"/>
  </r>
  <r>
    <x v="2"/>
    <x v="0"/>
  </r>
  <r>
    <x v="3"/>
    <x v="0"/>
  </r>
  <r>
    <x v="4"/>
    <x v="1"/>
  </r>
  <r>
    <x v="2"/>
    <x v="0"/>
  </r>
  <r>
    <x v="1"/>
    <x v="1"/>
  </r>
  <r>
    <x v="0"/>
    <x v="1"/>
  </r>
  <r>
    <x v="2"/>
    <x v="0"/>
  </r>
  <r>
    <x v="2"/>
    <x v="0"/>
  </r>
  <r>
    <x v="4"/>
    <x v="0"/>
  </r>
  <r>
    <x v="1"/>
    <x v="1"/>
  </r>
  <r>
    <x v="0"/>
    <x v="1"/>
  </r>
  <r>
    <x v="2"/>
    <x v="1"/>
  </r>
  <r>
    <x v="1"/>
    <x v="1"/>
  </r>
  <r>
    <x v="0"/>
    <x v="1"/>
  </r>
  <r>
    <x v="4"/>
    <x v="1"/>
  </r>
  <r>
    <x v="4"/>
    <x v="0"/>
  </r>
  <r>
    <x v="0"/>
    <x v="1"/>
  </r>
  <r>
    <x v="4"/>
    <x v="1"/>
  </r>
  <r>
    <x v="4"/>
    <x v="0"/>
  </r>
  <r>
    <x v="3"/>
    <x v="0"/>
  </r>
  <r>
    <x v="2"/>
    <x v="1"/>
  </r>
  <r>
    <x v="1"/>
    <x v="1"/>
  </r>
  <r>
    <x v="4"/>
    <x v="1"/>
  </r>
  <r>
    <x v="4"/>
    <x v="1"/>
  </r>
  <r>
    <x v="4"/>
    <x v="0"/>
  </r>
  <r>
    <x v="2"/>
    <x v="0"/>
  </r>
  <r>
    <x v="4"/>
    <x v="0"/>
  </r>
  <r>
    <x v="2"/>
    <x v="1"/>
  </r>
  <r>
    <x v="2"/>
    <x v="1"/>
  </r>
  <r>
    <x v="2"/>
    <x v="0"/>
  </r>
  <r>
    <x v="3"/>
    <x v="0"/>
  </r>
  <r>
    <x v="4"/>
    <x v="1"/>
  </r>
  <r>
    <x v="1"/>
    <x v="0"/>
  </r>
  <r>
    <x v="0"/>
    <x v="1"/>
  </r>
  <r>
    <x v="4"/>
    <x v="1"/>
  </r>
  <r>
    <x v="4"/>
    <x v="1"/>
  </r>
  <r>
    <x v="1"/>
    <x v="0"/>
  </r>
  <r>
    <x v="4"/>
    <x v="1"/>
  </r>
  <r>
    <x v="0"/>
    <x v="0"/>
  </r>
  <r>
    <x v="2"/>
    <x v="0"/>
  </r>
  <r>
    <x v="1"/>
    <x v="1"/>
  </r>
  <r>
    <x v="1"/>
    <x v="1"/>
  </r>
  <r>
    <x v="1"/>
    <x v="0"/>
  </r>
  <r>
    <x v="1"/>
    <x v="1"/>
  </r>
  <r>
    <x v="4"/>
    <x v="1"/>
  </r>
  <r>
    <x v="2"/>
    <x v="1"/>
  </r>
  <r>
    <x v="1"/>
    <x v="1"/>
  </r>
  <r>
    <x v="2"/>
    <x v="0"/>
  </r>
  <r>
    <x v="3"/>
    <x v="0"/>
  </r>
  <r>
    <x v="0"/>
    <x v="0"/>
  </r>
  <r>
    <x v="2"/>
    <x v="0"/>
  </r>
  <r>
    <x v="4"/>
    <x v="1"/>
  </r>
  <r>
    <x v="0"/>
    <x v="0"/>
  </r>
  <r>
    <x v="1"/>
    <x v="0"/>
  </r>
  <r>
    <x v="4"/>
    <x v="0"/>
  </r>
  <r>
    <x v="1"/>
    <x v="1"/>
  </r>
  <r>
    <x v="0"/>
    <x v="0"/>
  </r>
  <r>
    <x v="4"/>
    <x v="0"/>
  </r>
  <r>
    <x v="0"/>
    <x v="0"/>
  </r>
  <r>
    <x v="3"/>
    <x v="0"/>
  </r>
  <r>
    <x v="0"/>
    <x v="1"/>
  </r>
  <r>
    <x v="3"/>
    <x v="0"/>
  </r>
  <r>
    <x v="3"/>
    <x v="1"/>
  </r>
  <r>
    <x v="0"/>
    <x v="1"/>
  </r>
  <r>
    <x v="3"/>
    <x v="0"/>
  </r>
  <r>
    <x v="4"/>
    <x v="0"/>
  </r>
  <r>
    <x v="2"/>
    <x v="1"/>
  </r>
  <r>
    <x v="2"/>
    <x v="0"/>
  </r>
  <r>
    <x v="0"/>
    <x v="0"/>
  </r>
  <r>
    <x v="1"/>
    <x v="0"/>
  </r>
  <r>
    <x v="2"/>
    <x v="0"/>
  </r>
  <r>
    <x v="0"/>
    <x v="0"/>
  </r>
  <r>
    <x v="3"/>
    <x v="0"/>
  </r>
  <r>
    <x v="1"/>
    <x v="0"/>
  </r>
  <r>
    <x v="1"/>
    <x v="0"/>
  </r>
  <r>
    <x v="1"/>
    <x v="1"/>
  </r>
  <r>
    <x v="1"/>
    <x v="0"/>
  </r>
  <r>
    <x v="4"/>
    <x v="1"/>
  </r>
  <r>
    <x v="1"/>
    <x v="0"/>
  </r>
  <r>
    <x v="1"/>
    <x v="1"/>
  </r>
  <r>
    <x v="0"/>
    <x v="0"/>
  </r>
  <r>
    <x v="0"/>
    <x v="1"/>
  </r>
  <r>
    <x v="2"/>
    <x v="0"/>
  </r>
  <r>
    <x v="0"/>
    <x v="1"/>
  </r>
  <r>
    <x v="2"/>
    <x v="0"/>
  </r>
  <r>
    <x v="4"/>
    <x v="1"/>
  </r>
  <r>
    <x v="2"/>
    <x v="1"/>
  </r>
  <r>
    <x v="1"/>
    <x v="0"/>
  </r>
  <r>
    <x v="0"/>
    <x v="1"/>
  </r>
  <r>
    <x v="0"/>
    <x v="1"/>
  </r>
  <r>
    <x v="0"/>
    <x v="1"/>
  </r>
  <r>
    <x v="2"/>
    <x v="0"/>
  </r>
  <r>
    <x v="4"/>
    <x v="1"/>
  </r>
  <r>
    <x v="1"/>
    <x v="0"/>
  </r>
  <r>
    <x v="4"/>
    <x v="1"/>
  </r>
  <r>
    <x v="1"/>
    <x v="0"/>
  </r>
  <r>
    <x v="2"/>
    <x v="1"/>
  </r>
  <r>
    <x v="1"/>
    <x v="0"/>
  </r>
  <r>
    <x v="1"/>
    <x v="1"/>
  </r>
  <r>
    <x v="4"/>
    <x v="1"/>
  </r>
  <r>
    <x v="0"/>
    <x v="0"/>
  </r>
  <r>
    <x v="3"/>
    <x v="0"/>
  </r>
  <r>
    <x v="1"/>
    <x v="0"/>
  </r>
  <r>
    <x v="3"/>
    <x v="1"/>
  </r>
  <r>
    <x v="2"/>
    <x v="0"/>
  </r>
  <r>
    <x v="0"/>
    <x v="0"/>
  </r>
  <r>
    <x v="1"/>
    <x v="0"/>
  </r>
  <r>
    <x v="0"/>
    <x v="0"/>
  </r>
  <r>
    <x v="2"/>
    <x v="0"/>
  </r>
  <r>
    <x v="2"/>
    <x v="0"/>
  </r>
  <r>
    <x v="1"/>
    <x v="1"/>
  </r>
  <r>
    <x v="4"/>
    <x v="1"/>
  </r>
  <r>
    <x v="2"/>
    <x v="0"/>
  </r>
  <r>
    <x v="0"/>
    <x v="0"/>
  </r>
  <r>
    <x v="4"/>
    <x v="1"/>
  </r>
  <r>
    <x v="0"/>
    <x v="1"/>
  </r>
  <r>
    <x v="0"/>
    <x v="0"/>
  </r>
  <r>
    <x v="3"/>
    <x v="0"/>
  </r>
  <r>
    <x v="3"/>
    <x v="1"/>
  </r>
  <r>
    <x v="0"/>
    <x v="0"/>
  </r>
  <r>
    <x v="3"/>
    <x v="0"/>
  </r>
  <r>
    <x v="1"/>
    <x v="0"/>
  </r>
  <r>
    <x v="2"/>
    <x v="1"/>
  </r>
  <r>
    <x v="2"/>
    <x v="1"/>
  </r>
  <r>
    <x v="3"/>
    <x v="0"/>
  </r>
  <r>
    <x v="2"/>
    <x v="1"/>
  </r>
  <r>
    <x v="2"/>
    <x v="0"/>
  </r>
  <r>
    <x v="3"/>
    <x v="0"/>
  </r>
  <r>
    <x v="1"/>
    <x v="0"/>
  </r>
  <r>
    <x v="2"/>
    <x v="0"/>
  </r>
  <r>
    <x v="0"/>
    <x v="1"/>
  </r>
  <r>
    <x v="3"/>
    <x v="1"/>
  </r>
  <r>
    <x v="3"/>
    <x v="0"/>
  </r>
  <r>
    <x v="4"/>
    <x v="1"/>
  </r>
  <r>
    <x v="2"/>
    <x v="0"/>
  </r>
  <r>
    <x v="0"/>
    <x v="1"/>
  </r>
  <r>
    <x v="2"/>
    <x v="1"/>
  </r>
  <r>
    <x v="3"/>
    <x v="0"/>
  </r>
  <r>
    <x v="2"/>
    <x v="0"/>
  </r>
  <r>
    <x v="1"/>
    <x v="1"/>
  </r>
  <r>
    <x v="1"/>
    <x v="0"/>
  </r>
  <r>
    <x v="1"/>
    <x v="0"/>
  </r>
  <r>
    <x v="2"/>
    <x v="0"/>
  </r>
  <r>
    <x v="1"/>
    <x v="0"/>
  </r>
  <r>
    <x v="1"/>
    <x v="1"/>
  </r>
  <r>
    <x v="4"/>
    <x v="1"/>
  </r>
  <r>
    <x v="0"/>
    <x v="1"/>
  </r>
  <r>
    <x v="1"/>
    <x v="0"/>
  </r>
  <r>
    <x v="2"/>
    <x v="1"/>
  </r>
  <r>
    <x v="4"/>
    <x v="1"/>
  </r>
  <r>
    <x v="0"/>
    <x v="1"/>
  </r>
  <r>
    <x v="2"/>
    <x v="0"/>
  </r>
  <r>
    <x v="1"/>
    <x v="0"/>
  </r>
  <r>
    <x v="4"/>
    <x v="0"/>
  </r>
  <r>
    <x v="0"/>
    <x v="1"/>
  </r>
  <r>
    <x v="1"/>
    <x v="1"/>
  </r>
  <r>
    <x v="2"/>
    <x v="1"/>
  </r>
  <r>
    <x v="0"/>
    <x v="1"/>
  </r>
  <r>
    <x v="1"/>
    <x v="1"/>
  </r>
  <r>
    <x v="3"/>
    <x v="1"/>
  </r>
  <r>
    <x v="0"/>
    <x v="1"/>
  </r>
  <r>
    <x v="1"/>
    <x v="1"/>
  </r>
  <r>
    <x v="3"/>
    <x v="1"/>
  </r>
  <r>
    <x v="3"/>
    <x v="1"/>
  </r>
  <r>
    <x v="3"/>
    <x v="1"/>
  </r>
  <r>
    <x v="4"/>
    <x v="1"/>
  </r>
  <r>
    <x v="0"/>
    <x v="1"/>
  </r>
  <r>
    <x v="0"/>
    <x v="1"/>
  </r>
  <r>
    <x v="3"/>
    <x v="1"/>
  </r>
  <r>
    <x v="4"/>
    <x v="1"/>
  </r>
  <r>
    <x v="4"/>
    <x v="1"/>
  </r>
  <r>
    <x v="1"/>
    <x v="1"/>
  </r>
  <r>
    <x v="1"/>
    <x v="1"/>
  </r>
  <r>
    <x v="1"/>
    <x v="1"/>
  </r>
  <r>
    <x v="4"/>
    <x v="1"/>
  </r>
  <r>
    <x v="3"/>
    <x v="1"/>
  </r>
  <r>
    <x v="1"/>
    <x v="0"/>
  </r>
  <r>
    <x v="1"/>
    <x v="1"/>
  </r>
  <r>
    <x v="3"/>
    <x v="0"/>
  </r>
  <r>
    <x v="3"/>
    <x v="0"/>
  </r>
  <r>
    <x v="3"/>
    <x v="0"/>
  </r>
  <r>
    <x v="1"/>
    <x v="0"/>
  </r>
  <r>
    <x v="3"/>
    <x v="0"/>
  </r>
  <r>
    <x v="3"/>
    <x v="0"/>
  </r>
  <r>
    <x v="3"/>
    <x v="0"/>
  </r>
  <r>
    <x v="3"/>
    <x v="1"/>
  </r>
  <r>
    <x v="1"/>
    <x v="0"/>
  </r>
  <r>
    <x v="3"/>
    <x v="0"/>
  </r>
  <r>
    <x v="3"/>
    <x v="0"/>
  </r>
  <r>
    <x v="3"/>
    <x v="0"/>
  </r>
  <r>
    <x v="3"/>
    <x v="1"/>
  </r>
  <r>
    <x v="0"/>
    <x v="1"/>
  </r>
  <r>
    <x v="0"/>
    <x v="1"/>
  </r>
  <r>
    <x v="4"/>
    <x v="1"/>
  </r>
  <r>
    <x v="3"/>
    <x v="0"/>
  </r>
  <r>
    <x v="3"/>
    <x v="0"/>
  </r>
  <r>
    <x v="1"/>
    <x v="0"/>
  </r>
  <r>
    <x v="0"/>
    <x v="1"/>
  </r>
  <r>
    <x v="3"/>
    <x v="1"/>
  </r>
  <r>
    <x v="0"/>
    <x v="0"/>
  </r>
  <r>
    <x v="1"/>
    <x v="1"/>
  </r>
  <r>
    <x v="0"/>
    <x v="1"/>
  </r>
  <r>
    <x v="3"/>
    <x v="1"/>
  </r>
  <r>
    <x v="3"/>
    <x v="1"/>
  </r>
  <r>
    <x v="0"/>
    <x v="1"/>
  </r>
  <r>
    <x v="1"/>
    <x v="0"/>
  </r>
  <r>
    <x v="3"/>
    <x v="1"/>
  </r>
  <r>
    <x v="3"/>
    <x v="1"/>
  </r>
  <r>
    <x v="0"/>
    <x v="1"/>
  </r>
  <r>
    <x v="3"/>
    <x v="0"/>
  </r>
  <r>
    <x v="4"/>
    <x v="0"/>
  </r>
  <r>
    <x v="0"/>
    <x v="1"/>
  </r>
  <r>
    <x v="0"/>
    <x v="0"/>
  </r>
  <r>
    <x v="4"/>
    <x v="1"/>
  </r>
  <r>
    <x v="1"/>
    <x v="1"/>
  </r>
  <r>
    <x v="0"/>
    <x v="0"/>
  </r>
  <r>
    <x v="1"/>
    <x v="1"/>
  </r>
  <r>
    <x v="4"/>
    <x v="0"/>
  </r>
  <r>
    <x v="4"/>
    <x v="1"/>
  </r>
  <r>
    <x v="4"/>
    <x v="1"/>
  </r>
  <r>
    <x v="2"/>
    <x v="1"/>
  </r>
  <r>
    <x v="0"/>
    <x v="0"/>
  </r>
  <r>
    <x v="0"/>
    <x v="0"/>
  </r>
  <r>
    <x v="2"/>
    <x v="1"/>
  </r>
  <r>
    <x v="0"/>
    <x v="0"/>
  </r>
  <r>
    <x v="0"/>
    <x v="0"/>
  </r>
  <r>
    <x v="4"/>
    <x v="1"/>
  </r>
  <r>
    <x v="2"/>
    <x v="0"/>
  </r>
  <r>
    <x v="1"/>
    <x v="0"/>
  </r>
  <r>
    <x v="0"/>
    <x v="0"/>
  </r>
  <r>
    <x v="0"/>
    <x v="0"/>
  </r>
  <r>
    <x v="2"/>
    <x v="0"/>
  </r>
  <r>
    <x v="4"/>
    <x v="1"/>
  </r>
  <r>
    <x v="4"/>
    <x v="0"/>
  </r>
  <r>
    <x v="1"/>
    <x v="0"/>
  </r>
  <r>
    <x v="0"/>
    <x v="0"/>
  </r>
  <r>
    <x v="1"/>
    <x v="0"/>
  </r>
  <r>
    <x v="1"/>
    <x v="0"/>
  </r>
  <r>
    <x v="1"/>
    <x v="1"/>
  </r>
  <r>
    <x v="4"/>
    <x v="0"/>
  </r>
  <r>
    <x v="2"/>
    <x v="1"/>
  </r>
</pivotCacheRecords>
</file>

<file path=xl/pivotCache/pivotCacheRecords4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5">
  <r>
    <x v="0"/>
    <x v="0"/>
  </r>
  <r>
    <x v="0"/>
    <x v="0"/>
  </r>
  <r>
    <x v="1"/>
    <x v="1"/>
  </r>
  <r>
    <x v="0"/>
    <x v="1"/>
  </r>
  <r>
    <x v="0"/>
    <x v="0"/>
  </r>
  <r>
    <x v="1"/>
    <x v="0"/>
  </r>
  <r>
    <x v="0"/>
    <x v="1"/>
  </r>
  <r>
    <x v="0"/>
    <x v="1"/>
  </r>
  <r>
    <x v="0"/>
    <x v="0"/>
  </r>
  <r>
    <x v="2"/>
    <x v="0"/>
  </r>
  <r>
    <x v="3"/>
    <x v="0"/>
  </r>
  <r>
    <x v="3"/>
    <x v="0"/>
  </r>
  <r>
    <x v="0"/>
    <x v="0"/>
  </r>
  <r>
    <x v="3"/>
    <x v="1"/>
  </r>
  <r>
    <x v="4"/>
    <x v="0"/>
  </r>
  <r>
    <x v="0"/>
    <x v="0"/>
  </r>
  <r>
    <x v="3"/>
    <x v="0"/>
  </r>
  <r>
    <x v="0"/>
    <x v="0"/>
  </r>
  <r>
    <x v="0"/>
    <x v="0"/>
  </r>
  <r>
    <x v="4"/>
    <x v="0"/>
  </r>
  <r>
    <x v="2"/>
    <x v="0"/>
  </r>
  <r>
    <x v="0"/>
    <x v="0"/>
  </r>
  <r>
    <x v="1"/>
    <x v="0"/>
  </r>
  <r>
    <x v="0"/>
    <x v="1"/>
  </r>
  <r>
    <x v="0"/>
    <x v="0"/>
  </r>
  <r>
    <x v="1"/>
    <x v="0"/>
  </r>
  <r>
    <x v="0"/>
    <x v="0"/>
  </r>
  <r>
    <x v="0"/>
    <x v="1"/>
  </r>
  <r>
    <x v="0"/>
    <x v="0"/>
  </r>
  <r>
    <x v="0"/>
    <x v="1"/>
  </r>
  <r>
    <x v="0"/>
    <x v="1"/>
  </r>
  <r>
    <x v="2"/>
    <x v="1"/>
  </r>
  <r>
    <x v="3"/>
    <x v="0"/>
  </r>
  <r>
    <x v="3"/>
    <x v="1"/>
  </r>
  <r>
    <x v="0"/>
    <x v="1"/>
  </r>
  <r>
    <x v="4"/>
    <x v="0"/>
  </r>
  <r>
    <x v="1"/>
    <x v="1"/>
  </r>
  <r>
    <x v="4"/>
    <x v="1"/>
  </r>
  <r>
    <x v="0"/>
    <x v="0"/>
  </r>
  <r>
    <x v="4"/>
    <x v="0"/>
  </r>
  <r>
    <x v="0"/>
    <x v="0"/>
  </r>
  <r>
    <x v="4"/>
    <x v="0"/>
  </r>
  <r>
    <x v="1"/>
    <x v="0"/>
  </r>
  <r>
    <x v="3"/>
    <x v="1"/>
  </r>
  <r>
    <x v="3"/>
    <x v="0"/>
  </r>
  <r>
    <x v="0"/>
    <x v="0"/>
  </r>
  <r>
    <x v="0"/>
    <x v="1"/>
  </r>
  <r>
    <x v="0"/>
    <x v="0"/>
  </r>
  <r>
    <x v="0"/>
    <x v="0"/>
  </r>
  <r>
    <x v="3"/>
    <x v="0"/>
  </r>
  <r>
    <x v="3"/>
    <x v="0"/>
  </r>
  <r>
    <x v="0"/>
    <x v="1"/>
  </r>
  <r>
    <x v="0"/>
    <x v="0"/>
  </r>
  <r>
    <x v="2"/>
    <x v="0"/>
  </r>
  <r>
    <x v="0"/>
    <x v="0"/>
  </r>
  <r>
    <x v="4"/>
    <x v="0"/>
  </r>
  <r>
    <x v="3"/>
    <x v="1"/>
  </r>
  <r>
    <x v="0"/>
    <x v="0"/>
  </r>
  <r>
    <x v="4"/>
    <x v="0"/>
  </r>
  <r>
    <x v="0"/>
    <x v="1"/>
  </r>
  <r>
    <x v="3"/>
    <x v="0"/>
  </r>
  <r>
    <x v="0"/>
    <x v="0"/>
  </r>
  <r>
    <x v="0"/>
    <x v="0"/>
  </r>
  <r>
    <x v="3"/>
    <x v="1"/>
  </r>
  <r>
    <x v="4"/>
    <x v="0"/>
  </r>
  <r>
    <x v="1"/>
    <x v="1"/>
  </r>
  <r>
    <x v="0"/>
    <x v="0"/>
  </r>
  <r>
    <x v="4"/>
    <x v="0"/>
  </r>
  <r>
    <x v="0"/>
    <x v="1"/>
  </r>
  <r>
    <x v="4"/>
    <x v="0"/>
  </r>
  <r>
    <x v="3"/>
    <x v="0"/>
  </r>
  <r>
    <x v="3"/>
    <x v="1"/>
  </r>
  <r>
    <x v="0"/>
    <x v="0"/>
  </r>
  <r>
    <x v="3"/>
    <x v="0"/>
  </r>
  <r>
    <x v="4"/>
    <x v="1"/>
  </r>
  <r>
    <x v="4"/>
    <x v="1"/>
  </r>
  <r>
    <x v="0"/>
    <x v="0"/>
  </r>
  <r>
    <x v="0"/>
    <x v="0"/>
  </r>
  <r>
    <x v="4"/>
    <x v="1"/>
  </r>
  <r>
    <x v="2"/>
    <x v="0"/>
  </r>
  <r>
    <x v="3"/>
    <x v="0"/>
  </r>
  <r>
    <x v="3"/>
    <x v="1"/>
  </r>
  <r>
    <x v="0"/>
    <x v="0"/>
  </r>
  <r>
    <x v="3"/>
    <x v="0"/>
  </r>
  <r>
    <x v="0"/>
    <x v="0"/>
  </r>
  <r>
    <x v="3"/>
    <x v="1"/>
  </r>
  <r>
    <x v="0"/>
    <x v="0"/>
  </r>
  <r>
    <x v="0"/>
    <x v="1"/>
  </r>
  <r>
    <x v="1"/>
    <x v="0"/>
  </r>
  <r>
    <x v="4"/>
    <x v="0"/>
  </r>
  <r>
    <x v="0"/>
    <x v="1"/>
  </r>
  <r>
    <x v="2"/>
    <x v="0"/>
  </r>
  <r>
    <x v="1"/>
    <x v="0"/>
  </r>
  <r>
    <x v="3"/>
    <x v="0"/>
  </r>
  <r>
    <x v="4"/>
    <x v="0"/>
  </r>
  <r>
    <x v="0"/>
    <x v="0"/>
  </r>
  <r>
    <x v="4"/>
    <x v="0"/>
  </r>
  <r>
    <x v="4"/>
    <x v="0"/>
  </r>
  <r>
    <x v="0"/>
    <x v="1"/>
  </r>
  <r>
    <x v="4"/>
    <x v="0"/>
  </r>
  <r>
    <x v="4"/>
    <x v="0"/>
  </r>
  <r>
    <x v="0"/>
    <x v="1"/>
  </r>
  <r>
    <x v="2"/>
    <x v="0"/>
  </r>
  <r>
    <x v="4"/>
    <x v="0"/>
  </r>
  <r>
    <x v="4"/>
    <x v="0"/>
  </r>
  <r>
    <x v="0"/>
    <x v="0"/>
  </r>
  <r>
    <x v="4"/>
    <x v="0"/>
  </r>
  <r>
    <x v="0"/>
    <x v="1"/>
  </r>
  <r>
    <x v="4"/>
    <x v="0"/>
  </r>
  <r>
    <x v="4"/>
    <x v="0"/>
  </r>
  <r>
    <x v="0"/>
    <x v="1"/>
  </r>
  <r>
    <x v="4"/>
    <x v="0"/>
  </r>
  <r>
    <x v="2"/>
    <x v="0"/>
  </r>
  <r>
    <x v="4"/>
    <x v="0"/>
  </r>
  <r>
    <x v="1"/>
    <x v="1"/>
  </r>
  <r>
    <x v="1"/>
    <x v="0"/>
  </r>
  <r>
    <x v="0"/>
    <x v="1"/>
  </r>
  <r>
    <x v="4"/>
    <x v="1"/>
  </r>
  <r>
    <x v="0"/>
    <x v="0"/>
  </r>
  <r>
    <x v="3"/>
    <x v="1"/>
  </r>
  <r>
    <x v="0"/>
    <x v="0"/>
  </r>
  <r>
    <x v="0"/>
    <x v="1"/>
  </r>
  <r>
    <x v="0"/>
    <x v="0"/>
  </r>
  <r>
    <x v="4"/>
    <x v="1"/>
  </r>
  <r>
    <x v="3"/>
    <x v="1"/>
  </r>
  <r>
    <x v="4"/>
    <x v="0"/>
  </r>
  <r>
    <x v="0"/>
    <x v="1"/>
  </r>
  <r>
    <x v="2"/>
    <x v="0"/>
  </r>
  <r>
    <x v="4"/>
    <x v="1"/>
  </r>
  <r>
    <x v="0"/>
    <x v="1"/>
  </r>
  <r>
    <x v="0"/>
    <x v="0"/>
  </r>
  <r>
    <x v="3"/>
    <x v="1"/>
  </r>
  <r>
    <x v="0"/>
    <x v="0"/>
  </r>
  <r>
    <x v="4"/>
    <x v="0"/>
  </r>
  <r>
    <x v="2"/>
    <x v="0"/>
  </r>
  <r>
    <x v="0"/>
    <x v="0"/>
  </r>
  <r>
    <x v="2"/>
    <x v="1"/>
  </r>
  <r>
    <x v="0"/>
    <x v="1"/>
  </r>
  <r>
    <x v="3"/>
    <x v="1"/>
  </r>
  <r>
    <x v="1"/>
    <x v="1"/>
  </r>
  <r>
    <x v="0"/>
    <x v="0"/>
  </r>
  <r>
    <x v="4"/>
    <x v="0"/>
  </r>
  <r>
    <x v="2"/>
    <x v="0"/>
  </r>
  <r>
    <x v="4"/>
    <x v="0"/>
  </r>
  <r>
    <x v="1"/>
    <x v="0"/>
  </r>
  <r>
    <x v="0"/>
    <x v="1"/>
  </r>
  <r>
    <x v="2"/>
    <x v="1"/>
  </r>
  <r>
    <x v="1"/>
    <x v="0"/>
  </r>
  <r>
    <x v="3"/>
    <x v="1"/>
  </r>
  <r>
    <x v="0"/>
    <x v="1"/>
  </r>
  <r>
    <x v="3"/>
    <x v="1"/>
  </r>
  <r>
    <x v="1"/>
    <x v="0"/>
  </r>
  <r>
    <x v="2"/>
    <x v="0"/>
  </r>
  <r>
    <x v="3"/>
    <x v="1"/>
  </r>
  <r>
    <x v="0"/>
    <x v="1"/>
  </r>
  <r>
    <x v="1"/>
    <x v="0"/>
  </r>
  <r>
    <x v="4"/>
    <x v="1"/>
  </r>
  <r>
    <x v="3"/>
    <x v="1"/>
  </r>
  <r>
    <x v="0"/>
    <x v="0"/>
  </r>
  <r>
    <x v="2"/>
    <x v="0"/>
  </r>
  <r>
    <x v="4"/>
    <x v="0"/>
  </r>
  <r>
    <x v="3"/>
    <x v="0"/>
  </r>
  <r>
    <x v="4"/>
    <x v="0"/>
  </r>
  <r>
    <x v="4"/>
    <x v="0"/>
  </r>
  <r>
    <x v="2"/>
    <x v="0"/>
  </r>
  <r>
    <x v="4"/>
    <x v="1"/>
  </r>
  <r>
    <x v="2"/>
    <x v="0"/>
  </r>
  <r>
    <x v="4"/>
    <x v="0"/>
  </r>
  <r>
    <x v="1"/>
    <x v="0"/>
  </r>
  <r>
    <x v="2"/>
    <x v="0"/>
  </r>
  <r>
    <x v="0"/>
    <x v="0"/>
  </r>
  <r>
    <x v="1"/>
    <x v="0"/>
  </r>
  <r>
    <x v="2"/>
    <x v="0"/>
  </r>
  <r>
    <x v="3"/>
    <x v="1"/>
  </r>
  <r>
    <x v="2"/>
    <x v="0"/>
  </r>
  <r>
    <x v="3"/>
    <x v="1"/>
  </r>
  <r>
    <x v="2"/>
    <x v="1"/>
  </r>
  <r>
    <x v="4"/>
    <x v="0"/>
  </r>
  <r>
    <x v="0"/>
    <x v="1"/>
  </r>
  <r>
    <x v="4"/>
    <x v="0"/>
  </r>
  <r>
    <x v="0"/>
    <x v="1"/>
  </r>
  <r>
    <x v="1"/>
    <x v="0"/>
  </r>
  <r>
    <x v="2"/>
    <x v="0"/>
  </r>
  <r>
    <x v="2"/>
    <x v="0"/>
  </r>
  <r>
    <x v="4"/>
    <x v="0"/>
  </r>
  <r>
    <x v="1"/>
    <x v="0"/>
  </r>
  <r>
    <x v="1"/>
    <x v="1"/>
  </r>
  <r>
    <x v="0"/>
    <x v="0"/>
  </r>
  <r>
    <x v="1"/>
    <x v="0"/>
  </r>
  <r>
    <x v="1"/>
    <x v="0"/>
  </r>
  <r>
    <x v="3"/>
    <x v="1"/>
  </r>
  <r>
    <x v="0"/>
    <x v="0"/>
  </r>
  <r>
    <x v="3"/>
    <x v="1"/>
  </r>
  <r>
    <x v="0"/>
    <x v="0"/>
  </r>
  <r>
    <x v="4"/>
    <x v="0"/>
  </r>
  <r>
    <x v="4"/>
    <x v="0"/>
  </r>
  <r>
    <x v="0"/>
    <x v="0"/>
  </r>
  <r>
    <x v="0"/>
    <x v="1"/>
  </r>
  <r>
    <x v="4"/>
    <x v="1"/>
  </r>
  <r>
    <x v="0"/>
    <x v="0"/>
  </r>
  <r>
    <x v="0"/>
    <x v="0"/>
  </r>
  <r>
    <x v="4"/>
    <x v="0"/>
  </r>
  <r>
    <x v="4"/>
    <x v="0"/>
  </r>
  <r>
    <x v="0"/>
    <x v="1"/>
  </r>
  <r>
    <x v="4"/>
    <x v="1"/>
  </r>
  <r>
    <x v="0"/>
    <x v="0"/>
  </r>
  <r>
    <x v="2"/>
    <x v="0"/>
  </r>
  <r>
    <x v="3"/>
    <x v="0"/>
  </r>
  <r>
    <x v="3"/>
    <x v="0"/>
  </r>
  <r>
    <x v="0"/>
    <x v="0"/>
  </r>
  <r>
    <x v="0"/>
    <x v="1"/>
  </r>
  <r>
    <x v="1"/>
    <x v="1"/>
  </r>
  <r>
    <x v="0"/>
    <x v="0"/>
  </r>
  <r>
    <x v="3"/>
    <x v="0"/>
  </r>
  <r>
    <x v="3"/>
    <x v="1"/>
  </r>
  <r>
    <x v="1"/>
    <x v="0"/>
  </r>
  <r>
    <x v="1"/>
    <x v="0"/>
  </r>
  <r>
    <x v="4"/>
    <x v="1"/>
  </r>
  <r>
    <x v="1"/>
    <x v="1"/>
  </r>
  <r>
    <x v="3"/>
    <x v="1"/>
  </r>
  <r>
    <x v="0"/>
    <x v="0"/>
  </r>
  <r>
    <x v="0"/>
    <x v="0"/>
  </r>
  <r>
    <x v="1"/>
    <x v="0"/>
  </r>
  <r>
    <x v="3"/>
    <x v="1"/>
  </r>
  <r>
    <x v="3"/>
    <x v="1"/>
  </r>
  <r>
    <x v="0"/>
    <x v="0"/>
  </r>
  <r>
    <x v="1"/>
    <x v="0"/>
  </r>
  <r>
    <x v="4"/>
    <x v="0"/>
  </r>
  <r>
    <x v="0"/>
    <x v="0"/>
  </r>
  <r>
    <x v="0"/>
    <x v="0"/>
  </r>
  <r>
    <x v="0"/>
    <x v="0"/>
  </r>
  <r>
    <x v="4"/>
    <x v="1"/>
  </r>
  <r>
    <x v="0"/>
    <x v="1"/>
  </r>
  <r>
    <x v="3"/>
    <x v="0"/>
  </r>
  <r>
    <x v="0"/>
    <x v="1"/>
  </r>
  <r>
    <x v="3"/>
    <x v="0"/>
  </r>
  <r>
    <x v="1"/>
    <x v="0"/>
  </r>
  <r>
    <x v="4"/>
    <x v="0"/>
  </r>
  <r>
    <x v="4"/>
    <x v="1"/>
  </r>
  <r>
    <x v="4"/>
    <x v="1"/>
  </r>
  <r>
    <x v="3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1"/>
  </r>
  <r>
    <x v="4"/>
    <x v="1"/>
  </r>
  <r>
    <x v="0"/>
    <x v="0"/>
  </r>
  <r>
    <x v="3"/>
    <x v="1"/>
  </r>
  <r>
    <x v="3"/>
    <x v="1"/>
  </r>
  <r>
    <x v="3"/>
    <x v="0"/>
  </r>
  <r>
    <x v="4"/>
    <x v="1"/>
  </r>
  <r>
    <x v="0"/>
    <x v="1"/>
  </r>
  <r>
    <x v="3"/>
    <x v="0"/>
  </r>
  <r>
    <x v="3"/>
    <x v="0"/>
  </r>
  <r>
    <x v="4"/>
    <x v="0"/>
  </r>
  <r>
    <x v="3"/>
    <x v="0"/>
  </r>
  <r>
    <x v="3"/>
    <x v="0"/>
  </r>
  <r>
    <x v="3"/>
    <x v="0"/>
  </r>
  <r>
    <x v="4"/>
    <x v="0"/>
  </r>
  <r>
    <x v="4"/>
    <x v="0"/>
  </r>
  <r>
    <x v="3"/>
    <x v="1"/>
  </r>
  <r>
    <x v="1"/>
    <x v="0"/>
  </r>
  <r>
    <x v="4"/>
    <x v="0"/>
  </r>
  <r>
    <x v="4"/>
    <x v="0"/>
  </r>
  <r>
    <x v="3"/>
    <x v="0"/>
  </r>
  <r>
    <x v="1"/>
    <x v="0"/>
  </r>
  <r>
    <x v="3"/>
    <x v="0"/>
  </r>
  <r>
    <x v="3"/>
    <x v="0"/>
  </r>
  <r>
    <x v="3"/>
    <x v="0"/>
  </r>
  <r>
    <x v="3"/>
    <x v="0"/>
  </r>
  <r>
    <x v="3"/>
    <x v="1"/>
  </r>
  <r>
    <x v="5"/>
    <x v="0"/>
  </r>
  <r>
    <x v="4"/>
    <x v="0"/>
  </r>
  <r>
    <x v="2"/>
    <x v="0"/>
  </r>
  <r>
    <x v="5"/>
    <x v="0"/>
  </r>
  <r>
    <x v="5"/>
    <x v="0"/>
  </r>
  <r>
    <x v="1"/>
    <x v="1"/>
  </r>
  <r>
    <x v="5"/>
    <x v="0"/>
  </r>
  <r>
    <x v="4"/>
    <x v="0"/>
  </r>
  <r>
    <x v="1"/>
    <x v="1"/>
  </r>
  <r>
    <x v="4"/>
    <x v="1"/>
  </r>
  <r>
    <x v="4"/>
    <x v="1"/>
  </r>
  <r>
    <x v="4"/>
    <x v="0"/>
  </r>
  <r>
    <x v="4"/>
    <x v="0"/>
  </r>
  <r>
    <x v="4"/>
    <x v="0"/>
  </r>
  <r>
    <x v="2"/>
    <x v="0"/>
  </r>
  <r>
    <x v="4"/>
    <x v="1"/>
  </r>
  <r>
    <x v="2"/>
    <x v="1"/>
  </r>
  <r>
    <x v="0"/>
    <x v="0"/>
  </r>
  <r>
    <x v="0"/>
    <x v="0"/>
  </r>
  <r>
    <x v="4"/>
    <x v="0"/>
  </r>
  <r>
    <x v="5"/>
    <x v="0"/>
  </r>
  <r>
    <x v="1"/>
    <x v="1"/>
  </r>
  <r>
    <x v="1"/>
    <x v="0"/>
  </r>
  <r>
    <x v="1"/>
    <x v="1"/>
  </r>
  <r>
    <x v="4"/>
    <x v="0"/>
  </r>
  <r>
    <x v="4"/>
    <x v="1"/>
  </r>
  <r>
    <x v="4"/>
    <x v="0"/>
  </r>
  <r>
    <x v="0"/>
    <x v="0"/>
  </r>
  <r>
    <x v="1"/>
    <x v="1"/>
  </r>
  <r>
    <x v="5"/>
    <x v="1"/>
  </r>
  <r>
    <x v="0"/>
    <x v="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7">
  <r>
    <x v="0"/>
    <x v="0"/>
  </r>
  <r>
    <x v="1"/>
    <x v="1"/>
  </r>
  <r>
    <x v="2"/>
    <x v="2"/>
  </r>
  <r>
    <x v="1"/>
    <x v="3"/>
  </r>
  <r>
    <x v="1"/>
    <x v="4"/>
  </r>
  <r>
    <x v="1"/>
    <x v="2"/>
  </r>
  <r>
    <x v="3"/>
    <x v="5"/>
  </r>
  <r>
    <x v="4"/>
    <x v="6"/>
  </r>
  <r>
    <x v="2"/>
    <x v="2"/>
  </r>
  <r>
    <x v="0"/>
    <x v="0"/>
  </r>
  <r>
    <x v="2"/>
    <x v="0"/>
  </r>
  <r>
    <x v="5"/>
    <x v="1"/>
  </r>
  <r>
    <x v="2"/>
    <x v="0"/>
  </r>
  <r>
    <x v="0"/>
    <x v="6"/>
  </r>
  <r>
    <x v="5"/>
    <x v="3"/>
  </r>
  <r>
    <x v="4"/>
    <x v="4"/>
  </r>
  <r>
    <x v="6"/>
    <x v="7"/>
  </r>
  <r>
    <x v="5"/>
    <x v="1"/>
  </r>
  <r>
    <x v="1"/>
    <x v="4"/>
  </r>
  <r>
    <x v="2"/>
    <x v="7"/>
  </r>
  <r>
    <x v="1"/>
    <x v="5"/>
  </r>
  <r>
    <x v="1"/>
    <x v="0"/>
  </r>
  <r>
    <x v="7"/>
    <x v="6"/>
  </r>
  <r>
    <x v="0"/>
    <x v="8"/>
  </r>
  <r>
    <x v="2"/>
    <x v="0"/>
  </r>
  <r>
    <x v="1"/>
    <x v="0"/>
  </r>
  <r>
    <x v="4"/>
    <x v="2"/>
  </r>
  <r>
    <x v="1"/>
    <x v="3"/>
  </r>
  <r>
    <x v="2"/>
    <x v="4"/>
  </r>
  <r>
    <x v="1"/>
    <x v="6"/>
  </r>
  <r>
    <x v="1"/>
    <x v="3"/>
  </r>
  <r>
    <x v="1"/>
    <x v="8"/>
  </r>
  <r>
    <x v="2"/>
    <x v="1"/>
  </r>
  <r>
    <x v="0"/>
    <x v="8"/>
  </r>
  <r>
    <x v="5"/>
    <x v="3"/>
  </r>
  <r>
    <x v="1"/>
    <x v="2"/>
  </r>
  <r>
    <x v="2"/>
    <x v="4"/>
  </r>
  <r>
    <x v="1"/>
    <x v="2"/>
  </r>
  <r>
    <x v="4"/>
    <x v="6"/>
  </r>
  <r>
    <x v="5"/>
    <x v="1"/>
  </r>
  <r>
    <x v="6"/>
    <x v="2"/>
  </r>
  <r>
    <x v="1"/>
    <x v="6"/>
  </r>
  <r>
    <x v="5"/>
    <x v="3"/>
  </r>
  <r>
    <x v="5"/>
    <x v="8"/>
  </r>
  <r>
    <x v="4"/>
    <x v="4"/>
  </r>
  <r>
    <x v="6"/>
    <x v="4"/>
  </r>
  <r>
    <x v="1"/>
    <x v="4"/>
  </r>
  <r>
    <x v="1"/>
    <x v="4"/>
  </r>
  <r>
    <x v="5"/>
    <x v="4"/>
  </r>
  <r>
    <x v="5"/>
    <x v="8"/>
  </r>
  <r>
    <x v="0"/>
    <x v="3"/>
  </r>
  <r>
    <x v="4"/>
    <x v="6"/>
  </r>
  <r>
    <x v="2"/>
    <x v="1"/>
  </r>
  <r>
    <x v="5"/>
    <x v="0"/>
  </r>
  <r>
    <x v="5"/>
    <x v="6"/>
  </r>
  <r>
    <x v="6"/>
    <x v="2"/>
  </r>
  <r>
    <x v="2"/>
    <x v="4"/>
  </r>
  <r>
    <x v="1"/>
    <x v="4"/>
  </r>
  <r>
    <x v="1"/>
    <x v="1"/>
  </r>
  <r>
    <x v="6"/>
    <x v="6"/>
  </r>
  <r>
    <x v="1"/>
    <x v="3"/>
  </r>
  <r>
    <x v="1"/>
    <x v="7"/>
  </r>
  <r>
    <x v="0"/>
    <x v="3"/>
  </r>
  <r>
    <x v="1"/>
    <x v="3"/>
  </r>
  <r>
    <x v="5"/>
    <x v="1"/>
  </r>
  <r>
    <x v="5"/>
    <x v="8"/>
  </r>
  <r>
    <x v="0"/>
    <x v="1"/>
  </r>
  <r>
    <x v="2"/>
    <x v="6"/>
  </r>
  <r>
    <x v="5"/>
    <x v="8"/>
  </r>
  <r>
    <x v="1"/>
    <x v="1"/>
  </r>
  <r>
    <x v="2"/>
    <x v="1"/>
  </r>
  <r>
    <x v="5"/>
    <x v="8"/>
  </r>
  <r>
    <x v="0"/>
    <x v="1"/>
  </r>
  <r>
    <x v="0"/>
    <x v="3"/>
  </r>
  <r>
    <x v="5"/>
    <x v="1"/>
  </r>
  <r>
    <x v="1"/>
    <x v="3"/>
  </r>
  <r>
    <x v="5"/>
    <x v="0"/>
  </r>
  <r>
    <x v="6"/>
    <x v="4"/>
  </r>
  <r>
    <x v="2"/>
    <x v="6"/>
  </r>
  <r>
    <x v="5"/>
    <x v="2"/>
  </r>
  <r>
    <x v="1"/>
    <x v="0"/>
  </r>
  <r>
    <x v="0"/>
    <x v="8"/>
  </r>
  <r>
    <x v="1"/>
    <x v="1"/>
  </r>
  <r>
    <x v="1"/>
    <x v="0"/>
  </r>
  <r>
    <x v="4"/>
    <x v="4"/>
  </r>
  <r>
    <x v="2"/>
    <x v="1"/>
  </r>
  <r>
    <x v="1"/>
    <x v="0"/>
  </r>
  <r>
    <x v="5"/>
    <x v="1"/>
  </r>
  <r>
    <x v="1"/>
    <x v="4"/>
  </r>
  <r>
    <x v="1"/>
    <x v="4"/>
  </r>
  <r>
    <x v="5"/>
    <x v="8"/>
  </r>
  <r>
    <x v="1"/>
    <x v="6"/>
  </r>
  <r>
    <x v="1"/>
    <x v="4"/>
  </r>
  <r>
    <x v="5"/>
    <x v="3"/>
  </r>
  <r>
    <x v="2"/>
    <x v="2"/>
  </r>
  <r>
    <x v="4"/>
    <x v="0"/>
  </r>
  <r>
    <x v="5"/>
    <x v="4"/>
  </r>
  <r>
    <x v="0"/>
    <x v="4"/>
  </r>
  <r>
    <x v="5"/>
    <x v="1"/>
  </r>
  <r>
    <x v="5"/>
    <x v="2"/>
  </r>
  <r>
    <x v="5"/>
    <x v="2"/>
  </r>
  <r>
    <x v="5"/>
    <x v="0"/>
  </r>
  <r>
    <x v="5"/>
    <x v="4"/>
  </r>
  <r>
    <x v="5"/>
    <x v="2"/>
  </r>
  <r>
    <x v="0"/>
    <x v="1"/>
  </r>
  <r>
    <x v="4"/>
    <x v="7"/>
  </r>
  <r>
    <x v="1"/>
    <x v="7"/>
  </r>
  <r>
    <x v="5"/>
    <x v="8"/>
  </r>
  <r>
    <x v="5"/>
    <x v="2"/>
  </r>
  <r>
    <x v="1"/>
    <x v="4"/>
  </r>
  <r>
    <x v="1"/>
    <x v="3"/>
  </r>
  <r>
    <x v="1"/>
    <x v="1"/>
  </r>
  <r>
    <x v="1"/>
    <x v="7"/>
  </r>
  <r>
    <x v="2"/>
    <x v="6"/>
  </r>
  <r>
    <x v="0"/>
    <x v="0"/>
  </r>
  <r>
    <x v="1"/>
    <x v="7"/>
  </r>
  <r>
    <x v="4"/>
    <x v="0"/>
  </r>
  <r>
    <x v="1"/>
    <x v="6"/>
  </r>
  <r>
    <x v="6"/>
    <x v="4"/>
  </r>
  <r>
    <x v="1"/>
    <x v="3"/>
  </r>
  <r>
    <x v="1"/>
    <x v="0"/>
  </r>
  <r>
    <x v="4"/>
    <x v="0"/>
  </r>
  <r>
    <x v="2"/>
    <x v="0"/>
  </r>
  <r>
    <x v="1"/>
    <x v="4"/>
  </r>
  <r>
    <x v="6"/>
    <x v="4"/>
  </r>
  <r>
    <x v="0"/>
    <x v="8"/>
  </r>
  <r>
    <x v="5"/>
    <x v="4"/>
  </r>
  <r>
    <x v="8"/>
    <x v="6"/>
  </r>
  <r>
    <x v="1"/>
    <x v="0"/>
  </r>
  <r>
    <x v="1"/>
    <x v="7"/>
  </r>
  <r>
    <x v="1"/>
    <x v="6"/>
  </r>
  <r>
    <x v="6"/>
    <x v="4"/>
  </r>
  <r>
    <x v="7"/>
    <x v="5"/>
  </r>
  <r>
    <x v="5"/>
    <x v="0"/>
  </r>
  <r>
    <x v="1"/>
    <x v="6"/>
  </r>
  <r>
    <x v="3"/>
    <x v="4"/>
  </r>
  <r>
    <x v="5"/>
    <x v="1"/>
  </r>
  <r>
    <x v="4"/>
    <x v="0"/>
  </r>
  <r>
    <x v="2"/>
    <x v="1"/>
  </r>
  <r>
    <x v="1"/>
    <x v="6"/>
  </r>
  <r>
    <x v="1"/>
    <x v="2"/>
  </r>
  <r>
    <x v="6"/>
    <x v="2"/>
  </r>
  <r>
    <x v="6"/>
    <x v="4"/>
  </r>
  <r>
    <x v="2"/>
    <x v="4"/>
  </r>
  <r>
    <x v="5"/>
    <x v="4"/>
  </r>
  <r>
    <x v="2"/>
    <x v="4"/>
  </r>
  <r>
    <x v="6"/>
    <x v="2"/>
  </r>
  <r>
    <x v="1"/>
    <x v="4"/>
  </r>
  <r>
    <x v="5"/>
    <x v="0"/>
  </r>
  <r>
    <x v="6"/>
    <x v="6"/>
  </r>
  <r>
    <x v="1"/>
    <x v="2"/>
  </r>
  <r>
    <x v="0"/>
    <x v="4"/>
  </r>
  <r>
    <x v="5"/>
    <x v="6"/>
  </r>
  <r>
    <x v="1"/>
    <x v="0"/>
  </r>
  <r>
    <x v="6"/>
    <x v="4"/>
  </r>
  <r>
    <x v="1"/>
    <x v="4"/>
  </r>
  <r>
    <x v="1"/>
    <x v="2"/>
  </r>
  <r>
    <x v="2"/>
    <x v="1"/>
  </r>
  <r>
    <x v="2"/>
    <x v="4"/>
  </r>
  <r>
    <x v="1"/>
    <x v="6"/>
  </r>
  <r>
    <x v="1"/>
    <x v="4"/>
  </r>
  <r>
    <x v="5"/>
    <x v="3"/>
  </r>
  <r>
    <x v="2"/>
    <x v="4"/>
  </r>
  <r>
    <x v="2"/>
    <x v="0"/>
  </r>
  <r>
    <x v="5"/>
    <x v="6"/>
  </r>
  <r>
    <x v="1"/>
    <x v="1"/>
  </r>
  <r>
    <x v="5"/>
    <x v="2"/>
  </r>
  <r>
    <x v="3"/>
    <x v="1"/>
  </r>
  <r>
    <x v="1"/>
    <x v="4"/>
  </r>
  <r>
    <x v="0"/>
    <x v="4"/>
  </r>
  <r>
    <x v="1"/>
    <x v="4"/>
  </r>
  <r>
    <x v="3"/>
    <x v="6"/>
  </r>
  <r>
    <x v="5"/>
    <x v="3"/>
  </r>
  <r>
    <x v="4"/>
    <x v="6"/>
  </r>
  <r>
    <x v="1"/>
    <x v="6"/>
  </r>
  <r>
    <x v="4"/>
    <x v="0"/>
  </r>
  <r>
    <x v="1"/>
    <x v="7"/>
  </r>
  <r>
    <x v="1"/>
    <x v="0"/>
  </r>
  <r>
    <x v="1"/>
    <x v="3"/>
  </r>
  <r>
    <x v="1"/>
    <x v="0"/>
  </r>
  <r>
    <x v="5"/>
    <x v="0"/>
  </r>
  <r>
    <x v="1"/>
    <x v="7"/>
  </r>
  <r>
    <x v="1"/>
    <x v="6"/>
  </r>
  <r>
    <x v="5"/>
    <x v="4"/>
  </r>
  <r>
    <x v="2"/>
    <x v="7"/>
  </r>
  <r>
    <x v="0"/>
    <x v="8"/>
  </r>
  <r>
    <x v="1"/>
    <x v="0"/>
  </r>
  <r>
    <x v="4"/>
    <x v="6"/>
  </r>
  <r>
    <x v="1"/>
    <x v="0"/>
  </r>
  <r>
    <x v="1"/>
    <x v="0"/>
  </r>
  <r>
    <x v="5"/>
    <x v="8"/>
  </r>
  <r>
    <x v="1"/>
    <x v="4"/>
  </r>
  <r>
    <x v="6"/>
    <x v="4"/>
  </r>
  <r>
    <x v="0"/>
    <x v="9"/>
  </r>
  <r>
    <x v="0"/>
    <x v="4"/>
  </r>
  <r>
    <x v="1"/>
    <x v="2"/>
  </r>
  <r>
    <x v="6"/>
    <x v="3"/>
  </r>
  <r>
    <x v="1"/>
    <x v="1"/>
  </r>
  <r>
    <x v="1"/>
    <x v="7"/>
  </r>
  <r>
    <x v="1"/>
    <x v="0"/>
  </r>
  <r>
    <x v="0"/>
    <x v="3"/>
  </r>
  <r>
    <x v="1"/>
    <x v="4"/>
  </r>
  <r>
    <x v="5"/>
    <x v="3"/>
  </r>
  <r>
    <x v="6"/>
    <x v="7"/>
  </r>
  <r>
    <x v="1"/>
    <x v="3"/>
  </r>
  <r>
    <x v="2"/>
    <x v="7"/>
  </r>
  <r>
    <x v="1"/>
    <x v="0"/>
  </r>
</pivotCacheRecords>
</file>

<file path=xl/pivotCache/pivotCacheRecords50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9">
  <r>
    <x v="0"/>
    <x v="0"/>
  </r>
  <r>
    <x v="0"/>
    <x v="0"/>
  </r>
  <r>
    <x v="1"/>
    <x v="1"/>
  </r>
  <r>
    <x v="0"/>
    <x v="1"/>
  </r>
  <r>
    <x v="0"/>
    <x v="0"/>
  </r>
  <r>
    <x v="1"/>
    <x v="0"/>
  </r>
  <r>
    <x v="0"/>
    <x v="1"/>
  </r>
  <r>
    <x v="0"/>
    <x v="1"/>
  </r>
  <r>
    <x v="0"/>
    <x v="0"/>
  </r>
  <r>
    <x v="2"/>
    <x v="0"/>
  </r>
  <r>
    <x v="0"/>
    <x v="0"/>
  </r>
  <r>
    <x v="2"/>
    <x v="1"/>
  </r>
  <r>
    <x v="3"/>
    <x v="0"/>
  </r>
  <r>
    <x v="0"/>
    <x v="0"/>
  </r>
  <r>
    <x v="0"/>
    <x v="0"/>
  </r>
  <r>
    <x v="0"/>
    <x v="0"/>
  </r>
  <r>
    <x v="4"/>
    <x v="0"/>
  </r>
  <r>
    <x v="1"/>
    <x v="0"/>
  </r>
  <r>
    <x v="0"/>
    <x v="1"/>
  </r>
  <r>
    <x v="0"/>
    <x v="0"/>
  </r>
  <r>
    <x v="0"/>
    <x v="0"/>
  </r>
  <r>
    <x v="0"/>
    <x v="1"/>
  </r>
  <r>
    <x v="0"/>
    <x v="0"/>
  </r>
  <r>
    <x v="0"/>
    <x v="1"/>
  </r>
  <r>
    <x v="0"/>
    <x v="1"/>
  </r>
  <r>
    <x v="4"/>
    <x v="1"/>
  </r>
  <r>
    <x v="2"/>
    <x v="0"/>
  </r>
  <r>
    <x v="2"/>
    <x v="1"/>
  </r>
  <r>
    <x v="0"/>
    <x v="1"/>
  </r>
  <r>
    <x v="3"/>
    <x v="0"/>
  </r>
  <r>
    <x v="1"/>
    <x v="1"/>
  </r>
  <r>
    <x v="3"/>
    <x v="1"/>
  </r>
  <r>
    <x v="3"/>
    <x v="0"/>
  </r>
  <r>
    <x v="0"/>
    <x v="0"/>
  </r>
  <r>
    <x v="3"/>
    <x v="0"/>
  </r>
  <r>
    <x v="2"/>
    <x v="1"/>
  </r>
  <r>
    <x v="2"/>
    <x v="0"/>
  </r>
  <r>
    <x v="0"/>
    <x v="0"/>
  </r>
  <r>
    <x v="0"/>
    <x v="1"/>
  </r>
  <r>
    <x v="0"/>
    <x v="0"/>
  </r>
  <r>
    <x v="0"/>
    <x v="0"/>
  </r>
  <r>
    <x v="2"/>
    <x v="0"/>
  </r>
  <r>
    <x v="2"/>
    <x v="0"/>
  </r>
  <r>
    <x v="0"/>
    <x v="1"/>
  </r>
  <r>
    <x v="0"/>
    <x v="0"/>
  </r>
  <r>
    <x v="0"/>
    <x v="0"/>
  </r>
  <r>
    <x v="2"/>
    <x v="1"/>
  </r>
  <r>
    <x v="0"/>
    <x v="0"/>
  </r>
  <r>
    <x v="3"/>
    <x v="0"/>
  </r>
  <r>
    <x v="0"/>
    <x v="1"/>
  </r>
  <r>
    <x v="0"/>
    <x v="0"/>
  </r>
  <r>
    <x v="2"/>
    <x v="1"/>
  </r>
  <r>
    <x v="3"/>
    <x v="0"/>
  </r>
  <r>
    <x v="1"/>
    <x v="1"/>
  </r>
  <r>
    <x v="3"/>
    <x v="0"/>
  </r>
  <r>
    <x v="0"/>
    <x v="1"/>
  </r>
  <r>
    <x v="2"/>
    <x v="1"/>
  </r>
  <r>
    <x v="0"/>
    <x v="0"/>
  </r>
  <r>
    <x v="2"/>
    <x v="0"/>
  </r>
  <r>
    <x v="3"/>
    <x v="1"/>
  </r>
  <r>
    <x v="3"/>
    <x v="1"/>
  </r>
  <r>
    <x v="0"/>
    <x v="0"/>
  </r>
  <r>
    <x v="3"/>
    <x v="1"/>
  </r>
  <r>
    <x v="4"/>
    <x v="0"/>
  </r>
  <r>
    <x v="2"/>
    <x v="0"/>
  </r>
  <r>
    <x v="2"/>
    <x v="1"/>
  </r>
  <r>
    <x v="0"/>
    <x v="0"/>
  </r>
  <r>
    <x v="2"/>
    <x v="0"/>
  </r>
  <r>
    <x v="0"/>
    <x v="0"/>
  </r>
  <r>
    <x v="2"/>
    <x v="1"/>
  </r>
  <r>
    <x v="0"/>
    <x v="1"/>
  </r>
  <r>
    <x v="3"/>
    <x v="0"/>
  </r>
  <r>
    <x v="0"/>
    <x v="1"/>
  </r>
  <r>
    <x v="4"/>
    <x v="0"/>
  </r>
  <r>
    <x v="1"/>
    <x v="0"/>
  </r>
  <r>
    <x v="2"/>
    <x v="0"/>
  </r>
  <r>
    <x v="3"/>
    <x v="0"/>
  </r>
  <r>
    <x v="3"/>
    <x v="0"/>
  </r>
  <r>
    <x v="3"/>
    <x v="0"/>
  </r>
  <r>
    <x v="0"/>
    <x v="1"/>
  </r>
  <r>
    <x v="3"/>
    <x v="0"/>
  </r>
  <r>
    <x v="0"/>
    <x v="1"/>
  </r>
  <r>
    <x v="4"/>
    <x v="0"/>
  </r>
  <r>
    <x v="3"/>
    <x v="0"/>
  </r>
  <r>
    <x v="3"/>
    <x v="0"/>
  </r>
  <r>
    <x v="0"/>
    <x v="1"/>
  </r>
  <r>
    <x v="3"/>
    <x v="0"/>
  </r>
  <r>
    <x v="0"/>
    <x v="1"/>
  </r>
  <r>
    <x v="3"/>
    <x v="0"/>
  </r>
  <r>
    <x v="3"/>
    <x v="0"/>
  </r>
  <r>
    <x v="1"/>
    <x v="1"/>
  </r>
  <r>
    <x v="1"/>
    <x v="0"/>
  </r>
  <r>
    <x v="0"/>
    <x v="1"/>
  </r>
  <r>
    <x v="3"/>
    <x v="1"/>
  </r>
  <r>
    <x v="0"/>
    <x v="0"/>
  </r>
  <r>
    <x v="2"/>
    <x v="1"/>
  </r>
  <r>
    <x v="0"/>
    <x v="1"/>
  </r>
  <r>
    <x v="0"/>
    <x v="0"/>
  </r>
  <r>
    <x v="3"/>
    <x v="1"/>
  </r>
  <r>
    <x v="2"/>
    <x v="1"/>
  </r>
  <r>
    <x v="3"/>
    <x v="0"/>
  </r>
  <r>
    <x v="0"/>
    <x v="1"/>
  </r>
  <r>
    <x v="4"/>
    <x v="0"/>
  </r>
  <r>
    <x v="3"/>
    <x v="1"/>
  </r>
  <r>
    <x v="0"/>
    <x v="1"/>
  </r>
  <r>
    <x v="0"/>
    <x v="0"/>
  </r>
  <r>
    <x v="2"/>
    <x v="1"/>
  </r>
  <r>
    <x v="4"/>
    <x v="0"/>
  </r>
  <r>
    <x v="4"/>
    <x v="1"/>
  </r>
  <r>
    <x v="0"/>
    <x v="1"/>
  </r>
  <r>
    <x v="2"/>
    <x v="1"/>
  </r>
  <r>
    <x v="1"/>
    <x v="1"/>
  </r>
  <r>
    <x v="0"/>
    <x v="0"/>
  </r>
  <r>
    <x v="3"/>
    <x v="0"/>
  </r>
  <r>
    <x v="4"/>
    <x v="0"/>
  </r>
  <r>
    <x v="3"/>
    <x v="0"/>
  </r>
  <r>
    <x v="0"/>
    <x v="1"/>
  </r>
  <r>
    <x v="4"/>
    <x v="1"/>
  </r>
  <r>
    <x v="1"/>
    <x v="0"/>
  </r>
  <r>
    <x v="2"/>
    <x v="1"/>
  </r>
  <r>
    <x v="0"/>
    <x v="1"/>
  </r>
  <r>
    <x v="2"/>
    <x v="1"/>
  </r>
  <r>
    <x v="4"/>
    <x v="0"/>
  </r>
  <r>
    <x v="2"/>
    <x v="1"/>
  </r>
  <r>
    <x v="0"/>
    <x v="1"/>
  </r>
  <r>
    <x v="1"/>
    <x v="0"/>
  </r>
  <r>
    <x v="3"/>
    <x v="1"/>
  </r>
  <r>
    <x v="2"/>
    <x v="1"/>
  </r>
  <r>
    <x v="4"/>
    <x v="0"/>
  </r>
  <r>
    <x v="3"/>
    <x v="0"/>
  </r>
  <r>
    <x v="3"/>
    <x v="1"/>
  </r>
  <r>
    <x v="4"/>
    <x v="0"/>
  </r>
  <r>
    <x v="3"/>
    <x v="0"/>
  </r>
  <r>
    <x v="1"/>
    <x v="0"/>
  </r>
  <r>
    <x v="4"/>
    <x v="0"/>
  </r>
  <r>
    <x v="2"/>
    <x v="1"/>
  </r>
  <r>
    <x v="4"/>
    <x v="0"/>
  </r>
  <r>
    <x v="2"/>
    <x v="1"/>
  </r>
  <r>
    <x v="4"/>
    <x v="1"/>
  </r>
  <r>
    <x v="3"/>
    <x v="0"/>
  </r>
  <r>
    <x v="0"/>
    <x v="1"/>
  </r>
  <r>
    <x v="3"/>
    <x v="0"/>
  </r>
  <r>
    <x v="0"/>
    <x v="1"/>
  </r>
  <r>
    <x v="1"/>
    <x v="0"/>
  </r>
  <r>
    <x v="4"/>
    <x v="0"/>
  </r>
  <r>
    <x v="3"/>
    <x v="0"/>
  </r>
  <r>
    <x v="1"/>
    <x v="1"/>
  </r>
  <r>
    <x v="1"/>
    <x v="0"/>
  </r>
  <r>
    <x v="1"/>
    <x v="0"/>
  </r>
  <r>
    <x v="2"/>
    <x v="1"/>
  </r>
  <r>
    <x v="0"/>
    <x v="0"/>
  </r>
  <r>
    <x v="2"/>
    <x v="1"/>
  </r>
  <r>
    <x v="0"/>
    <x v="0"/>
  </r>
  <r>
    <x v="0"/>
    <x v="0"/>
  </r>
  <r>
    <x v="0"/>
    <x v="1"/>
  </r>
  <r>
    <x v="3"/>
    <x v="1"/>
  </r>
  <r>
    <x v="0"/>
    <x v="0"/>
  </r>
  <r>
    <x v="3"/>
    <x v="0"/>
  </r>
  <r>
    <x v="0"/>
    <x v="1"/>
  </r>
  <r>
    <x v="3"/>
    <x v="1"/>
  </r>
  <r>
    <x v="2"/>
    <x v="0"/>
  </r>
  <r>
    <x v="0"/>
    <x v="0"/>
  </r>
  <r>
    <x v="0"/>
    <x v="1"/>
  </r>
  <r>
    <x v="1"/>
    <x v="1"/>
  </r>
  <r>
    <x v="0"/>
    <x v="0"/>
  </r>
  <r>
    <x v="2"/>
    <x v="1"/>
  </r>
  <r>
    <x v="1"/>
    <x v="0"/>
  </r>
  <r>
    <x v="1"/>
    <x v="0"/>
  </r>
  <r>
    <x v="3"/>
    <x v="1"/>
  </r>
  <r>
    <x v="1"/>
    <x v="1"/>
  </r>
  <r>
    <x v="2"/>
    <x v="1"/>
  </r>
  <r>
    <x v="0"/>
    <x v="0"/>
  </r>
  <r>
    <x v="1"/>
    <x v="0"/>
  </r>
  <r>
    <x v="2"/>
    <x v="1"/>
  </r>
  <r>
    <x v="2"/>
    <x v="1"/>
  </r>
  <r>
    <x v="0"/>
    <x v="0"/>
  </r>
  <r>
    <x v="1"/>
    <x v="0"/>
  </r>
  <r>
    <x v="3"/>
    <x v="0"/>
  </r>
  <r>
    <x v="0"/>
    <x v="0"/>
  </r>
  <r>
    <x v="0"/>
    <x v="0"/>
  </r>
  <r>
    <x v="0"/>
    <x v="0"/>
  </r>
  <r>
    <x v="3"/>
    <x v="1"/>
  </r>
  <r>
    <x v="0"/>
    <x v="1"/>
  </r>
  <r>
    <x v="2"/>
    <x v="0"/>
  </r>
  <r>
    <x v="0"/>
    <x v="1"/>
  </r>
  <r>
    <x v="3"/>
    <x v="0"/>
  </r>
  <r>
    <x v="3"/>
    <x v="1"/>
  </r>
  <r>
    <x v="3"/>
    <x v="1"/>
  </r>
  <r>
    <x v="2"/>
    <x v="0"/>
  </r>
  <r>
    <x v="3"/>
    <x v="0"/>
  </r>
  <r>
    <x v="3"/>
    <x v="0"/>
  </r>
  <r>
    <x v="3"/>
    <x v="0"/>
  </r>
  <r>
    <x v="3"/>
    <x v="0"/>
  </r>
  <r>
    <x v="1"/>
    <x v="0"/>
  </r>
  <r>
    <x v="3"/>
    <x v="0"/>
  </r>
  <r>
    <x v="3"/>
    <x v="1"/>
  </r>
  <r>
    <x v="3"/>
    <x v="1"/>
  </r>
  <r>
    <x v="0"/>
    <x v="0"/>
  </r>
  <r>
    <x v="2"/>
    <x v="1"/>
  </r>
  <r>
    <x v="2"/>
    <x v="1"/>
  </r>
  <r>
    <x v="3"/>
    <x v="1"/>
  </r>
  <r>
    <x v="0"/>
    <x v="1"/>
  </r>
  <r>
    <x v="2"/>
    <x v="0"/>
  </r>
  <r>
    <x v="2"/>
    <x v="0"/>
  </r>
  <r>
    <x v="3"/>
    <x v="0"/>
  </r>
  <r>
    <x v="2"/>
    <x v="0"/>
  </r>
  <r>
    <x v="2"/>
    <x v="0"/>
  </r>
  <r>
    <x v="3"/>
    <x v="0"/>
  </r>
  <r>
    <x v="3"/>
    <x v="0"/>
  </r>
  <r>
    <x v="2"/>
    <x v="1"/>
  </r>
  <r>
    <x v="1"/>
    <x v="0"/>
  </r>
  <r>
    <x v="3"/>
    <x v="0"/>
  </r>
  <r>
    <x v="2"/>
    <x v="0"/>
  </r>
  <r>
    <x v="1"/>
    <x v="0"/>
  </r>
  <r>
    <x v="2"/>
    <x v="0"/>
  </r>
  <r>
    <x v="2"/>
    <x v="0"/>
  </r>
  <r>
    <x v="2"/>
    <x v="0"/>
  </r>
  <r>
    <x v="2"/>
    <x v="0"/>
  </r>
  <r>
    <x v="2"/>
    <x v="1"/>
  </r>
  <r>
    <x v="5"/>
    <x v="0"/>
  </r>
  <r>
    <x v="4"/>
    <x v="0"/>
  </r>
  <r>
    <x v="1"/>
    <x v="1"/>
  </r>
  <r>
    <x v="5"/>
    <x v="0"/>
  </r>
  <r>
    <x v="3"/>
    <x v="0"/>
  </r>
  <r>
    <x v="1"/>
    <x v="1"/>
  </r>
  <r>
    <x v="3"/>
    <x v="1"/>
  </r>
  <r>
    <x v="3"/>
    <x v="1"/>
  </r>
  <r>
    <x v="3"/>
    <x v="0"/>
  </r>
  <r>
    <x v="4"/>
    <x v="0"/>
  </r>
  <r>
    <x v="3"/>
    <x v="1"/>
  </r>
  <r>
    <x v="4"/>
    <x v="1"/>
  </r>
  <r>
    <x v="3"/>
    <x v="0"/>
  </r>
  <r>
    <x v="1"/>
    <x v="1"/>
  </r>
  <r>
    <x v="1"/>
    <x v="1"/>
  </r>
  <r>
    <x v="3"/>
    <x v="1"/>
  </r>
  <r>
    <x v="3"/>
    <x v="0"/>
  </r>
  <r>
    <x v="1"/>
    <x v="1"/>
  </r>
  <r>
    <x v="5"/>
    <x v="1"/>
  </r>
  <r>
    <x v="0"/>
    <x v="1"/>
  </r>
</pivotCacheRecords>
</file>

<file path=xl/pivotCache/pivotCacheRecords5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2">
  <r>
    <x v="0"/>
    <x v="0"/>
  </r>
  <r>
    <x v="1"/>
    <x v="1"/>
  </r>
  <r>
    <x v="2"/>
    <x v="0"/>
  </r>
  <r>
    <x v="3"/>
    <x v="1"/>
  </r>
  <r>
    <x v="0"/>
    <x v="0"/>
  </r>
  <r>
    <x v="4"/>
    <x v="0"/>
  </r>
  <r>
    <x v="2"/>
    <x v="0"/>
  </r>
  <r>
    <x v="3"/>
    <x v="1"/>
  </r>
  <r>
    <x v="1"/>
    <x v="0"/>
  </r>
  <r>
    <x v="1"/>
    <x v="0"/>
  </r>
  <r>
    <x v="3"/>
    <x v="0"/>
  </r>
  <r>
    <x v="0"/>
    <x v="0"/>
  </r>
  <r>
    <x v="3"/>
    <x v="0"/>
  </r>
  <r>
    <x v="2"/>
    <x v="0"/>
  </r>
  <r>
    <x v="1"/>
    <x v="1"/>
  </r>
  <r>
    <x v="0"/>
    <x v="0"/>
  </r>
  <r>
    <x v="2"/>
    <x v="0"/>
  </r>
  <r>
    <x v="4"/>
    <x v="1"/>
  </r>
  <r>
    <x v="1"/>
    <x v="0"/>
  </r>
  <r>
    <x v="0"/>
    <x v="1"/>
  </r>
  <r>
    <x v="2"/>
    <x v="1"/>
  </r>
  <r>
    <x v="1"/>
    <x v="0"/>
  </r>
  <r>
    <x v="0"/>
    <x v="1"/>
  </r>
  <r>
    <x v="4"/>
    <x v="1"/>
  </r>
  <r>
    <x v="4"/>
    <x v="0"/>
  </r>
  <r>
    <x v="0"/>
    <x v="1"/>
  </r>
  <r>
    <x v="4"/>
    <x v="1"/>
  </r>
  <r>
    <x v="3"/>
    <x v="0"/>
  </r>
  <r>
    <x v="2"/>
    <x v="0"/>
  </r>
  <r>
    <x v="1"/>
    <x v="0"/>
  </r>
  <r>
    <x v="4"/>
    <x v="1"/>
  </r>
  <r>
    <x v="4"/>
    <x v="0"/>
  </r>
  <r>
    <x v="2"/>
    <x v="0"/>
  </r>
  <r>
    <x v="4"/>
    <x v="1"/>
  </r>
  <r>
    <x v="2"/>
    <x v="0"/>
  </r>
  <r>
    <x v="2"/>
    <x v="0"/>
  </r>
  <r>
    <x v="2"/>
    <x v="1"/>
  </r>
  <r>
    <x v="4"/>
    <x v="0"/>
  </r>
  <r>
    <x v="0"/>
    <x v="1"/>
  </r>
  <r>
    <x v="4"/>
    <x v="0"/>
  </r>
  <r>
    <x v="4"/>
    <x v="0"/>
  </r>
  <r>
    <x v="1"/>
    <x v="1"/>
  </r>
  <r>
    <x v="0"/>
    <x v="0"/>
  </r>
  <r>
    <x v="1"/>
    <x v="1"/>
  </r>
  <r>
    <x v="1"/>
    <x v="0"/>
  </r>
  <r>
    <x v="1"/>
    <x v="0"/>
  </r>
  <r>
    <x v="4"/>
    <x v="1"/>
  </r>
  <r>
    <x v="2"/>
    <x v="0"/>
  </r>
  <r>
    <x v="1"/>
    <x v="1"/>
  </r>
  <r>
    <x v="2"/>
    <x v="0"/>
  </r>
  <r>
    <x v="0"/>
    <x v="1"/>
  </r>
  <r>
    <x v="2"/>
    <x v="0"/>
  </r>
  <r>
    <x v="4"/>
    <x v="0"/>
  </r>
  <r>
    <x v="0"/>
    <x v="1"/>
  </r>
  <r>
    <x v="1"/>
    <x v="0"/>
  </r>
  <r>
    <x v="4"/>
    <x v="0"/>
  </r>
  <r>
    <x v="1"/>
    <x v="0"/>
  </r>
  <r>
    <x v="4"/>
    <x v="1"/>
  </r>
  <r>
    <x v="3"/>
    <x v="0"/>
  </r>
  <r>
    <x v="0"/>
    <x v="1"/>
  </r>
  <r>
    <x v="3"/>
    <x v="0"/>
  </r>
  <r>
    <x v="3"/>
    <x v="0"/>
  </r>
  <r>
    <x v="0"/>
    <x v="0"/>
  </r>
  <r>
    <x v="3"/>
    <x v="0"/>
  </r>
  <r>
    <x v="2"/>
    <x v="0"/>
  </r>
  <r>
    <x v="2"/>
    <x v="0"/>
  </r>
  <r>
    <x v="0"/>
    <x v="1"/>
  </r>
  <r>
    <x v="2"/>
    <x v="0"/>
  </r>
  <r>
    <x v="0"/>
    <x v="1"/>
  </r>
  <r>
    <x v="3"/>
    <x v="0"/>
  </r>
  <r>
    <x v="1"/>
    <x v="0"/>
  </r>
  <r>
    <x v="1"/>
    <x v="0"/>
  </r>
  <r>
    <x v="4"/>
    <x v="1"/>
  </r>
  <r>
    <x v="1"/>
    <x v="0"/>
  </r>
  <r>
    <x v="0"/>
    <x v="0"/>
  </r>
  <r>
    <x v="2"/>
    <x v="0"/>
  </r>
  <r>
    <x v="0"/>
    <x v="1"/>
  </r>
  <r>
    <x v="2"/>
    <x v="0"/>
  </r>
  <r>
    <x v="4"/>
    <x v="1"/>
  </r>
  <r>
    <x v="2"/>
    <x v="1"/>
  </r>
  <r>
    <x v="1"/>
    <x v="0"/>
  </r>
  <r>
    <x v="0"/>
    <x v="1"/>
  </r>
  <r>
    <x v="0"/>
    <x v="0"/>
  </r>
  <r>
    <x v="2"/>
    <x v="1"/>
  </r>
  <r>
    <x v="4"/>
    <x v="1"/>
  </r>
  <r>
    <x v="1"/>
    <x v="0"/>
  </r>
  <r>
    <x v="4"/>
    <x v="1"/>
  </r>
  <r>
    <x v="1"/>
    <x v="0"/>
  </r>
  <r>
    <x v="2"/>
    <x v="1"/>
  </r>
  <r>
    <x v="1"/>
    <x v="1"/>
  </r>
  <r>
    <x v="1"/>
    <x v="0"/>
  </r>
  <r>
    <x v="3"/>
    <x v="0"/>
  </r>
  <r>
    <x v="3"/>
    <x v="1"/>
  </r>
  <r>
    <x v="2"/>
    <x v="1"/>
  </r>
  <r>
    <x v="0"/>
    <x v="1"/>
  </r>
  <r>
    <x v="1"/>
    <x v="0"/>
  </r>
  <r>
    <x v="0"/>
    <x v="0"/>
  </r>
  <r>
    <x v="2"/>
    <x v="0"/>
  </r>
  <r>
    <x v="2"/>
    <x v="0"/>
  </r>
  <r>
    <x v="1"/>
    <x v="1"/>
  </r>
  <r>
    <x v="4"/>
    <x v="1"/>
  </r>
  <r>
    <x v="2"/>
    <x v="0"/>
  </r>
  <r>
    <x v="0"/>
    <x v="1"/>
  </r>
  <r>
    <x v="4"/>
    <x v="1"/>
  </r>
  <r>
    <x v="0"/>
    <x v="1"/>
  </r>
  <r>
    <x v="3"/>
    <x v="0"/>
  </r>
  <r>
    <x v="3"/>
    <x v="0"/>
  </r>
  <r>
    <x v="2"/>
    <x v="1"/>
  </r>
  <r>
    <x v="2"/>
    <x v="0"/>
  </r>
  <r>
    <x v="3"/>
    <x v="0"/>
  </r>
  <r>
    <x v="2"/>
    <x v="0"/>
  </r>
  <r>
    <x v="1"/>
    <x v="0"/>
  </r>
  <r>
    <x v="2"/>
    <x v="0"/>
  </r>
  <r>
    <x v="0"/>
    <x v="1"/>
  </r>
  <r>
    <x v="3"/>
    <x v="1"/>
  </r>
  <r>
    <x v="3"/>
    <x v="0"/>
  </r>
  <r>
    <x v="4"/>
    <x v="1"/>
  </r>
  <r>
    <x v="2"/>
    <x v="0"/>
  </r>
  <r>
    <x v="0"/>
    <x v="1"/>
  </r>
  <r>
    <x v="2"/>
    <x v="0"/>
  </r>
  <r>
    <x v="3"/>
    <x v="0"/>
  </r>
  <r>
    <x v="1"/>
    <x v="0"/>
  </r>
  <r>
    <x v="1"/>
    <x v="1"/>
  </r>
  <r>
    <x v="1"/>
    <x v="0"/>
  </r>
  <r>
    <x v="1"/>
    <x v="0"/>
  </r>
  <r>
    <x v="4"/>
    <x v="1"/>
  </r>
  <r>
    <x v="0"/>
    <x v="0"/>
  </r>
  <r>
    <x v="4"/>
    <x v="0"/>
  </r>
  <r>
    <x v="0"/>
    <x v="1"/>
  </r>
  <r>
    <x v="2"/>
    <x v="1"/>
  </r>
  <r>
    <x v="4"/>
    <x v="0"/>
  </r>
  <r>
    <x v="0"/>
    <x v="1"/>
  </r>
  <r>
    <x v="1"/>
    <x v="1"/>
  </r>
  <r>
    <x v="2"/>
    <x v="0"/>
  </r>
  <r>
    <x v="1"/>
    <x v="0"/>
  </r>
  <r>
    <x v="3"/>
    <x v="1"/>
  </r>
  <r>
    <x v="0"/>
    <x v="1"/>
  </r>
  <r>
    <x v="1"/>
    <x v="0"/>
  </r>
  <r>
    <x v="3"/>
    <x v="0"/>
  </r>
  <r>
    <x v="3"/>
    <x v="1"/>
  </r>
  <r>
    <x v="3"/>
    <x v="1"/>
  </r>
  <r>
    <x v="4"/>
    <x v="1"/>
  </r>
  <r>
    <x v="0"/>
    <x v="0"/>
  </r>
  <r>
    <x v="3"/>
    <x v="0"/>
  </r>
  <r>
    <x v="4"/>
    <x v="1"/>
  </r>
  <r>
    <x v="4"/>
    <x v="1"/>
  </r>
  <r>
    <x v="1"/>
    <x v="0"/>
  </r>
  <r>
    <x v="1"/>
    <x v="0"/>
  </r>
  <r>
    <x v="1"/>
    <x v="0"/>
  </r>
  <r>
    <x v="4"/>
    <x v="1"/>
  </r>
  <r>
    <x v="3"/>
    <x v="0"/>
  </r>
  <r>
    <x v="1"/>
    <x v="1"/>
  </r>
  <r>
    <x v="3"/>
    <x v="0"/>
  </r>
  <r>
    <x v="3"/>
    <x v="1"/>
  </r>
  <r>
    <x v="3"/>
    <x v="1"/>
  </r>
  <r>
    <x v="1"/>
    <x v="0"/>
  </r>
  <r>
    <x v="3"/>
    <x v="0"/>
  </r>
  <r>
    <x v="3"/>
    <x v="0"/>
  </r>
  <r>
    <x v="3"/>
    <x v="0"/>
  </r>
  <r>
    <x v="3"/>
    <x v="0"/>
  </r>
  <r>
    <x v="1"/>
    <x v="0"/>
  </r>
  <r>
    <x v="3"/>
    <x v="0"/>
  </r>
  <r>
    <x v="3"/>
    <x v="1"/>
  </r>
  <r>
    <x v="3"/>
    <x v="1"/>
  </r>
  <r>
    <x v="3"/>
    <x v="0"/>
  </r>
  <r>
    <x v="0"/>
    <x v="1"/>
  </r>
  <r>
    <x v="0"/>
    <x v="1"/>
  </r>
  <r>
    <x v="3"/>
    <x v="1"/>
  </r>
  <r>
    <x v="3"/>
    <x v="1"/>
  </r>
  <r>
    <x v="1"/>
    <x v="0"/>
  </r>
  <r>
    <x v="0"/>
    <x v="0"/>
  </r>
  <r>
    <x v="3"/>
    <x v="0"/>
  </r>
  <r>
    <x v="1"/>
    <x v="0"/>
  </r>
  <r>
    <x v="0"/>
    <x v="0"/>
  </r>
  <r>
    <x v="3"/>
    <x v="0"/>
  </r>
  <r>
    <x v="3"/>
    <x v="0"/>
  </r>
  <r>
    <x v="0"/>
    <x v="1"/>
  </r>
  <r>
    <x v="1"/>
    <x v="0"/>
  </r>
  <r>
    <x v="3"/>
    <x v="0"/>
  </r>
  <r>
    <x v="0"/>
    <x v="0"/>
  </r>
  <r>
    <x v="3"/>
    <x v="0"/>
  </r>
  <r>
    <x v="4"/>
    <x v="0"/>
  </r>
  <r>
    <x v="0"/>
    <x v="0"/>
  </r>
  <r>
    <x v="0"/>
    <x v="0"/>
  </r>
  <r>
    <x v="4"/>
    <x v="0"/>
  </r>
  <r>
    <x v="1"/>
    <x v="1"/>
  </r>
  <r>
    <x v="0"/>
    <x v="0"/>
  </r>
  <r>
    <x v="4"/>
    <x v="0"/>
  </r>
  <r>
    <x v="2"/>
    <x v="1"/>
  </r>
  <r>
    <x v="0"/>
    <x v="0"/>
  </r>
  <r>
    <x v="0"/>
    <x v="0"/>
  </r>
  <r>
    <x v="2"/>
    <x v="1"/>
  </r>
  <r>
    <x v="0"/>
    <x v="1"/>
  </r>
  <r>
    <x v="4"/>
    <x v="1"/>
  </r>
  <r>
    <x v="2"/>
    <x v="1"/>
  </r>
  <r>
    <x v="0"/>
    <x v="0"/>
  </r>
  <r>
    <x v="4"/>
    <x v="1"/>
  </r>
  <r>
    <x v="1"/>
    <x v="1"/>
  </r>
  <r>
    <x v="1"/>
    <x v="0"/>
  </r>
  <r>
    <x v="1"/>
    <x v="1"/>
  </r>
  <r>
    <x v="4"/>
    <x v="1"/>
  </r>
  <r>
    <x v="2"/>
    <x v="1"/>
  </r>
</pivotCacheRecords>
</file>

<file path=xl/pivotCache/pivotCacheRecords5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2">
  <r>
    <x v="0"/>
    <x v="0"/>
  </r>
  <r>
    <x v="1"/>
    <x v="0"/>
  </r>
  <r>
    <x v="2"/>
    <x v="0"/>
  </r>
  <r>
    <x v="1"/>
    <x v="0"/>
  </r>
  <r>
    <x v="3"/>
    <x v="0"/>
  </r>
  <r>
    <x v="1"/>
    <x v="0"/>
  </r>
  <r>
    <x v="0"/>
    <x v="0"/>
  </r>
  <r>
    <x v="2"/>
    <x v="0"/>
  </r>
  <r>
    <x v="1"/>
    <x v="0"/>
  </r>
  <r>
    <x v="2"/>
    <x v="0"/>
  </r>
  <r>
    <x v="3"/>
    <x v="1"/>
  </r>
  <r>
    <x v="0"/>
    <x v="0"/>
  </r>
  <r>
    <x v="2"/>
    <x v="0"/>
  </r>
  <r>
    <x v="4"/>
    <x v="1"/>
  </r>
  <r>
    <x v="3"/>
    <x v="0"/>
  </r>
  <r>
    <x v="0"/>
    <x v="1"/>
  </r>
  <r>
    <x v="2"/>
    <x v="1"/>
  </r>
  <r>
    <x v="3"/>
    <x v="0"/>
  </r>
  <r>
    <x v="0"/>
    <x v="1"/>
  </r>
  <r>
    <x v="4"/>
    <x v="1"/>
  </r>
  <r>
    <x v="4"/>
    <x v="1"/>
  </r>
  <r>
    <x v="4"/>
    <x v="1"/>
  </r>
  <r>
    <x v="3"/>
    <x v="0"/>
  </r>
  <r>
    <x v="4"/>
    <x v="1"/>
  </r>
  <r>
    <x v="4"/>
    <x v="1"/>
  </r>
  <r>
    <x v="4"/>
    <x v="0"/>
  </r>
  <r>
    <x v="2"/>
    <x v="0"/>
  </r>
  <r>
    <x v="4"/>
    <x v="1"/>
  </r>
  <r>
    <x v="2"/>
    <x v="0"/>
  </r>
  <r>
    <x v="2"/>
    <x v="0"/>
  </r>
  <r>
    <x v="3"/>
    <x v="1"/>
  </r>
  <r>
    <x v="0"/>
    <x v="1"/>
  </r>
  <r>
    <x v="4"/>
    <x v="1"/>
  </r>
  <r>
    <x v="2"/>
    <x v="1"/>
  </r>
  <r>
    <x v="3"/>
    <x v="1"/>
  </r>
  <r>
    <x v="3"/>
    <x v="1"/>
  </r>
  <r>
    <x v="3"/>
    <x v="0"/>
  </r>
  <r>
    <x v="3"/>
    <x v="1"/>
  </r>
  <r>
    <x v="4"/>
    <x v="1"/>
  </r>
  <r>
    <x v="2"/>
    <x v="0"/>
  </r>
  <r>
    <x v="3"/>
    <x v="1"/>
  </r>
  <r>
    <x v="2"/>
    <x v="0"/>
  </r>
  <r>
    <x v="1"/>
    <x v="1"/>
  </r>
  <r>
    <x v="4"/>
    <x v="0"/>
  </r>
  <r>
    <x v="3"/>
    <x v="0"/>
  </r>
  <r>
    <x v="0"/>
    <x v="0"/>
  </r>
  <r>
    <x v="1"/>
    <x v="0"/>
  </r>
  <r>
    <x v="0"/>
    <x v="1"/>
  </r>
  <r>
    <x v="1"/>
    <x v="0"/>
  </r>
  <r>
    <x v="2"/>
    <x v="0"/>
  </r>
  <r>
    <x v="2"/>
    <x v="0"/>
  </r>
  <r>
    <x v="2"/>
    <x v="0"/>
  </r>
  <r>
    <x v="0"/>
    <x v="0"/>
  </r>
  <r>
    <x v="1"/>
    <x v="0"/>
  </r>
  <r>
    <x v="3"/>
    <x v="0"/>
  </r>
  <r>
    <x v="3"/>
    <x v="0"/>
  </r>
  <r>
    <x v="3"/>
    <x v="0"/>
  </r>
  <r>
    <x v="4"/>
    <x v="1"/>
  </r>
  <r>
    <x v="3"/>
    <x v="0"/>
  </r>
  <r>
    <x v="2"/>
    <x v="0"/>
  </r>
  <r>
    <x v="0"/>
    <x v="1"/>
  </r>
  <r>
    <x v="4"/>
    <x v="1"/>
  </r>
  <r>
    <x v="0"/>
    <x v="1"/>
  </r>
  <r>
    <x v="0"/>
    <x v="1"/>
  </r>
  <r>
    <x v="0"/>
    <x v="0"/>
  </r>
  <r>
    <x v="4"/>
    <x v="1"/>
  </r>
  <r>
    <x v="3"/>
    <x v="0"/>
  </r>
  <r>
    <x v="3"/>
    <x v="0"/>
  </r>
  <r>
    <x v="3"/>
    <x v="1"/>
  </r>
  <r>
    <x v="1"/>
    <x v="0"/>
  </r>
  <r>
    <x v="1"/>
    <x v="1"/>
  </r>
  <r>
    <x v="2"/>
    <x v="1"/>
  </r>
  <r>
    <x v="0"/>
    <x v="1"/>
  </r>
  <r>
    <x v="3"/>
    <x v="0"/>
  </r>
  <r>
    <x v="0"/>
    <x v="0"/>
  </r>
  <r>
    <x v="2"/>
    <x v="0"/>
  </r>
  <r>
    <x v="2"/>
    <x v="0"/>
  </r>
  <r>
    <x v="0"/>
    <x v="1"/>
  </r>
  <r>
    <x v="0"/>
    <x v="1"/>
  </r>
  <r>
    <x v="0"/>
    <x v="1"/>
  </r>
  <r>
    <x v="1"/>
    <x v="0"/>
  </r>
  <r>
    <x v="3"/>
    <x v="1"/>
  </r>
  <r>
    <x v="2"/>
    <x v="1"/>
  </r>
  <r>
    <x v="2"/>
    <x v="0"/>
  </r>
  <r>
    <x v="2"/>
    <x v="0"/>
  </r>
  <r>
    <x v="1"/>
    <x v="0"/>
  </r>
  <r>
    <x v="3"/>
    <x v="0"/>
  </r>
  <r>
    <x v="2"/>
    <x v="0"/>
  </r>
  <r>
    <x v="0"/>
    <x v="1"/>
  </r>
  <r>
    <x v="1"/>
    <x v="1"/>
  </r>
  <r>
    <x v="1"/>
    <x v="0"/>
  </r>
  <r>
    <x v="4"/>
    <x v="1"/>
  </r>
  <r>
    <x v="2"/>
    <x v="0"/>
  </r>
  <r>
    <x v="0"/>
    <x v="1"/>
  </r>
  <r>
    <x v="2"/>
    <x v="1"/>
  </r>
  <r>
    <x v="1"/>
    <x v="0"/>
  </r>
  <r>
    <x v="2"/>
    <x v="0"/>
  </r>
  <r>
    <x v="3"/>
    <x v="0"/>
  </r>
  <r>
    <x v="3"/>
    <x v="1"/>
  </r>
  <r>
    <x v="3"/>
    <x v="1"/>
  </r>
  <r>
    <x v="3"/>
    <x v="0"/>
  </r>
  <r>
    <x v="4"/>
    <x v="1"/>
  </r>
  <r>
    <x v="0"/>
    <x v="0"/>
  </r>
  <r>
    <x v="2"/>
    <x v="0"/>
  </r>
  <r>
    <x v="4"/>
    <x v="0"/>
  </r>
  <r>
    <x v="0"/>
    <x v="1"/>
  </r>
  <r>
    <x v="4"/>
    <x v="0"/>
  </r>
  <r>
    <x v="0"/>
    <x v="1"/>
  </r>
  <r>
    <x v="3"/>
    <x v="1"/>
  </r>
  <r>
    <x v="2"/>
    <x v="1"/>
  </r>
  <r>
    <x v="0"/>
    <x v="0"/>
  </r>
  <r>
    <x v="3"/>
    <x v="1"/>
  </r>
  <r>
    <x v="1"/>
    <x v="0"/>
  </r>
  <r>
    <x v="0"/>
    <x v="1"/>
  </r>
  <r>
    <x v="3"/>
    <x v="0"/>
  </r>
  <r>
    <x v="1"/>
    <x v="1"/>
  </r>
  <r>
    <x v="1"/>
    <x v="1"/>
  </r>
  <r>
    <x v="0"/>
    <x v="0"/>
  </r>
  <r>
    <x v="0"/>
    <x v="1"/>
  </r>
  <r>
    <x v="1"/>
    <x v="0"/>
  </r>
  <r>
    <x v="4"/>
    <x v="0"/>
  </r>
  <r>
    <x v="4"/>
    <x v="0"/>
  </r>
  <r>
    <x v="3"/>
    <x v="0"/>
  </r>
  <r>
    <x v="3"/>
    <x v="0"/>
  </r>
  <r>
    <x v="3"/>
    <x v="0"/>
  </r>
  <r>
    <x v="4"/>
    <x v="0"/>
  </r>
  <r>
    <x v="1"/>
    <x v="1"/>
  </r>
  <r>
    <x v="3"/>
    <x v="1"/>
  </r>
  <r>
    <x v="3"/>
    <x v="1"/>
  </r>
  <r>
    <x v="1"/>
    <x v="0"/>
  </r>
  <r>
    <x v="1"/>
    <x v="0"/>
  </r>
  <r>
    <x v="1"/>
    <x v="0"/>
  </r>
  <r>
    <x v="3"/>
    <x v="1"/>
  </r>
  <r>
    <x v="1"/>
    <x v="1"/>
  </r>
  <r>
    <x v="1"/>
    <x v="1"/>
  </r>
  <r>
    <x v="1"/>
    <x v="0"/>
  </r>
  <r>
    <x v="1"/>
    <x v="1"/>
  </r>
  <r>
    <x v="3"/>
    <x v="0"/>
  </r>
  <r>
    <x v="1"/>
    <x v="0"/>
  </r>
  <r>
    <x v="1"/>
    <x v="0"/>
  </r>
  <r>
    <x v="1"/>
    <x v="1"/>
  </r>
  <r>
    <x v="0"/>
    <x v="1"/>
  </r>
  <r>
    <x v="0"/>
    <x v="1"/>
  </r>
  <r>
    <x v="1"/>
    <x v="1"/>
  </r>
  <r>
    <x v="1"/>
    <x v="0"/>
  </r>
  <r>
    <x v="3"/>
    <x v="0"/>
  </r>
  <r>
    <x v="0"/>
    <x v="1"/>
  </r>
  <r>
    <x v="1"/>
    <x v="0"/>
  </r>
  <r>
    <x v="0"/>
    <x v="1"/>
  </r>
  <r>
    <x v="3"/>
    <x v="0"/>
  </r>
  <r>
    <x v="0"/>
    <x v="0"/>
  </r>
  <r>
    <x v="1"/>
    <x v="0"/>
  </r>
  <r>
    <x v="1"/>
    <x v="1"/>
  </r>
  <r>
    <x v="0"/>
    <x v="0"/>
  </r>
  <r>
    <x v="3"/>
    <x v="1"/>
  </r>
  <r>
    <x v="1"/>
    <x v="1"/>
  </r>
  <r>
    <x v="1"/>
    <x v="1"/>
  </r>
  <r>
    <x v="0"/>
    <x v="1"/>
  </r>
  <r>
    <x v="1"/>
    <x v="0"/>
  </r>
  <r>
    <x v="4"/>
    <x v="1"/>
  </r>
  <r>
    <x v="0"/>
    <x v="1"/>
  </r>
  <r>
    <x v="0"/>
    <x v="1"/>
  </r>
  <r>
    <x v="4"/>
    <x v="0"/>
  </r>
  <r>
    <x v="3"/>
    <x v="0"/>
  </r>
  <r>
    <x v="0"/>
    <x v="0"/>
  </r>
  <r>
    <x v="3"/>
    <x v="1"/>
  </r>
  <r>
    <x v="2"/>
    <x v="1"/>
  </r>
  <r>
    <x v="0"/>
    <x v="0"/>
  </r>
  <r>
    <x v="0"/>
    <x v="0"/>
  </r>
  <r>
    <x v="2"/>
    <x v="0"/>
  </r>
  <r>
    <x v="0"/>
    <x v="0"/>
  </r>
  <r>
    <x v="4"/>
    <x v="1"/>
  </r>
  <r>
    <x v="2"/>
    <x v="1"/>
  </r>
  <r>
    <x v="0"/>
    <x v="0"/>
  </r>
  <r>
    <x v="2"/>
    <x v="1"/>
  </r>
  <r>
    <x v="4"/>
    <x v="1"/>
  </r>
  <r>
    <x v="4"/>
    <x v="0"/>
  </r>
  <r>
    <x v="3"/>
    <x v="1"/>
  </r>
  <r>
    <x v="0"/>
    <x v="0"/>
  </r>
  <r>
    <x v="3"/>
    <x v="1"/>
  </r>
  <r>
    <x v="3"/>
    <x v="0"/>
  </r>
  <r>
    <x v="2"/>
    <x v="0"/>
  </r>
</pivotCacheRecords>
</file>

<file path=xl/pivotCache/pivotCacheRecords5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5"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0"/>
  </r>
  <r>
    <x v="1"/>
    <x v="0"/>
  </r>
  <r>
    <x v="1"/>
    <x v="1"/>
  </r>
  <r>
    <x v="1"/>
    <x v="1"/>
  </r>
  <r>
    <x v="0"/>
    <x v="1"/>
  </r>
  <r>
    <x v="1"/>
    <x v="0"/>
  </r>
  <r>
    <x v="0"/>
    <x v="1"/>
  </r>
  <r>
    <x v="1"/>
    <x v="1"/>
  </r>
  <r>
    <x v="0"/>
    <x v="0"/>
  </r>
  <r>
    <x v="0"/>
    <x v="0"/>
  </r>
  <r>
    <x v="1"/>
    <x v="1"/>
  </r>
  <r>
    <x v="0"/>
    <x v="0"/>
  </r>
  <r>
    <x v="0"/>
    <x v="0"/>
  </r>
  <r>
    <x v="1"/>
    <x v="0"/>
  </r>
  <r>
    <x v="0"/>
    <x v="0"/>
  </r>
  <r>
    <x v="0"/>
    <x v="0"/>
  </r>
  <r>
    <x v="1"/>
    <x v="1"/>
  </r>
  <r>
    <x v="1"/>
    <x v="0"/>
  </r>
  <r>
    <x v="1"/>
    <x v="1"/>
  </r>
  <r>
    <x v="1"/>
    <x v="0"/>
  </r>
  <r>
    <x v="1"/>
    <x v="0"/>
  </r>
  <r>
    <x v="0"/>
    <x v="0"/>
  </r>
  <r>
    <x v="0"/>
    <x v="1"/>
  </r>
  <r>
    <x v="1"/>
    <x v="0"/>
  </r>
  <r>
    <x v="0"/>
    <x v="0"/>
  </r>
  <r>
    <x v="1"/>
    <x v="1"/>
  </r>
  <r>
    <x v="0"/>
    <x v="0"/>
  </r>
  <r>
    <x v="1"/>
    <x v="0"/>
  </r>
  <r>
    <x v="0"/>
    <x v="0"/>
  </r>
  <r>
    <x v="1"/>
    <x v="0"/>
  </r>
  <r>
    <x v="1"/>
    <x v="0"/>
  </r>
  <r>
    <x v="0"/>
    <x v="0"/>
  </r>
  <r>
    <x v="0"/>
    <x v="0"/>
  </r>
  <r>
    <x v="1"/>
    <x v="1"/>
  </r>
  <r>
    <x v="1"/>
    <x v="0"/>
  </r>
  <r>
    <x v="0"/>
    <x v="1"/>
  </r>
  <r>
    <x v="0"/>
    <x v="0"/>
  </r>
  <r>
    <x v="0"/>
    <x v="1"/>
  </r>
  <r>
    <x v="1"/>
    <x v="1"/>
  </r>
  <r>
    <x v="1"/>
    <x v="0"/>
  </r>
  <r>
    <x v="0"/>
    <x v="0"/>
  </r>
  <r>
    <x v="0"/>
    <x v="1"/>
  </r>
  <r>
    <x v="0"/>
    <x v="0"/>
  </r>
  <r>
    <x v="1"/>
    <x v="1"/>
  </r>
  <r>
    <x v="1"/>
    <x v="1"/>
  </r>
  <r>
    <x v="1"/>
    <x v="0"/>
  </r>
  <r>
    <x v="1"/>
    <x v="1"/>
  </r>
  <r>
    <x v="0"/>
    <x v="0"/>
  </r>
  <r>
    <x v="1"/>
    <x v="0"/>
  </r>
  <r>
    <x v="1"/>
    <x v="1"/>
  </r>
  <r>
    <x v="0"/>
    <x v="0"/>
  </r>
  <r>
    <x v="0"/>
    <x v="0"/>
  </r>
  <r>
    <x v="0"/>
    <x v="1"/>
  </r>
  <r>
    <x v="1"/>
    <x v="0"/>
  </r>
  <r>
    <x v="0"/>
    <x v="0"/>
  </r>
  <r>
    <x v="1"/>
    <x v="0"/>
  </r>
  <r>
    <x v="1"/>
    <x v="1"/>
  </r>
  <r>
    <x v="0"/>
    <x v="1"/>
  </r>
  <r>
    <x v="0"/>
    <x v="0"/>
  </r>
  <r>
    <x v="1"/>
    <x v="1"/>
  </r>
  <r>
    <x v="0"/>
    <x v="0"/>
  </r>
  <r>
    <x v="0"/>
    <x v="0"/>
  </r>
  <r>
    <x v="1"/>
    <x v="0"/>
  </r>
  <r>
    <x v="0"/>
    <x v="0"/>
  </r>
  <r>
    <x v="1"/>
    <x v="1"/>
  </r>
  <r>
    <x v="0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1"/>
    <x v="1"/>
  </r>
  <r>
    <x v="1"/>
    <x v="1"/>
  </r>
  <r>
    <x v="1"/>
    <x v="0"/>
  </r>
  <r>
    <x v="0"/>
    <x v="0"/>
  </r>
  <r>
    <x v="1"/>
    <x v="0"/>
  </r>
  <r>
    <x v="1"/>
    <x v="1"/>
  </r>
  <r>
    <x v="0"/>
    <x v="0"/>
  </r>
  <r>
    <x v="1"/>
    <x v="0"/>
  </r>
  <r>
    <x v="1"/>
    <x v="1"/>
  </r>
  <r>
    <x v="1"/>
    <x v="0"/>
  </r>
  <r>
    <x v="0"/>
    <x v="0"/>
  </r>
  <r>
    <x v="0"/>
    <x v="0"/>
  </r>
  <r>
    <x v="0"/>
    <x v="0"/>
  </r>
  <r>
    <x v="1"/>
    <x v="0"/>
  </r>
  <r>
    <x v="0"/>
    <x v="1"/>
  </r>
  <r>
    <x v="1"/>
    <x v="1"/>
  </r>
  <r>
    <x v="1"/>
    <x v="1"/>
  </r>
  <r>
    <x v="1"/>
    <x v="0"/>
  </r>
  <r>
    <x v="1"/>
    <x v="1"/>
  </r>
  <r>
    <x v="0"/>
    <x v="1"/>
  </r>
  <r>
    <x v="1"/>
    <x v="1"/>
  </r>
  <r>
    <x v="1"/>
    <x v="0"/>
  </r>
  <r>
    <x v="1"/>
    <x v="0"/>
  </r>
  <r>
    <x v="0"/>
    <x v="1"/>
  </r>
  <r>
    <x v="1"/>
    <x v="0"/>
  </r>
  <r>
    <x v="1"/>
    <x v="0"/>
  </r>
  <r>
    <x v="1"/>
    <x v="0"/>
  </r>
  <r>
    <x v="1"/>
    <x v="1"/>
  </r>
  <r>
    <x v="1"/>
    <x v="0"/>
  </r>
  <r>
    <x v="0"/>
    <x v="0"/>
  </r>
  <r>
    <x v="1"/>
    <x v="1"/>
  </r>
  <r>
    <x v="0"/>
    <x v="1"/>
  </r>
  <r>
    <x v="0"/>
    <x v="1"/>
  </r>
  <r>
    <x v="1"/>
    <x v="2"/>
  </r>
  <r>
    <x v="1"/>
    <x v="2"/>
  </r>
  <r>
    <x v="1"/>
    <x v="2"/>
  </r>
  <r>
    <x v="0"/>
    <x v="2"/>
  </r>
  <r>
    <x v="0"/>
    <x v="2"/>
  </r>
  <r>
    <x v="0"/>
    <x v="2"/>
  </r>
  <r>
    <x v="1"/>
    <x v="2"/>
  </r>
  <r>
    <x v="0"/>
    <x v="2"/>
  </r>
  <r>
    <x v="1"/>
    <x v="2"/>
  </r>
  <r>
    <x v="0"/>
    <x v="2"/>
  </r>
  <r>
    <x v="1"/>
    <x v="2"/>
  </r>
  <r>
    <x v="1"/>
    <x v="2"/>
  </r>
  <r>
    <x v="0"/>
    <x v="2"/>
  </r>
  <r>
    <x v="1"/>
    <x v="2"/>
  </r>
  <r>
    <x v="0"/>
    <x v="2"/>
  </r>
  <r>
    <x v="0"/>
    <x v="2"/>
  </r>
  <r>
    <x v="1"/>
    <x v="2"/>
  </r>
  <r>
    <x v="0"/>
    <x v="2"/>
  </r>
  <r>
    <x v="1"/>
    <x v="2"/>
  </r>
  <r>
    <x v="1"/>
    <x v="2"/>
  </r>
</pivotCacheRecords>
</file>

<file path=xl/pivotCache/pivotCacheRecords5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"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</pivotCacheRecords>
</file>

<file path=xl/pivotCache/pivotCacheRecords5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">
  <r>
    <x v="0"/>
    <x v="0"/>
  </r>
  <r>
    <x v="0"/>
    <x v="1"/>
  </r>
  <r>
    <x v="0"/>
    <x v="2"/>
  </r>
  <r>
    <x v="0"/>
    <x v="0"/>
  </r>
  <r>
    <x v="0"/>
    <x v="0"/>
  </r>
  <r>
    <x v="0"/>
    <x v="1"/>
  </r>
  <r>
    <x v="0"/>
    <x v="0"/>
  </r>
  <r>
    <x v="0"/>
    <x v="3"/>
  </r>
  <r>
    <x v="0"/>
    <x v="3"/>
  </r>
  <r>
    <x v="0"/>
    <x v="3"/>
  </r>
  <r>
    <x v="0"/>
    <x v="2"/>
  </r>
  <r>
    <x v="0"/>
    <x v="3"/>
  </r>
  <r>
    <x v="0"/>
    <x v="2"/>
  </r>
  <r>
    <x v="0"/>
    <x v="3"/>
  </r>
  <r>
    <x v="0"/>
    <x v="1"/>
  </r>
  <r>
    <x v="0"/>
    <x v="1"/>
  </r>
  <r>
    <x v="0"/>
    <x v="0"/>
  </r>
  <r>
    <x v="0"/>
    <x v="1"/>
  </r>
  <r>
    <x v="0"/>
    <x v="4"/>
  </r>
  <r>
    <x v="0"/>
    <x v="2"/>
  </r>
  <r>
    <x v="0"/>
    <x v="1"/>
  </r>
  <r>
    <x v="0"/>
    <x v="3"/>
  </r>
  <r>
    <x v="0"/>
    <x v="3"/>
  </r>
  <r>
    <x v="0"/>
    <x v="3"/>
  </r>
  <r>
    <x v="0"/>
    <x v="0"/>
  </r>
  <r>
    <x v="0"/>
    <x v="1"/>
  </r>
  <r>
    <x v="0"/>
    <x v="2"/>
  </r>
  <r>
    <x v="0"/>
    <x v="1"/>
  </r>
  <r>
    <x v="0"/>
    <x v="4"/>
  </r>
  <r>
    <x v="0"/>
    <x v="2"/>
  </r>
  <r>
    <x v="0"/>
    <x v="3"/>
  </r>
  <r>
    <x v="0"/>
    <x v="3"/>
  </r>
  <r>
    <x v="0"/>
    <x v="3"/>
  </r>
  <r>
    <x v="0"/>
    <x v="5"/>
  </r>
  <r>
    <x v="0"/>
    <x v="4"/>
  </r>
  <r>
    <x v="0"/>
    <x v="0"/>
  </r>
  <r>
    <x v="0"/>
    <x v="0"/>
  </r>
  <r>
    <x v="0"/>
    <x v="3"/>
  </r>
  <r>
    <x v="0"/>
    <x v="3"/>
  </r>
  <r>
    <x v="0"/>
    <x v="5"/>
  </r>
  <r>
    <x v="0"/>
    <x v="3"/>
  </r>
  <r>
    <x v="0"/>
    <x v="3"/>
  </r>
  <r>
    <x v="0"/>
    <x v="3"/>
  </r>
  <r>
    <x v="0"/>
    <x v="3"/>
  </r>
  <r>
    <x v="0"/>
    <x v="0"/>
  </r>
  <r>
    <x v="0"/>
    <x v="5"/>
  </r>
  <r>
    <x v="0"/>
    <x v="0"/>
  </r>
  <r>
    <x v="0"/>
    <x v="6"/>
  </r>
  <r>
    <x v="0"/>
    <x v="5"/>
  </r>
  <r>
    <x v="0"/>
    <x v="0"/>
  </r>
  <r>
    <x v="0"/>
    <x v="5"/>
  </r>
  <r>
    <x v="0"/>
    <x v="3"/>
  </r>
  <r>
    <x v="0"/>
    <x v="3"/>
  </r>
  <r>
    <x v="0"/>
    <x v="2"/>
  </r>
  <r>
    <x v="0"/>
    <x v="1"/>
  </r>
  <r>
    <x v="0"/>
    <x v="3"/>
  </r>
  <r>
    <x v="0"/>
    <x v="3"/>
  </r>
  <r>
    <x v="0"/>
    <x v="1"/>
  </r>
  <r>
    <x v="0"/>
    <x v="6"/>
  </r>
  <r>
    <x v="0"/>
    <x v="2"/>
  </r>
  <r>
    <x v="0"/>
    <x v="3"/>
  </r>
</pivotCacheRecords>
</file>

<file path=xl/pivotCache/pivotCacheRecords5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">
  <r>
    <n v="0"/>
    <x v="0"/>
  </r>
  <r>
    <n v="0"/>
    <x v="1"/>
  </r>
  <r>
    <n v="0"/>
    <x v="0"/>
  </r>
  <r>
    <n v="0"/>
    <x v="0"/>
  </r>
  <r>
    <n v="0"/>
    <x v="2"/>
  </r>
  <r>
    <n v="0"/>
    <x v="3"/>
  </r>
  <r>
    <n v="0"/>
    <x v="2"/>
  </r>
  <r>
    <n v="0"/>
    <x v="3"/>
  </r>
  <r>
    <n v="0"/>
    <x v="3"/>
  </r>
  <r>
    <n v="0"/>
    <x v="4"/>
  </r>
  <r>
    <n v="0"/>
    <x v="4"/>
  </r>
  <r>
    <n v="0"/>
    <x v="4"/>
  </r>
  <r>
    <n v="0"/>
    <x v="0"/>
  </r>
  <r>
    <n v="0"/>
    <x v="2"/>
  </r>
  <r>
    <n v="0"/>
    <x v="2"/>
  </r>
  <r>
    <n v="0"/>
    <x v="0"/>
  </r>
  <r>
    <n v="0"/>
    <x v="2"/>
  </r>
  <r>
    <n v="0"/>
    <x v="1"/>
  </r>
  <r>
    <n v="0"/>
    <x v="4"/>
  </r>
  <r>
    <n v="0"/>
    <x v="2"/>
  </r>
  <r>
    <n v="0"/>
    <x v="3"/>
  </r>
  <r>
    <n v="0"/>
    <x v="3"/>
  </r>
  <r>
    <n v="0"/>
    <x v="2"/>
  </r>
  <r>
    <n v="0"/>
    <x v="5"/>
  </r>
  <r>
    <n v="0"/>
    <x v="0"/>
  </r>
  <r>
    <n v="0"/>
    <x v="2"/>
  </r>
  <r>
    <n v="0"/>
    <x v="4"/>
  </r>
  <r>
    <n v="0"/>
    <x v="2"/>
  </r>
  <r>
    <n v="0"/>
    <x v="1"/>
  </r>
  <r>
    <n v="0"/>
    <x v="4"/>
  </r>
  <r>
    <n v="0"/>
    <x v="3"/>
  </r>
  <r>
    <n v="0"/>
    <x v="3"/>
  </r>
  <r>
    <n v="0"/>
    <x v="4"/>
  </r>
  <r>
    <n v="0"/>
    <x v="0"/>
  </r>
  <r>
    <n v="0"/>
    <x v="3"/>
  </r>
  <r>
    <n v="0"/>
    <x v="5"/>
  </r>
  <r>
    <n v="0"/>
    <x v="0"/>
  </r>
  <r>
    <n v="0"/>
    <x v="4"/>
  </r>
  <r>
    <n v="0"/>
    <x v="3"/>
  </r>
  <r>
    <n v="0"/>
    <x v="3"/>
  </r>
  <r>
    <n v="0"/>
    <x v="2"/>
  </r>
  <r>
    <n v="0"/>
    <x v="3"/>
  </r>
  <r>
    <n v="0"/>
    <x v="2"/>
  </r>
  <r>
    <n v="0"/>
    <x v="5"/>
  </r>
  <r>
    <n v="0"/>
    <x v="0"/>
  </r>
  <r>
    <n v="0"/>
    <x v="2"/>
  </r>
  <r>
    <n v="0"/>
    <x v="5"/>
  </r>
  <r>
    <n v="0"/>
    <x v="0"/>
  </r>
  <r>
    <n v="0"/>
    <x v="2"/>
  </r>
  <r>
    <n v="0"/>
    <x v="5"/>
  </r>
  <r>
    <n v="0"/>
    <x v="0"/>
  </r>
  <r>
    <n v="0"/>
    <x v="0"/>
  </r>
  <r>
    <n v="0"/>
    <x v="2"/>
  </r>
  <r>
    <n v="0"/>
    <x v="6"/>
  </r>
  <r>
    <n v="0"/>
    <x v="3"/>
  </r>
  <r>
    <n v="0"/>
    <x v="3"/>
  </r>
  <r>
    <n v="0"/>
    <x v="4"/>
  </r>
  <r>
    <n v="0"/>
    <x v="3"/>
  </r>
  <r>
    <n v="0"/>
    <x v="3"/>
  </r>
  <r>
    <n v="0"/>
    <x v="3"/>
  </r>
  <r>
    <n v="0"/>
    <x v="0"/>
  </r>
  <r>
    <n v="0"/>
    <x v="2"/>
  </r>
  <r>
    <n v="0"/>
    <x v="4"/>
  </r>
  <r>
    <n v="0"/>
    <x v="2"/>
  </r>
  <r>
    <n v="0"/>
    <x v="5"/>
  </r>
</pivotCacheRecords>
</file>

<file path=xl/pivotCache/pivotCacheRecords5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">
  <r>
    <x v="0"/>
  </r>
  <r>
    <x v="1"/>
  </r>
  <r>
    <x v="0"/>
  </r>
  <r>
    <x v="2"/>
  </r>
  <r>
    <x v="2"/>
  </r>
  <r>
    <x v="2"/>
  </r>
  <r>
    <x v="2"/>
  </r>
  <r>
    <x v="2"/>
  </r>
  <r>
    <x v="2"/>
  </r>
  <r>
    <x v="2"/>
  </r>
  <r>
    <x v="0"/>
  </r>
  <r>
    <x v="3"/>
  </r>
  <r>
    <x v="2"/>
  </r>
  <r>
    <x v="2"/>
  </r>
  <r>
    <x v="0"/>
  </r>
  <r>
    <x v="4"/>
  </r>
  <r>
    <x v="3"/>
  </r>
  <r>
    <x v="0"/>
  </r>
  <r>
    <x v="4"/>
  </r>
  <r>
    <x v="3"/>
  </r>
  <r>
    <x v="0"/>
  </r>
  <r>
    <x v="4"/>
  </r>
  <r>
    <x v="3"/>
  </r>
  <r>
    <x v="5"/>
  </r>
  <r>
    <x v="0"/>
  </r>
  <r>
    <x v="3"/>
  </r>
  <r>
    <x v="4"/>
  </r>
  <r>
    <x v="0"/>
  </r>
  <r>
    <x v="2"/>
  </r>
  <r>
    <x v="2"/>
  </r>
  <r>
    <x v="3"/>
  </r>
  <r>
    <x v="5"/>
  </r>
  <r>
    <x v="0"/>
  </r>
  <r>
    <x v="3"/>
  </r>
  <r>
    <x v="5"/>
  </r>
  <r>
    <x v="2"/>
  </r>
  <r>
    <x v="2"/>
  </r>
  <r>
    <x v="0"/>
  </r>
  <r>
    <x v="5"/>
  </r>
  <r>
    <x v="3"/>
  </r>
  <r>
    <x v="2"/>
  </r>
  <r>
    <x v="3"/>
  </r>
  <r>
    <x v="1"/>
  </r>
  <r>
    <x v="2"/>
  </r>
  <r>
    <x v="2"/>
  </r>
  <r>
    <x v="2"/>
  </r>
  <r>
    <x v="2"/>
  </r>
  <r>
    <x v="2"/>
  </r>
  <r>
    <x v="3"/>
  </r>
  <r>
    <x v="4"/>
  </r>
  <r>
    <x v="1"/>
  </r>
  <r>
    <x v="3"/>
  </r>
  <r>
    <x v="4"/>
  </r>
  <r>
    <x v="1"/>
  </r>
  <r>
    <x v="3"/>
  </r>
  <r>
    <x v="4"/>
  </r>
  <r>
    <x v="1"/>
  </r>
  <r>
    <x v="1"/>
  </r>
  <r>
    <x v="4"/>
  </r>
  <r>
    <x v="2"/>
  </r>
  <r>
    <x v="2"/>
  </r>
  <r>
    <x v="2"/>
  </r>
  <r>
    <x v="3"/>
  </r>
  <r>
    <x v="2"/>
  </r>
  <r>
    <x v="2"/>
  </r>
  <r>
    <x v="1"/>
  </r>
  <r>
    <x v="3"/>
  </r>
  <r>
    <x v="2"/>
  </r>
  <r>
    <x v="2"/>
  </r>
</pivotCacheRecords>
</file>

<file path=xl/pivotCache/pivotCacheRecords5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">
  <r>
    <x v="0"/>
  </r>
  <r>
    <x v="1"/>
  </r>
  <r>
    <x v="2"/>
  </r>
  <r>
    <x v="1"/>
  </r>
  <r>
    <x v="0"/>
  </r>
  <r>
    <x v="2"/>
  </r>
  <r>
    <x v="3"/>
  </r>
  <r>
    <x v="0"/>
  </r>
  <r>
    <x v="0"/>
  </r>
  <r>
    <x v="4"/>
  </r>
  <r>
    <x v="4"/>
  </r>
  <r>
    <x v="2"/>
  </r>
  <r>
    <x v="0"/>
  </r>
  <r>
    <x v="3"/>
  </r>
  <r>
    <x v="3"/>
  </r>
  <r>
    <x v="3"/>
  </r>
  <r>
    <x v="3"/>
  </r>
  <r>
    <x v="0"/>
  </r>
  <r>
    <x v="0"/>
  </r>
  <r>
    <x v="0"/>
  </r>
  <r>
    <x v="0"/>
  </r>
  <r>
    <x v="4"/>
  </r>
  <r>
    <x v="0"/>
  </r>
  <r>
    <x v="3"/>
  </r>
  <r>
    <x v="4"/>
  </r>
  <r>
    <x v="0"/>
  </r>
  <r>
    <x v="4"/>
  </r>
  <r>
    <x v="3"/>
  </r>
  <r>
    <x v="1"/>
  </r>
  <r>
    <x v="3"/>
  </r>
  <r>
    <x v="0"/>
  </r>
  <r>
    <x v="1"/>
  </r>
  <r>
    <x v="1"/>
  </r>
  <r>
    <x v="0"/>
  </r>
  <r>
    <x v="0"/>
  </r>
  <r>
    <x v="0"/>
  </r>
  <r>
    <x v="0"/>
  </r>
  <r>
    <x v="0"/>
  </r>
  <r>
    <x v="3"/>
  </r>
  <r>
    <x v="1"/>
  </r>
  <r>
    <x v="0"/>
  </r>
  <r>
    <x v="0"/>
  </r>
  <r>
    <x v="3"/>
  </r>
  <r>
    <x v="1"/>
  </r>
  <r>
    <x v="0"/>
  </r>
  <r>
    <x v="1"/>
  </r>
  <r>
    <x v="3"/>
  </r>
  <r>
    <x v="4"/>
  </r>
  <r>
    <x v="3"/>
  </r>
  <r>
    <x v="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6">
  <r>
    <x v="0"/>
    <x v="0"/>
  </r>
  <r>
    <x v="0"/>
    <x v="1"/>
  </r>
  <r>
    <x v="0"/>
    <x v="1"/>
  </r>
  <r>
    <x v="1"/>
    <x v="1"/>
  </r>
  <r>
    <x v="1"/>
    <x v="1"/>
  </r>
  <r>
    <x v="0"/>
    <x v="1"/>
  </r>
  <r>
    <x v="0"/>
    <x v="1"/>
  </r>
  <r>
    <x v="0"/>
    <x v="2"/>
  </r>
  <r>
    <x v="0"/>
    <x v="1"/>
  </r>
  <r>
    <x v="0"/>
    <x v="1"/>
  </r>
  <r>
    <x v="0"/>
    <x v="1"/>
  </r>
  <r>
    <x v="0"/>
    <x v="2"/>
  </r>
  <r>
    <x v="0"/>
    <x v="3"/>
  </r>
  <r>
    <x v="1"/>
    <x v="4"/>
  </r>
  <r>
    <x v="0"/>
    <x v="0"/>
  </r>
  <r>
    <x v="0"/>
    <x v="1"/>
  </r>
  <r>
    <x v="1"/>
    <x v="1"/>
  </r>
  <r>
    <x v="0"/>
    <x v="4"/>
  </r>
  <r>
    <x v="0"/>
    <x v="2"/>
  </r>
  <r>
    <x v="0"/>
    <x v="5"/>
  </r>
  <r>
    <x v="0"/>
    <x v="0"/>
  </r>
  <r>
    <x v="1"/>
    <x v="1"/>
  </r>
  <r>
    <x v="0"/>
    <x v="1"/>
  </r>
  <r>
    <x v="0"/>
    <x v="1"/>
  </r>
  <r>
    <x v="0"/>
    <x v="1"/>
  </r>
  <r>
    <x v="0"/>
    <x v="4"/>
  </r>
  <r>
    <x v="0"/>
    <x v="1"/>
  </r>
  <r>
    <x v="0"/>
    <x v="0"/>
  </r>
  <r>
    <x v="1"/>
    <x v="3"/>
  </r>
  <r>
    <x v="0"/>
    <x v="1"/>
  </r>
  <r>
    <x v="0"/>
    <x v="4"/>
  </r>
  <r>
    <x v="0"/>
    <x v="3"/>
  </r>
  <r>
    <x v="0"/>
    <x v="0"/>
  </r>
  <r>
    <x v="0"/>
    <x v="3"/>
  </r>
  <r>
    <x v="0"/>
    <x v="1"/>
  </r>
  <r>
    <x v="0"/>
    <x v="3"/>
  </r>
  <r>
    <x v="1"/>
    <x v="4"/>
  </r>
  <r>
    <x v="0"/>
    <x v="3"/>
  </r>
  <r>
    <x v="1"/>
    <x v="1"/>
  </r>
  <r>
    <x v="1"/>
    <x v="1"/>
  </r>
  <r>
    <x v="1"/>
    <x v="0"/>
  </r>
  <r>
    <x v="0"/>
    <x v="3"/>
  </r>
  <r>
    <x v="1"/>
    <x v="0"/>
  </r>
  <r>
    <x v="0"/>
    <x v="0"/>
  </r>
  <r>
    <x v="0"/>
    <x v="0"/>
  </r>
  <r>
    <x v="0"/>
    <x v="0"/>
  </r>
  <r>
    <x v="1"/>
    <x v="0"/>
  </r>
  <r>
    <x v="0"/>
    <x v="1"/>
  </r>
  <r>
    <x v="0"/>
    <x v="3"/>
  </r>
  <r>
    <x v="0"/>
    <x v="3"/>
  </r>
  <r>
    <x v="0"/>
    <x v="1"/>
  </r>
  <r>
    <x v="0"/>
    <x v="1"/>
  </r>
  <r>
    <x v="1"/>
    <x v="3"/>
  </r>
  <r>
    <x v="0"/>
    <x v="1"/>
  </r>
  <r>
    <x v="0"/>
    <x v="1"/>
  </r>
  <r>
    <x v="0"/>
    <x v="0"/>
  </r>
  <r>
    <x v="1"/>
    <x v="2"/>
  </r>
  <r>
    <x v="0"/>
    <x v="0"/>
  </r>
  <r>
    <x v="0"/>
    <x v="1"/>
  </r>
  <r>
    <x v="0"/>
    <x v="4"/>
  </r>
  <r>
    <x v="0"/>
    <x v="3"/>
  </r>
  <r>
    <x v="0"/>
    <x v="4"/>
  </r>
  <r>
    <x v="0"/>
    <x v="1"/>
  </r>
  <r>
    <x v="0"/>
    <x v="1"/>
  </r>
  <r>
    <x v="0"/>
    <x v="0"/>
  </r>
  <r>
    <x v="1"/>
    <x v="3"/>
  </r>
  <r>
    <x v="0"/>
    <x v="1"/>
  </r>
  <r>
    <x v="1"/>
    <x v="1"/>
  </r>
  <r>
    <x v="0"/>
    <x v="0"/>
  </r>
  <r>
    <x v="1"/>
    <x v="1"/>
  </r>
  <r>
    <x v="0"/>
    <x v="4"/>
  </r>
  <r>
    <x v="0"/>
    <x v="1"/>
  </r>
  <r>
    <x v="0"/>
    <x v="1"/>
  </r>
  <r>
    <x v="0"/>
    <x v="1"/>
  </r>
  <r>
    <x v="1"/>
    <x v="0"/>
  </r>
  <r>
    <x v="0"/>
    <x v="3"/>
  </r>
  <r>
    <x v="0"/>
    <x v="2"/>
  </r>
  <r>
    <x v="0"/>
    <x v="1"/>
  </r>
  <r>
    <x v="0"/>
    <x v="0"/>
  </r>
  <r>
    <x v="1"/>
    <x v="1"/>
  </r>
  <r>
    <x v="0"/>
    <x v="3"/>
  </r>
  <r>
    <x v="0"/>
    <x v="1"/>
  </r>
  <r>
    <x v="0"/>
    <x v="4"/>
  </r>
  <r>
    <x v="1"/>
    <x v="0"/>
  </r>
  <r>
    <x v="0"/>
    <x v="1"/>
  </r>
  <r>
    <x v="0"/>
    <x v="3"/>
  </r>
  <r>
    <x v="1"/>
    <x v="2"/>
  </r>
  <r>
    <x v="1"/>
    <x v="1"/>
  </r>
  <r>
    <x v="1"/>
    <x v="0"/>
  </r>
  <r>
    <x v="1"/>
    <x v="0"/>
  </r>
  <r>
    <x v="0"/>
    <x v="1"/>
  </r>
  <r>
    <x v="0"/>
    <x v="4"/>
  </r>
  <r>
    <x v="1"/>
    <x v="1"/>
  </r>
  <r>
    <x v="1"/>
    <x v="3"/>
  </r>
  <r>
    <x v="1"/>
    <x v="1"/>
  </r>
  <r>
    <x v="0"/>
    <x v="4"/>
  </r>
  <r>
    <x v="0"/>
    <x v="0"/>
  </r>
  <r>
    <x v="0"/>
    <x v="1"/>
  </r>
  <r>
    <x v="0"/>
    <x v="5"/>
  </r>
  <r>
    <x v="0"/>
    <x v="0"/>
  </r>
  <r>
    <x v="0"/>
    <x v="1"/>
  </r>
  <r>
    <x v="0"/>
    <x v="4"/>
  </r>
  <r>
    <x v="0"/>
    <x v="0"/>
  </r>
  <r>
    <x v="0"/>
    <x v="2"/>
  </r>
  <r>
    <x v="0"/>
    <x v="5"/>
  </r>
  <r>
    <x v="1"/>
    <x v="3"/>
  </r>
  <r>
    <x v="1"/>
    <x v="3"/>
  </r>
  <r>
    <x v="0"/>
    <x v="0"/>
  </r>
  <r>
    <x v="0"/>
    <x v="4"/>
  </r>
  <r>
    <x v="0"/>
    <x v="0"/>
  </r>
  <r>
    <x v="0"/>
    <x v="1"/>
  </r>
  <r>
    <x v="1"/>
    <x v="2"/>
  </r>
  <r>
    <x v="1"/>
    <x v="1"/>
  </r>
  <r>
    <x v="0"/>
    <x v="1"/>
  </r>
  <r>
    <x v="0"/>
    <x v="2"/>
  </r>
  <r>
    <x v="0"/>
    <x v="1"/>
  </r>
  <r>
    <x v="0"/>
    <x v="0"/>
  </r>
  <r>
    <x v="0"/>
    <x v="1"/>
  </r>
  <r>
    <x v="0"/>
    <x v="1"/>
  </r>
  <r>
    <x v="0"/>
    <x v="1"/>
  </r>
  <r>
    <x v="0"/>
    <x v="1"/>
  </r>
  <r>
    <x v="0"/>
    <x v="3"/>
  </r>
  <r>
    <x v="0"/>
    <x v="5"/>
  </r>
  <r>
    <x v="0"/>
    <x v="1"/>
  </r>
  <r>
    <x v="0"/>
    <x v="1"/>
  </r>
  <r>
    <x v="0"/>
    <x v="1"/>
  </r>
  <r>
    <x v="0"/>
    <x v="5"/>
  </r>
  <r>
    <x v="0"/>
    <x v="1"/>
  </r>
  <r>
    <x v="1"/>
    <x v="1"/>
  </r>
  <r>
    <x v="1"/>
    <x v="0"/>
  </r>
  <r>
    <x v="1"/>
    <x v="1"/>
  </r>
  <r>
    <x v="0"/>
    <x v="4"/>
  </r>
  <r>
    <x v="0"/>
    <x v="0"/>
  </r>
  <r>
    <x v="0"/>
    <x v="5"/>
  </r>
  <r>
    <x v="0"/>
    <x v="1"/>
  </r>
  <r>
    <x v="1"/>
    <x v="0"/>
  </r>
  <r>
    <x v="0"/>
    <x v="4"/>
  </r>
  <r>
    <x v="0"/>
    <x v="0"/>
  </r>
  <r>
    <x v="0"/>
    <x v="1"/>
  </r>
  <r>
    <x v="0"/>
    <x v="1"/>
  </r>
  <r>
    <x v="0"/>
    <x v="3"/>
  </r>
  <r>
    <x v="1"/>
    <x v="0"/>
  </r>
  <r>
    <x v="0"/>
    <x v="1"/>
  </r>
  <r>
    <x v="0"/>
    <x v="4"/>
  </r>
  <r>
    <x v="1"/>
    <x v="4"/>
  </r>
  <r>
    <x v="1"/>
    <x v="0"/>
  </r>
  <r>
    <x v="1"/>
    <x v="1"/>
  </r>
  <r>
    <x v="1"/>
    <x v="0"/>
  </r>
  <r>
    <x v="0"/>
    <x v="3"/>
  </r>
  <r>
    <x v="0"/>
    <x v="0"/>
  </r>
  <r>
    <x v="0"/>
    <x v="1"/>
  </r>
  <r>
    <x v="1"/>
    <x v="0"/>
  </r>
  <r>
    <x v="0"/>
    <x v="1"/>
  </r>
  <r>
    <x v="1"/>
    <x v="0"/>
  </r>
  <r>
    <x v="0"/>
    <x v="0"/>
  </r>
  <r>
    <x v="0"/>
    <x v="1"/>
  </r>
  <r>
    <x v="0"/>
    <x v="1"/>
  </r>
  <r>
    <x v="0"/>
    <x v="0"/>
  </r>
  <r>
    <x v="0"/>
    <x v="3"/>
  </r>
  <r>
    <x v="0"/>
    <x v="1"/>
  </r>
  <r>
    <x v="0"/>
    <x v="0"/>
  </r>
  <r>
    <x v="0"/>
    <x v="3"/>
  </r>
  <r>
    <x v="0"/>
    <x v="1"/>
  </r>
  <r>
    <x v="0"/>
    <x v="1"/>
  </r>
  <r>
    <x v="0"/>
    <x v="1"/>
  </r>
  <r>
    <x v="0"/>
    <x v="3"/>
  </r>
  <r>
    <x v="0"/>
    <x v="3"/>
  </r>
  <r>
    <x v="0"/>
    <x v="0"/>
  </r>
  <r>
    <x v="0"/>
    <x v="3"/>
  </r>
  <r>
    <x v="0"/>
    <x v="3"/>
  </r>
  <r>
    <x v="0"/>
    <x v="4"/>
  </r>
  <r>
    <x v="0"/>
    <x v="1"/>
  </r>
  <r>
    <x v="0"/>
    <x v="1"/>
  </r>
  <r>
    <x v="0"/>
    <x v="4"/>
  </r>
  <r>
    <x v="0"/>
    <x v="0"/>
  </r>
  <r>
    <x v="1"/>
    <x v="1"/>
  </r>
  <r>
    <x v="1"/>
    <x v="0"/>
  </r>
  <r>
    <x v="0"/>
    <x v="1"/>
  </r>
  <r>
    <x v="0"/>
    <x v="1"/>
  </r>
  <r>
    <x v="0"/>
    <x v="1"/>
  </r>
  <r>
    <x v="1"/>
    <x v="1"/>
  </r>
  <r>
    <x v="1"/>
    <x v="0"/>
  </r>
  <r>
    <x v="0"/>
    <x v="0"/>
  </r>
  <r>
    <x v="0"/>
    <x v="0"/>
  </r>
  <r>
    <x v="1"/>
    <x v="0"/>
  </r>
  <r>
    <x v="1"/>
    <x v="0"/>
  </r>
  <r>
    <x v="0"/>
    <x v="1"/>
  </r>
  <r>
    <x v="1"/>
    <x v="1"/>
  </r>
  <r>
    <x v="0"/>
    <x v="4"/>
  </r>
  <r>
    <x v="0"/>
    <x v="4"/>
  </r>
  <r>
    <x v="0"/>
    <x v="3"/>
  </r>
  <r>
    <x v="1"/>
    <x v="1"/>
  </r>
  <r>
    <x v="1"/>
    <x v="4"/>
  </r>
  <r>
    <x v="1"/>
    <x v="5"/>
  </r>
  <r>
    <x v="0"/>
    <x v="1"/>
  </r>
  <r>
    <x v="0"/>
    <x v="2"/>
  </r>
  <r>
    <x v="0"/>
    <x v="6"/>
  </r>
  <r>
    <x v="1"/>
    <x v="1"/>
  </r>
  <r>
    <x v="0"/>
    <x v="6"/>
  </r>
  <r>
    <x v="1"/>
    <x v="1"/>
  </r>
  <r>
    <x v="0"/>
    <x v="1"/>
  </r>
  <r>
    <x v="0"/>
    <x v="3"/>
  </r>
  <r>
    <x v="0"/>
    <x v="1"/>
  </r>
  <r>
    <x v="0"/>
    <x v="1"/>
  </r>
  <r>
    <x v="0"/>
    <x v="0"/>
  </r>
  <r>
    <x v="0"/>
    <x v="1"/>
  </r>
  <r>
    <x v="1"/>
    <x v="1"/>
  </r>
  <r>
    <x v="0"/>
    <x v="1"/>
  </r>
  <r>
    <x v="0"/>
    <x v="0"/>
  </r>
  <r>
    <x v="0"/>
    <x v="4"/>
  </r>
  <r>
    <x v="0"/>
    <x v="1"/>
  </r>
  <r>
    <x v="1"/>
    <x v="0"/>
  </r>
  <r>
    <x v="0"/>
    <x v="0"/>
  </r>
  <r>
    <x v="0"/>
    <x v="1"/>
  </r>
  <r>
    <x v="1"/>
    <x v="0"/>
  </r>
  <r>
    <x v="0"/>
    <x v="1"/>
  </r>
  <r>
    <x v="0"/>
    <x v="0"/>
  </r>
  <r>
    <x v="0"/>
    <x v="5"/>
  </r>
  <r>
    <x v="0"/>
    <x v="0"/>
  </r>
  <r>
    <x v="0"/>
    <x v="1"/>
  </r>
  <r>
    <x v="0"/>
    <x v="3"/>
  </r>
  <r>
    <x v="0"/>
    <x v="1"/>
  </r>
  <r>
    <x v="0"/>
    <x v="0"/>
  </r>
  <r>
    <x v="0"/>
    <x v="1"/>
  </r>
  <r>
    <x v="0"/>
    <x v="1"/>
  </r>
  <r>
    <x v="0"/>
    <x v="1"/>
  </r>
  <r>
    <x v="0"/>
    <x v="1"/>
  </r>
  <r>
    <x v="1"/>
    <x v="0"/>
  </r>
  <r>
    <x v="0"/>
    <x v="2"/>
  </r>
  <r>
    <x v="0"/>
    <x v="3"/>
  </r>
  <r>
    <x v="0"/>
    <x v="0"/>
  </r>
  <r>
    <x v="1"/>
    <x v="1"/>
  </r>
  <r>
    <x v="0"/>
    <x v="1"/>
  </r>
  <r>
    <x v="0"/>
    <x v="1"/>
  </r>
  <r>
    <x v="0"/>
    <x v="0"/>
  </r>
  <r>
    <x v="1"/>
    <x v="6"/>
  </r>
  <r>
    <x v="0"/>
    <x v="0"/>
  </r>
  <r>
    <x v="0"/>
    <x v="1"/>
  </r>
  <r>
    <x v="0"/>
    <x v="4"/>
  </r>
  <r>
    <x v="0"/>
    <x v="2"/>
  </r>
  <r>
    <x v="0"/>
    <x v="0"/>
  </r>
  <r>
    <x v="1"/>
    <x v="1"/>
  </r>
  <r>
    <x v="1"/>
    <x v="3"/>
  </r>
  <r>
    <x v="0"/>
    <x v="1"/>
  </r>
  <r>
    <x v="0"/>
    <x v="3"/>
  </r>
  <r>
    <x v="1"/>
    <x v="1"/>
  </r>
  <r>
    <x v="0"/>
    <x v="5"/>
  </r>
  <r>
    <x v="0"/>
    <x v="0"/>
  </r>
  <r>
    <x v="0"/>
    <x v="1"/>
  </r>
  <r>
    <x v="0"/>
    <x v="0"/>
  </r>
  <r>
    <x v="1"/>
    <x v="1"/>
  </r>
  <r>
    <x v="1"/>
    <x v="0"/>
  </r>
  <r>
    <x v="1"/>
    <x v="7"/>
  </r>
  <r>
    <x v="1"/>
    <x v="7"/>
  </r>
  <r>
    <x v="1"/>
    <x v="0"/>
  </r>
  <r>
    <x v="0"/>
    <x v="7"/>
  </r>
  <r>
    <x v="0"/>
    <x v="7"/>
  </r>
  <r>
    <x v="0"/>
    <x v="7"/>
  </r>
  <r>
    <x v="0"/>
    <x v="7"/>
  </r>
  <r>
    <x v="1"/>
    <x v="0"/>
  </r>
  <r>
    <x v="1"/>
    <x v="6"/>
  </r>
  <r>
    <x v="0"/>
    <x v="7"/>
  </r>
  <r>
    <x v="0"/>
    <x v="0"/>
  </r>
  <r>
    <x v="0"/>
    <x v="0"/>
  </r>
  <r>
    <x v="0"/>
    <x v="7"/>
  </r>
  <r>
    <x v="1"/>
    <x v="1"/>
  </r>
  <r>
    <x v="0"/>
    <x v="1"/>
  </r>
  <r>
    <x v="0"/>
    <x v="1"/>
  </r>
  <r>
    <x v="0"/>
    <x v="1"/>
  </r>
  <r>
    <x v="1"/>
    <x v="0"/>
  </r>
  <r>
    <x v="0"/>
    <x v="0"/>
  </r>
  <r>
    <x v="0"/>
    <x v="3"/>
  </r>
  <r>
    <x v="0"/>
    <x v="1"/>
  </r>
  <r>
    <x v="1"/>
    <x v="1"/>
  </r>
  <r>
    <x v="1"/>
    <x v="0"/>
  </r>
  <r>
    <x v="1"/>
    <x v="7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9"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1"/>
  </r>
  <r>
    <x v="0"/>
  </r>
  <r>
    <x v="2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0"/>
  </r>
  <r>
    <x v="1"/>
  </r>
  <r>
    <x v="0"/>
  </r>
  <r>
    <x v="1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1"/>
  </r>
  <r>
    <x v="0"/>
  </r>
  <r>
    <x v="0"/>
  </r>
  <r>
    <x v="3"/>
  </r>
  <r>
    <x v="1"/>
  </r>
  <r>
    <x v="0"/>
  </r>
  <r>
    <x v="3"/>
  </r>
  <r>
    <x v="0"/>
  </r>
  <r>
    <x v="0"/>
  </r>
  <r>
    <x v="1"/>
  </r>
  <r>
    <x v="0"/>
  </r>
  <r>
    <x v="0"/>
  </r>
  <r>
    <x v="1"/>
  </r>
  <r>
    <x v="0"/>
  </r>
  <r>
    <x v="0"/>
  </r>
  <r>
    <x v="1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1"/>
  </r>
  <r>
    <x v="4"/>
  </r>
  <r>
    <x v="0"/>
  </r>
  <r>
    <x v="0"/>
  </r>
  <r>
    <x v="0"/>
  </r>
  <r>
    <x v="4"/>
  </r>
  <r>
    <x v="0"/>
  </r>
  <r>
    <x v="4"/>
  </r>
  <r>
    <x v="4"/>
  </r>
  <r>
    <x v="0"/>
  </r>
  <r>
    <x v="4"/>
  </r>
  <r>
    <x v="4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6">
  <r>
    <x v="0"/>
  </r>
  <r>
    <x v="1"/>
  </r>
  <r>
    <x v="2"/>
  </r>
  <r>
    <x v="3"/>
  </r>
  <r>
    <x v="4"/>
  </r>
  <r>
    <x v="5"/>
  </r>
  <r>
    <x v="6"/>
  </r>
  <r>
    <x v="7"/>
  </r>
  <r>
    <x v="7"/>
  </r>
  <r>
    <x v="8"/>
  </r>
  <r>
    <x v="9"/>
  </r>
  <r>
    <x v="10"/>
  </r>
  <r>
    <x v="11"/>
  </r>
  <r>
    <x v="0"/>
  </r>
  <r>
    <x v="2"/>
  </r>
  <r>
    <x v="12"/>
  </r>
  <r>
    <x v="13"/>
  </r>
  <r>
    <x v="3"/>
  </r>
  <r>
    <x v="14"/>
  </r>
  <r>
    <x v="15"/>
  </r>
  <r>
    <x v="15"/>
  </r>
  <r>
    <x v="3"/>
  </r>
  <r>
    <x v="11"/>
  </r>
  <r>
    <x v="11"/>
  </r>
  <r>
    <x v="16"/>
  </r>
  <r>
    <x v="1"/>
  </r>
  <r>
    <x v="17"/>
  </r>
  <r>
    <x v="18"/>
  </r>
  <r>
    <x v="19"/>
  </r>
  <r>
    <x v="2"/>
  </r>
  <r>
    <x v="0"/>
  </r>
  <r>
    <x v="5"/>
  </r>
  <r>
    <x v="6"/>
  </r>
  <r>
    <x v="20"/>
  </r>
  <r>
    <x v="3"/>
  </r>
  <r>
    <x v="14"/>
  </r>
  <r>
    <x v="21"/>
  </r>
  <r>
    <x v="22"/>
  </r>
  <r>
    <x v="17"/>
  </r>
  <r>
    <x v="19"/>
  </r>
  <r>
    <x v="10"/>
  </r>
  <r>
    <x v="23"/>
  </r>
  <r>
    <x v="24"/>
  </r>
  <r>
    <x v="25"/>
  </r>
  <r>
    <x v="2"/>
  </r>
  <r>
    <x v="26"/>
  </r>
  <r>
    <x v="24"/>
  </r>
  <r>
    <x v="0"/>
  </r>
  <r>
    <x v="13"/>
  </r>
  <r>
    <x v="15"/>
  </r>
  <r>
    <x v="13"/>
  </r>
  <r>
    <x v="27"/>
  </r>
  <r>
    <x v="16"/>
  </r>
  <r>
    <x v="28"/>
  </r>
  <r>
    <x v="14"/>
  </r>
  <r>
    <x v="4"/>
  </r>
  <r>
    <x v="24"/>
  </r>
  <r>
    <x v="1"/>
  </r>
  <r>
    <x v="24"/>
  </r>
  <r>
    <x v="29"/>
  </r>
  <r>
    <x v="22"/>
  </r>
  <r>
    <x v="3"/>
  </r>
  <r>
    <x v="30"/>
  </r>
  <r>
    <x v="4"/>
  </r>
  <r>
    <x v="22"/>
  </r>
  <r>
    <x v="31"/>
  </r>
  <r>
    <x v="25"/>
  </r>
  <r>
    <x v="0"/>
  </r>
  <r>
    <x v="32"/>
  </r>
  <r>
    <x v="24"/>
  </r>
  <r>
    <x v="33"/>
  </r>
  <r>
    <x v="34"/>
  </r>
  <r>
    <x v="32"/>
  </r>
  <r>
    <x v="13"/>
  </r>
  <r>
    <x v="35"/>
  </r>
  <r>
    <x v="17"/>
  </r>
  <r>
    <x v="5"/>
  </r>
  <r>
    <x v="36"/>
  </r>
  <r>
    <x v="37"/>
  </r>
  <r>
    <x v="36"/>
  </r>
  <r>
    <x v="4"/>
  </r>
  <r>
    <x v="2"/>
  </r>
  <r>
    <x v="8"/>
  </r>
  <r>
    <x v="31"/>
  </r>
  <r>
    <x v="12"/>
  </r>
  <r>
    <x v="4"/>
  </r>
  <r>
    <x v="20"/>
  </r>
  <r>
    <x v="3"/>
  </r>
  <r>
    <x v="10"/>
  </r>
  <r>
    <x v="28"/>
  </r>
  <r>
    <x v="22"/>
  </r>
  <r>
    <x v="0"/>
  </r>
  <r>
    <x v="19"/>
  </r>
  <r>
    <x v="27"/>
  </r>
  <r>
    <x v="29"/>
  </r>
  <r>
    <x v="34"/>
  </r>
  <r>
    <x v="33"/>
  </r>
  <r>
    <x v="24"/>
  </r>
  <r>
    <x v="7"/>
  </r>
  <r>
    <x v="38"/>
  </r>
  <r>
    <x v="7"/>
  </r>
  <r>
    <x v="0"/>
  </r>
  <r>
    <x v="31"/>
  </r>
  <r>
    <x v="38"/>
  </r>
  <r>
    <x v="14"/>
  </r>
  <r>
    <x v="6"/>
  </r>
  <r>
    <x v="29"/>
  </r>
  <r>
    <x v="39"/>
  </r>
  <r>
    <x v="38"/>
  </r>
  <r>
    <x v="37"/>
  </r>
  <r>
    <x v="11"/>
  </r>
  <r>
    <x v="9"/>
  </r>
  <r>
    <x v="31"/>
  </r>
  <r>
    <x v="37"/>
  </r>
  <r>
    <x v="22"/>
  </r>
  <r>
    <x v="36"/>
  </r>
  <r>
    <x v="9"/>
  </r>
  <r>
    <x v="10"/>
  </r>
  <r>
    <x v="13"/>
  </r>
  <r>
    <x v="25"/>
  </r>
  <r>
    <x v="3"/>
  </r>
  <r>
    <x v="24"/>
  </r>
  <r>
    <x v="4"/>
  </r>
  <r>
    <x v="17"/>
  </r>
  <r>
    <x v="34"/>
  </r>
  <r>
    <x v="16"/>
  </r>
  <r>
    <x v="35"/>
  </r>
  <r>
    <x v="8"/>
  </r>
  <r>
    <x v="9"/>
  </r>
  <r>
    <x v="7"/>
  </r>
  <r>
    <x v="34"/>
  </r>
  <r>
    <x v="22"/>
  </r>
  <r>
    <x v="21"/>
  </r>
  <r>
    <x v="35"/>
  </r>
  <r>
    <x v="26"/>
  </r>
  <r>
    <x v="25"/>
  </r>
  <r>
    <x v="37"/>
  </r>
  <r>
    <x v="5"/>
  </r>
  <r>
    <x v="13"/>
  </r>
  <r>
    <x v="21"/>
  </r>
  <r>
    <x v="0"/>
  </r>
  <r>
    <x v="15"/>
  </r>
  <r>
    <x v="3"/>
  </r>
  <r>
    <x v="22"/>
  </r>
  <r>
    <x v="4"/>
  </r>
  <r>
    <x v="2"/>
  </r>
  <r>
    <x v="29"/>
  </r>
  <r>
    <x v="1"/>
  </r>
  <r>
    <x v="13"/>
  </r>
  <r>
    <x v="19"/>
  </r>
  <r>
    <x v="37"/>
  </r>
  <r>
    <x v="33"/>
  </r>
  <r>
    <x v="7"/>
  </r>
  <r>
    <x v="17"/>
  </r>
  <r>
    <x v="25"/>
  </r>
  <r>
    <x v="15"/>
  </r>
  <r>
    <x v="20"/>
  </r>
  <r>
    <x v="34"/>
  </r>
  <r>
    <x v="14"/>
  </r>
  <r>
    <x v="35"/>
  </r>
  <r>
    <x v="38"/>
  </r>
  <r>
    <x v="23"/>
  </r>
  <r>
    <x v="7"/>
  </r>
  <r>
    <x v="4"/>
  </r>
  <r>
    <x v="11"/>
  </r>
  <r>
    <x v="23"/>
  </r>
  <r>
    <x v="20"/>
  </r>
  <r>
    <x v="5"/>
  </r>
  <r>
    <x v="23"/>
  </r>
  <r>
    <x v="34"/>
  </r>
  <r>
    <x v="2"/>
  </r>
  <r>
    <x v="34"/>
  </r>
  <r>
    <x v="14"/>
  </r>
  <r>
    <x v="39"/>
  </r>
  <r>
    <x v="17"/>
  </r>
  <r>
    <x v="32"/>
  </r>
  <r>
    <x v="19"/>
  </r>
  <r>
    <x v="1"/>
  </r>
  <r>
    <x v="28"/>
  </r>
  <r>
    <x v="21"/>
  </r>
  <r>
    <x v="40"/>
  </r>
  <r>
    <x v="27"/>
  </r>
  <r>
    <x v="33"/>
  </r>
  <r>
    <x v="33"/>
  </r>
  <r>
    <x v="22"/>
  </r>
  <r>
    <x v="2"/>
  </r>
  <r>
    <x v="11"/>
  </r>
  <r>
    <x v="10"/>
  </r>
  <r>
    <x v="33"/>
  </r>
  <r>
    <x v="19"/>
  </r>
  <r>
    <x v="19"/>
  </r>
  <r>
    <x v="11"/>
  </r>
  <r>
    <x v="10"/>
  </r>
  <r>
    <x v="25"/>
  </r>
  <r>
    <x v="0"/>
  </r>
  <r>
    <x v="34"/>
  </r>
  <r>
    <x v="24"/>
  </r>
  <r>
    <x v="25"/>
  </r>
  <r>
    <x v="16"/>
  </r>
  <r>
    <x v="4"/>
  </r>
  <r>
    <x v="0"/>
  </r>
  <r>
    <x v="26"/>
  </r>
  <r>
    <x v="15"/>
  </r>
  <r>
    <x v="14"/>
  </r>
  <r>
    <x v="4"/>
  </r>
  <r>
    <x v="30"/>
  </r>
  <r>
    <x v="15"/>
  </r>
  <r>
    <x v="41"/>
  </r>
  <r>
    <x v="20"/>
  </r>
  <r>
    <x v="41"/>
  </r>
  <r>
    <x v="41"/>
  </r>
  <r>
    <x v="41"/>
  </r>
  <r>
    <x v="41"/>
  </r>
  <r>
    <x v="41"/>
  </r>
  <r>
    <x v="19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23"/>
  </r>
  <r>
    <x v="26"/>
  </r>
  <r>
    <x v="7"/>
  </r>
  <r>
    <x v="5"/>
  </r>
  <r>
    <x v="21"/>
  </r>
  <r>
    <x v="41"/>
  </r>
  <r>
    <x v="37"/>
  </r>
  <r>
    <x v="36"/>
  </r>
  <r>
    <x v="41"/>
  </r>
  <r>
    <x v="22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4"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0"/>
  </r>
  <r>
    <x v="1"/>
  </r>
  <r>
    <x v="1"/>
  </r>
  <r>
    <x v="2"/>
  </r>
  <r>
    <x v="3"/>
  </r>
  <r>
    <x v="0"/>
  </r>
  <r>
    <x v="1"/>
  </r>
  <r>
    <x v="1"/>
  </r>
  <r>
    <x v="1"/>
  </r>
  <r>
    <x v="1"/>
  </r>
  <r>
    <x v="2"/>
  </r>
  <r>
    <x v="1"/>
  </r>
  <r>
    <x v="4"/>
  </r>
  <r>
    <x v="1"/>
  </r>
  <r>
    <x v="4"/>
  </r>
  <r>
    <x v="5"/>
  </r>
  <r>
    <x v="4"/>
  </r>
  <r>
    <x v="1"/>
  </r>
  <r>
    <x v="4"/>
  </r>
  <r>
    <x v="2"/>
  </r>
  <r>
    <x v="4"/>
  </r>
  <r>
    <x v="1"/>
  </r>
  <r>
    <x v="1"/>
  </r>
  <r>
    <x v="0"/>
  </r>
  <r>
    <x v="4"/>
  </r>
  <r>
    <x v="0"/>
  </r>
  <r>
    <x v="0"/>
  </r>
  <r>
    <x v="0"/>
  </r>
  <r>
    <x v="5"/>
  </r>
  <r>
    <x v="0"/>
  </r>
  <r>
    <x v="1"/>
  </r>
  <r>
    <x v="4"/>
  </r>
  <r>
    <x v="4"/>
  </r>
  <r>
    <x v="1"/>
  </r>
  <r>
    <x v="1"/>
  </r>
  <r>
    <x v="4"/>
  </r>
  <r>
    <x v="1"/>
  </r>
  <r>
    <x v="1"/>
  </r>
  <r>
    <x v="0"/>
  </r>
  <r>
    <x v="3"/>
  </r>
  <r>
    <x v="0"/>
  </r>
  <r>
    <x v="1"/>
  </r>
  <r>
    <x v="4"/>
  </r>
  <r>
    <x v="1"/>
  </r>
  <r>
    <x v="1"/>
  </r>
  <r>
    <x v="4"/>
  </r>
  <r>
    <x v="1"/>
  </r>
  <r>
    <x v="1"/>
  </r>
  <r>
    <x v="5"/>
  </r>
  <r>
    <x v="1"/>
  </r>
  <r>
    <x v="2"/>
  </r>
  <r>
    <x v="1"/>
  </r>
  <r>
    <x v="1"/>
  </r>
  <r>
    <x v="1"/>
  </r>
  <r>
    <x v="0"/>
  </r>
  <r>
    <x v="4"/>
  </r>
  <r>
    <x v="1"/>
  </r>
  <r>
    <x v="1"/>
  </r>
  <r>
    <x v="4"/>
  </r>
  <r>
    <x v="1"/>
  </r>
  <r>
    <x v="0"/>
  </r>
  <r>
    <x v="1"/>
  </r>
  <r>
    <x v="3"/>
  </r>
  <r>
    <x v="1"/>
  </r>
  <r>
    <x v="0"/>
  </r>
  <r>
    <x v="1"/>
  </r>
  <r>
    <x v="1"/>
  </r>
  <r>
    <x v="1"/>
  </r>
  <r>
    <x v="2"/>
  </r>
  <r>
    <x v="1"/>
  </r>
  <r>
    <x v="5"/>
  </r>
  <r>
    <x v="1"/>
  </r>
  <r>
    <x v="0"/>
  </r>
  <r>
    <x v="3"/>
  </r>
  <r>
    <x v="4"/>
  </r>
  <r>
    <x v="4"/>
  </r>
  <r>
    <x v="5"/>
  </r>
  <r>
    <x v="2"/>
  </r>
  <r>
    <x v="1"/>
  </r>
  <r>
    <x v="3"/>
  </r>
  <r>
    <x v="1"/>
  </r>
  <r>
    <x v="1"/>
  </r>
  <r>
    <x v="1"/>
  </r>
  <r>
    <x v="1"/>
  </r>
  <r>
    <x v="1"/>
  </r>
  <r>
    <x v="1"/>
  </r>
  <r>
    <x v="1"/>
  </r>
  <r>
    <x v="4"/>
  </r>
  <r>
    <x v="6"/>
  </r>
  <r>
    <x v="1"/>
  </r>
  <r>
    <x v="1"/>
  </r>
  <r>
    <x v="1"/>
  </r>
  <r>
    <x v="6"/>
  </r>
  <r>
    <x v="1"/>
  </r>
  <r>
    <x v="1"/>
  </r>
  <r>
    <x v="1"/>
  </r>
  <r>
    <x v="2"/>
  </r>
  <r>
    <x v="6"/>
  </r>
  <r>
    <x v="1"/>
  </r>
  <r>
    <x v="0"/>
  </r>
  <r>
    <x v="2"/>
  </r>
  <r>
    <x v="0"/>
  </r>
  <r>
    <x v="1"/>
  </r>
  <r>
    <x v="1"/>
  </r>
  <r>
    <x v="4"/>
  </r>
  <r>
    <x v="0"/>
  </r>
  <r>
    <x v="1"/>
  </r>
  <r>
    <x v="2"/>
  </r>
  <r>
    <x v="2"/>
  </r>
  <r>
    <x v="1"/>
  </r>
  <r>
    <x v="4"/>
  </r>
  <r>
    <x v="0"/>
  </r>
  <r>
    <x v="1"/>
  </r>
  <r>
    <x v="0"/>
  </r>
  <r>
    <x v="1"/>
  </r>
  <r>
    <x v="0"/>
  </r>
  <r>
    <x v="0"/>
  </r>
  <r>
    <x v="1"/>
  </r>
  <r>
    <x v="1"/>
  </r>
  <r>
    <x v="4"/>
  </r>
  <r>
    <x v="1"/>
  </r>
  <r>
    <x v="5"/>
  </r>
  <r>
    <x v="4"/>
  </r>
  <r>
    <x v="1"/>
  </r>
  <r>
    <x v="1"/>
  </r>
  <r>
    <x v="1"/>
  </r>
  <r>
    <x v="4"/>
  </r>
  <r>
    <x v="0"/>
  </r>
  <r>
    <x v="4"/>
  </r>
  <r>
    <x v="4"/>
  </r>
  <r>
    <x v="2"/>
  </r>
  <r>
    <x v="1"/>
  </r>
  <r>
    <x v="1"/>
  </r>
  <r>
    <x v="2"/>
  </r>
  <r>
    <x v="0"/>
  </r>
  <r>
    <x v="1"/>
  </r>
  <r>
    <x v="1"/>
  </r>
  <r>
    <x v="1"/>
  </r>
  <r>
    <x v="1"/>
  </r>
  <r>
    <x v="1"/>
  </r>
  <r>
    <x v="5"/>
  </r>
  <r>
    <x v="0"/>
  </r>
  <r>
    <x v="0"/>
  </r>
  <r>
    <x v="5"/>
  </r>
  <r>
    <x v="1"/>
  </r>
  <r>
    <x v="1"/>
  </r>
  <r>
    <x v="2"/>
  </r>
  <r>
    <x v="2"/>
  </r>
  <r>
    <x v="1"/>
  </r>
  <r>
    <x v="6"/>
  </r>
  <r>
    <x v="1"/>
  </r>
  <r>
    <x v="3"/>
  </r>
  <r>
    <x v="1"/>
  </r>
  <r>
    <x v="7"/>
  </r>
  <r>
    <x v="1"/>
  </r>
  <r>
    <x v="1"/>
  </r>
  <r>
    <x v="4"/>
  </r>
  <r>
    <x v="1"/>
  </r>
  <r>
    <x v="1"/>
  </r>
  <r>
    <x v="8"/>
  </r>
  <r>
    <x v="1"/>
  </r>
  <r>
    <x v="1"/>
  </r>
  <r>
    <x v="9"/>
  </r>
  <r>
    <x v="1"/>
  </r>
  <r>
    <x v="5"/>
  </r>
  <r>
    <x v="5"/>
  </r>
  <r>
    <x v="1"/>
  </r>
  <r>
    <x v="5"/>
  </r>
  <r>
    <x v="1"/>
  </r>
  <r>
    <x v="5"/>
  </r>
  <r>
    <x v="6"/>
  </r>
  <r>
    <x v="5"/>
  </r>
  <r>
    <x v="1"/>
  </r>
  <r>
    <x v="1"/>
  </r>
  <r>
    <x v="5"/>
  </r>
  <r>
    <x v="1"/>
  </r>
  <r>
    <x v="1"/>
  </r>
  <r>
    <x v="1"/>
  </r>
  <r>
    <x v="1"/>
  </r>
  <r>
    <x v="5"/>
  </r>
  <r>
    <x v="3"/>
  </r>
  <r>
    <x v="4"/>
  </r>
  <r>
    <x v="1"/>
  </r>
  <r>
    <x v="1"/>
  </r>
  <r>
    <x v="1"/>
  </r>
  <r>
    <x v="5"/>
  </r>
  <r>
    <x v="7"/>
  </r>
  <r>
    <x v="5"/>
  </r>
  <r>
    <x v="1"/>
  </r>
  <r>
    <x v="2"/>
  </r>
  <r>
    <x v="5"/>
  </r>
  <r>
    <x v="1"/>
  </r>
  <r>
    <x v="1"/>
  </r>
  <r>
    <x v="1"/>
  </r>
  <r>
    <x v="6"/>
  </r>
  <r>
    <x v="1"/>
  </r>
  <r>
    <x v="5"/>
  </r>
  <r>
    <x v="1"/>
  </r>
  <r>
    <x v="10"/>
  </r>
  <r>
    <x v="10"/>
  </r>
  <r>
    <x v="10"/>
  </r>
  <r>
    <x v="10"/>
  </r>
  <r>
    <x v="10"/>
  </r>
  <r>
    <x v="5"/>
  </r>
  <r>
    <x v="10"/>
  </r>
  <r>
    <x v="10"/>
  </r>
  <r>
    <x v="10"/>
  </r>
  <r>
    <x v="10"/>
  </r>
  <r>
    <x v="5"/>
  </r>
  <r>
    <x v="1"/>
  </r>
  <r>
    <x v="10"/>
  </r>
  <r>
    <x v="10"/>
  </r>
  <r>
    <x v="5"/>
  </r>
  <r>
    <x v="5"/>
  </r>
  <r>
    <x v="10"/>
  </r>
  <r>
    <x v="1"/>
  </r>
  <r>
    <x v="1"/>
  </r>
  <r>
    <x v="1"/>
  </r>
  <r>
    <x v="1"/>
  </r>
  <r>
    <x v="5"/>
  </r>
  <r>
    <x v="5"/>
  </r>
  <r>
    <x v="4"/>
  </r>
  <r>
    <x v="1"/>
  </r>
  <r>
    <x v="1"/>
  </r>
  <r>
    <x v="1"/>
  </r>
  <r>
    <x v="10"/>
  </r>
  <r>
    <x v="1"/>
  </r>
  <r>
    <x v="1"/>
  </r>
  <r>
    <x v="1"/>
  </r>
  <r>
    <x v="6"/>
  </r>
  <r>
    <x v="1"/>
  </r>
  <r>
    <x v="4"/>
  </r>
  <r>
    <x v="0"/>
  </r>
  <r>
    <x v="1"/>
  </r>
  <r>
    <x v="7"/>
  </r>
  <r>
    <x v="1"/>
  </r>
  <r>
    <x v="1"/>
  </r>
  <r>
    <x v="0"/>
  </r>
  <r>
    <x v="0"/>
  </r>
  <r>
    <x v="0"/>
  </r>
  <r>
    <x v="0"/>
  </r>
  <r>
    <x v="11"/>
  </r>
  <r>
    <x v="1"/>
  </r>
  <r>
    <x v="1"/>
  </r>
  <r>
    <x v="1"/>
  </r>
  <r>
    <x v="1"/>
  </r>
  <r>
    <x v="2"/>
  </r>
  <r>
    <x v="0"/>
  </r>
  <r>
    <x v="1"/>
  </r>
  <r>
    <x v="12"/>
  </r>
  <r>
    <x v="11"/>
  </r>
  <r>
    <x v="12"/>
  </r>
  <r>
    <x v="11"/>
  </r>
  <r>
    <x v="1"/>
  </r>
  <r>
    <x v="13"/>
  </r>
  <r>
    <x v="1"/>
  </r>
  <r>
    <x v="11"/>
  </r>
  <r>
    <x v="1"/>
  </r>
  <r>
    <x v="1"/>
  </r>
  <r>
    <x v="1"/>
  </r>
  <r>
    <x v="14"/>
  </r>
  <r>
    <x v="1"/>
  </r>
  <r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2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0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3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8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5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7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6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6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4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2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0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4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9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9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5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3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1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6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5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3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8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7.xml"/></Relationships>
</file>

<file path=xl/pivotTables/_rels/pivotTable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0.xml"/></Relationships>
</file>

<file path=xl/pivotTables/_rels/pivotTable4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9.xml"/></Relationships>
</file>

<file path=xl/pivotTables/_rels/pivotTable4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2.xml"/></Relationships>
</file>

<file path=xl/pivotTables/_rels/pivotTable4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3.xml"/></Relationships>
</file>

<file path=xl/pivotTables/_rels/pivotTable4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4.xml"/></Relationships>
</file>

<file path=xl/pivotTables/_rels/pivotTable4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9.xml"/></Relationships>
</file>

<file path=xl/pivotTables/_rels/pivotTable4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0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5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7.xml"/></Relationships>
</file>

<file path=xl/pivotTables/_rels/pivotTable5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6.xml"/></Relationships>
</file>

<file path=xl/pivotTables/_rels/pivotTable5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2.xml"/></Relationships>
</file>

<file path=xl/pivotTables/_rels/pivotTable5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1.xml"/></Relationships>
</file>

<file path=xl/pivotTables/_rels/pivotTable5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5.xml"/></Relationships>
</file>

<file path=xl/pivotTables/_rels/pivotTable5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8.xml"/></Relationships>
</file>

<file path=xl/pivotTables/_rels/pivotTable5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1.xml"/></Relationships>
</file>

<file path=xl/pivotTables/_rels/pivotTable5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7.xml"/></Relationships>
</file>

<file path=xl/pivotTables/_rels/pivotTable5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8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45938D-3FBE-456F-AE31-6FCA2D7BAFDE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X1:Y8" firstHeaderRow="1" firstDataRow="1" firstDataCol="1"/>
  <pivotFields count="1">
    <pivotField axis="axisRow" dataField="1" showAll="0">
      <items count="7">
        <item x="2"/>
        <item x="1"/>
        <item x="0"/>
        <item x="4"/>
        <item x="5"/>
        <item x="3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Eye protection 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9FAEDA-F0A3-4821-820F-9D97C6FE2782}" name="PivotTable9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A2:AB18" firstHeaderRow="1" firstDataRow="1" firstDataCol="1"/>
  <pivotFields count="1">
    <pivotField axis="axisRow" dataField="1" showAll="0">
      <items count="16">
        <item x="9"/>
        <item x="1"/>
        <item x="14"/>
        <item x="12"/>
        <item x="3"/>
        <item x="13"/>
        <item x="4"/>
        <item x="6"/>
        <item x="7"/>
        <item x="10"/>
        <item x="8"/>
        <item x="5"/>
        <item x="0"/>
        <item x="2"/>
        <item x="11"/>
        <item t="default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Count of Face protect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42A55C-023C-4997-B706-5914B8BD2D23}" name="PivotTable3" cacheId="2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outline="1" outlineData="1" multipleFieldFilters="0">
  <location ref="DO1:DW13" firstHeaderRow="1" firstDataRow="2" firstDataCol="1"/>
  <pivotFields count="2">
    <pivotField axis="axisRow" showAll="0">
      <items count="11">
        <item x="1"/>
        <item x="2"/>
        <item x="9"/>
        <item x="3"/>
        <item x="5"/>
        <item x="6"/>
        <item x="8"/>
        <item x="7"/>
        <item x="0"/>
        <item x="4"/>
        <item t="default"/>
      </items>
    </pivotField>
    <pivotField axis="axisCol" dataField="1" showAll="0">
      <items count="8">
        <item x="4"/>
        <item x="5"/>
        <item x="1"/>
        <item x="2"/>
        <item x="6"/>
        <item x="0"/>
        <item x="3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Chin Reaction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9451D5-A9A6-46A9-9D2C-CD18C0E9F24A}" name="PivotTable13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A31:AB46" firstHeaderRow="1" firstDataRow="1" firstDataCol="1"/>
  <pivotFields count="1">
    <pivotField axis="axisRow" dataField="1" showAll="0">
      <items count="15">
        <item x="1"/>
        <item x="8"/>
        <item x="6"/>
        <item x="2"/>
        <item x="3"/>
        <item x="9"/>
        <item x="11"/>
        <item x="4"/>
        <item x="13"/>
        <item x="12"/>
        <item x="5"/>
        <item x="7"/>
        <item x="10"/>
        <item x="0"/>
        <item t="default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ount of Face protection other equipment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C348EEE-8385-4E8D-8AD5-911C4986BB2B}" name="PivotTable2" cacheId="1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outline="1" outlineData="1" multipleFieldFilters="0">
  <location ref="EE3:EM15" firstHeaderRow="1" firstDataRow="2" firstDataCol="1"/>
  <pivotFields count="2">
    <pivotField axis="axisRow" showAll="0">
      <items count="11">
        <item x="1"/>
        <item x="2"/>
        <item x="9"/>
        <item x="3"/>
        <item x="5"/>
        <item x="6"/>
        <item x="8"/>
        <item x="7"/>
        <item x="0"/>
        <item x="4"/>
        <item t="default"/>
      </items>
    </pivotField>
    <pivotField axis="axisCol" dataField="1" showAll="0">
      <items count="8">
        <item x="4"/>
        <item x="0"/>
        <item x="3"/>
        <item x="2"/>
        <item x="5"/>
        <item x="1"/>
        <item x="6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Ears Respons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FF7B85-FA15-44B2-8167-C39CB59C85A4}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C14:D56" firstHeaderRow="1" firstDataRow="1" firstDataCol="1"/>
  <pivotFields count="1">
    <pivotField axis="axisRow" dataField="1" showAl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t="default"/>
      </items>
    </pivotField>
  </pivotFields>
  <rowFields count="1">
    <field x="0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 t="grand">
      <x/>
    </i>
  </rowItems>
  <colItems count="1">
    <i/>
  </colItems>
  <dataFields count="1">
    <dataField name="Count of Age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298652-51F2-49E5-A94D-84959693E82A}" name="PivotTable8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C3:D10" firstHeaderRow="1" firstDataRow="1" firstDataCol="1"/>
  <pivotFields count="1">
    <pivotField axis="axisRow" dataField="1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Ag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33A95B-1673-48F0-B62C-5B73F7CEEDC5}" name="PivotTable32" cacheId="3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X2:FF9" firstHeaderRow="1" firstDataRow="2" firstDataCol="1"/>
  <pivotFields count="2">
    <pivotField axis="axisRow" showAll="0">
      <items count="6">
        <item x="4"/>
        <item x="2"/>
        <item x="0"/>
        <item x="1"/>
        <item x="3"/>
        <item t="default"/>
      </items>
    </pivotField>
    <pivotField axis="axisCol" dataField="1" showAll="0">
      <items count="8">
        <item x="4"/>
        <item x="3"/>
        <item x="2"/>
        <item x="1"/>
        <item x="6"/>
        <item x="0"/>
        <item x="5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Cheek Respons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CCAD99-8FCC-4468-9EEF-4D1B81F01893}" name="PivotTable30" cacheId="29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outline="1" outlineData="1" multipleFieldFilters="0">
  <location ref="FN2:FV9" firstHeaderRow="1" firstDataRow="2" firstDataCol="1"/>
  <pivotFields count="2">
    <pivotField axis="axisRow" showAll="0">
      <items count="6">
        <item x="4"/>
        <item x="2"/>
        <item x="0"/>
        <item x="1"/>
        <item x="3"/>
        <item t="default"/>
      </items>
    </pivotField>
    <pivotField axis="axisCol" dataField="1" showAll="0">
      <items count="8">
        <item x="4"/>
        <item x="5"/>
        <item x="1"/>
        <item x="2"/>
        <item x="6"/>
        <item x="0"/>
        <item x="3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Chin Reaction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39775B-0F7E-4BE7-B37F-C461C1D7FDA7}" name="PivotTable16" cacheId="15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outline="1" outlineData="1" multipleFieldFilters="0">
  <location ref="II2:IQ9" firstHeaderRow="1" firstDataRow="2" firstDataCol="1"/>
  <pivotFields count="2">
    <pivotField axis="axisRow" showAll="0">
      <items count="6">
        <item x="4"/>
        <item x="0"/>
        <item x="1"/>
        <item x="2"/>
        <item x="3"/>
        <item t="default"/>
      </items>
    </pivotField>
    <pivotField axis="axisCol" dataField="1" showAll="0">
      <items count="8">
        <item x="4"/>
        <item x="0"/>
        <item x="2"/>
        <item x="1"/>
        <item x="5"/>
        <item x="3"/>
        <item x="6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Ears Respons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D627C1-A121-4611-9CD0-4CD58E913E93}" name="PivotTable17" cacheId="16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outline="1" outlineData="1" multipleFieldFilters="0">
  <location ref="AD3:AL10" firstHeaderRow="1" firstDataRow="2" firstDataCol="1"/>
  <pivotFields count="2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dataField="1" showAll="0">
      <items count="8">
        <item x="4"/>
        <item x="3"/>
        <item x="2"/>
        <item x="1"/>
        <item x="6"/>
        <item x="0"/>
        <item x="5"/>
        <item t="default"/>
      </items>
    </pivotField>
  </pivotFields>
  <rowFields count="1"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Cheek Respons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667E6E-01BB-42FD-ABAD-84D6952510BA}" name="PivotTable12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U2:BV14" firstHeaderRow="1" firstDataRow="1" firstDataCol="1"/>
  <pivotFields count="1">
    <pivotField axis="axisRow" dataField="1" showAll="0">
      <items count="12">
        <item x="4"/>
        <item x="1"/>
        <item x="5"/>
        <item x="2"/>
        <item x="6"/>
        <item x="0"/>
        <item x="3"/>
        <item x="8"/>
        <item x="7"/>
        <item x="10"/>
        <item x="9"/>
        <item t="default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of Pain" fld="0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579CBB-6105-4EDC-BC51-F8B6315290E2}" name="PivotTable23" cacheId="2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S2:IA9" firstHeaderRow="1" firstDataRow="2" firstDataCol="1"/>
  <pivotFields count="2">
    <pivotField axis="axisRow" showAll="0">
      <items count="6">
        <item x="4"/>
        <item x="0"/>
        <item x="1"/>
        <item x="2"/>
        <item x="3"/>
        <item t="default"/>
      </items>
    </pivotField>
    <pivotField axis="axisCol" dataField="1" showAll="0">
      <items count="8">
        <item x="3"/>
        <item x="4"/>
        <item x="1"/>
        <item x="6"/>
        <item x="5"/>
        <item x="0"/>
        <item x="2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Chin Respons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3BE8AD-7E62-479B-8707-24E89E87C4C9}" name="PivotTable18" cacheId="1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C3:F10" firstHeaderRow="1" firstDataRow="2" firstDataCol="1"/>
  <pivotFields count="2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dataField="1" showAll="0">
      <items count="3">
        <item x="1"/>
        <item x="0"/>
        <item t="default"/>
      </items>
    </pivotField>
  </pivotFields>
  <rowFields count="1"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Noticed skin changes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8A23AB-2C79-412C-8477-75E7E795FAC3}" name="PivotTable28" cacheId="27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outline="1" outlineData="1" multipleFieldFilters="0">
  <location ref="GD2:GL9" firstHeaderRow="1" firstDataRow="2" firstDataCol="1"/>
  <pivotFields count="2">
    <pivotField axis="axisRow" showAll="0">
      <items count="6">
        <item x="4"/>
        <item x="2"/>
        <item x="0"/>
        <item x="1"/>
        <item x="3"/>
        <item t="default"/>
      </items>
    </pivotField>
    <pivotField axis="axisCol" dataField="1" showAll="0">
      <items count="8">
        <item x="4"/>
        <item x="0"/>
        <item x="3"/>
        <item x="2"/>
        <item x="5"/>
        <item x="1"/>
        <item x="6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Ears Reaction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19C58B-32DE-4C0E-9EA5-C0902D79D35F}" name="PivotTable25" cacheId="2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S2:HA9" firstHeaderRow="1" firstDataRow="2" firstDataCol="1"/>
  <pivotFields count="2">
    <pivotField axis="axisRow" showAll="0">
      <items count="6">
        <item x="4"/>
        <item x="0"/>
        <item x="1"/>
        <item x="2"/>
        <item x="3"/>
        <item t="default"/>
      </items>
    </pivotField>
    <pivotField axis="axisCol" dataField="1" showAll="0">
      <items count="8">
        <item x="4"/>
        <item x="2"/>
        <item x="1"/>
        <item x="3"/>
        <item x="6"/>
        <item x="0"/>
        <item x="5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Nose Respons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51C053-5A31-4059-8637-1EBB9835B2E8}" name="PivotTable27" cacheId="2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I2:KO6" firstHeaderRow="1" firstDataRow="2" firstDataCol="1"/>
  <pivotFields count="2">
    <pivotField axis="axisRow" showAll="0">
      <items count="3">
        <item x="0"/>
        <item x="1"/>
        <item t="default"/>
      </items>
    </pivotField>
    <pivotField axis="axisCol" dataField="1" showAll="0">
      <items count="6">
        <item x="4"/>
        <item x="0"/>
        <item x="3"/>
        <item x="2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Ears Respons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A57205-2CAC-4794-A4AF-0A0F83A245B9}" name="PivotTable26" cacheId="2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V2:KD6" firstHeaderRow="1" firstDataRow="2" firstDataCol="1"/>
  <pivotFields count="2">
    <pivotField axis="axisRow" showAll="0">
      <items count="3">
        <item x="0"/>
        <item x="1"/>
        <item t="default"/>
      </items>
    </pivotField>
    <pivotField axis="axisCol" dataField="1" showAll="0">
      <items count="8">
        <item x="4"/>
        <item x="5"/>
        <item x="1"/>
        <item x="2"/>
        <item x="6"/>
        <item x="0"/>
        <item x="3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Chin Respons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342169-5A91-472F-9D61-AABB1B873407}" name="PivotTable36" cacheId="35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outline="1" outlineData="1" multipleFieldFilters="0">
  <location ref="EH2:EP9" firstHeaderRow="1" firstDataRow="2" firstDataCol="1"/>
  <pivotFields count="2">
    <pivotField axis="axisRow" showAll="0">
      <items count="6">
        <item x="4"/>
        <item x="2"/>
        <item x="0"/>
        <item x="1"/>
        <item x="3"/>
        <item t="default"/>
      </items>
    </pivotField>
    <pivotField axis="axisCol" dataField="1" showAll="0">
      <items count="8">
        <item x="4"/>
        <item x="2"/>
        <item x="1"/>
        <item x="3"/>
        <item x="6"/>
        <item x="0"/>
        <item x="5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Nose Reaction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4DC8D4-54F0-4AD0-9141-00F0F22B382B}" name="PivotTable34" cacheId="33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outline="1" outlineData="1" multipleFieldFilters="0">
  <location ref="DT3:DZ13" firstHeaderRow="1" firstDataRow="2" firstDataCol="1"/>
  <pivotFields count="2">
    <pivotField axis="axisRow" showAll="0">
      <items count="9">
        <item x="5"/>
        <item x="2"/>
        <item x="1"/>
        <item x="0"/>
        <item x="4"/>
        <item x="3"/>
        <item x="7"/>
        <item x="6"/>
        <item t="default"/>
      </items>
    </pivotField>
    <pivotField axis="axisCol" dataField="1" showAll="0">
      <items count="6">
        <item x="4"/>
        <item x="0"/>
        <item x="3"/>
        <item x="2"/>
        <item x="1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Ears Respons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0EA60F-1190-4067-A1C4-5F1FA1C6E030}" name="PivotTable22" cacheId="21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outline="1" outlineData="1" multipleFieldFilters="0">
  <location ref="BX2:CF12" firstHeaderRow="1" firstDataRow="2" firstDataCol="1"/>
  <pivotFields count="2">
    <pivotField axis="axisRow" showAll="0">
      <items count="9">
        <item x="5"/>
        <item x="2"/>
        <item x="1"/>
        <item x="0"/>
        <item x="4"/>
        <item x="3"/>
        <item x="7"/>
        <item x="6"/>
        <item t="default"/>
      </items>
    </pivotField>
    <pivotField axis="axisCol" dataField="1" showAll="0">
      <items count="8">
        <item x="4"/>
        <item x="2"/>
        <item x="1"/>
        <item x="3"/>
        <item x="6"/>
        <item x="0"/>
        <item x="5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Nose Respons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3C9625-A5B6-48EA-9583-37EBCA9A43FB}" name="PivotTable20" cacheId="1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F2:HN9" firstHeaderRow="1" firstDataRow="2" firstDataCol="1"/>
  <pivotFields count="2">
    <pivotField axis="axisRow" showAll="0">
      <items count="6">
        <item x="4"/>
        <item x="0"/>
        <item x="1"/>
        <item x="2"/>
        <item x="3"/>
        <item t="default"/>
      </items>
    </pivotField>
    <pivotField axis="axisCol" dataField="1" showAll="0">
      <items count="8">
        <item x="4"/>
        <item x="2"/>
        <item x="6"/>
        <item x="1"/>
        <item x="3"/>
        <item x="0"/>
        <item x="5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Cheek Respons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6C914F-3F73-4D2A-83B2-FCCF5A33E342}" name="PivotTable6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T3:EW13" firstHeaderRow="1" firstDataRow="2" firstDataCol="1"/>
  <pivotFields count="2">
    <pivotField axis="axisCol" dataField="1" showAll="0">
      <items count="3">
        <item x="0"/>
        <item x="1"/>
        <item t="default"/>
      </items>
    </pivotField>
    <pivotField axis="axisRow" showAll="0">
      <items count="9">
        <item x="1"/>
        <item x="2"/>
        <item x="3"/>
        <item x="5"/>
        <item x="6"/>
        <item x="7"/>
        <item x="0"/>
        <item x="4"/>
        <item t="default"/>
      </items>
    </pivotField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Comfort wearing PP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4DC6E3-8DCE-4380-BFC8-2DE13AA8BC7D}" name="PivotTable24" cacheId="23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outline="1" outlineData="1" multipleFieldFilters="0">
  <location ref="DD2:DL12" firstHeaderRow="1" firstDataRow="2" firstDataCol="1"/>
  <pivotFields count="2">
    <pivotField axis="axisRow" showAll="0">
      <items count="9">
        <item x="5"/>
        <item x="2"/>
        <item x="1"/>
        <item x="0"/>
        <item x="4"/>
        <item x="3"/>
        <item x="7"/>
        <item x="6"/>
        <item t="default"/>
      </items>
    </pivotField>
    <pivotField axis="axisCol" dataField="1" showAll="0">
      <items count="8">
        <item x="4"/>
        <item x="5"/>
        <item x="1"/>
        <item x="2"/>
        <item x="6"/>
        <item x="0"/>
        <item x="3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Chin Respons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E60121-A20F-43EC-9C98-4AD9447DE03A}" name="PivotTable31" cacheId="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I2:JQ6" firstHeaderRow="1" firstDataRow="2" firstDataCol="1"/>
  <pivotFields count="2">
    <pivotField axis="axisRow" showAll="0">
      <items count="3">
        <item x="0"/>
        <item x="1"/>
        <item t="default"/>
      </items>
    </pivotField>
    <pivotField axis="axisCol" dataField="1" showAll="0">
      <items count="8">
        <item x="4"/>
        <item x="3"/>
        <item x="2"/>
        <item x="1"/>
        <item x="6"/>
        <item x="0"/>
        <item x="5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Cheeks Respons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C74C80A-1919-45E9-93B6-F6A290F995F0}" name="PivotTable29" cacheId="28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outline="1" outlineData="1" multipleFieldFilters="0">
  <location ref="BJ2:BP9" firstHeaderRow="1" firstDataRow="2" firstDataCol="1"/>
  <pivotFields count="2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dataField="1" showAll="0">
      <items count="6">
        <item x="4"/>
        <item x="0"/>
        <item x="3"/>
        <item x="2"/>
        <item x="1"/>
        <item t="default"/>
      </items>
    </pivotField>
  </pivotFields>
  <rowFields count="1"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Ears Respons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E2A0B0-B467-4768-9017-011D1C23F37A}" name="PivotTable19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T2:BB9" firstHeaderRow="1" firstDataRow="2" firstDataCol="1"/>
  <pivotFields count="2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dataField="1" showAll="0">
      <items count="8">
        <item x="4"/>
        <item x="5"/>
        <item x="1"/>
        <item x="2"/>
        <item x="6"/>
        <item x="0"/>
        <item x="3"/>
        <item t="default"/>
      </items>
    </pivotField>
  </pivotFields>
  <rowFields count="1"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Chin Respons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531747-C307-4A10-B606-557ECF0492E5}" name="PivotTable35" cacheId="3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N2:V9" firstHeaderRow="1" firstDataRow="2" firstDataCol="1"/>
  <pivotFields count="2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dataField="1" showAll="0">
      <items count="8">
        <item x="4"/>
        <item x="2"/>
        <item x="1"/>
        <item x="3"/>
        <item x="6"/>
        <item x="0"/>
        <item x="5"/>
        <item t="default"/>
      </items>
    </pivotField>
  </pivotFields>
  <rowFields count="1"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Nose Reactions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899A97-774B-4037-AD9C-9C1E7493C8A2}" name="PivotTable33" cacheId="3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V2:JD6" firstHeaderRow="1" firstDataRow="2" firstDataCol="1"/>
  <pivotFields count="2">
    <pivotField axis="axisRow" showAll="0">
      <items count="3">
        <item x="0"/>
        <item x="1"/>
        <item t="default"/>
      </items>
    </pivotField>
    <pivotField axis="axisCol" dataField="1" showAll="0">
      <items count="8">
        <item x="4"/>
        <item x="2"/>
        <item x="1"/>
        <item x="3"/>
        <item x="6"/>
        <item x="0"/>
        <item x="5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Nose Respons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A60DF7-427D-42D0-A23E-62E685E45ADD}" name="PivotTable21" cacheId="20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outline="1" outlineData="1" multipleFieldFilters="0">
  <location ref="CN2:CV12" firstHeaderRow="1" firstDataRow="2" firstDataCol="1"/>
  <pivotFields count="2">
    <pivotField axis="axisRow" showAll="0">
      <items count="9">
        <item x="5"/>
        <item x="2"/>
        <item x="1"/>
        <item x="0"/>
        <item x="4"/>
        <item x="3"/>
        <item x="7"/>
        <item x="6"/>
        <item t="default"/>
      </items>
    </pivotField>
    <pivotField axis="axisCol" dataField="1" showAll="0">
      <items count="8">
        <item x="4"/>
        <item x="3"/>
        <item x="2"/>
        <item x="1"/>
        <item x="6"/>
        <item x="0"/>
        <item x="5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Cheek Reaction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170C12-A2F6-4CA0-AFD2-2538AA9EDF78}" name="PivotTable4" cacheId="5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J2:BK10" firstHeaderRow="1" firstDataRow="1" firstDataCol="1"/>
  <pivotFields count="2">
    <pivotField showAll="0"/>
    <pivotField axis="axisRow" dataField="1" showAll="0">
      <items count="8">
        <item x="4"/>
        <item x="2"/>
        <item x="3"/>
        <item x="6"/>
        <item x="5"/>
        <item x="0"/>
        <item x="1"/>
        <item t="default"/>
      </items>
    </pivotField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Cheeks Respons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AC723F-5F9D-46D6-9398-438DB860AA4A}" name="PivotTable3" cacheId="5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C2:BD10" firstHeaderRow="1" firstDataRow="1" firstDataCol="1"/>
  <pivotFields count="2">
    <pivotField showAll="0">
      <items count="2">
        <item x="0"/>
        <item t="default"/>
      </items>
    </pivotField>
    <pivotField axis="axisRow" dataField="1" showAll="0">
      <items count="8">
        <item x="2"/>
        <item x="1"/>
        <item x="3"/>
        <item x="5"/>
        <item x="6"/>
        <item x="0"/>
        <item x="4"/>
        <item t="default"/>
      </items>
    </pivotField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se reactions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D47598-8354-4237-8237-4D5FA582A4A4}" name="PivotTable2" cacheId="5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V2:AW5" firstHeaderRow="1" firstDataRow="1" firstDataCol="1"/>
  <pivotFields count="1">
    <pivotField axis="axisRow" dataField="1" showAll="0">
      <items count="3">
        <item x="1"/>
        <item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ace protect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787DBD-C5AC-4405-8740-CFA73AC06D72}" name="PivotTable14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O1:P5" firstHeaderRow="1" firstDataRow="1" firstDataCol="1"/>
  <pivotFields count="1">
    <pivotField axis="axisRow" dataField="1" showAll="0">
      <items count="4">
        <item x="0"/>
        <item x="1"/>
        <item x="2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Gender" fld="0" subtotal="count" baseField="0" baseItem="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150673-09F2-4455-9A51-1B8BB5C7E2E5}" name="PivotTable1" cacheId="5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R2:AS5" firstHeaderRow="1" firstDataRow="1" firstDataCol="1"/>
  <pivotFields count="2">
    <pivotField axis="axisRow" dataField="1" showAll="0">
      <items count="3">
        <item x="0"/>
        <item x="1"/>
        <item t="default"/>
      </items>
    </pivotField>
    <pivotField showAll="0">
      <items count="4">
        <item x="1"/>
        <item x="0"/>
        <item x="2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Indentation marks 40" fld="0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AFB734-EC9C-4EBE-A35D-0EA50B88FFF2}" name="PivotTable6" cacheId="5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T2:BU8" firstHeaderRow="1" firstDataRow="1" firstDataCol="1"/>
  <pivotFields count="1">
    <pivotField axis="axisRow" dataField="1" showAll="0">
      <items count="6">
        <item x="2"/>
        <item x="4"/>
        <item x="0"/>
        <item x="1"/>
        <item x="3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Ears respons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634344-6F34-4228-92CE-716C3F6F6206}" name="PivotTable5" cacheId="5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O2:BP9" firstHeaderRow="1" firstDataRow="1" firstDataCol="1"/>
  <pivotFields count="1">
    <pivotField axis="axisRow" dataField="1" showAll="0">
      <items count="7">
        <item x="5"/>
        <item x="3"/>
        <item x="2"/>
        <item x="4"/>
        <item x="1"/>
        <item x="0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Chin respons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FE2CB6-5B9C-419D-AC99-8917BB7203A8}" name="PivotTable47" cacheId="3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X2:AA9" firstHeaderRow="1" firstDataRow="2" firstDataCol="1"/>
  <pivotFields count="2">
    <pivotField axis="axisRow" showAll="0">
      <items count="6">
        <item x="4"/>
        <item x="3"/>
        <item x="1"/>
        <item x="0"/>
        <item x="2"/>
        <item t="default"/>
      </items>
    </pivotField>
    <pivotField axis="axisCol" dataField="1" showAll="0">
      <items count="3">
        <item x="0"/>
        <item x="1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Rash/Nothing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D99531-5BE7-4CE1-A334-39ABDC27F1DA}" name="PivotTable41" cacheId="3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Q2:T9" firstHeaderRow="1" firstDataRow="2" firstDataCol="1"/>
  <pivotFields count="2">
    <pivotField axis="axisRow" showAll="0">
      <items count="6">
        <item x="4"/>
        <item x="2"/>
        <item x="1"/>
        <item x="0"/>
        <item x="3"/>
        <item t="default"/>
      </items>
    </pivotField>
    <pivotField axis="axisCol" dataField="1" showAll="0">
      <items count="3">
        <item x="0"/>
        <item x="1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Pressure/Nothing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C0BC25-6DED-41E2-BEE7-810C6E1238D2}" name="PivotTable60" cacheId="5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DI2:DL9" firstHeaderRow="1" firstDataRow="2" firstDataCol="1"/>
  <pivotFields count="2">
    <pivotField axis="axisRow" showAll="0">
      <items count="6">
        <item x="4"/>
        <item x="0"/>
        <item x="3"/>
        <item x="2"/>
        <item x="1"/>
        <item t="default"/>
      </items>
    </pivotField>
    <pivotField axis="axisCol" dataField="1" showAll="0">
      <items count="3">
        <item x="1"/>
        <item x="0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Cheeks reactions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996911-DFE2-4BA3-8649-EA5C84ACA025}" name="PivotTable50" cacheId="4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T2:AW10" firstHeaderRow="1" firstDataRow="2" firstDataCol="1"/>
  <pivotFields count="2">
    <pivotField axis="axisRow" showAll="0">
      <items count="7">
        <item x="4"/>
        <item x="2"/>
        <item x="5"/>
        <item x="0"/>
        <item x="1"/>
        <item x="3"/>
        <item t="default"/>
      </items>
    </pivotField>
    <pivotField axis="axisCol" dataField="1" showAll="0">
      <items count="3">
        <item x="1"/>
        <item x="0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Chin Reaction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8AE9BE-1D48-450D-9983-CCB72FE93D37}" name="PivotTable51" cacheId="4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B2:BE10" firstHeaderRow="1" firstDataRow="2" firstDataCol="1"/>
  <pivotFields count="2">
    <pivotField axis="axisRow" showAll="0">
      <items count="7">
        <item x="4"/>
        <item x="2"/>
        <item x="5"/>
        <item x="0"/>
        <item x="1"/>
        <item x="3"/>
        <item t="default"/>
      </items>
    </pivotField>
    <pivotField axis="axisCol" dataField="1" showAll="0">
      <items count="3">
        <item x="1"/>
        <item x="0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Ears reaction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6B90F6-5306-48EE-9F31-7587DBA5AF25}" name="PivotTable57" cacheId="4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CN2:CQ10" firstHeaderRow="1" firstDataRow="2" firstDataCol="1"/>
  <pivotFields count="2">
    <pivotField axis="axisRow" showAll="0">
      <items count="7">
        <item x="4"/>
        <item x="2"/>
        <item x="5"/>
        <item x="0"/>
        <item x="1"/>
        <item x="3"/>
        <item t="default"/>
      </items>
    </pivotField>
    <pivotField axis="axisCol" dataField="1" showAll="0">
      <items count="3">
        <item x="1"/>
        <item x="0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Nose Reaction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7C05DF-DF93-44F1-8710-519875D78F63}" name="PivotTable58" cacheId="4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CU2:CX10" firstHeaderRow="1" firstDataRow="2" firstDataCol="1"/>
  <pivotFields count="2">
    <pivotField axis="axisRow" showAll="0">
      <items count="7">
        <item x="3"/>
        <item x="4"/>
        <item x="5"/>
        <item x="0"/>
        <item x="1"/>
        <item x="2"/>
        <item t="default"/>
      </items>
    </pivotField>
    <pivotField axis="axisCol" dataField="1" showAll="0">
      <items count="3">
        <item x="1"/>
        <item x="0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Nose Reactions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B982C0-A320-4937-A9FF-93A4C2D6F32A}" name="PivotTable10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T2:U7" firstHeaderRow="1" firstDataRow="1" firstDataCol="1"/>
  <pivotFields count="1">
    <pivotField axis="axisRow" dataField="1" showAll="0">
      <items count="5">
        <item x="1"/>
        <item x="2"/>
        <item x="3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Ethnicity" fld="0" subtotal="count" showDataAs="percentOfTotal" baseField="0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98ED2A-4428-4A92-A591-18552DD29EBB}" name="PivotTable55" cacheId="4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W2:BZ9" firstHeaderRow="1" firstDataRow="2" firstDataCol="1"/>
  <pivotFields count="2">
    <pivotField axis="axisRow" showAll="0">
      <items count="6">
        <item x="4"/>
        <item x="0"/>
        <item x="1"/>
        <item x="2"/>
        <item x="3"/>
        <item t="default"/>
      </items>
    </pivotField>
    <pivotField axis="axisCol" dataField="1" showAll="0">
      <items count="3">
        <item x="1"/>
        <item x="0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Chin (site D)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68FA8A-E116-49E6-9A7C-2F8A20BD2804}" name="PivotTable54" cacheId="4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P2:BS9" firstHeaderRow="1" firstDataRow="2" firstDataCol="1"/>
  <pivotFields count="2">
    <pivotField axis="axisRow" showAll="0">
      <items count="6">
        <item x="4"/>
        <item x="0"/>
        <item x="1"/>
        <item x="2"/>
        <item x="3"/>
        <item t="default"/>
      </items>
    </pivotField>
    <pivotField axis="axisCol" dataField="1" showAll="0">
      <items count="3">
        <item x="1"/>
        <item x="0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Cheeks (site C)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C5CE6F-552C-4D1B-AAF0-0261DF7833F7}" name="PivotTable49" cacheId="4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L3:AO11" firstHeaderRow="1" firstDataRow="2" firstDataCol="1"/>
  <pivotFields count="2">
    <pivotField axis="axisRow" showAll="0">
      <items count="7">
        <item x="4"/>
        <item x="2"/>
        <item x="5"/>
        <item x="0"/>
        <item x="1"/>
        <item x="3"/>
        <item t="default"/>
      </items>
    </pivotField>
    <pivotField axis="axisCol" dataField="1" showAll="0">
      <items count="3">
        <item x="1"/>
        <item x="0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Cheeks Reaction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3E13D2-202C-4C2B-84A8-C15B863099FB}" name="PivotTable59" cacheId="5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DB2:DE9" firstHeaderRow="1" firstDataRow="2" firstDataCol="1"/>
  <pivotFields count="2">
    <pivotField axis="axisRow" showAll="0">
      <items count="6">
        <item x="4"/>
        <item x="0"/>
        <item x="1"/>
        <item x="2"/>
        <item x="3"/>
        <item t="default"/>
      </items>
    </pivotField>
    <pivotField axis="axisCol" dataField="1" showAll="0">
      <items count="3">
        <item x="1"/>
        <item x="0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Nose reactions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03C9CF-36E7-4115-A60A-63D214FD5F85}" name="PivotTable53" cacheId="4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I2:BL9" firstHeaderRow="1" firstDataRow="2" firstDataCol="1"/>
  <pivotFields count="2">
    <pivotField axis="axisRow" showAll="0">
      <items count="6">
        <item x="4"/>
        <item x="0"/>
        <item x="1"/>
        <item x="2"/>
        <item x="3"/>
        <item t="default"/>
      </items>
    </pivotField>
    <pivotField axis="axisCol" dataField="1" showAll="0">
      <items count="3">
        <item x="1"/>
        <item x="0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Nose Bridge (site B)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754CFC-85CE-47D2-AEFA-8C815DF6BBE3}" name="PivotTable56" cacheId="4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CD2:CG9" firstHeaderRow="1" firstDataRow="2" firstDataCol="1"/>
  <pivotFields count="2">
    <pivotField axis="axisRow" showAll="0">
      <items count="6">
        <item x="4"/>
        <item x="0"/>
        <item x="1"/>
        <item x="2"/>
        <item x="3"/>
        <item t="default"/>
      </items>
    </pivotField>
    <pivotField axis="axisCol" dataField="1" showAll="0">
      <items count="3">
        <item x="1"/>
        <item x="0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Ear (site E)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F152FF-412C-4A55-B4CB-5161AE7DE2F1}" name="PivotTable48" cacheId="4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E2:AH9" firstHeaderRow="1" firstDataRow="2" firstDataCol="1"/>
  <pivotFields count="2">
    <pivotField axis="axisRow" showAll="0">
      <items count="6">
        <item x="4"/>
        <item x="2"/>
        <item x="0"/>
        <item x="1"/>
        <item x="3"/>
        <item t="default"/>
      </items>
    </pivotField>
    <pivotField axis="axisCol" dataField="1" showAll="0">
      <items count="3">
        <item x="1"/>
        <item x="0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Nose Reaction" fld="1" subtotal="count" baseField="0" baseItem="0"/>
  </dataFields>
  <formats count="30">
    <format dxfId="31">
      <pivotArea type="all" dataOnly="0" outline="0" fieldPosition="0"/>
    </format>
    <format dxfId="30">
      <pivotArea outline="0" collapsedLevelsAreSubtotals="1" fieldPosition="0"/>
    </format>
    <format dxfId="29">
      <pivotArea type="origin" dataOnly="0" labelOnly="1" outline="0" fieldPosition="0"/>
    </format>
    <format dxfId="28">
      <pivotArea field="1" type="button" dataOnly="0" labelOnly="1" outline="0" axis="axisCol" fieldPosition="0"/>
    </format>
    <format dxfId="27">
      <pivotArea type="topRight" dataOnly="0" labelOnly="1" outline="0" fieldPosition="0"/>
    </format>
    <format dxfId="26">
      <pivotArea field="0" type="button" dataOnly="0" labelOnly="1" outline="0" axis="axisRow" fieldPosition="0"/>
    </format>
    <format dxfId="25">
      <pivotArea dataOnly="0" labelOnly="1" fieldPosition="0">
        <references count="1">
          <reference field="0" count="0"/>
        </references>
      </pivotArea>
    </format>
    <format dxfId="24">
      <pivotArea dataOnly="0" labelOnly="1" grandRow="1" outline="0" fieldPosition="0"/>
    </format>
    <format dxfId="23">
      <pivotArea dataOnly="0" labelOnly="1" fieldPosition="0">
        <references count="1">
          <reference field="1" count="0"/>
        </references>
      </pivotArea>
    </format>
    <format dxfId="22">
      <pivotArea dataOnly="0" labelOnly="1" grandCol="1" outline="0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type="origin" dataOnly="0" labelOnly="1" outline="0" fieldPosition="0"/>
    </format>
    <format dxfId="18">
      <pivotArea field="1" type="button" dataOnly="0" labelOnly="1" outline="0" axis="axisCol" fieldPosition="0"/>
    </format>
    <format dxfId="17">
      <pivotArea type="topRight" dataOnly="0" labelOnly="1" outline="0" fieldPosition="0"/>
    </format>
    <format dxfId="16">
      <pivotArea field="0" type="button" dataOnly="0" labelOnly="1" outline="0" axis="axisRow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dataOnly="0" labelOnly="1" grandRow="1" outline="0" fieldPosition="0"/>
    </format>
    <format dxfId="13">
      <pivotArea dataOnly="0" labelOnly="1" fieldPosition="0">
        <references count="1">
          <reference field="1" count="0"/>
        </references>
      </pivotArea>
    </format>
    <format dxfId="12">
      <pivotArea dataOnly="0" labelOnly="1" grandCol="1" outline="0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type="origin" dataOnly="0" labelOnly="1" outline="0" fieldPosition="0"/>
    </format>
    <format dxfId="8">
      <pivotArea field="1" type="button" dataOnly="0" labelOnly="1" outline="0" axis="axisCol" fieldPosition="0"/>
    </format>
    <format dxfId="7">
      <pivotArea type="topRight" dataOnly="0" labelOnly="1" outline="0" fieldPosition="0"/>
    </format>
    <format dxfId="6">
      <pivotArea field="0" type="button" dataOnly="0" labelOnly="1" outline="0" axis="axisRow" fieldPosition="0"/>
    </format>
    <format dxfId="5">
      <pivotArea dataOnly="0" labelOnly="1" fieldPosition="0">
        <references count="1">
          <reference field="0" count="0"/>
        </references>
      </pivotArea>
    </format>
    <format dxfId="4">
      <pivotArea dataOnly="0" labelOnly="1" grandRow="1" outline="0" fieldPosition="0"/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C8B06C-375D-40B2-B61A-A39C36D90074}" name="PivotTable39" cacheId="36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outline="1" outlineData="1" multipleFieldFilters="0">
  <location ref="C2:F9" firstHeaderRow="1" firstDataRow="2" firstDataCol="1"/>
  <pivotFields count="2">
    <pivotField axis="axisRow" showAll="0">
      <items count="6">
        <item x="4"/>
        <item x="3"/>
        <item x="1"/>
        <item x="0"/>
        <item x="2"/>
        <item t="default"/>
      </items>
    </pivotField>
    <pivotField axis="axisCol" dataField="1" showAll="0">
      <items count="3">
        <item x="1"/>
        <item x="0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Dry/Nothing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6137DD-081B-423B-8766-41AECA84DBB1}" name="PivotTable40" cacheId="3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:M9" firstHeaderRow="1" firstDataRow="2" firstDataCol="1"/>
  <pivotFields count="2">
    <pivotField axis="axisRow" showAll="0">
      <items count="6">
        <item x="4"/>
        <item x="2"/>
        <item x="1"/>
        <item x="0"/>
        <item x="3"/>
        <item t="default"/>
      </items>
    </pivotField>
    <pivotField axis="axisCol" dataField="1" showAll="0">
      <items count="3">
        <item x="1"/>
        <item x="0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Itch/Nothing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D00130-1A08-411D-B817-7D2078046837}" name="PivotTable15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AL2:AM11" firstHeaderRow="1" firstDataRow="1" firstDataCol="1"/>
  <pivotFields count="1">
    <pivotField axis="axisRow" dataField="1" showAll="0">
      <items count="9">
        <item x="5"/>
        <item x="2"/>
        <item x="1"/>
        <item x="0"/>
        <item x="4"/>
        <item x="3"/>
        <item x="7"/>
        <item x="6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Max n⁰ consec days" fld="0" subtotal="count" showDataAs="percentOfTotal" baseField="0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6E5D65-F6B6-4F93-8517-0DB416789AE0}" name="PivotTable5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N2:BO12" firstHeaderRow="1" firstDataRow="1" firstDataCol="1"/>
  <pivotFields count="2">
    <pivotField axis="axisRow" dataField="1" showAll="0">
      <items count="10">
        <item x="8"/>
        <item x="3"/>
        <item x="7"/>
        <item x="6"/>
        <item x="4"/>
        <item x="2"/>
        <item x="1"/>
        <item x="5"/>
        <item x="0"/>
        <item t="default"/>
      </items>
    </pivotField>
    <pivotField showAll="0">
      <items count="11">
        <item x="5"/>
        <item x="7"/>
        <item x="2"/>
        <item x="6"/>
        <item x="4"/>
        <item x="0"/>
        <item x="1"/>
        <item x="3"/>
        <item x="8"/>
        <item x="9"/>
        <item t="default"/>
      </items>
    </pivotField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Face skin BEFORE PPE" fld="0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24C2922-C4B8-4E4C-8D09-1C5C8E134144}" name="PivotTable7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X11:Y17" firstHeaderRow="1" firstDataRow="1" firstDataCol="1"/>
  <pivotFields count="1">
    <pivotField axis="axisRow" dataField="1" showAll="0">
      <items count="6">
        <item x="3"/>
        <item x="1"/>
        <item x="4"/>
        <item x="2"/>
        <item x="0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Eye protection other equipment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40A8A1-CF5E-4088-BED7-78920383301A}" name="PivotTable11" cacheId="10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outline="1" outlineData="1" multipleFieldFilters="0">
  <location ref="CY2:DG14" firstHeaderRow="1" firstDataRow="2" firstDataCol="1"/>
  <pivotFields count="2">
    <pivotField axis="axisRow" showAll="0">
      <items count="11">
        <item x="1"/>
        <item x="2"/>
        <item x="9"/>
        <item x="3"/>
        <item x="5"/>
        <item x="6"/>
        <item x="8"/>
        <item x="7"/>
        <item x="0"/>
        <item x="4"/>
        <item t="default"/>
      </items>
    </pivotField>
    <pivotField axis="axisCol" dataField="1" showAll="0">
      <items count="8">
        <item x="4"/>
        <item x="3"/>
        <item x="2"/>
        <item x="1"/>
        <item x="6"/>
        <item x="0"/>
        <item x="5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Cheek Response" fld="1" subtotal="count" baseField="0" baseItem="0"/>
  </dataFields>
  <formats count="3">
    <format dxfId="154">
      <pivotArea dataOnly="0" fieldPosition="0">
        <references count="1">
          <reference field="0" count="1">
            <x v="6"/>
          </reference>
        </references>
      </pivotArea>
    </format>
    <format dxfId="153">
      <pivotArea dataOnly="0" fieldPosition="0">
        <references count="1">
          <reference field="0" count="1">
            <x v="7"/>
          </reference>
        </references>
      </pivotArea>
    </format>
    <format dxfId="152">
      <pivotArea dataOnly="0" fieldPosition="0">
        <references count="1">
          <reference field="0" count="1"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4" xr16:uid="{E6E80E47-778F-4902-9AF0-9996EF3811B3}" autoFormatId="16" applyNumberFormats="0" applyBorderFormats="0" applyFontFormats="0" applyPatternFormats="0" applyAlignmentFormats="0" applyWidthHeightFormats="0">
  <queryTableRefresh nextId="3">
    <queryTableFields count="2">
      <queryTableField id="1" name="Value" tableColumnId="1"/>
      <queryTableField id="2" name="Value.1" tableColumnId="2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5" xr16:uid="{31F0B7AA-2EC1-4937-955B-EE49DD77FD25}" autoFormatId="16" applyNumberFormats="0" applyBorderFormats="0" applyFontFormats="0" applyPatternFormats="0" applyAlignmentFormats="0" applyWidthHeightFormats="0">
  <queryTableRefresh nextId="3">
    <queryTableFields count="2">
      <queryTableField id="1" name="Max n⁰ consec days" tableColumnId="1"/>
      <queryTableField id="2" name="Value" tableColumnId="2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9" xr16:uid="{B0957019-F614-48A8-BA0A-8B14FD2EDE9F}" autoFormatId="16" applyNumberFormats="0" applyBorderFormats="0" applyFontFormats="0" applyPatternFormats="0" applyAlignmentFormats="0" applyWidthHeightFormats="0">
  <queryTableRefresh nextId="3">
    <queryTableFields count="2">
      <queryTableField id="1" name="Max n⁰ consec days" tableColumnId="1"/>
      <queryTableField id="2" name="Value" tableColumnId="2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10" xr16:uid="{AB56A7A8-A7FD-4F6D-A12A-53A47F695582}" autoFormatId="16" applyNumberFormats="0" applyBorderFormats="0" applyFontFormats="0" applyPatternFormats="0" applyAlignmentFormats="0" applyWidthHeightFormats="0">
  <queryTableRefresh nextId="3">
    <queryTableFields count="2">
      <queryTableField id="1" name="Max n⁰ consec days" tableColumnId="1"/>
      <queryTableField id="2" name="Value" tableColumnId="2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11" xr16:uid="{C8C9F842-0D17-4D01-940B-DC5F1B8A1E6C}" autoFormatId="16" applyNumberFormats="0" applyBorderFormats="0" applyFontFormats="0" applyPatternFormats="0" applyAlignmentFormats="0" applyWidthHeightFormats="0">
  <queryTableRefresh nextId="3">
    <queryTableFields count="2">
      <queryTableField id="1" name="Max n⁰ consec days" tableColumnId="1"/>
      <queryTableField id="2" name="Value" tableColumnId="2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12" xr16:uid="{994CBC00-9EEB-48B7-B70A-F5386A5D6E85}" autoFormatId="16" applyNumberFormats="0" applyBorderFormats="0" applyFontFormats="0" applyPatternFormats="0" applyAlignmentFormats="0" applyWidthHeightFormats="0">
  <queryTableRefresh nextId="3">
    <queryTableFields count="2">
      <queryTableField id="1" name="Hours in PPE/day" tableColumnId="1"/>
      <queryTableField id="2" name="Value" tableColumnId="2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13" xr16:uid="{D1742B32-CEB0-4CB9-A563-FA332765839D}" autoFormatId="16" applyNumberFormats="0" applyBorderFormats="0" applyFontFormats="0" applyPatternFormats="0" applyAlignmentFormats="0" applyWidthHeightFormats="0">
  <queryTableRefresh nextId="3">
    <queryTableFields count="2">
      <queryTableField id="1" name="Hours in PPE/day" tableColumnId="1"/>
      <queryTableField id="2" name="Value" tableColumnId="2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17" xr16:uid="{74CB21FC-4A7E-4F40-A86C-9AAE568DDBA6}" autoFormatId="16" applyNumberFormats="0" applyBorderFormats="0" applyFontFormats="0" applyPatternFormats="0" applyAlignmentFormats="0" applyWidthHeightFormats="0">
  <queryTableRefresh nextId="3">
    <queryTableFields count="2">
      <queryTableField id="1" name="Hours in PPE/day" tableColumnId="1"/>
      <queryTableField id="2" name="Value" tableColumnId="2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18" xr16:uid="{89575258-D98D-425D-8162-FD2432DB4EE1}" autoFormatId="16" applyNumberFormats="0" applyBorderFormats="0" applyFontFormats="0" applyPatternFormats="0" applyAlignmentFormats="0" applyWidthHeightFormats="0">
  <queryTableRefresh nextId="3">
    <queryTableFields count="2">
      <queryTableField id="1" name="Hours in PPE/day" tableColumnId="1"/>
      <queryTableField id="2" name="Value" tableColumnId="2"/>
    </queryTableFields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19" xr16:uid="{FAEF7EED-AA7D-4135-95B7-6F54DDFB8637}" autoFormatId="16" applyNumberFormats="0" applyBorderFormats="0" applyFontFormats="0" applyPatternFormats="0" applyAlignmentFormats="0" applyWidthHeightFormats="0">
  <queryTableRefresh nextId="3">
    <queryTableFields count="2">
      <queryTableField id="1" name="How often Remove of PPE" tableColumnId="1"/>
      <queryTableField id="2" name="Value" tableColumnId="2"/>
    </queryTableFields>
  </queryTableRefresh>
</queryTable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20" xr16:uid="{1AAF693F-0D47-4C3A-A36F-B257E8E3AD4B}" autoFormatId="16" applyNumberFormats="0" applyBorderFormats="0" applyFontFormats="0" applyPatternFormats="0" applyAlignmentFormats="0" applyWidthHeightFormats="0">
  <queryTableRefresh nextId="3">
    <queryTableFields count="2">
      <queryTableField id="1" name="How often Remove of PPE" tableColumnId="1"/>
      <queryTableField id="2" name="Value" tableColumnId="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8" xr16:uid="{14DE66F7-7778-4A97-A898-32590B15D38D}" autoFormatId="16" applyNumberFormats="0" applyBorderFormats="0" applyFontFormats="0" applyPatternFormats="0" applyAlignmentFormats="0" applyWidthHeightFormats="0">
  <queryTableRefresh nextId="3">
    <queryTableFields count="2">
      <queryTableField id="1" name="Value" tableColumnId="1"/>
      <queryTableField id="2" name="Value.1" tableColumnId="2"/>
    </queryTableFields>
  </queryTableRefresh>
</queryTable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2" xr16:uid="{4408ED70-1179-447D-B02C-3BB017F97D82}" autoFormatId="16" applyNumberFormats="0" applyBorderFormats="0" applyFontFormats="0" applyPatternFormats="0" applyAlignmentFormats="0" applyWidthHeightFormats="0">
  <queryTableRefresh nextId="3">
    <queryTableFields count="2">
      <queryTableField id="1" name="How often Remove of PPE" tableColumnId="1"/>
      <queryTableField id="2" name="Value" tableColumnId="2"/>
    </queryTableFields>
  </queryTableRefresh>
</queryTable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21" xr16:uid="{B7774B2B-BBDD-44A9-9DD9-E84C77A46C25}" autoFormatId="16" applyNumberFormats="0" applyBorderFormats="0" applyFontFormats="0" applyPatternFormats="0" applyAlignmentFormats="0" applyWidthHeightFormats="0">
  <queryTableRefresh nextId="3">
    <queryTableFields count="2">
      <queryTableField id="1" name="How often Remove of PPE" tableColumnId="1"/>
      <queryTableField id="2" name="Value" tableColumnId="2"/>
    </queryTableFields>
  </queryTableRefresh>
</queryTable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15" xr16:uid="{DB78866B-6134-48DE-B402-C3C4BBF62F6B}" autoFormatId="16" applyNumberFormats="0" applyBorderFormats="0" applyFontFormats="0" applyPatternFormats="0" applyAlignmentFormats="0" applyWidthHeightFormats="0">
  <queryTableRefresh nextId="3">
    <queryTableFields count="2">
      <queryTableField id="1" name="Protective measures" tableColumnId="1"/>
      <queryTableField id="2" name="Value" tableColumnId="2"/>
    </queryTableFields>
  </queryTableRefresh>
</queryTable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26" xr16:uid="{95A7F6E1-CAC0-40C9-9BEF-45BC7C7E7D17}" autoFormatId="16" applyNumberFormats="0" applyBorderFormats="0" applyFontFormats="0" applyPatternFormats="0" applyAlignmentFormats="0" applyWidthHeightFormats="0">
  <queryTableRefresh nextId="3">
    <queryTableFields count="2">
      <queryTableField id="1" name="Protective measures" tableColumnId="1"/>
      <queryTableField id="2" name="Value" tableColumnId="2"/>
    </queryTableFields>
  </queryTableRefresh>
</queryTable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16" xr16:uid="{92609AC3-3CCB-4D45-9AE0-7CAA452B2CE0}" autoFormatId="16" applyNumberFormats="0" applyBorderFormats="0" applyFontFormats="0" applyPatternFormats="0" applyAlignmentFormats="0" applyWidthHeightFormats="0">
  <queryTableRefresh nextId="3">
    <queryTableFields count="2">
      <queryTableField id="1" name="Preventive measures" tableColumnId="1"/>
      <queryTableField id="2" name="Value" tableColumnId="2"/>
    </queryTableFields>
  </queryTableRefresh>
</queryTable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27" xr16:uid="{A3D8F74C-97D8-447E-BEBC-01CCA9B506CD}" autoFormatId="16" applyNumberFormats="0" applyBorderFormats="0" applyFontFormats="0" applyPatternFormats="0" applyAlignmentFormats="0" applyWidthHeightFormats="0">
  <queryTableRefresh nextId="3">
    <queryTableFields count="2">
      <queryTableField id="1" name="Preventive measures" tableColumnId="1"/>
      <queryTableField id="2" name="Value" tableColumnId="2"/>
    </queryTableFields>
  </queryTableRefresh>
</queryTable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2" xr16:uid="{39DBB69B-BA29-4A37-822B-E959DF8C557B}" autoFormatId="16" applyNumberFormats="0" applyBorderFormats="0" applyFontFormats="0" applyPatternFormats="0" applyAlignmentFormats="0" applyWidthHeightFormats="0">
  <queryTableRefresh nextId="3">
    <queryTableFields count="2">
      <queryTableField id="1" name="Hours in PPE/day" tableColumnId="1"/>
      <queryTableField id="2" name="Nose Reaction" tableColumnId="2"/>
    </queryTableFields>
  </queryTableRefresh>
</queryTable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23" xr16:uid="{3A3EC309-8A85-4468-8AA8-C27EBAD16CB4}" autoFormatId="16" applyNumberFormats="0" applyBorderFormats="0" applyFontFormats="0" applyPatternFormats="0" applyAlignmentFormats="0" applyWidthHeightFormats="0">
  <queryTableRefresh nextId="3">
    <queryTableFields count="2">
      <queryTableField id="1" name="Hours in PPE/day" tableColumnId="1"/>
      <queryTableField id="2" name="Nose Reaction" tableColumnId="2"/>
    </queryTableFields>
  </queryTableRefresh>
</queryTable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25" xr16:uid="{7FADBF39-B042-40A3-9C87-2FCD872EEBEF}" autoFormatId="16" applyNumberFormats="0" applyBorderFormats="0" applyFontFormats="0" applyPatternFormats="0" applyAlignmentFormats="0" applyWidthHeightFormats="0">
  <queryTableRefresh nextId="3">
    <queryTableFields count="2">
      <queryTableField id="1" name="Max n⁰ consec days" tableColumnId="1"/>
      <queryTableField id="2" name="Value" tableColumnId="2"/>
    </queryTableFields>
  </queryTableRefresh>
</queryTable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28" xr16:uid="{7F2F4CA5-1B11-4060-ABE3-416DA6F74B22}" autoFormatId="16" applyNumberFormats="0" applyBorderFormats="0" applyFontFormats="0" applyPatternFormats="0" applyAlignmentFormats="0" applyWidthHeightFormats="0">
  <queryTableRefresh nextId="3">
    <queryTableFields count="2">
      <queryTableField id="1" name="Max n⁰ consec days" tableColumnId="1"/>
      <queryTableField id="2" name="Value" tableColumnId="2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32" xr16:uid="{21EBB832-4ECC-469F-B425-589AD115FA0E}" autoFormatId="16" applyNumberFormats="0" applyBorderFormats="0" applyFontFormats="0" applyPatternFormats="0" applyAlignmentFormats="0" applyWidthHeightFormats="0">
  <queryTableRefresh nextId="3">
    <queryTableFields count="2">
      <queryTableField id="1" name="Value" tableColumnId="1"/>
      <queryTableField id="2" name="Value.1" tableColumnId="2"/>
    </queryTableFields>
  </queryTableRefresh>
</queryTable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29" xr16:uid="{9D6B760B-E3EF-4733-93B5-E2EADDCA6B28}" autoFormatId="16" applyNumberFormats="0" applyBorderFormats="0" applyFontFormats="0" applyPatternFormats="0" applyAlignmentFormats="0" applyWidthHeightFormats="0">
  <queryTableRefresh nextId="2">
    <queryTableFields count="1">
      <queryTableField id="1" name="Value" tableColumnId="1"/>
    </queryTableFields>
  </queryTableRefresh>
</queryTable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30" xr16:uid="{CC4C7FB1-523C-40D7-96F3-B0A6EB22CC80}" autoFormatId="16" applyNumberFormats="0" applyBorderFormats="0" applyFontFormats="0" applyPatternFormats="0" applyAlignmentFormats="0" applyWidthHeightFormats="0">
  <queryTableRefresh nextId="2">
    <queryTableFields count="1">
      <queryTableField id="1" name="Value" tableColumnId="1"/>
    </queryTableFields>
  </queryTableRefresh>
</queryTable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24" xr16:uid="{BCD5042C-3D4A-461A-B013-23C38E976AD6}" autoFormatId="16" applyNumberFormats="0" applyBorderFormats="0" applyFontFormats="0" applyPatternFormats="0" applyAlignmentFormats="0" applyWidthHeightFormats="0">
  <queryTableRefresh nextId="3">
    <queryTableFields count="2">
      <queryTableField id="1" name="Hours in PPE/day" tableColumnId="1"/>
      <queryTableField id="2" name="Nose Reaction" tableColumnId="2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3" xr16:uid="{80021491-139E-4F14-99B1-66795194F385}" autoFormatId="16" applyNumberFormats="0" applyBorderFormats="0" applyFontFormats="0" applyPatternFormats="0" applyAlignmentFormats="0" applyWidthHeightFormats="0">
  <queryTableRefresh nextId="3">
    <queryTableFields count="2">
      <queryTableField id="1" name="Value" tableColumnId="1"/>
      <queryTableField id="2" name="Value.1" tableColumnId="2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31" xr16:uid="{0952F74A-4291-4013-A3D8-BBFB2C6C463E}" autoFormatId="16" applyNumberFormats="0" applyBorderFormats="0" applyFontFormats="0" applyPatternFormats="0" applyAlignmentFormats="0" applyWidthHeightFormats="0">
  <queryTableRefresh nextId="3">
    <queryTableFields count="2">
      <queryTableField id="1" name="Comfort wearing PPE" tableColumnId="1"/>
      <queryTableField id="2" name="Value" tableColumnId="2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6357B70-0956-4646-8C27-09364C93A72E}" autoFormatId="16" applyNumberFormats="0" applyBorderFormats="0" applyFontFormats="0" applyPatternFormats="0" applyAlignmentFormats="0" applyWidthHeightFormats="0">
  <queryTableRefresh nextId="3">
    <queryTableFields count="2">
      <queryTableField id="1" name="Age" tableColumnId="1"/>
      <queryTableField id="2" name="Value" tableColumnId="2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4" xr16:uid="{95592C54-F536-4A98-9CA0-1D17363159DE}" autoFormatId="16" applyNumberFormats="0" applyBorderFormats="0" applyFontFormats="0" applyPatternFormats="0" applyAlignmentFormats="0" applyWidthHeightFormats="0">
  <queryTableRefresh nextId="3">
    <queryTableFields count="2">
      <queryTableField id="1" name="Age" tableColumnId="1"/>
      <queryTableField id="2" name="Value" tableColumnId="2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6" xr16:uid="{D33A60FC-19A6-4CDC-8E99-38C7F3C2D3CA}" autoFormatId="16" applyNumberFormats="0" applyBorderFormats="0" applyFontFormats="0" applyPatternFormats="0" applyAlignmentFormats="0" applyWidthHeightFormats="0">
  <queryTableRefresh nextId="3">
    <queryTableFields count="2">
      <queryTableField id="1" name="Age" tableColumnId="1"/>
      <queryTableField id="2" name="Value" tableColumnId="2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7" xr16:uid="{9F706A39-37CF-4F0D-8D9C-DF01D15479B8}" autoFormatId="16" applyNumberFormats="0" applyBorderFormats="0" applyFontFormats="0" applyPatternFormats="0" applyAlignmentFormats="0" applyWidthHeightFormats="0">
  <queryTableRefresh nextId="3">
    <queryTableFields count="2">
      <queryTableField id="1" name="Age" tableColumnId="1"/>
      <queryTableField id="2" name="Value" tableColumnId="2"/>
    </queryTableFields>
  </queryTableRefresh>
</queryTable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2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2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2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3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3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3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3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9.xml"/></Relationships>
</file>

<file path=xl/tables/_rels/table3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0.xml"/></Relationships>
</file>

<file path=xl/tables/_rels/table3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1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2.xml"/></Relationships>
</file>

<file path=xl/tables/_rels/table4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3.xml"/></Relationships>
</file>

<file path=xl/tables/_rels/table4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4.xml"/></Relationships>
</file>

<file path=xl/tables/_rels/table4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5.xml"/></Relationships>
</file>

<file path=xl/tables/_rels/table4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6.xml"/></Relationships>
</file>

<file path=xl/tables/_rels/table4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7.xml"/></Relationships>
</file>

<file path=xl/tables/_rels/table4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8.xml"/></Relationships>
</file>

<file path=xl/tables/_rels/table5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9.xml"/></Relationships>
</file>

<file path=xl/tables/_rels/table5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0.xml"/></Relationships>
</file>

<file path=xl/tables/_rels/table5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1.xml"/></Relationships>
</file>

<file path=xl/tables/_rels/table5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2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F5C947-2261-4253-B1B7-B3FED8DF6D2F}" name="Table3" displayName="Table3" ref="CA1:CB271" totalsRowShown="0" dataDxfId="151">
  <autoFilter ref="CA1:CB271" xr:uid="{F48EC23C-EC67-48A1-9147-7D2E87C2E2D2}"/>
  <tableColumns count="2">
    <tableColumn id="1" xr3:uid="{503C04F4-A6B2-412C-9DCF-E413176529A3}" name="Face protection" dataDxfId="150"/>
    <tableColumn id="2" xr3:uid="{7FEB928F-20BC-4B3A-BA44-BD441D8C7420}" name="Nose Rsponse" dataDxfId="14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4C58FDC-E334-4E5E-9202-41E10639A9EA}" name="Table7_2" displayName="Table7_2" ref="EQ1:ER277" tableType="queryTable" totalsRowShown="0">
  <autoFilter ref="EQ1:ER277" xr:uid="{C483F2A9-9C28-4B21-B75F-E1466F0E558B}"/>
  <tableColumns count="2">
    <tableColumn id="1" xr3:uid="{2A63CEF6-EFD5-4CE5-A156-C73E3B611C87}" uniqueName="1" name="Comfort wearing PPE" queryTableFieldId="1" dataDxfId="126"/>
    <tableColumn id="2" xr3:uid="{ECF36688-3D32-42D7-AE81-1536F4ED6132}" uniqueName="2" name="Mask Design" queryTableFieldId="2" dataDxfId="125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3B16173-D137-4B32-B802-B58580DADE56}" name="Table1" displayName="Table1" ref="H1:I218" totalsRowShown="0" headerRowDxfId="124">
  <autoFilter ref="H1:I218" xr:uid="{A2367C7F-2094-47EB-A5C2-900AC407C520}"/>
  <tableColumns count="2">
    <tableColumn id="1" xr3:uid="{67C3C96E-B689-400A-B5AA-7AE22DDAB2FA}" name="Age" dataDxfId="123"/>
    <tableColumn id="2" xr3:uid="{B6915626-1952-4E1B-987A-1ACE88101441}" name="Nose Response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00470D8-6B84-4F6A-929A-0215472928BE}" name="Table1__2" displayName="Table1__2" ref="K1:L302" tableType="queryTable" totalsRowShown="0">
  <autoFilter ref="K1:L302" xr:uid="{9085A7C6-3170-4EA8-97F3-542A5E573678}"/>
  <tableColumns count="2">
    <tableColumn id="1" xr3:uid="{81B225D8-2F2F-4B17-9A48-9DE100A4A23E}" uniqueName="1" name="Age" queryTableFieldId="1" dataDxfId="122"/>
    <tableColumn id="2" xr3:uid="{8FC4BF6B-1FB2-4B53-B8CE-9D34BB2C7198}" uniqueName="2" name="Nose Reactions" queryTableFieldId="2" dataDxfId="121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AFD21C0-4530-4500-9D2A-85F03D2FA054}" name="Table13" displayName="Table13" ref="X1:Y218" totalsRowShown="0" dataDxfId="120">
  <autoFilter ref="X1:Y218" xr:uid="{B9D00DFD-91D6-491A-AB73-53FAE49EA876}"/>
  <tableColumns count="2">
    <tableColumn id="1" xr3:uid="{61774FD1-0C4D-4511-851E-7CC2DEF29AAF}" name="Age" dataDxfId="119"/>
    <tableColumn id="2" xr3:uid="{CDDC0F08-2884-4696-985B-1ED6ACE472D1}" name="Cheeks response" dataDxfId="118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44903CF-C75E-4E1C-BCD3-CA7FD452AE8D}" name="Table13_2" displayName="Table13_2" ref="AA1:AB330" tableType="queryTable" totalsRowShown="0">
  <autoFilter ref="AA1:AB330" xr:uid="{9F716B94-E9A2-4D80-9FB2-E5FCF406ED80}"/>
  <tableColumns count="2">
    <tableColumn id="1" xr3:uid="{474F6DAC-B8E2-4C58-8CF7-4AB7D444AFC0}" uniqueName="1" name="Age" queryTableFieldId="1" dataDxfId="117"/>
    <tableColumn id="2" xr3:uid="{E4EC0B02-764F-466A-A7F1-C4537DCCBD50}" uniqueName="2" name="Cheek Response" queryTableFieldId="2" dataDxfId="116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4CA78FA-BFB3-4590-BA15-64573D11B223}" name="Table16" displayName="Table16" ref="AN1:AO219" totalsRowShown="0" dataDxfId="115">
  <autoFilter ref="AN1:AO219" xr:uid="{7CCFE6CA-80B8-42AD-AD5D-B669D70693E9}"/>
  <tableColumns count="2">
    <tableColumn id="1" xr3:uid="{84034F30-C527-4602-8F31-214B248B4E78}" name="Age" dataDxfId="114"/>
    <tableColumn id="2" xr3:uid="{50B57338-13CD-4239-AB79-4DB00DB85584}" name="Chin Response" dataDxfId="11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9E65B15-A417-4CF9-ABAF-3F3DDCFCDC6A}" name="Table16_2" displayName="Table16_2" ref="AQ1:AR285" tableType="queryTable" totalsRowShown="0">
  <autoFilter ref="AQ1:AR285" xr:uid="{1CAF3CEF-6FB7-4D35-9BC8-52ECDF5A5790}"/>
  <tableColumns count="2">
    <tableColumn id="1" xr3:uid="{391BF53B-478B-464F-A246-0353EE5A3828}" uniqueName="1" name="Age" queryTableFieldId="1" dataDxfId="112"/>
    <tableColumn id="2" xr3:uid="{F6FC8B24-7DAC-4CCD-BE93-74C7FFC259A8}" uniqueName="2" name="Chin Response" queryTableFieldId="2" dataDxfId="111"/>
  </tableColumns>
  <tableStyleInfo name="TableStyleMedium7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7E02645-7D1C-418A-AA83-16EAE015C88E}" name="Table18" displayName="Table18" ref="BD1:BE218" totalsRowShown="0" dataDxfId="110">
  <autoFilter ref="BD1:BE218" xr:uid="{F80936F5-C62A-4307-BF29-CECA10D7426D}"/>
  <tableColumns count="2">
    <tableColumn id="1" xr3:uid="{CAE42942-8A1C-4995-9200-E99F6291C8FA}" name="Age" dataDxfId="109"/>
    <tableColumn id="2" xr3:uid="{CDEA14E9-1425-43F5-AFEE-3591FDB8DC7B}" name="Ears Response" dataDxfId="108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66BADDA-04ED-48B9-A0DB-3E047D6DCE73}" name="Table18_2" displayName="Table18_2" ref="BG1:BH246" tableType="queryTable" totalsRowShown="0">
  <autoFilter ref="BG1:BH246" xr:uid="{929533BC-9465-44DA-B7BD-D8F0931C8E72}"/>
  <tableColumns count="2">
    <tableColumn id="1" xr3:uid="{5721D648-05A1-401B-B80E-DE78C2413160}" uniqueName="1" name="Age" queryTableFieldId="1" dataDxfId="107"/>
    <tableColumn id="2" xr3:uid="{08087129-1378-476C-91CE-980293F92373}" uniqueName="2" name="Ears Response" queryTableFieldId="2" dataDxfId="106"/>
  </tableColumns>
  <tableStyleInfo name="TableStyleMedium7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DB9EBDB5-4985-4D15-932A-54227554A977}" name="Table15" displayName="Table15" ref="BR1:BS234" totalsRowShown="0" dataDxfId="105">
  <autoFilter ref="BR1:BS234" xr:uid="{1456616E-61BF-45B4-B2A8-C4CCA830B48C}"/>
  <tableColumns count="2">
    <tableColumn id="1" xr3:uid="{F7883EED-536A-46C0-A464-31424097E336}" name="Max n⁰ consec days" dataDxfId="104"/>
    <tableColumn id="2" xr3:uid="{7DEE3BCC-B098-4BE0-8D7F-F01F27A089B8}" name="Nose response" dataDxfId="10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AD7FCC0-0E51-4D62-983E-C65DE8867C5F}" name="Table3__2" displayName="Table3__2" ref="CE1:CF448" tableType="queryTable" totalsRowShown="0">
  <autoFilter ref="CE1:CF448" xr:uid="{FA4C6E98-580C-49C0-9E3E-D83471234BD6}"/>
  <tableColumns count="2">
    <tableColumn id="1" xr3:uid="{9B88844D-E3A2-4713-954D-40B92BE1299A}" uniqueName="1" name="Mask Type" queryTableFieldId="1" dataDxfId="148"/>
    <tableColumn id="2" xr3:uid="{2992E878-663B-4727-9742-A02ABDB0BE48}" uniqueName="2" name="Nasal Response" queryTableFieldId="2" dataDxfId="147"/>
  </tableColumns>
  <tableStyleInfo name="TableStyleMedium7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A5B0B7E5-6A82-48DD-960C-FA3BD48FE8B7}" name="Table15_2" displayName="Table15_2" ref="BU1:BV323" tableType="queryTable" totalsRowShown="0">
  <autoFilter ref="BU1:BV323" xr:uid="{F2F3C936-25AA-44CD-A7B9-21D275D68E6C}"/>
  <tableColumns count="2">
    <tableColumn id="1" xr3:uid="{B0F13EAD-CD27-4A54-B3C3-E94BD0A524C3}" uniqueName="1" name="Max n⁰ consec days" queryTableFieldId="1" dataDxfId="102"/>
    <tableColumn id="2" xr3:uid="{DB28BEBC-3D2F-4EAE-AD58-2DEFB05F47C3}" uniqueName="2" name="Nose Response" queryTableFieldId="2" dataDxfId="101"/>
  </tableColumns>
  <tableStyleInfo name="TableStyleMedium7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48412368-5131-4651-BCDA-901DA3F63882}" name="Table21" displayName="Table21" ref="CH1:CI234" totalsRowShown="0" dataDxfId="100">
  <autoFilter ref="CH1:CI234" xr:uid="{04621B1F-01A4-4BB9-9291-242DA9FF0EF4}"/>
  <tableColumns count="2">
    <tableColumn id="1" xr3:uid="{38F2DF0A-F76C-4430-8BBC-B6BCAD264EF6}" name="Max n⁰ consec days" dataDxfId="99"/>
    <tableColumn id="2" xr3:uid="{38BE6648-82FE-4F4E-9AD7-21AB0B45C898}" name="Cheek reaction" dataDxfId="98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EB57B2A-21F7-4616-9FC3-7A8860C4BC58}" name="Table21_2" displayName="Table21_2" ref="CK1:CL351" tableType="queryTable" totalsRowShown="0">
  <autoFilter ref="CK1:CL351" xr:uid="{5F7465C8-9417-43BF-998F-05461073E11E}"/>
  <tableColumns count="2">
    <tableColumn id="1" xr3:uid="{CE3B0BE9-7D05-4E41-A0F9-B3722C3A934D}" uniqueName="1" name="Max n⁰ consec days" queryTableFieldId="1" dataDxfId="97"/>
    <tableColumn id="2" xr3:uid="{D4C89698-379D-40A8-986B-E6BD70630224}" uniqueName="2" name="Cheek Reaction" queryTableFieldId="2" dataDxfId="96"/>
  </tableColumns>
  <tableStyleInfo name="TableStyleMedium7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BA0D9DFE-C91D-45D4-98C8-2DBDEB039721}" name="Table23" displayName="Table23" ref="CX1:CY234" totalsRowShown="0" dataDxfId="95">
  <autoFilter ref="CX1:CY234" xr:uid="{64B2E151-B107-4BAC-800E-4E4D1EF006D2}"/>
  <tableColumns count="2">
    <tableColumn id="1" xr3:uid="{8894485D-F746-405C-949E-28E3B1B48B74}" name="Max n⁰ consec days" dataDxfId="94"/>
    <tableColumn id="2" xr3:uid="{259C3119-6C15-4133-BC96-0D20D0FC134B}" name="Chin response" dataDxfId="93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24BAC9F5-D7A4-4DBE-90A4-E39B6466B726}" name="Table23_2" displayName="Table23_2" ref="DA1:DB306" tableType="queryTable" totalsRowShown="0">
  <autoFilter ref="DA1:DB306" xr:uid="{914B26E4-82C9-4389-8864-351029074010}"/>
  <tableColumns count="2">
    <tableColumn id="1" xr3:uid="{2D32E1FB-6310-42A0-B264-5C6695C5F69E}" uniqueName="1" name="Max n⁰ consec days" queryTableFieldId="1" dataDxfId="92"/>
    <tableColumn id="2" xr3:uid="{D0BE0C0F-52CD-4BB8-83E4-B04F7F1730B4}" uniqueName="2" name="Chin Response" queryTableFieldId="2" dataDxfId="91"/>
  </tableColumns>
  <tableStyleInfo name="TableStyleMedium7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921EB8AA-ED90-4173-B5F0-40ADDFA73FDD}" name="Table25" displayName="Table25" ref="DN1:DO234" totalsRowShown="0" dataDxfId="90">
  <autoFilter ref="DN1:DO234" xr:uid="{D708A19E-7BA9-4F0E-8929-E96CF7E8E857}"/>
  <tableColumns count="2">
    <tableColumn id="1" xr3:uid="{B1779747-BE36-43F4-9AD0-4160507FE76F}" name="Max n⁰ consec days" dataDxfId="89"/>
    <tableColumn id="2" xr3:uid="{7DA8EA4A-318E-4516-8191-5F3AD12BD96F}" name="Ears response" dataDxfId="88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8F28601F-AA7B-4201-A079-536CCC3DBC99}" name="Table25_2" displayName="Table25_2" ref="DQ1:DR263" tableType="queryTable" totalsRowShown="0">
  <autoFilter ref="DQ1:DR263" xr:uid="{E9535286-FBC9-4301-8DB9-94A4AE426B51}"/>
  <tableColumns count="2">
    <tableColumn id="1" xr3:uid="{82020084-44E9-4379-8E2D-ED83DB89B4B3}" uniqueName="1" name="Max n⁰ consec days" queryTableFieldId="1" dataDxfId="87"/>
    <tableColumn id="2" xr3:uid="{05639BA6-CF67-4447-8BC0-96B001128358}" uniqueName="2" name="Ears Response" queryTableFieldId="2" dataDxfId="86"/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DB8ECF65-AA6F-4787-87AB-FDB6FA51EE22}" name="Table27" displayName="Table27" ref="EB1:EC275" totalsRowShown="0">
  <autoFilter ref="EB1:EC275" xr:uid="{AB38102E-E7C6-44E7-B614-92C35A3AC11A}"/>
  <tableColumns count="2">
    <tableColumn id="1" xr3:uid="{4F31A5B0-9BA7-44CA-AC0A-E746317A8172}" name="Hours in PPE/day"/>
    <tableColumn id="2" xr3:uid="{851765C8-7FD2-4BA4-BCC0-65FF65B53B91}" name="Nose Reaction" dataDxfId="85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163AA581-D957-477A-A744-ADF81A8855BB}" name="Table27_2" displayName="Table27_2" ref="EE1:EF399" tableType="queryTable" totalsRowShown="0">
  <autoFilter ref="EE1:EF399" xr:uid="{6E6BC9E4-289F-4E25-973E-1C7CF1D6836C}"/>
  <tableColumns count="2">
    <tableColumn id="1" xr3:uid="{42C97045-F088-42B8-A40E-61D145BA740D}" uniqueName="1" name="Hours in PPE/day" queryTableFieldId="1" dataDxfId="84"/>
    <tableColumn id="2" xr3:uid="{A5B4D216-ADCF-4F67-AADC-C1A329B8BAA2}" uniqueName="2" name="Nose Reaction" queryTableFieldId="2" dataDxfId="83"/>
  </tableColumns>
  <tableStyleInfo name="TableStyleMedium7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3A7799DF-E745-4B13-AF6C-045081287D5B}" name="Table29" displayName="Table29" ref="ER1:ES275" totalsRowShown="0">
  <autoFilter ref="ER1:ES275" xr:uid="{D718CC97-5799-4DAC-A1AD-89E047B66734}"/>
  <tableColumns count="2">
    <tableColumn id="1" xr3:uid="{18764736-8D1A-4982-9B81-DAE4599ABD89}" name="Hours in PPE/day"/>
    <tableColumn id="2" xr3:uid="{96AD79E4-59C3-43E0-AA35-94D61248A4D6}" name="Cheek response" dataDxfId="8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243A051-8017-4E56-BDB4-5550D954CABB}" name="Table2" displayName="Table2" ref="CS1:CT271" totalsRowShown="0" tableBorderDxfId="146">
  <autoFilter ref="CS1:CT271" xr:uid="{6364AE9A-EB54-4621-A889-166D6C0C54CE}"/>
  <tableColumns count="2">
    <tableColumn id="1" xr3:uid="{5A148791-4601-47F8-B9FC-422B37AD94BC}" name="Face protection" dataDxfId="145"/>
    <tableColumn id="2" xr3:uid="{516357D9-2C43-4F80-89C1-8C9543569A9E}" name="Cheek Response" dataDxfId="144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B9212EBE-EE9C-4147-82FE-BA80C54E04B6}" name="Table29_2" displayName="Table29_2" ref="EU1:EV420" tableType="queryTable" totalsRowShown="0">
  <autoFilter ref="EU1:EV420" xr:uid="{4CB1ADA0-80F3-417F-991A-8B8361C999BA}"/>
  <tableColumns count="2">
    <tableColumn id="1" xr3:uid="{7A7A957C-B745-4931-BFCD-F6A40E55882E}" uniqueName="1" name="Hours in PPE/day" queryTableFieldId="1" dataDxfId="81"/>
    <tableColumn id="2" xr3:uid="{4ADCA35E-D08A-4A77-9213-BE2FA9EB1F42}" uniqueName="2" name="Cheek Response" queryTableFieldId="2" dataDxfId="80"/>
  </tableColumns>
  <tableStyleInfo name="TableStyleMedium7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625FBDB0-4812-46FA-ADDB-2CCFEA00866D}" name="Table31" displayName="Table31" ref="FH1:FI275" totalsRowShown="0" dataDxfId="79">
  <autoFilter ref="FH1:FI275" xr:uid="{9EBC906C-F712-405E-8E82-29C9A6A4739A}"/>
  <tableColumns count="2">
    <tableColumn id="1" xr3:uid="{D661D897-5A2E-439C-9478-16616C7C4082}" name="Hours in PPE/day" dataDxfId="78"/>
    <tableColumn id="2" xr3:uid="{C870DE98-148D-4BC3-8847-3AFA405BF707}" name="Chin reaction" dataDxfId="77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56900A91-678B-49DE-95AE-908355ED954E}" name="Table31_2" displayName="Table31_2" ref="FK1:FL365" tableType="queryTable" totalsRowShown="0">
  <autoFilter ref="FK1:FL365" xr:uid="{27A15192-EAA8-4CE2-898E-9F2D380F308C}"/>
  <tableColumns count="2">
    <tableColumn id="1" xr3:uid="{5BF1585D-BD52-4D0F-ACA2-3C550414BDE2}" uniqueName="1" name="Hours in PPE/day" queryTableFieldId="1" dataDxfId="76"/>
    <tableColumn id="2" xr3:uid="{607466C6-EBCE-4B13-B5D5-837C43AE69C3}" uniqueName="2" name="Chin Reaction" queryTableFieldId="2" dataDxfId="75"/>
  </tableColumns>
  <tableStyleInfo name="TableStyleMedium7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2ACFD1E8-98F6-4CDC-85F3-5A08A5A7021C}" name="Table33" displayName="Table33" ref="FX1:FY275" totalsRowShown="0" dataDxfId="74">
  <autoFilter ref="FX1:FY275" xr:uid="{07622D9E-13FA-4FBB-8BC7-233E546D8DF7}"/>
  <tableColumns count="2">
    <tableColumn id="1" xr3:uid="{1436E19D-8EB4-47D4-9E94-0520188817C7}" name="Hours in PPE/day" dataDxfId="73"/>
    <tableColumn id="2" xr3:uid="{81EA20B0-1C82-41CF-9EEC-110ABD880081}" name="Ears reaction" dataDxfId="72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A1709BA7-C2A5-4524-B00E-5A905C635CB9}" name="Table33_2" displayName="Table33_2" ref="GA1:GB326" tableType="queryTable" totalsRowShown="0">
  <autoFilter ref="GA1:GB326" xr:uid="{8CD46A65-9FC8-4DAB-BBAB-A21AE37C0581}"/>
  <tableColumns count="2">
    <tableColumn id="1" xr3:uid="{BB6F9349-D980-478B-ABF6-8A24572E60C3}" uniqueName="1" name="Hours in PPE/day" queryTableFieldId="1" dataDxfId="71"/>
    <tableColumn id="2" xr3:uid="{49D1E5B3-854C-4E77-A662-6005B8D079FC}" uniqueName="2" name="Ears Reaction" queryTableFieldId="2" dataDxfId="70"/>
  </tableColumns>
  <tableStyleInfo name="TableStyleMedium7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4A7EC658-25E6-400B-ADDF-FC0D9BA458D0}" name="Table34_2" displayName="Table34_2" ref="GP1:GQ347" tableType="queryTable" totalsRowShown="0">
  <autoFilter ref="GP1:GQ347" xr:uid="{991B7CF1-EBF8-41E1-B100-9405C3386055}"/>
  <tableColumns count="2">
    <tableColumn id="1" xr3:uid="{0EA76053-9545-4BF2-A1F0-D3170557914B}" uniqueName="1" name="How often Remove of PPE" queryTableFieldId="1" dataDxfId="69"/>
    <tableColumn id="2" xr3:uid="{CC23B588-3BAC-4151-8AFA-D77C0C87E4AB}" uniqueName="2" name="Nose Response" queryTableFieldId="2" dataDxfId="68"/>
  </tableColumns>
  <tableStyleInfo name="TableStyleMedium7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F917E85-87FD-4CB5-BFB3-1603A88DE0FB}" name="Table36_2" displayName="Table36_2" ref="HC1:HD359" tableType="queryTable" totalsRowShown="0">
  <autoFilter ref="HC1:HD359" xr:uid="{2A8168B7-E19B-4CCB-81C8-2EE380BAAEEA}"/>
  <tableColumns count="2">
    <tableColumn id="1" xr3:uid="{0DA82CB6-3E36-42D5-8A8E-FE8A6465526C}" uniqueName="1" name="How often Remove of PPE" queryTableFieldId="1" dataDxfId="67"/>
    <tableColumn id="2" xr3:uid="{F66D0BFA-0613-4715-8909-0F7BCECB4363}" uniqueName="2" name="Cheek Response" queryTableFieldId="2" dataDxfId="66"/>
  </tableColumns>
  <tableStyleInfo name="TableStyleMedium7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9C4E1C88-5834-44C4-9CDB-2C1AF86BD111}" name="Table1_2" displayName="Table1_2" ref="HP1:HQ312" tableType="queryTable" totalsRowShown="0">
  <autoFilter ref="HP1:HQ312" xr:uid="{E88F74E5-3C24-4B58-8C31-E0F2EFF7C04C}"/>
  <tableColumns count="2">
    <tableColumn id="1" xr3:uid="{A08A076D-2315-4347-83F4-681FD1824F6F}" uniqueName="1" name="How often Remove of PPE" queryTableFieldId="1" dataDxfId="65"/>
    <tableColumn id="2" xr3:uid="{23ABA9D3-B828-4A92-9FDC-10580401399A}" uniqueName="2" name="Chin Response" queryTableFieldId="2" dataDxfId="64"/>
  </tableColumns>
  <tableStyleInfo name="TableStyleMedium7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CC3850AD-3E14-4D2A-AD51-C8446878A247}" name="Table38" displayName="Table38" ref="IC1:ID231" totalsRowShown="0" dataDxfId="63">
  <autoFilter ref="IC1:ID231" xr:uid="{EAD3D3E5-B3FF-4B0F-9FDD-08EDE2F41198}"/>
  <tableColumns count="2">
    <tableColumn id="1" xr3:uid="{9377EDDE-729B-43D4-BE32-CBF19762B4B1}" name="How often Remove of PPE" dataDxfId="62"/>
    <tableColumn id="2" xr3:uid="{81E77E1A-A22F-4B93-966C-F9B90EC3B5B9}" name="Ears response" dataDxfId="61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DEAA0E18-C803-41D0-BCE6-E9839C18E0A4}" name="Table38_2" displayName="Table38_2" ref="IF1:IG283" tableType="queryTable" totalsRowShown="0">
  <autoFilter ref="IF1:IG283" xr:uid="{B7CEDF5F-0649-427A-88D7-2949A8AC2456}"/>
  <tableColumns count="2">
    <tableColumn id="1" xr3:uid="{D814A906-0787-4B3D-8613-EEAF0C7F2629}" uniqueName="1" name="How often Remove of PPE" queryTableFieldId="1" dataDxfId="60"/>
    <tableColumn id="2" xr3:uid="{981C5A71-0291-4663-8095-DC6A0F241258}" uniqueName="2" name="Ears Response" queryTableFieldId="2" dataDxfId="59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1AF807B-29D6-42BC-9080-30D5DB933ED6}" name="Table2_2" displayName="Table2_2" ref="CV1:CW502" tableType="queryTable" totalsRowShown="0">
  <autoFilter ref="CV1:CW502" xr:uid="{088DBBFE-CDAD-4F5D-9945-DF020733F9B7}"/>
  <tableColumns count="2">
    <tableColumn id="1" xr3:uid="{8C79794D-E847-4BC0-9A73-66C3D558F7C6}" uniqueName="1" name="Face Protection" queryTableFieldId="1" dataDxfId="143"/>
    <tableColumn id="2" xr3:uid="{0E87A22B-00FB-4C3F-B377-B00474CEF4CC}" uniqueName="2" name="Cheek Response" queryTableFieldId="2" dataDxfId="142"/>
  </tableColumns>
  <tableStyleInfo name="TableStyleMedium7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694ED857-3D1F-4AE7-A8C8-19A67DEC1044}" name="Table3_2" displayName="Table3_2" ref="IS1:IT323" tableType="queryTable" totalsRowShown="0">
  <autoFilter ref="IS1:IT323" xr:uid="{CAAFC5F2-C1FD-4E03-8FF9-260155C787B1}"/>
  <tableColumns count="2">
    <tableColumn id="1" xr3:uid="{AA6BBF02-E293-4E71-9467-6A48E63878EB}" uniqueName="1" name="Protective measures" queryTableFieldId="1" dataDxfId="58"/>
    <tableColumn id="2" xr3:uid="{DEB00D6A-6991-4218-9D58-A85B4E761A39}" uniqueName="2" name="Nose Response" queryTableFieldId="2" dataDxfId="57"/>
  </tableColumns>
  <tableStyleInfo name="TableStyleMedium7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D05F905-67C3-4F22-A871-1679307FD5D9}" name="Table5_2" displayName="Table5_2" ref="JF1:JG351" tableType="queryTable" totalsRowShown="0">
  <autoFilter ref="JF1:JG351" xr:uid="{15B8BC92-E4C1-427B-AA95-6EF732B627ED}"/>
  <tableColumns count="2">
    <tableColumn id="1" xr3:uid="{645FC412-7DDF-4D13-B8E3-CFB90EC63113}" uniqueName="1" name="Protective measures" queryTableFieldId="1" dataDxfId="56"/>
    <tableColumn id="2" xr3:uid="{BE3B2084-B3CE-419E-94D6-F4839969CF0E}" uniqueName="2" name="Cheeks Response" queryTableFieldId="2" dataDxfId="55"/>
  </tableColumns>
  <tableStyleInfo name="TableStyleMedium7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CD8171BD-BFE3-42D1-956D-B8BF4432C1FB}" name="Table3_243" displayName="Table3_243" ref="JS1:JT306" tableType="queryTable" totalsRowShown="0">
  <autoFilter ref="JS1:JT306" xr:uid="{56E2F9FA-6DCE-451A-9620-775147A04425}"/>
  <tableColumns count="2">
    <tableColumn id="1" xr3:uid="{F4CCD5AC-729F-453D-8DEF-CC605A198B5D}" uniqueName="1" name="Preventive measures" queryTableFieldId="1" dataDxfId="54"/>
    <tableColumn id="2" xr3:uid="{59DEFCA9-A065-4515-AB65-B46B056D2232}" uniqueName="2" name="Chin Response" queryTableFieldId="2" dataDxfId="53"/>
  </tableColumns>
  <tableStyleInfo name="TableStyleMedium7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1E693FF4-77EB-493F-9C69-95A46A467EF4}" name="Table5_244" displayName="Table5_244" ref="KF1:KG263" tableType="queryTable" totalsRowShown="0">
  <autoFilter ref="KF1:KG263" xr:uid="{43084AAE-8E79-47E7-9A70-44785D50BA16}"/>
  <tableColumns count="2">
    <tableColumn id="1" xr3:uid="{623DE8B9-6E40-49AB-BF56-8C0DF55BCC4A}" uniqueName="1" name="Preventive measures" queryTableFieldId="1" dataDxfId="52"/>
    <tableColumn id="2" xr3:uid="{29BC5003-A09F-424B-BAF7-6AEA9E5B08BE}" uniqueName="2" name="Ears Response" queryTableFieldId="2" dataDxfId="51"/>
  </tableColumns>
  <tableStyleInfo name="TableStyleMedium7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149B7322-F7AE-4937-8D2E-E9C9F9EF1F03}" name="Table44" displayName="Table44" ref="A1:B306" totalsRowShown="0">
  <autoFilter ref="A1:B306" xr:uid="{F7EF1D62-9203-42F3-90BC-3DBDF103BFB0}"/>
  <tableColumns count="2">
    <tableColumn id="1" xr3:uid="{D29B6C92-B924-4DCF-9E0F-129E08A6246C}" name="Hours in PPE/day"/>
    <tableColumn id="2" xr3:uid="{B43CD480-E7B1-4994-9869-6A842A7856E8}" name="Nose Reaction" dataDxfId="50"/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C89B837C-857F-4192-A1E9-A60ABC9ECFBA}" name="Table44_2" displayName="Table44_2" ref="D1:E440" tableType="queryTable" totalsRowShown="0">
  <autoFilter ref="D1:E440" xr:uid="{450215C1-6C77-477E-BCF3-37B53D988F8A}"/>
  <tableColumns count="2">
    <tableColumn id="1" xr3:uid="{AC92CE0F-1B9F-4CC8-8BA5-9E97F8DFB889}" uniqueName="1" name="Hours in PPE/day" queryTableFieldId="1" dataDxfId="49"/>
    <tableColumn id="2" xr3:uid="{0EDCE362-FA11-4F88-85A2-615CDEC0F750}" uniqueName="2" name="Nose Reaction" queryTableFieldId="2" dataDxfId="48"/>
  </tableColumns>
  <tableStyleInfo name="TableStyleMedium7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D9A0341D-4A2A-4CF0-AE84-71182031B567}" name="Table44_247" displayName="Table44_247" ref="G1:H440" tableType="queryTable" totalsRowShown="0">
  <autoFilter ref="G1:H440" xr:uid="{E032CB5E-E1B6-41DD-B869-530B34734878}"/>
  <tableColumns count="2">
    <tableColumn id="1" xr3:uid="{CE564946-D905-4B94-AD09-2EA910487092}" uniqueName="1" name="Hours in PPE/day" queryTableFieldId="1" dataDxfId="47"/>
    <tableColumn id="2" xr3:uid="{1BC6DA89-0B79-4AA4-8C08-E46F0B5CEEB4}" uniqueName="2" name="Nose Reaction" queryTableFieldId="2" dataDxfId="46"/>
  </tableColumns>
  <tableStyleInfo name="TableStyleMedium7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3F693BF3-E1AA-460D-BA9F-0986DCE44D20}" name="Table48" displayName="Table48" ref="AY1:AZ48" totalsRowShown="0" headerRowDxfId="45">
  <autoFilter ref="AY1:AZ48" xr:uid="{4458FAF6-8FB9-470D-81E7-6C626A1EADCF}"/>
  <tableColumns count="2">
    <tableColumn id="1" xr3:uid="{06E59531-DDD1-4DAF-B37B-45CC716B9CC8}" name="Max n⁰ consec days"/>
    <tableColumn id="2" xr3:uid="{544D41FB-752A-42A7-8819-BA439890524A}" name="Nose Bridge (site B)" dataDxfId="44"/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861B6252-9D6F-449B-ABBB-E1907B383897}" name="Table48_2" displayName="Table48_2" ref="BA1:BB62" tableType="queryTable" totalsRowShown="0" headerRowDxfId="43">
  <autoFilter ref="BA1:BB62" xr:uid="{CB0A040D-1C02-4CB7-AB09-189D79099AA1}"/>
  <tableColumns count="2">
    <tableColumn id="1" xr3:uid="{57923083-0890-43C8-9D81-BE8E133813E7}" uniqueName="1" name="Max n⁰ consec days" queryTableFieldId="1"/>
    <tableColumn id="2" xr3:uid="{AC98E8D2-4225-411A-991B-B25BB18CFD99}" uniqueName="2" name="Nose reactions" queryTableFieldId="2" dataDxfId="42"/>
  </tableColumns>
  <tableStyleInfo name="TableStyleMedium7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A19444AA-92A8-48A8-8E54-E5B4518164E9}" name="Table50" displayName="Table50" ref="BF1:BG48" totalsRowShown="0" headerRowDxfId="41">
  <autoFilter ref="BF1:BG48" xr:uid="{17250A18-7DC0-4475-B165-6A06C5483D65}"/>
  <tableColumns count="2">
    <tableColumn id="1" xr3:uid="{03DE4066-2811-410F-AD11-0F91E3B2144D}" name="Max n⁰ consec days"/>
    <tableColumn id="2" xr3:uid="{F68E7441-17C9-4F41-9743-C1BABE200498}" name="Cheeks (site C)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D6932EF-442A-4F3D-AC63-339E641624D9}" name="Table9" displayName="Table9" ref="DI1:DJ271" totalsRowShown="0" tableBorderDxfId="141">
  <autoFilter ref="DI1:DJ271" xr:uid="{81CCA0D4-C102-463A-A56E-1CE922CCAF80}"/>
  <tableColumns count="2">
    <tableColumn id="1" xr3:uid="{C4630795-4FD8-44A0-B153-40F756C49472}" name="Face protection" dataDxfId="140"/>
    <tableColumn id="2" xr3:uid="{5A12D10C-CF61-455F-843B-22C64A6A81FA}" name="Chin Response" dataDxfId="139"/>
  </tableColumns>
  <tableStyleInfo name="TableStyleMedium2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FA8E5DE-E4EB-40D5-B0F6-6F1F812D573B}" name="Table50_2" displayName="Table50_2" ref="BH1:BI66" tableType="queryTable" totalsRowShown="0">
  <autoFilter ref="BH1:BI66" xr:uid="{CAC711EA-E377-4AB6-AB7F-16409A1119E8}"/>
  <tableColumns count="2">
    <tableColumn id="1" xr3:uid="{C225C357-3F2A-43B2-A186-329C01A7B4B5}" uniqueName="1" name="Max n⁰ consec days" queryTableFieldId="1"/>
    <tableColumn id="2" xr3:uid="{5633A887-E7F6-4316-B499-393621760663}" uniqueName="2" name="Cheeks Response" queryTableFieldId="2" dataDxfId="40"/>
  </tableColumns>
  <tableStyleInfo name="TableStyleMedium7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915382A8-CACB-4587-8F72-D648ADE58A97}" name="Table52" displayName="Table52" ref="BM1:BM48" totalsRowShown="0" headerRowDxfId="39" dataDxfId="38">
  <autoFilter ref="BM1:BM48" xr:uid="{579BB233-CFCA-4FCE-B244-70A86321FFA2}"/>
  <tableColumns count="1">
    <tableColumn id="1" xr3:uid="{1D1E7FD7-62EE-4B81-B215-EE06501C2675}" name="Chin (site D)" dataDxfId="37"/>
  </tableColumns>
  <tableStyleInfo name="TableStyleMedium2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B40D57F4-0047-47D2-8224-4E1C0E81BF04}" name="Table52_2" displayName="Table52_2" ref="BN1:BN70" tableType="queryTable" totalsRowShown="0" headerRowDxfId="36">
  <autoFilter ref="BN1:BN70" xr:uid="{9557B7E1-ED14-4452-BCBC-F521A529D0CA}"/>
  <tableColumns count="1">
    <tableColumn id="1" xr3:uid="{6D5CD736-7C1E-4081-BD39-EE92EBFC7C81}" uniqueName="1" name="Chin response" queryTableFieldId="1" dataDxfId="35"/>
  </tableColumns>
  <tableStyleInfo name="TableStyleMedium7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5E69B0A7-2F0E-42B8-9A65-2FAC9F577FD2}" name="Table54" displayName="Table54" ref="BR1:BR48" totalsRowShown="0" headerRowDxfId="34">
  <autoFilter ref="BR1:BR48" xr:uid="{124083D3-A6BE-4133-99F9-098131C7E23E}"/>
  <tableColumns count="1">
    <tableColumn id="1" xr3:uid="{CBE7A1A9-D913-4020-A354-8F2A72CFEB6E}" name="Ear (site E)"/>
  </tableColumns>
  <tableStyleInfo name="TableStyleMedium2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E4A2A386-AF5F-40BC-A431-8538C57E42F6}" name="Table54_2" displayName="Table54_2" ref="BS1:BS51" tableType="queryTable" totalsRowShown="0" headerRowDxfId="33">
  <autoFilter ref="BS1:BS51" xr:uid="{86143B68-837C-4F4A-9DDA-D9A72C38D22A}"/>
  <tableColumns count="1">
    <tableColumn id="1" xr3:uid="{949B3A4A-16DB-4FE8-AD5B-6A43AC91AF3F}" uniqueName="1" name="Ears response" queryTableFieldId="1" dataDxfId="32"/>
  </tableColumns>
  <tableStyleInfo name="TableStyleMedium7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AD14FD85-6A1A-4860-84AA-4B1D84FEEFE8}" name="Table44_24748" displayName="Table44_24748" ref="AC1:AD440" tableType="queryTable" totalsRowShown="0">
  <autoFilter ref="AC1:AD440" xr:uid="{4F4B3178-3C80-460B-B6E7-DFCD47EA8DB4}"/>
  <tableColumns count="2">
    <tableColumn id="1" xr3:uid="{179B725B-23B5-4BDB-99EE-AE496705A509}" uniqueName="1" name="Hours in PPE/day" queryTableFieldId="1" dataDxfId="1"/>
    <tableColumn id="2" xr3:uid="{6DCFFF6B-712B-46FA-B831-F9F4880CF7D6}" uniqueName="2" name="Nose Reaction" queryTableFieldId="2" dataDxfId="0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3695A2B-6DAC-4660-AFE0-37F6ED30CD92}" name="Table9_2" displayName="Table9_2" ref="DL1:DM435" tableType="queryTable" totalsRowShown="0" headerRowDxfId="138" dataDxfId="137">
  <autoFilter ref="DL1:DM435" xr:uid="{50D81C7B-D8F9-491F-B1EE-5522B304B6C5}"/>
  <tableColumns count="2">
    <tableColumn id="1" xr3:uid="{29C7F394-A1BA-45A6-AEB2-BE17490F4E03}" uniqueName="1" name="Types of mask" queryTableFieldId="1" dataDxfId="136"/>
    <tableColumn id="2" xr3:uid="{07DF124E-57D8-4E1F-88B8-013DDC5A2B8E}" uniqueName="2" name="Chin Reaction" queryTableFieldId="2" dataDxfId="135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8D48E40-4BA7-4F78-BC39-A01D4118DA4B}" name="Table11" displayName="Table11" ref="DY1:DZ271" totalsRowShown="0" tableBorderDxfId="134">
  <autoFilter ref="DY1:DZ271" xr:uid="{9011DB99-41C0-49DD-AFC7-7F734CE3843F}"/>
  <tableColumns count="2">
    <tableColumn id="1" xr3:uid="{CA405358-41FF-4980-9C07-959641615422}" name="Face protection" dataDxfId="133"/>
    <tableColumn id="2" xr3:uid="{6EEEC862-3D4D-4801-9AB9-9ED0FEE04E78}" name="Ears Response" dataDxfId="13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6FA08B-BC59-426C-9551-5915773039DB}" name="Table11_2" displayName="Table11_2" ref="EB1:EC398" tableType="queryTable" totalsRowShown="0">
  <autoFilter ref="EB1:EC398" xr:uid="{0EA4091C-AFD8-4009-A437-43274B30D50D}"/>
  <tableColumns count="2">
    <tableColumn id="1" xr3:uid="{09137574-ABE8-488F-93C4-38AFB573D02C}" uniqueName="1" name="Face protection" queryTableFieldId="1" dataDxfId="131"/>
    <tableColumn id="2" xr3:uid="{1861E848-AD4D-43A8-A1CC-D920BF5F26D0}" uniqueName="2" name="Ears Response" queryTableFieldId="2" dataDxfId="130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1D49550-BB0C-44E7-9921-48EB59CA1068}" name="Table7" displayName="Table7" ref="EO1:EP231" totalsRowShown="0" tableBorderDxfId="129">
  <autoFilter ref="EO1:EP231" xr:uid="{B01EEA32-BC9B-48DB-9BFD-F22109C793D0}"/>
  <tableColumns count="2">
    <tableColumn id="1" xr3:uid="{F48F5AC3-EDFA-42EB-A489-C0439AA18747}" name="Face protection" dataDxfId="128"/>
    <tableColumn id="2" xr3:uid="{914EC44C-6DC4-4B3E-B1CC-BB9C5FB210D4}" name="Comfort wearing PPE" dataDxfId="12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Victoria.bonfield@uhs.nhs.uk" TargetMode="External"/><Relationship Id="rId21" Type="http://schemas.openxmlformats.org/officeDocument/2006/relationships/hyperlink" Target="mailto:nicola.blyth@hey.nhs.uk" TargetMode="External"/><Relationship Id="rId42" Type="http://schemas.openxmlformats.org/officeDocument/2006/relationships/hyperlink" Target="mailto:Luke.still@uhs.nhs.uk" TargetMode="External"/><Relationship Id="rId47" Type="http://schemas.openxmlformats.org/officeDocument/2006/relationships/hyperlink" Target="mailto:John.pappachan@uhs.nhs.uk" TargetMode="External"/><Relationship Id="rId63" Type="http://schemas.openxmlformats.org/officeDocument/2006/relationships/hyperlink" Target="mailto:helen.parish@uhs.nhs.uk" TargetMode="External"/><Relationship Id="rId68" Type="http://schemas.openxmlformats.org/officeDocument/2006/relationships/hyperlink" Target="mailto:titilade.popoola@uhs.nhs.uk" TargetMode="External"/><Relationship Id="rId16" Type="http://schemas.openxmlformats.org/officeDocument/2006/relationships/hyperlink" Target="mailto:Vicky.martinson@hey.nhs.uk" TargetMode="External"/><Relationship Id="rId11" Type="http://schemas.openxmlformats.org/officeDocument/2006/relationships/hyperlink" Target="mailto:lisa.skillen@ncic.nhs.uk" TargetMode="External"/><Relationship Id="rId32" Type="http://schemas.openxmlformats.org/officeDocument/2006/relationships/hyperlink" Target="mailto:ciara.cashell@uhs.nhs.uk" TargetMode="External"/><Relationship Id="rId37" Type="http://schemas.openxmlformats.org/officeDocument/2006/relationships/hyperlink" Target="mailto:sarah.davidson@uhs.nhs.uk" TargetMode="External"/><Relationship Id="rId53" Type="http://schemas.openxmlformats.org/officeDocument/2006/relationships/hyperlink" Target="mailto:kiran.brar@uhs.nhs.uk" TargetMode="External"/><Relationship Id="rId58" Type="http://schemas.openxmlformats.org/officeDocument/2006/relationships/hyperlink" Target="mailto:alison.meadows@uhs.nhs" TargetMode="External"/><Relationship Id="rId74" Type="http://schemas.openxmlformats.org/officeDocument/2006/relationships/hyperlink" Target="mailto:Gemma.hepburn@nhs.net" TargetMode="External"/><Relationship Id="rId79" Type="http://schemas.openxmlformats.org/officeDocument/2006/relationships/hyperlink" Target="mailto:Jennywarren@comptoncare.org.uk" TargetMode="External"/><Relationship Id="rId5" Type="http://schemas.openxmlformats.org/officeDocument/2006/relationships/hyperlink" Target="mailto:janine.morton@ncic.nhs.uk" TargetMode="External"/><Relationship Id="rId61" Type="http://schemas.openxmlformats.org/officeDocument/2006/relationships/hyperlink" Target="mailto:jessica.mason@uhs.nhs.uk" TargetMode="External"/><Relationship Id="rId19" Type="http://schemas.openxmlformats.org/officeDocument/2006/relationships/hyperlink" Target="mailto:claire.hatfield@googlemail.com" TargetMode="External"/><Relationship Id="rId14" Type="http://schemas.openxmlformats.org/officeDocument/2006/relationships/hyperlink" Target="mailto:nicole.benson@ncic.nhs.uk" TargetMode="External"/><Relationship Id="rId22" Type="http://schemas.openxmlformats.org/officeDocument/2006/relationships/hyperlink" Target="mailto:nishani.amerasinghe@uhs.nhs.uk" TargetMode="External"/><Relationship Id="rId27" Type="http://schemas.openxmlformats.org/officeDocument/2006/relationships/hyperlink" Target="mailto:emily.seddon@uhs.nhs.uk" TargetMode="External"/><Relationship Id="rId30" Type="http://schemas.openxmlformats.org/officeDocument/2006/relationships/hyperlink" Target="mailto:Payne.sharpe@uhs.nhs.uk" TargetMode="External"/><Relationship Id="rId35" Type="http://schemas.openxmlformats.org/officeDocument/2006/relationships/hyperlink" Target="mailto:Mary.Gibson-Ford@uhs.nhs.uk" TargetMode="External"/><Relationship Id="rId43" Type="http://schemas.openxmlformats.org/officeDocument/2006/relationships/hyperlink" Target="mailto:David.Kinloch@uhs.nhs.uk" TargetMode="External"/><Relationship Id="rId48" Type="http://schemas.openxmlformats.org/officeDocument/2006/relationships/hyperlink" Target="mailto:tammy.olney@uhs.nhs.uk" TargetMode="External"/><Relationship Id="rId56" Type="http://schemas.openxmlformats.org/officeDocument/2006/relationships/hyperlink" Target="mailto:chloe.sharpe@uhs.nhs.uk" TargetMode="External"/><Relationship Id="rId64" Type="http://schemas.openxmlformats.org/officeDocument/2006/relationships/hyperlink" Target="mailto:michele.jackson@uhs.nhs.uk" TargetMode="External"/><Relationship Id="rId69" Type="http://schemas.openxmlformats.org/officeDocument/2006/relationships/hyperlink" Target="mailto:sarah.chumbley@uhs.nhs.uk" TargetMode="External"/><Relationship Id="rId77" Type="http://schemas.openxmlformats.org/officeDocument/2006/relationships/hyperlink" Target="mailto:sally.gilbert@hey.nhs.uk" TargetMode="External"/><Relationship Id="rId8" Type="http://schemas.openxmlformats.org/officeDocument/2006/relationships/hyperlink" Target="mailto:laura.jones52@nhs.net" TargetMode="External"/><Relationship Id="rId51" Type="http://schemas.openxmlformats.org/officeDocument/2006/relationships/hyperlink" Target="mailto:leesa.benson@uhs.nhs.uk" TargetMode="External"/><Relationship Id="rId72" Type="http://schemas.openxmlformats.org/officeDocument/2006/relationships/hyperlink" Target="mailto:natalie.lambert@hey.nhs.uk" TargetMode="External"/><Relationship Id="rId80" Type="http://schemas.openxmlformats.org/officeDocument/2006/relationships/hyperlink" Target="mailto:kate.pratt@nhs.net" TargetMode="External"/><Relationship Id="rId3" Type="http://schemas.openxmlformats.org/officeDocument/2006/relationships/hyperlink" Target="mailto:hazel.bennett@ncic.nhs.uk" TargetMode="External"/><Relationship Id="rId12" Type="http://schemas.openxmlformats.org/officeDocument/2006/relationships/hyperlink" Target="mailto:maria.highet1@nhs.net" TargetMode="External"/><Relationship Id="rId17" Type="http://schemas.openxmlformats.org/officeDocument/2006/relationships/hyperlink" Target="mailto:justyna.pakuszewska@hey.nhs.uk" TargetMode="External"/><Relationship Id="rId25" Type="http://schemas.openxmlformats.org/officeDocument/2006/relationships/hyperlink" Target="mailto:rachel.harris@uhs.nhs.uk" TargetMode="External"/><Relationship Id="rId33" Type="http://schemas.openxmlformats.org/officeDocument/2006/relationships/hyperlink" Target="mailto:theresa.kerr@uhs.nhs.uk" TargetMode="External"/><Relationship Id="rId38" Type="http://schemas.openxmlformats.org/officeDocument/2006/relationships/hyperlink" Target="mailto:paula.johnston@uhs.nhs.uk" TargetMode="External"/><Relationship Id="rId46" Type="http://schemas.openxmlformats.org/officeDocument/2006/relationships/hyperlink" Target="mailto:michelle.comrie@uhs.nhs.uk" TargetMode="External"/><Relationship Id="rId59" Type="http://schemas.openxmlformats.org/officeDocument/2006/relationships/hyperlink" Target="mailto:Lucinda.Gordon@uhs.nhs.uk" TargetMode="External"/><Relationship Id="rId67" Type="http://schemas.openxmlformats.org/officeDocument/2006/relationships/hyperlink" Target="mailto:milli.barwick@hey.nhs.uk" TargetMode="External"/><Relationship Id="rId20" Type="http://schemas.openxmlformats.org/officeDocument/2006/relationships/hyperlink" Target="mailto:laura.waterland@hey.nhs.uk" TargetMode="External"/><Relationship Id="rId41" Type="http://schemas.openxmlformats.org/officeDocument/2006/relationships/hyperlink" Target="mailto:Rebecca.pratt@uhs.nhs.uk" TargetMode="External"/><Relationship Id="rId54" Type="http://schemas.openxmlformats.org/officeDocument/2006/relationships/hyperlink" Target="mailto:sarah.hearn@uhs.nhs.uk" TargetMode="External"/><Relationship Id="rId62" Type="http://schemas.openxmlformats.org/officeDocument/2006/relationships/hyperlink" Target="mailto:sue.evans@uhs.nhs.uk" TargetMode="External"/><Relationship Id="rId70" Type="http://schemas.openxmlformats.org/officeDocument/2006/relationships/hyperlink" Target="mailto:georgia.edney@uhs.nhs.uk" TargetMode="External"/><Relationship Id="rId75" Type="http://schemas.openxmlformats.org/officeDocument/2006/relationships/hyperlink" Target="mailto:juliane.kause@uhs.nhs.uk" TargetMode="External"/><Relationship Id="rId1" Type="http://schemas.openxmlformats.org/officeDocument/2006/relationships/hyperlink" Target="mailto:elz.carino@hey.nhs.uk" TargetMode="External"/><Relationship Id="rId6" Type="http://schemas.openxmlformats.org/officeDocument/2006/relationships/hyperlink" Target="mailto:janet.walker@ncuh.nhs.uk" TargetMode="External"/><Relationship Id="rId15" Type="http://schemas.openxmlformats.org/officeDocument/2006/relationships/hyperlink" Target="mailto:vicky.leatham@ncic.nhs.uk" TargetMode="External"/><Relationship Id="rId23" Type="http://schemas.openxmlformats.org/officeDocument/2006/relationships/hyperlink" Target="mailto:frances.spratt@uhs.nhs.uk" TargetMode="External"/><Relationship Id="rId28" Type="http://schemas.openxmlformats.org/officeDocument/2006/relationships/hyperlink" Target="mailto:rachel.reeve@uhs.nhs.uk" TargetMode="External"/><Relationship Id="rId36" Type="http://schemas.openxmlformats.org/officeDocument/2006/relationships/hyperlink" Target="mailto:me@bethaney.co.uk" TargetMode="External"/><Relationship Id="rId49" Type="http://schemas.openxmlformats.org/officeDocument/2006/relationships/hyperlink" Target="mailto:Georgina.courquin@uhs.nhs.uk" TargetMode="External"/><Relationship Id="rId57" Type="http://schemas.openxmlformats.org/officeDocument/2006/relationships/hyperlink" Target="mailto:erika.schwamborn@uhs.nhs.uk" TargetMode="External"/><Relationship Id="rId10" Type="http://schemas.openxmlformats.org/officeDocument/2006/relationships/hyperlink" Target="mailto:lesley.cole@ncuh.nhs.uk" TargetMode="External"/><Relationship Id="rId31" Type="http://schemas.openxmlformats.org/officeDocument/2006/relationships/hyperlink" Target="mailto:alice.aarvold@uhs.nhs.uk" TargetMode="External"/><Relationship Id="rId44" Type="http://schemas.openxmlformats.org/officeDocument/2006/relationships/hyperlink" Target="mailto:deirdre.donovan@uhs.nhs.uk" TargetMode="External"/><Relationship Id="rId52" Type="http://schemas.openxmlformats.org/officeDocument/2006/relationships/hyperlink" Target="mailto:zoe.kitchener@uhs.nhs.uk" TargetMode="External"/><Relationship Id="rId60" Type="http://schemas.openxmlformats.org/officeDocument/2006/relationships/hyperlink" Target="mailto:Charlotte.Smith@uhs.nhs.uk" TargetMode="External"/><Relationship Id="rId65" Type="http://schemas.openxmlformats.org/officeDocument/2006/relationships/hyperlink" Target="mailto:leanne.reader@uhs.nhs.uk" TargetMode="External"/><Relationship Id="rId73" Type="http://schemas.openxmlformats.org/officeDocument/2006/relationships/hyperlink" Target="mailto:catrin.watkins@uhs.nhs.uk" TargetMode="External"/><Relationship Id="rId78" Type="http://schemas.openxmlformats.org/officeDocument/2006/relationships/hyperlink" Target="mailto:ann.patricio@uhs.nhs.uk" TargetMode="External"/><Relationship Id="rId81" Type="http://schemas.openxmlformats.org/officeDocument/2006/relationships/hyperlink" Target="mailto:bryony.tyrell@uhs.nhs.uk" TargetMode="External"/><Relationship Id="rId4" Type="http://schemas.openxmlformats.org/officeDocument/2006/relationships/hyperlink" Target="mailto:julia.rutt@ncic.nhs.uk" TargetMode="External"/><Relationship Id="rId9" Type="http://schemas.openxmlformats.org/officeDocument/2006/relationships/hyperlink" Target="mailto:lauren.mcwhir@ncic.nhs.uk" TargetMode="External"/><Relationship Id="rId13" Type="http://schemas.openxmlformats.org/officeDocument/2006/relationships/hyperlink" Target="mailto:nicola.richardson@ncic.nhs.uk" TargetMode="External"/><Relationship Id="rId18" Type="http://schemas.openxmlformats.org/officeDocument/2006/relationships/hyperlink" Target="mailto:beatriz.ilaya@hey.nhs.uk" TargetMode="External"/><Relationship Id="rId39" Type="http://schemas.openxmlformats.org/officeDocument/2006/relationships/hyperlink" Target="mailto:Niyaz.baig@uhs.nhs.uk" TargetMode="External"/><Relationship Id="rId34" Type="http://schemas.openxmlformats.org/officeDocument/2006/relationships/hyperlink" Target="mailto:Kelly.smith@uhs.nhs.uk" TargetMode="External"/><Relationship Id="rId50" Type="http://schemas.openxmlformats.org/officeDocument/2006/relationships/hyperlink" Target="mailto:clare.tull@uhs.nhs.uk" TargetMode="External"/><Relationship Id="rId55" Type="http://schemas.openxmlformats.org/officeDocument/2006/relationships/hyperlink" Target="mailto:holly.smith@uhs.nhs.uk" TargetMode="External"/><Relationship Id="rId76" Type="http://schemas.openxmlformats.org/officeDocument/2006/relationships/hyperlink" Target="mailto:k.wood8@nhs.net" TargetMode="External"/><Relationship Id="rId7" Type="http://schemas.openxmlformats.org/officeDocument/2006/relationships/hyperlink" Target="mailto:rebecca.harrison@hey.nhs.uk" TargetMode="External"/><Relationship Id="rId71" Type="http://schemas.openxmlformats.org/officeDocument/2006/relationships/hyperlink" Target="mailto:briony.hewer@ncic.nhs.uk" TargetMode="External"/><Relationship Id="rId2" Type="http://schemas.openxmlformats.org/officeDocument/2006/relationships/hyperlink" Target="mailto:emma.henderson@ncic.nhs.uk" TargetMode="External"/><Relationship Id="rId29" Type="http://schemas.openxmlformats.org/officeDocument/2006/relationships/hyperlink" Target="mailto:david.baker@uhs.nhs.uk" TargetMode="External"/><Relationship Id="rId24" Type="http://schemas.openxmlformats.org/officeDocument/2006/relationships/hyperlink" Target="mailto:Jessie.Jones@uhs.nhs.uk" TargetMode="External"/><Relationship Id="rId40" Type="http://schemas.openxmlformats.org/officeDocument/2006/relationships/hyperlink" Target="mailto:laura.wood@uhs.nhs.uk" TargetMode="External"/><Relationship Id="rId45" Type="http://schemas.openxmlformats.org/officeDocument/2006/relationships/hyperlink" Target="mailto:karen.brackley@uhs.nhs.uk" TargetMode="External"/><Relationship Id="rId66" Type="http://schemas.openxmlformats.org/officeDocument/2006/relationships/hyperlink" Target="mailto:karen.salmon@uhs.nhs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18" Type="http://schemas.openxmlformats.org/officeDocument/2006/relationships/table" Target="../tables/table1.xml"/><Relationship Id="rId26" Type="http://schemas.openxmlformats.org/officeDocument/2006/relationships/table" Target="../tables/table9.xml"/><Relationship Id="rId3" Type="http://schemas.openxmlformats.org/officeDocument/2006/relationships/pivotTable" Target="../pivotTables/pivotTable3.xml"/><Relationship Id="rId21" Type="http://schemas.openxmlformats.org/officeDocument/2006/relationships/table" Target="../tables/table4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drawing" Target="../drawings/drawing2.xml"/><Relationship Id="rId25" Type="http://schemas.openxmlformats.org/officeDocument/2006/relationships/table" Target="../tables/table8.xml"/><Relationship Id="rId2" Type="http://schemas.openxmlformats.org/officeDocument/2006/relationships/pivotTable" Target="../pivotTables/pivotTable2.xml"/><Relationship Id="rId16" Type="http://schemas.openxmlformats.org/officeDocument/2006/relationships/printerSettings" Target="../printerSettings/printerSettings1.bin"/><Relationship Id="rId20" Type="http://schemas.openxmlformats.org/officeDocument/2006/relationships/table" Target="../tables/table3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24" Type="http://schemas.openxmlformats.org/officeDocument/2006/relationships/table" Target="../tables/table7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23" Type="http://schemas.openxmlformats.org/officeDocument/2006/relationships/table" Target="../tables/table6.xml"/><Relationship Id="rId10" Type="http://schemas.openxmlformats.org/officeDocument/2006/relationships/pivotTable" Target="../pivotTables/pivotTable10.xml"/><Relationship Id="rId19" Type="http://schemas.openxmlformats.org/officeDocument/2006/relationships/table" Target="../tables/table2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table" Target="../tables/table5.xml"/><Relationship Id="rId27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pivotTable" Target="../pivotTables/pivotTable28.xml"/><Relationship Id="rId18" Type="http://schemas.openxmlformats.org/officeDocument/2006/relationships/pivotTable" Target="../pivotTables/pivotTable33.xml"/><Relationship Id="rId26" Type="http://schemas.openxmlformats.org/officeDocument/2006/relationships/table" Target="../tables/table13.xml"/><Relationship Id="rId39" Type="http://schemas.openxmlformats.org/officeDocument/2006/relationships/table" Target="../tables/table26.xml"/><Relationship Id="rId21" Type="http://schemas.openxmlformats.org/officeDocument/2006/relationships/pivotTable" Target="../pivotTables/pivotTable36.xml"/><Relationship Id="rId34" Type="http://schemas.openxmlformats.org/officeDocument/2006/relationships/table" Target="../tables/table21.xml"/><Relationship Id="rId42" Type="http://schemas.openxmlformats.org/officeDocument/2006/relationships/table" Target="../tables/table29.xml"/><Relationship Id="rId47" Type="http://schemas.openxmlformats.org/officeDocument/2006/relationships/table" Target="../tables/table34.xml"/><Relationship Id="rId50" Type="http://schemas.openxmlformats.org/officeDocument/2006/relationships/table" Target="../tables/table37.xml"/><Relationship Id="rId55" Type="http://schemas.openxmlformats.org/officeDocument/2006/relationships/table" Target="../tables/table42.xml"/><Relationship Id="rId7" Type="http://schemas.openxmlformats.org/officeDocument/2006/relationships/pivotTable" Target="../pivotTables/pivotTable22.xml"/><Relationship Id="rId2" Type="http://schemas.openxmlformats.org/officeDocument/2006/relationships/pivotTable" Target="../pivotTables/pivotTable17.xml"/><Relationship Id="rId16" Type="http://schemas.openxmlformats.org/officeDocument/2006/relationships/pivotTable" Target="../pivotTables/pivotTable31.xml"/><Relationship Id="rId29" Type="http://schemas.openxmlformats.org/officeDocument/2006/relationships/table" Target="../tables/table16.xml"/><Relationship Id="rId11" Type="http://schemas.openxmlformats.org/officeDocument/2006/relationships/pivotTable" Target="../pivotTables/pivotTable26.xml"/><Relationship Id="rId24" Type="http://schemas.openxmlformats.org/officeDocument/2006/relationships/table" Target="../tables/table11.xml"/><Relationship Id="rId32" Type="http://schemas.openxmlformats.org/officeDocument/2006/relationships/table" Target="../tables/table19.xml"/><Relationship Id="rId37" Type="http://schemas.openxmlformats.org/officeDocument/2006/relationships/table" Target="../tables/table24.xml"/><Relationship Id="rId40" Type="http://schemas.openxmlformats.org/officeDocument/2006/relationships/table" Target="../tables/table27.xml"/><Relationship Id="rId45" Type="http://schemas.openxmlformats.org/officeDocument/2006/relationships/table" Target="../tables/table32.xml"/><Relationship Id="rId53" Type="http://schemas.openxmlformats.org/officeDocument/2006/relationships/table" Target="../tables/table40.xml"/><Relationship Id="rId5" Type="http://schemas.openxmlformats.org/officeDocument/2006/relationships/pivotTable" Target="../pivotTables/pivotTable20.xml"/><Relationship Id="rId10" Type="http://schemas.openxmlformats.org/officeDocument/2006/relationships/pivotTable" Target="../pivotTables/pivotTable25.xml"/><Relationship Id="rId19" Type="http://schemas.openxmlformats.org/officeDocument/2006/relationships/pivotTable" Target="../pivotTables/pivotTable34.xml"/><Relationship Id="rId31" Type="http://schemas.openxmlformats.org/officeDocument/2006/relationships/table" Target="../tables/table18.xml"/><Relationship Id="rId44" Type="http://schemas.openxmlformats.org/officeDocument/2006/relationships/table" Target="../tables/table31.xml"/><Relationship Id="rId52" Type="http://schemas.openxmlformats.org/officeDocument/2006/relationships/table" Target="../tables/table39.xml"/><Relationship Id="rId4" Type="http://schemas.openxmlformats.org/officeDocument/2006/relationships/pivotTable" Target="../pivotTables/pivotTable19.xml"/><Relationship Id="rId9" Type="http://schemas.openxmlformats.org/officeDocument/2006/relationships/pivotTable" Target="../pivotTables/pivotTable24.xml"/><Relationship Id="rId14" Type="http://schemas.openxmlformats.org/officeDocument/2006/relationships/pivotTable" Target="../pivotTables/pivotTable29.xml"/><Relationship Id="rId22" Type="http://schemas.openxmlformats.org/officeDocument/2006/relationships/printerSettings" Target="../printerSettings/printerSettings2.bin"/><Relationship Id="rId27" Type="http://schemas.openxmlformats.org/officeDocument/2006/relationships/table" Target="../tables/table14.xml"/><Relationship Id="rId30" Type="http://schemas.openxmlformats.org/officeDocument/2006/relationships/table" Target="../tables/table17.xml"/><Relationship Id="rId35" Type="http://schemas.openxmlformats.org/officeDocument/2006/relationships/table" Target="../tables/table22.xml"/><Relationship Id="rId43" Type="http://schemas.openxmlformats.org/officeDocument/2006/relationships/table" Target="../tables/table30.xml"/><Relationship Id="rId48" Type="http://schemas.openxmlformats.org/officeDocument/2006/relationships/table" Target="../tables/table35.xml"/><Relationship Id="rId56" Type="http://schemas.openxmlformats.org/officeDocument/2006/relationships/table" Target="../tables/table43.xml"/><Relationship Id="rId8" Type="http://schemas.openxmlformats.org/officeDocument/2006/relationships/pivotTable" Target="../pivotTables/pivotTable23.xml"/><Relationship Id="rId51" Type="http://schemas.openxmlformats.org/officeDocument/2006/relationships/table" Target="../tables/table38.xml"/><Relationship Id="rId3" Type="http://schemas.openxmlformats.org/officeDocument/2006/relationships/pivotTable" Target="../pivotTables/pivotTable18.xml"/><Relationship Id="rId12" Type="http://schemas.openxmlformats.org/officeDocument/2006/relationships/pivotTable" Target="../pivotTables/pivotTable27.xml"/><Relationship Id="rId17" Type="http://schemas.openxmlformats.org/officeDocument/2006/relationships/pivotTable" Target="../pivotTables/pivotTable32.xml"/><Relationship Id="rId25" Type="http://schemas.openxmlformats.org/officeDocument/2006/relationships/table" Target="../tables/table12.xml"/><Relationship Id="rId33" Type="http://schemas.openxmlformats.org/officeDocument/2006/relationships/table" Target="../tables/table20.xml"/><Relationship Id="rId38" Type="http://schemas.openxmlformats.org/officeDocument/2006/relationships/table" Target="../tables/table25.xml"/><Relationship Id="rId46" Type="http://schemas.openxmlformats.org/officeDocument/2006/relationships/table" Target="../tables/table33.xml"/><Relationship Id="rId20" Type="http://schemas.openxmlformats.org/officeDocument/2006/relationships/pivotTable" Target="../pivotTables/pivotTable35.xml"/><Relationship Id="rId41" Type="http://schemas.openxmlformats.org/officeDocument/2006/relationships/table" Target="../tables/table28.xml"/><Relationship Id="rId54" Type="http://schemas.openxmlformats.org/officeDocument/2006/relationships/table" Target="../tables/table41.xml"/><Relationship Id="rId1" Type="http://schemas.openxmlformats.org/officeDocument/2006/relationships/pivotTable" Target="../pivotTables/pivotTable16.xml"/><Relationship Id="rId6" Type="http://schemas.openxmlformats.org/officeDocument/2006/relationships/pivotTable" Target="../pivotTables/pivotTable21.xml"/><Relationship Id="rId15" Type="http://schemas.openxmlformats.org/officeDocument/2006/relationships/pivotTable" Target="../pivotTables/pivotTable30.xml"/><Relationship Id="rId23" Type="http://schemas.openxmlformats.org/officeDocument/2006/relationships/drawing" Target="../drawings/drawing3.xml"/><Relationship Id="rId28" Type="http://schemas.openxmlformats.org/officeDocument/2006/relationships/table" Target="../tables/table15.xml"/><Relationship Id="rId36" Type="http://schemas.openxmlformats.org/officeDocument/2006/relationships/table" Target="../tables/table23.xml"/><Relationship Id="rId49" Type="http://schemas.openxmlformats.org/officeDocument/2006/relationships/table" Target="../tables/table3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4.xml"/><Relationship Id="rId13" Type="http://schemas.openxmlformats.org/officeDocument/2006/relationships/table" Target="../tables/table49.xml"/><Relationship Id="rId18" Type="http://schemas.openxmlformats.org/officeDocument/2006/relationships/table" Target="../tables/table54.xml"/><Relationship Id="rId3" Type="http://schemas.openxmlformats.org/officeDocument/2006/relationships/pivotTable" Target="../pivotTables/pivotTable39.xml"/><Relationship Id="rId7" Type="http://schemas.openxmlformats.org/officeDocument/2006/relationships/printerSettings" Target="../printerSettings/printerSettings3.bin"/><Relationship Id="rId12" Type="http://schemas.openxmlformats.org/officeDocument/2006/relationships/table" Target="../tables/table48.xml"/><Relationship Id="rId17" Type="http://schemas.openxmlformats.org/officeDocument/2006/relationships/table" Target="../tables/table53.xml"/><Relationship Id="rId2" Type="http://schemas.openxmlformats.org/officeDocument/2006/relationships/pivotTable" Target="../pivotTables/pivotTable38.xml"/><Relationship Id="rId16" Type="http://schemas.openxmlformats.org/officeDocument/2006/relationships/table" Target="../tables/table52.xml"/><Relationship Id="rId1" Type="http://schemas.openxmlformats.org/officeDocument/2006/relationships/pivotTable" Target="../pivotTables/pivotTable37.xml"/><Relationship Id="rId6" Type="http://schemas.openxmlformats.org/officeDocument/2006/relationships/pivotTable" Target="../pivotTables/pivotTable42.xml"/><Relationship Id="rId11" Type="http://schemas.openxmlformats.org/officeDocument/2006/relationships/table" Target="../tables/table47.xml"/><Relationship Id="rId5" Type="http://schemas.openxmlformats.org/officeDocument/2006/relationships/pivotTable" Target="../pivotTables/pivotTable41.xml"/><Relationship Id="rId15" Type="http://schemas.openxmlformats.org/officeDocument/2006/relationships/table" Target="../tables/table51.xml"/><Relationship Id="rId10" Type="http://schemas.openxmlformats.org/officeDocument/2006/relationships/table" Target="../tables/table46.xml"/><Relationship Id="rId4" Type="http://schemas.openxmlformats.org/officeDocument/2006/relationships/pivotTable" Target="../pivotTables/pivotTable40.xml"/><Relationship Id="rId9" Type="http://schemas.openxmlformats.org/officeDocument/2006/relationships/table" Target="../tables/table45.xml"/><Relationship Id="rId14" Type="http://schemas.openxmlformats.org/officeDocument/2006/relationships/table" Target="../tables/table50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50.xml"/><Relationship Id="rId13" Type="http://schemas.openxmlformats.org/officeDocument/2006/relationships/pivotTable" Target="../pivotTables/pivotTable55.xml"/><Relationship Id="rId18" Type="http://schemas.openxmlformats.org/officeDocument/2006/relationships/table" Target="../tables/table55.xml"/><Relationship Id="rId3" Type="http://schemas.openxmlformats.org/officeDocument/2006/relationships/pivotTable" Target="../pivotTables/pivotTable45.xml"/><Relationship Id="rId7" Type="http://schemas.openxmlformats.org/officeDocument/2006/relationships/pivotTable" Target="../pivotTables/pivotTable49.xml"/><Relationship Id="rId12" Type="http://schemas.openxmlformats.org/officeDocument/2006/relationships/pivotTable" Target="../pivotTables/pivotTable54.xml"/><Relationship Id="rId17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44.xml"/><Relationship Id="rId16" Type="http://schemas.openxmlformats.org/officeDocument/2006/relationships/pivotTable" Target="../pivotTables/pivotTable58.xml"/><Relationship Id="rId1" Type="http://schemas.openxmlformats.org/officeDocument/2006/relationships/pivotTable" Target="../pivotTables/pivotTable43.xml"/><Relationship Id="rId6" Type="http://schemas.openxmlformats.org/officeDocument/2006/relationships/pivotTable" Target="../pivotTables/pivotTable48.xml"/><Relationship Id="rId11" Type="http://schemas.openxmlformats.org/officeDocument/2006/relationships/pivotTable" Target="../pivotTables/pivotTable53.xml"/><Relationship Id="rId5" Type="http://schemas.openxmlformats.org/officeDocument/2006/relationships/pivotTable" Target="../pivotTables/pivotTable47.xml"/><Relationship Id="rId15" Type="http://schemas.openxmlformats.org/officeDocument/2006/relationships/pivotTable" Target="../pivotTables/pivotTable57.xml"/><Relationship Id="rId10" Type="http://schemas.openxmlformats.org/officeDocument/2006/relationships/pivotTable" Target="../pivotTables/pivotTable52.xml"/><Relationship Id="rId4" Type="http://schemas.openxmlformats.org/officeDocument/2006/relationships/pivotTable" Target="../pivotTables/pivotTable46.xml"/><Relationship Id="rId9" Type="http://schemas.openxmlformats.org/officeDocument/2006/relationships/pivotTable" Target="../pivotTables/pivotTable51.xml"/><Relationship Id="rId14" Type="http://schemas.openxmlformats.org/officeDocument/2006/relationships/pivotTable" Target="../pivotTables/pivotTable5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FBD81-0A58-4950-AC3D-1A6753D8436F}">
  <sheetPr filterMode="1"/>
  <dimension ref="A1:AY323"/>
  <sheetViews>
    <sheetView topLeftCell="H1" zoomScaleNormal="100" workbookViewId="0">
      <pane ySplit="1" topLeftCell="A223" activePane="bottomLeft" state="frozen"/>
      <selection pane="bottomLeft" activeCell="J282" sqref="J282"/>
    </sheetView>
  </sheetViews>
  <sheetFormatPr defaultRowHeight="15" x14ac:dyDescent="0.25"/>
  <cols>
    <col min="3" max="3" width="25.5703125" customWidth="1"/>
    <col min="4" max="4" width="17.140625" customWidth="1"/>
    <col min="5" max="5" width="15.140625" customWidth="1"/>
    <col min="6" max="7" width="46.140625" customWidth="1"/>
    <col min="8" max="9" width="45.7109375" customWidth="1"/>
    <col min="10" max="10" width="10.28515625" customWidth="1"/>
    <col min="11" max="11" width="18.140625" customWidth="1"/>
    <col min="12" max="12" width="19.140625" customWidth="1"/>
    <col min="13" max="13" width="17.85546875" customWidth="1"/>
    <col min="14" max="14" width="15.5703125" customWidth="1"/>
    <col min="15" max="15" width="23.7109375" customWidth="1"/>
    <col min="16" max="16" width="21.140625" customWidth="1"/>
    <col min="17" max="17" width="21.5703125" customWidth="1"/>
    <col min="18" max="18" width="19.42578125" customWidth="1"/>
    <col min="19" max="19" width="15.7109375" customWidth="1"/>
    <col min="20" max="20" width="19.5703125" customWidth="1"/>
    <col min="21" max="21" width="20.85546875" customWidth="1"/>
    <col min="22" max="22" width="20.28515625" customWidth="1"/>
    <col min="24" max="24" width="9.85546875" customWidth="1"/>
    <col min="25" max="25" width="16" customWidth="1"/>
    <col min="26" max="26" width="11" customWidth="1"/>
    <col min="27" max="28" width="49.42578125" customWidth="1"/>
    <col min="29" max="30" width="43" customWidth="1"/>
    <col min="31" max="32" width="46.85546875" customWidth="1"/>
    <col min="33" max="34" width="37.28515625" customWidth="1"/>
    <col min="35" max="35" width="44.7109375" customWidth="1"/>
    <col min="36" max="36" width="31.85546875" customWidth="1"/>
    <col min="37" max="37" width="23.42578125" customWidth="1"/>
    <col min="38" max="38" width="17.5703125" customWidth="1"/>
    <col min="39" max="39" width="23.85546875" customWidth="1"/>
    <col min="40" max="40" width="30.85546875" customWidth="1"/>
    <col min="41" max="41" width="21.140625" customWidth="1"/>
  </cols>
  <sheetData>
    <row r="1" spans="1:4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2" t="s">
        <v>39</v>
      </c>
      <c r="AO1" s="1"/>
    </row>
    <row r="2" spans="1:41" hidden="1" x14ac:dyDescent="0.25">
      <c r="A2" s="2">
        <v>49</v>
      </c>
      <c r="B2" s="2" t="s">
        <v>40</v>
      </c>
      <c r="C2" s="2" t="s">
        <v>41</v>
      </c>
      <c r="D2" s="2" t="s">
        <v>42</v>
      </c>
      <c r="E2" s="2">
        <v>4</v>
      </c>
      <c r="F2" s="2" t="s">
        <v>43</v>
      </c>
      <c r="G2" s="2"/>
      <c r="H2" s="2" t="s">
        <v>44</v>
      </c>
      <c r="I2" s="2"/>
      <c r="J2" s="2" t="s">
        <v>45</v>
      </c>
      <c r="K2" s="3" t="s">
        <v>46</v>
      </c>
      <c r="L2" s="2" t="s">
        <v>45</v>
      </c>
      <c r="M2">
        <v>4</v>
      </c>
      <c r="N2" s="2" t="s">
        <v>47</v>
      </c>
      <c r="O2" s="2" t="s">
        <v>47</v>
      </c>
      <c r="P2" s="2" t="s">
        <v>47</v>
      </c>
      <c r="Q2" s="2"/>
      <c r="R2" s="2" t="s">
        <v>45</v>
      </c>
      <c r="S2" s="2" t="s">
        <v>48</v>
      </c>
      <c r="T2" s="2" t="s">
        <v>47</v>
      </c>
      <c r="U2" s="2" t="s">
        <v>47</v>
      </c>
      <c r="V2" s="2" t="s">
        <v>47</v>
      </c>
      <c r="W2" s="2">
        <v>5</v>
      </c>
      <c r="X2" s="2" t="s">
        <v>47</v>
      </c>
      <c r="Y2" s="2" t="s">
        <v>47</v>
      </c>
      <c r="Z2" s="2" t="s">
        <v>47</v>
      </c>
      <c r="AA2" s="2" t="s">
        <v>49</v>
      </c>
      <c r="AC2" s="2" t="s">
        <v>49</v>
      </c>
      <c r="AD2" s="2"/>
      <c r="AE2" s="2" t="s">
        <v>49</v>
      </c>
      <c r="AF2" s="2"/>
      <c r="AG2" s="2" t="s">
        <v>49</v>
      </c>
      <c r="AH2" s="2"/>
      <c r="AI2" s="2" t="s">
        <v>50</v>
      </c>
      <c r="AJ2" s="2"/>
      <c r="AK2" s="2">
        <v>10</v>
      </c>
      <c r="AL2" s="2">
        <v>6</v>
      </c>
      <c r="AM2" s="2" t="s">
        <v>45</v>
      </c>
      <c r="AN2" s="2" t="s">
        <v>51</v>
      </c>
    </row>
    <row r="3" spans="1:41" hidden="1" x14ac:dyDescent="0.25">
      <c r="A3" s="2">
        <v>23</v>
      </c>
      <c r="B3" s="2" t="s">
        <v>40</v>
      </c>
      <c r="C3" s="2" t="s">
        <v>41</v>
      </c>
      <c r="D3" s="2" t="s">
        <v>52</v>
      </c>
      <c r="E3" s="2">
        <v>4</v>
      </c>
      <c r="F3" s="2" t="s">
        <v>53</v>
      </c>
      <c r="G3" s="2"/>
      <c r="H3" s="2" t="s">
        <v>54</v>
      </c>
      <c r="I3" s="2"/>
      <c r="J3" s="2" t="s">
        <v>45</v>
      </c>
      <c r="K3" s="3" t="s">
        <v>46</v>
      </c>
      <c r="L3" s="2" t="s">
        <v>45</v>
      </c>
      <c r="M3" s="2">
        <v>3</v>
      </c>
      <c r="N3" s="2" t="s">
        <v>45</v>
      </c>
      <c r="O3" s="2" t="s">
        <v>47</v>
      </c>
      <c r="P3" s="2" t="s">
        <v>47</v>
      </c>
      <c r="Q3" s="2"/>
      <c r="R3" s="2" t="s">
        <v>47</v>
      </c>
      <c r="S3" s="2"/>
      <c r="T3" s="2" t="s">
        <v>47</v>
      </c>
      <c r="U3" s="2" t="s">
        <v>45</v>
      </c>
      <c r="V3" s="2" t="s">
        <v>45</v>
      </c>
      <c r="W3" s="2">
        <v>1</v>
      </c>
      <c r="X3" s="2" t="s">
        <v>45</v>
      </c>
      <c r="Y3" s="2" t="s">
        <v>45</v>
      </c>
      <c r="Z3" s="2" t="s">
        <v>47</v>
      </c>
      <c r="AA3" s="2" t="s">
        <v>55</v>
      </c>
      <c r="AC3" s="2" t="s">
        <v>49</v>
      </c>
      <c r="AD3" s="2"/>
      <c r="AE3" s="2" t="s">
        <v>49</v>
      </c>
      <c r="AF3" s="2"/>
      <c r="AG3" s="2" t="s">
        <v>55</v>
      </c>
      <c r="AI3" s="2" t="s">
        <v>49</v>
      </c>
      <c r="AJ3" s="2"/>
      <c r="AK3" s="2">
        <v>8</v>
      </c>
      <c r="AL3" s="2">
        <v>7</v>
      </c>
      <c r="AM3" s="2" t="s">
        <v>45</v>
      </c>
    </row>
    <row r="4" spans="1:41" hidden="1" x14ac:dyDescent="0.25">
      <c r="A4" s="2">
        <v>36</v>
      </c>
      <c r="B4" s="2" t="s">
        <v>40</v>
      </c>
      <c r="C4" s="2" t="s">
        <v>41</v>
      </c>
      <c r="D4" s="2" t="s">
        <v>42</v>
      </c>
      <c r="E4" s="2">
        <v>3</v>
      </c>
      <c r="F4" s="2" t="s">
        <v>53</v>
      </c>
      <c r="G4" s="2"/>
      <c r="H4" s="2" t="s">
        <v>54</v>
      </c>
      <c r="I4" s="2"/>
      <c r="J4" s="2" t="s">
        <v>45</v>
      </c>
      <c r="K4" s="3" t="s">
        <v>56</v>
      </c>
      <c r="L4" s="2" t="s">
        <v>45</v>
      </c>
      <c r="M4" s="2">
        <v>2</v>
      </c>
      <c r="N4" s="2" t="s">
        <v>45</v>
      </c>
      <c r="O4" s="2" t="s">
        <v>47</v>
      </c>
      <c r="P4" s="2" t="s">
        <v>47</v>
      </c>
      <c r="Q4" s="2"/>
      <c r="R4" s="2" t="s">
        <v>45</v>
      </c>
      <c r="S4" s="2" t="s">
        <v>57</v>
      </c>
      <c r="T4" s="2" t="s">
        <v>47</v>
      </c>
      <c r="U4" s="2" t="s">
        <v>47</v>
      </c>
      <c r="V4" s="2" t="s">
        <v>45</v>
      </c>
      <c r="W4" s="2">
        <v>1</v>
      </c>
      <c r="X4" s="2" t="s">
        <v>45</v>
      </c>
      <c r="Y4" s="2" t="s">
        <v>45</v>
      </c>
      <c r="Z4" s="2" t="s">
        <v>47</v>
      </c>
      <c r="AA4" s="6" t="s">
        <v>55</v>
      </c>
      <c r="AC4" s="2" t="s">
        <v>55</v>
      </c>
      <c r="AE4" s="2" t="s">
        <v>58</v>
      </c>
      <c r="AF4" s="2"/>
      <c r="AG4" s="2" t="s">
        <v>55</v>
      </c>
      <c r="AI4" s="2" t="s">
        <v>58</v>
      </c>
      <c r="AJ4" s="2"/>
      <c r="AK4" s="2">
        <v>7</v>
      </c>
      <c r="AL4" s="2">
        <v>3</v>
      </c>
      <c r="AM4" s="2" t="s">
        <v>45</v>
      </c>
    </row>
    <row r="5" spans="1:41" hidden="1" x14ac:dyDescent="0.25">
      <c r="A5" s="2">
        <v>53</v>
      </c>
      <c r="B5" s="2" t="s">
        <v>59</v>
      </c>
      <c r="C5" s="2" t="s">
        <v>41</v>
      </c>
      <c r="D5" s="2" t="s">
        <v>60</v>
      </c>
      <c r="E5" s="2">
        <v>5</v>
      </c>
      <c r="F5" s="2" t="s">
        <v>43</v>
      </c>
      <c r="G5" s="2" t="s">
        <v>53</v>
      </c>
      <c r="H5" s="2" t="s">
        <v>54</v>
      </c>
      <c r="I5" s="2"/>
      <c r="J5" s="2" t="s">
        <v>45</v>
      </c>
      <c r="K5" s="3" t="s">
        <v>46</v>
      </c>
      <c r="L5" s="2" t="s">
        <v>45</v>
      </c>
      <c r="M5" s="2">
        <v>2</v>
      </c>
      <c r="N5" s="2" t="s">
        <v>47</v>
      </c>
      <c r="O5" s="2" t="s">
        <v>47</v>
      </c>
      <c r="P5" s="2" t="s">
        <v>47</v>
      </c>
      <c r="Q5" s="2"/>
      <c r="R5" s="2" t="s">
        <v>47</v>
      </c>
      <c r="S5" s="2"/>
      <c r="T5" s="2" t="s">
        <v>45</v>
      </c>
      <c r="U5" s="2" t="s">
        <v>45</v>
      </c>
      <c r="V5" s="2" t="s">
        <v>45</v>
      </c>
      <c r="W5" s="2">
        <v>3</v>
      </c>
      <c r="X5" s="2" t="s">
        <v>47</v>
      </c>
      <c r="Y5" s="2" t="s">
        <v>47</v>
      </c>
      <c r="Z5" s="2" t="s">
        <v>47</v>
      </c>
      <c r="AA5" s="2" t="s">
        <v>55</v>
      </c>
      <c r="AC5" s="2" t="s">
        <v>55</v>
      </c>
      <c r="AE5" s="2" t="s">
        <v>55</v>
      </c>
      <c r="AG5" s="2" t="s">
        <v>55</v>
      </c>
      <c r="AI5" s="2" t="s">
        <v>55</v>
      </c>
      <c r="AK5" s="2">
        <v>8</v>
      </c>
      <c r="AL5" s="2">
        <v>8</v>
      </c>
      <c r="AM5" s="4" t="s">
        <v>47</v>
      </c>
    </row>
    <row r="6" spans="1:41" hidden="1" x14ac:dyDescent="0.25">
      <c r="A6" s="2">
        <v>40</v>
      </c>
      <c r="B6" s="2" t="s">
        <v>59</v>
      </c>
      <c r="C6" s="2" t="s">
        <v>41</v>
      </c>
      <c r="D6" s="2" t="s">
        <v>42</v>
      </c>
      <c r="E6" s="2">
        <v>6</v>
      </c>
      <c r="F6" s="2" t="s">
        <v>43</v>
      </c>
      <c r="G6" s="2"/>
      <c r="H6" s="2" t="s">
        <v>54</v>
      </c>
      <c r="I6" s="2"/>
      <c r="J6" s="2" t="s">
        <v>45</v>
      </c>
      <c r="K6" s="3" t="s">
        <v>46</v>
      </c>
      <c r="L6" s="2" t="s">
        <v>45</v>
      </c>
      <c r="M6" s="2">
        <v>6</v>
      </c>
      <c r="N6" s="2" t="s">
        <v>47</v>
      </c>
      <c r="O6" s="2" t="s">
        <v>47</v>
      </c>
      <c r="P6" s="2" t="s">
        <v>47</v>
      </c>
      <c r="Q6" s="2"/>
      <c r="R6" s="2" t="s">
        <v>45</v>
      </c>
      <c r="S6" s="2" t="s">
        <v>61</v>
      </c>
      <c r="T6" s="2" t="s">
        <v>45</v>
      </c>
      <c r="U6" s="2" t="s">
        <v>45</v>
      </c>
      <c r="V6" s="2" t="s">
        <v>45</v>
      </c>
      <c r="W6" s="2">
        <v>1</v>
      </c>
      <c r="X6" s="2" t="s">
        <v>45</v>
      </c>
      <c r="Y6" s="2" t="s">
        <v>45</v>
      </c>
      <c r="Z6" s="2" t="s">
        <v>47</v>
      </c>
      <c r="AA6" s="2" t="s">
        <v>55</v>
      </c>
      <c r="AC6" s="2" t="s">
        <v>49</v>
      </c>
      <c r="AD6" s="2" t="s">
        <v>50</v>
      </c>
      <c r="AE6" s="2" t="s">
        <v>50</v>
      </c>
      <c r="AF6" s="2"/>
      <c r="AG6" s="2" t="s">
        <v>55</v>
      </c>
      <c r="AI6" s="2" t="s">
        <v>55</v>
      </c>
      <c r="AK6" s="2">
        <v>8</v>
      </c>
      <c r="AL6" s="2">
        <v>5</v>
      </c>
      <c r="AM6" s="4" t="s">
        <v>45</v>
      </c>
    </row>
    <row r="7" spans="1:41" hidden="1" x14ac:dyDescent="0.25">
      <c r="A7" s="2">
        <v>31</v>
      </c>
      <c r="B7" s="2" t="s">
        <v>40</v>
      </c>
      <c r="C7" s="2" t="s">
        <v>41</v>
      </c>
      <c r="D7" s="2" t="s">
        <v>42</v>
      </c>
      <c r="E7" s="2">
        <v>5</v>
      </c>
      <c r="F7" s="2" t="s">
        <v>43</v>
      </c>
      <c r="G7" s="2"/>
      <c r="H7" s="2" t="s">
        <v>54</v>
      </c>
      <c r="I7" s="2"/>
      <c r="J7" s="2" t="s">
        <v>45</v>
      </c>
      <c r="K7" s="3" t="s">
        <v>56</v>
      </c>
      <c r="L7" s="2" t="s">
        <v>45</v>
      </c>
      <c r="M7" s="2">
        <v>3</v>
      </c>
      <c r="N7" s="2" t="s">
        <v>47</v>
      </c>
      <c r="O7" s="2" t="s">
        <v>47</v>
      </c>
      <c r="P7" s="2" t="s">
        <v>47</v>
      </c>
      <c r="Q7" s="2"/>
      <c r="R7" s="2" t="s">
        <v>47</v>
      </c>
      <c r="S7" s="2"/>
      <c r="T7" s="2" t="s">
        <v>47</v>
      </c>
      <c r="U7" s="2" t="s">
        <v>45</v>
      </c>
      <c r="V7" s="2" t="s">
        <v>45</v>
      </c>
      <c r="W7" s="2">
        <v>6</v>
      </c>
      <c r="X7" s="2" t="s">
        <v>45</v>
      </c>
      <c r="Y7" s="2" t="s">
        <v>45</v>
      </c>
      <c r="Z7" s="2" t="s">
        <v>45</v>
      </c>
      <c r="AA7" s="6" t="s">
        <v>49</v>
      </c>
      <c r="AC7" s="2" t="s">
        <v>49</v>
      </c>
      <c r="AD7" s="2" t="s">
        <v>58</v>
      </c>
      <c r="AE7" s="2" t="s">
        <v>62</v>
      </c>
      <c r="AF7" s="2"/>
      <c r="AG7" s="2" t="s">
        <v>49</v>
      </c>
      <c r="AH7" s="2" t="s">
        <v>58</v>
      </c>
      <c r="AI7" s="2" t="s">
        <v>58</v>
      </c>
      <c r="AJ7" s="2"/>
      <c r="AK7" s="2">
        <v>8</v>
      </c>
      <c r="AL7" s="2">
        <v>3</v>
      </c>
      <c r="AM7" s="2" t="s">
        <v>45</v>
      </c>
    </row>
    <row r="8" spans="1:41" hidden="1" x14ac:dyDescent="0.25">
      <c r="A8" s="2">
        <v>52</v>
      </c>
      <c r="B8" s="2" t="s">
        <v>40</v>
      </c>
      <c r="C8" s="2" t="s">
        <v>41</v>
      </c>
      <c r="D8" s="2" t="s">
        <v>60</v>
      </c>
      <c r="E8" s="2">
        <v>4</v>
      </c>
      <c r="F8" s="2" t="s">
        <v>43</v>
      </c>
      <c r="G8" s="2" t="s">
        <v>53</v>
      </c>
      <c r="H8" s="2" t="s">
        <v>54</v>
      </c>
      <c r="I8" s="2" t="s">
        <v>63</v>
      </c>
      <c r="J8" s="2" t="s">
        <v>45</v>
      </c>
      <c r="K8" s="3" t="s">
        <v>46</v>
      </c>
      <c r="L8" s="2" t="s">
        <v>45</v>
      </c>
      <c r="M8" s="2">
        <v>3</v>
      </c>
      <c r="N8" s="2" t="s">
        <v>47</v>
      </c>
      <c r="O8" s="2" t="s">
        <v>47</v>
      </c>
      <c r="P8" s="2" t="s">
        <v>47</v>
      </c>
      <c r="Q8" s="2"/>
      <c r="R8" s="2" t="s">
        <v>45</v>
      </c>
      <c r="S8" s="2"/>
      <c r="T8" s="2" t="s">
        <v>47</v>
      </c>
      <c r="U8" s="2" t="s">
        <v>47</v>
      </c>
      <c r="V8" s="2" t="s">
        <v>47</v>
      </c>
      <c r="W8" s="2">
        <v>1</v>
      </c>
      <c r="X8" s="2" t="s">
        <v>45</v>
      </c>
      <c r="Y8" s="2" t="s">
        <v>45</v>
      </c>
      <c r="Z8" s="2" t="s">
        <v>45</v>
      </c>
      <c r="AA8" s="2" t="s">
        <v>64</v>
      </c>
      <c r="AC8" s="2" t="s">
        <v>55</v>
      </c>
      <c r="AE8" s="2" t="s">
        <v>49</v>
      </c>
      <c r="AF8" s="2" t="s">
        <v>65</v>
      </c>
      <c r="AG8" s="2" t="s">
        <v>55</v>
      </c>
      <c r="AI8" s="2" t="s">
        <v>50</v>
      </c>
      <c r="AJ8" s="2"/>
      <c r="AK8" s="2">
        <v>3</v>
      </c>
      <c r="AL8" s="2">
        <v>1</v>
      </c>
      <c r="AM8" s="2" t="s">
        <v>45</v>
      </c>
    </row>
    <row r="9" spans="1:41" hidden="1" x14ac:dyDescent="0.25">
      <c r="A9" s="2">
        <v>38</v>
      </c>
      <c r="B9" s="2" t="s">
        <v>40</v>
      </c>
      <c r="C9" s="2" t="s">
        <v>41</v>
      </c>
      <c r="D9" s="2" t="s">
        <v>60</v>
      </c>
      <c r="E9" s="2">
        <v>3</v>
      </c>
      <c r="F9" s="2" t="s">
        <v>43</v>
      </c>
      <c r="G9" s="2" t="s">
        <v>53</v>
      </c>
      <c r="H9" s="2" t="s">
        <v>54</v>
      </c>
      <c r="I9" s="2"/>
      <c r="J9" s="2" t="s">
        <v>45</v>
      </c>
      <c r="K9" s="3" t="s">
        <v>46</v>
      </c>
      <c r="L9" s="2" t="s">
        <v>45</v>
      </c>
      <c r="M9" s="2">
        <v>2</v>
      </c>
      <c r="N9" s="2" t="s">
        <v>45</v>
      </c>
      <c r="O9" s="2" t="s">
        <v>47</v>
      </c>
      <c r="P9" s="2" t="s">
        <v>45</v>
      </c>
      <c r="Q9" s="2" t="s">
        <v>66</v>
      </c>
      <c r="R9" s="2" t="s">
        <v>47</v>
      </c>
      <c r="S9" s="2" t="s">
        <v>67</v>
      </c>
      <c r="T9" s="2" t="s">
        <v>47</v>
      </c>
      <c r="U9" s="2" t="s">
        <v>47</v>
      </c>
      <c r="V9" s="2" t="s">
        <v>47</v>
      </c>
      <c r="W9" s="2">
        <v>5</v>
      </c>
      <c r="X9" s="2" t="s">
        <v>45</v>
      </c>
      <c r="Y9" s="2" t="s">
        <v>45</v>
      </c>
      <c r="Z9" s="2" t="s">
        <v>45</v>
      </c>
      <c r="AA9" s="6" t="s">
        <v>58</v>
      </c>
      <c r="AC9" s="2" t="s">
        <v>55</v>
      </c>
      <c r="AE9" s="2" t="s">
        <v>49</v>
      </c>
      <c r="AF9" s="2"/>
      <c r="AG9" s="2" t="s">
        <v>55</v>
      </c>
      <c r="AI9" s="2" t="s">
        <v>55</v>
      </c>
      <c r="AK9" s="2">
        <v>6</v>
      </c>
      <c r="AL9" s="2">
        <v>4</v>
      </c>
      <c r="AM9" s="2" t="s">
        <v>45</v>
      </c>
    </row>
    <row r="10" spans="1:41" hidden="1" x14ac:dyDescent="0.25">
      <c r="A10" s="2">
        <v>38</v>
      </c>
      <c r="B10" s="2" t="s">
        <v>40</v>
      </c>
      <c r="C10" s="2" t="s">
        <v>41</v>
      </c>
      <c r="D10" s="2" t="s">
        <v>60</v>
      </c>
      <c r="E10" s="2">
        <v>3</v>
      </c>
      <c r="F10" s="2" t="s">
        <v>53</v>
      </c>
      <c r="G10" s="2"/>
      <c r="H10" s="2" t="s">
        <v>54</v>
      </c>
      <c r="I10" s="2"/>
      <c r="J10" s="2" t="s">
        <v>45</v>
      </c>
      <c r="K10" s="3" t="s">
        <v>46</v>
      </c>
      <c r="L10" s="2" t="s">
        <v>45</v>
      </c>
      <c r="M10" s="2">
        <v>3</v>
      </c>
      <c r="N10" s="2" t="s">
        <v>45</v>
      </c>
      <c r="O10" s="2" t="s">
        <v>47</v>
      </c>
      <c r="P10" s="2" t="s">
        <v>47</v>
      </c>
      <c r="Q10" s="2"/>
      <c r="R10" s="2" t="s">
        <v>45</v>
      </c>
      <c r="S10" s="2" t="s">
        <v>48</v>
      </c>
      <c r="T10" s="2" t="s">
        <v>47</v>
      </c>
      <c r="U10" s="2" t="s">
        <v>47</v>
      </c>
      <c r="V10" s="2" t="s">
        <v>47</v>
      </c>
      <c r="W10" s="2">
        <v>6</v>
      </c>
      <c r="X10" s="2" t="s">
        <v>45</v>
      </c>
      <c r="Y10" s="2" t="s">
        <v>45</v>
      </c>
      <c r="Z10" s="2" t="s">
        <v>47</v>
      </c>
      <c r="AA10" s="2" t="s">
        <v>55</v>
      </c>
      <c r="AC10" s="2" t="s">
        <v>49</v>
      </c>
      <c r="AD10" s="2"/>
      <c r="AE10" s="2" t="s">
        <v>68</v>
      </c>
      <c r="AF10" s="2"/>
      <c r="AG10" s="2" t="s">
        <v>55</v>
      </c>
      <c r="AI10" s="2" t="s">
        <v>55</v>
      </c>
      <c r="AK10" s="2">
        <v>7</v>
      </c>
      <c r="AL10" s="2">
        <v>3</v>
      </c>
      <c r="AM10" s="2" t="s">
        <v>45</v>
      </c>
    </row>
    <row r="11" spans="1:41" hidden="1" x14ac:dyDescent="0.25">
      <c r="A11" s="2">
        <v>32</v>
      </c>
      <c r="B11" s="2" t="s">
        <v>40</v>
      </c>
      <c r="C11" s="2" t="s">
        <v>41</v>
      </c>
      <c r="D11" s="2" t="s">
        <v>42</v>
      </c>
      <c r="E11" s="2">
        <v>4</v>
      </c>
      <c r="F11" s="2" t="s">
        <v>53</v>
      </c>
      <c r="G11" s="2"/>
      <c r="H11" s="2" t="s">
        <v>54</v>
      </c>
      <c r="I11" s="2" t="s">
        <v>69</v>
      </c>
      <c r="J11" s="2" t="s">
        <v>45</v>
      </c>
      <c r="K11" s="2" t="s">
        <v>70</v>
      </c>
      <c r="L11" s="2" t="s">
        <v>45</v>
      </c>
      <c r="M11" s="2">
        <v>3</v>
      </c>
      <c r="N11" s="2" t="s">
        <v>45</v>
      </c>
      <c r="O11" s="2" t="s">
        <v>45</v>
      </c>
      <c r="P11" s="2" t="s">
        <v>45</v>
      </c>
      <c r="Q11" s="2" t="s">
        <v>66</v>
      </c>
      <c r="R11" s="2" t="s">
        <v>45</v>
      </c>
      <c r="S11" s="2" t="s">
        <v>61</v>
      </c>
      <c r="T11" s="2" t="s">
        <v>47</v>
      </c>
      <c r="U11" s="2" t="s">
        <v>47</v>
      </c>
      <c r="V11" s="2" t="s">
        <v>47</v>
      </c>
      <c r="W11" s="2">
        <v>5</v>
      </c>
      <c r="X11" s="2" t="s">
        <v>45</v>
      </c>
      <c r="Y11" s="2" t="s">
        <v>45</v>
      </c>
      <c r="Z11" s="2" t="s">
        <v>45</v>
      </c>
      <c r="AA11" s="6" t="s">
        <v>58</v>
      </c>
      <c r="AC11" s="2" t="s">
        <v>50</v>
      </c>
      <c r="AD11" s="2" t="s">
        <v>58</v>
      </c>
      <c r="AE11" s="2" t="s">
        <v>50</v>
      </c>
      <c r="AF11" s="2"/>
      <c r="AG11" s="2" t="s">
        <v>64</v>
      </c>
      <c r="AH11" s="2"/>
      <c r="AI11" s="2" t="s">
        <v>50</v>
      </c>
      <c r="AJ11" s="2"/>
      <c r="AK11" s="2">
        <v>10</v>
      </c>
      <c r="AL11" s="2">
        <v>6</v>
      </c>
      <c r="AM11" s="2" t="s">
        <v>45</v>
      </c>
    </row>
    <row r="12" spans="1:41" hidden="1" x14ac:dyDescent="0.25">
      <c r="A12" s="2">
        <v>51</v>
      </c>
      <c r="B12" s="2" t="s">
        <v>40</v>
      </c>
      <c r="C12" s="2" t="s">
        <v>41</v>
      </c>
      <c r="D12" s="2" t="s">
        <v>52</v>
      </c>
      <c r="E12" s="2">
        <v>4</v>
      </c>
      <c r="F12" s="2" t="s">
        <v>43</v>
      </c>
      <c r="G12" s="2" t="s">
        <v>53</v>
      </c>
      <c r="H12" s="2" t="s">
        <v>71</v>
      </c>
      <c r="I12" s="2"/>
      <c r="J12" s="2" t="s">
        <v>45</v>
      </c>
      <c r="K12" s="2" t="s">
        <v>72</v>
      </c>
      <c r="L12" s="2" t="s">
        <v>45</v>
      </c>
      <c r="M12" s="2">
        <v>3</v>
      </c>
      <c r="N12" s="2" t="s">
        <v>45</v>
      </c>
      <c r="O12" s="2" t="s">
        <v>45</v>
      </c>
      <c r="P12" s="2" t="s">
        <v>47</v>
      </c>
      <c r="Q12" s="2"/>
      <c r="R12" s="2" t="s">
        <v>45</v>
      </c>
      <c r="S12" s="2" t="s">
        <v>73</v>
      </c>
      <c r="T12" s="2" t="s">
        <v>45</v>
      </c>
      <c r="U12" s="2" t="s">
        <v>45</v>
      </c>
      <c r="V12" s="2" t="s">
        <v>45</v>
      </c>
      <c r="W12" s="2">
        <v>1</v>
      </c>
      <c r="X12" s="2" t="s">
        <v>45</v>
      </c>
      <c r="Y12" s="2" t="s">
        <v>45</v>
      </c>
      <c r="Z12" s="2" t="s">
        <v>47</v>
      </c>
      <c r="AA12" s="2" t="s">
        <v>55</v>
      </c>
      <c r="AC12" s="2" t="s">
        <v>49</v>
      </c>
      <c r="AD12" s="2"/>
      <c r="AE12" s="2" t="s">
        <v>62</v>
      </c>
      <c r="AF12" s="2"/>
      <c r="AG12" s="2" t="s">
        <v>62</v>
      </c>
      <c r="AH12" s="2"/>
      <c r="AI12" s="2" t="s">
        <v>55</v>
      </c>
      <c r="AK12" s="2">
        <v>7</v>
      </c>
      <c r="AL12" s="2">
        <v>6</v>
      </c>
      <c r="AM12" s="2" t="s">
        <v>45</v>
      </c>
    </row>
    <row r="13" spans="1:41" hidden="1" x14ac:dyDescent="0.25">
      <c r="A13" s="2">
        <v>57</v>
      </c>
      <c r="B13" s="2" t="s">
        <v>40</v>
      </c>
      <c r="C13" s="2" t="s">
        <v>41</v>
      </c>
      <c r="D13" s="2" t="s">
        <v>60</v>
      </c>
      <c r="E13" s="2">
        <v>3</v>
      </c>
      <c r="F13" s="2" t="s">
        <v>43</v>
      </c>
      <c r="G13" s="2"/>
      <c r="H13" s="2" t="s">
        <v>44</v>
      </c>
      <c r="I13" s="2"/>
      <c r="J13" s="2" t="s">
        <v>45</v>
      </c>
      <c r="K13" s="2" t="s">
        <v>72</v>
      </c>
      <c r="L13" s="2" t="s">
        <v>45</v>
      </c>
      <c r="M13" s="2">
        <v>3</v>
      </c>
      <c r="N13" s="2" t="s">
        <v>45</v>
      </c>
      <c r="O13" s="2" t="s">
        <v>47</v>
      </c>
      <c r="P13" s="2" t="s">
        <v>45</v>
      </c>
      <c r="Q13" s="2" t="s">
        <v>74</v>
      </c>
      <c r="R13" s="2" t="s">
        <v>45</v>
      </c>
      <c r="S13" s="2" t="s">
        <v>73</v>
      </c>
      <c r="T13" s="2" t="s">
        <v>47</v>
      </c>
      <c r="U13" s="2" t="s">
        <v>45</v>
      </c>
      <c r="V13" s="2" t="s">
        <v>45</v>
      </c>
      <c r="W13" s="2">
        <v>0</v>
      </c>
      <c r="X13" s="2" t="s">
        <v>47</v>
      </c>
      <c r="Y13" s="2" t="s">
        <v>45</v>
      </c>
      <c r="Z13" s="2" t="s">
        <v>47</v>
      </c>
      <c r="AA13" s="2" t="s">
        <v>62</v>
      </c>
      <c r="AC13" s="2" t="s">
        <v>62</v>
      </c>
      <c r="AD13" s="2"/>
      <c r="AE13" s="2" t="s">
        <v>62</v>
      </c>
      <c r="AF13" s="2"/>
      <c r="AG13" s="2" t="s">
        <v>55</v>
      </c>
      <c r="AI13" s="2" t="s">
        <v>55</v>
      </c>
      <c r="AK13" s="2">
        <v>9</v>
      </c>
      <c r="AL13" s="2">
        <v>7</v>
      </c>
      <c r="AM13" s="2" t="s">
        <v>45</v>
      </c>
    </row>
    <row r="14" spans="1:41" x14ac:dyDescent="0.25">
      <c r="A14" s="2">
        <v>46</v>
      </c>
      <c r="B14" s="2" t="s">
        <v>40</v>
      </c>
      <c r="C14" s="2" t="s">
        <v>75</v>
      </c>
      <c r="D14" s="2" t="s">
        <v>60</v>
      </c>
      <c r="E14" s="2">
        <v>5</v>
      </c>
      <c r="F14" s="2" t="s">
        <v>76</v>
      </c>
      <c r="G14" s="2" t="s">
        <v>77</v>
      </c>
      <c r="H14" s="2" t="s">
        <v>54</v>
      </c>
      <c r="I14" s="2"/>
      <c r="J14" s="2" t="s">
        <v>45</v>
      </c>
      <c r="K14" s="3" t="s">
        <v>46</v>
      </c>
      <c r="L14" s="2" t="s">
        <v>45</v>
      </c>
      <c r="M14" s="2">
        <v>2</v>
      </c>
      <c r="N14" s="2" t="s">
        <v>47</v>
      </c>
      <c r="O14" s="2" t="s">
        <v>45</v>
      </c>
      <c r="P14" s="2" t="s">
        <v>47</v>
      </c>
      <c r="Q14" s="2"/>
      <c r="R14" s="2" t="s">
        <v>45</v>
      </c>
      <c r="S14" s="2" t="s">
        <v>61</v>
      </c>
      <c r="T14" s="2" t="s">
        <v>47</v>
      </c>
      <c r="U14" s="2" t="s">
        <v>47</v>
      </c>
      <c r="V14" s="2" t="s">
        <v>45</v>
      </c>
      <c r="W14" s="2">
        <v>1</v>
      </c>
      <c r="X14" s="2" t="s">
        <v>45</v>
      </c>
      <c r="Y14" s="2" t="s">
        <v>45</v>
      </c>
      <c r="Z14" s="2" t="s">
        <v>47</v>
      </c>
      <c r="AA14" t="s">
        <v>55</v>
      </c>
      <c r="AC14" s="2" t="s">
        <v>49</v>
      </c>
      <c r="AD14" s="2" t="s">
        <v>62</v>
      </c>
      <c r="AE14" s="2" t="s">
        <v>49</v>
      </c>
      <c r="AF14" s="2" t="s">
        <v>62</v>
      </c>
      <c r="AG14" s="2" t="s">
        <v>49</v>
      </c>
      <c r="AH14" s="2"/>
      <c r="AI14" s="2" t="s">
        <v>49</v>
      </c>
      <c r="AJ14" s="2"/>
      <c r="AK14" s="2">
        <v>7</v>
      </c>
      <c r="AL14" s="2">
        <v>6</v>
      </c>
      <c r="AM14" s="2" t="s">
        <v>45</v>
      </c>
      <c r="AN14" s="5" t="s">
        <v>78</v>
      </c>
    </row>
    <row r="15" spans="1:41" hidden="1" x14ac:dyDescent="0.25">
      <c r="A15" s="2">
        <v>49</v>
      </c>
      <c r="B15" s="2" t="s">
        <v>40</v>
      </c>
      <c r="C15" s="2" t="s">
        <v>41</v>
      </c>
      <c r="D15" s="2" t="s">
        <v>42</v>
      </c>
      <c r="E15" s="2">
        <v>4</v>
      </c>
      <c r="F15" s="2" t="s">
        <v>43</v>
      </c>
      <c r="G15" s="2" t="s">
        <v>53</v>
      </c>
      <c r="H15" s="2" t="s">
        <v>54</v>
      </c>
      <c r="I15" s="2"/>
      <c r="J15" s="2" t="s">
        <v>45</v>
      </c>
      <c r="K15" s="2" t="s">
        <v>72</v>
      </c>
      <c r="L15" s="2" t="s">
        <v>45</v>
      </c>
      <c r="M15" s="2">
        <v>4</v>
      </c>
      <c r="N15" s="2" t="s">
        <v>45</v>
      </c>
      <c r="O15" s="2" t="s">
        <v>45</v>
      </c>
      <c r="P15" s="2" t="s">
        <v>45</v>
      </c>
      <c r="Q15" s="2" t="s">
        <v>66</v>
      </c>
      <c r="R15" s="2" t="s">
        <v>47</v>
      </c>
      <c r="S15" s="2" t="s">
        <v>67</v>
      </c>
      <c r="T15" s="2" t="s">
        <v>45</v>
      </c>
      <c r="U15" s="2" t="s">
        <v>45</v>
      </c>
      <c r="V15" s="2" t="s">
        <v>45</v>
      </c>
      <c r="W15" s="2">
        <v>5</v>
      </c>
      <c r="X15" s="2" t="s">
        <v>45</v>
      </c>
      <c r="Y15" s="2" t="s">
        <v>45</v>
      </c>
      <c r="Z15" s="2" t="s">
        <v>47</v>
      </c>
      <c r="AA15" s="6" t="s">
        <v>49</v>
      </c>
      <c r="AC15" s="2" t="s">
        <v>55</v>
      </c>
      <c r="AE15" s="2" t="s">
        <v>49</v>
      </c>
      <c r="AF15" s="2" t="s">
        <v>64</v>
      </c>
      <c r="AG15" s="2" t="s">
        <v>64</v>
      </c>
      <c r="AH15" s="2"/>
      <c r="AI15" s="2" t="s">
        <v>49</v>
      </c>
      <c r="AJ15" s="2" t="s">
        <v>58</v>
      </c>
      <c r="AK15" s="2">
        <v>10</v>
      </c>
      <c r="AL15" s="2">
        <v>4</v>
      </c>
      <c r="AM15" s="2" t="s">
        <v>45</v>
      </c>
      <c r="AN15" s="5" t="s">
        <v>79</v>
      </c>
    </row>
    <row r="16" spans="1:41" hidden="1" x14ac:dyDescent="0.25">
      <c r="A16" s="2">
        <v>36</v>
      </c>
      <c r="B16" s="2" t="s">
        <v>40</v>
      </c>
      <c r="C16" s="2" t="s">
        <v>41</v>
      </c>
      <c r="D16" s="2" t="s">
        <v>42</v>
      </c>
      <c r="E16" s="2">
        <v>3</v>
      </c>
      <c r="F16" s="2" t="s">
        <v>53</v>
      </c>
      <c r="G16" s="2"/>
      <c r="H16" s="2" t="s">
        <v>71</v>
      </c>
      <c r="I16" s="2"/>
      <c r="J16" s="2" t="s">
        <v>47</v>
      </c>
      <c r="K16" s="3" t="s">
        <v>80</v>
      </c>
      <c r="L16" s="2" t="s">
        <v>45</v>
      </c>
      <c r="M16" s="2">
        <v>2</v>
      </c>
      <c r="N16" s="2" t="s">
        <v>45</v>
      </c>
      <c r="O16" s="2" t="s">
        <v>47</v>
      </c>
      <c r="P16" s="2" t="s">
        <v>47</v>
      </c>
      <c r="Q16" s="2"/>
      <c r="R16" s="2" t="s">
        <v>45</v>
      </c>
      <c r="S16" s="2" t="s">
        <v>57</v>
      </c>
      <c r="T16" s="2" t="s">
        <v>47</v>
      </c>
      <c r="U16" s="2" t="s">
        <v>47</v>
      </c>
      <c r="V16" s="2" t="s">
        <v>47</v>
      </c>
      <c r="W16" s="2">
        <v>2</v>
      </c>
      <c r="X16" s="2" t="s">
        <v>45</v>
      </c>
      <c r="Y16" s="2" t="s">
        <v>45</v>
      </c>
      <c r="Z16" s="2" t="s">
        <v>47</v>
      </c>
      <c r="AA16" s="2" t="s">
        <v>50</v>
      </c>
      <c r="AC16" s="2" t="s">
        <v>49</v>
      </c>
      <c r="AD16" s="2"/>
      <c r="AE16" s="2" t="s">
        <v>49</v>
      </c>
      <c r="AF16" s="2"/>
      <c r="AG16" s="2" t="s">
        <v>55</v>
      </c>
      <c r="AI16" s="2" t="s">
        <v>55</v>
      </c>
      <c r="AK16" s="2">
        <v>9</v>
      </c>
      <c r="AL16" s="2">
        <v>8</v>
      </c>
      <c r="AM16" s="2" t="s">
        <v>45</v>
      </c>
      <c r="AN16" s="5" t="s">
        <v>81</v>
      </c>
    </row>
    <row r="17" spans="1:40" hidden="1" x14ac:dyDescent="0.25">
      <c r="A17" s="2">
        <v>65</v>
      </c>
      <c r="B17" s="2" t="s">
        <v>59</v>
      </c>
      <c r="C17" s="2" t="s">
        <v>41</v>
      </c>
      <c r="D17" s="2" t="s">
        <v>60</v>
      </c>
      <c r="E17" s="2">
        <v>2</v>
      </c>
      <c r="F17" s="2" t="s">
        <v>53</v>
      </c>
      <c r="G17" s="2"/>
      <c r="H17" s="2" t="s">
        <v>63</v>
      </c>
      <c r="I17" s="2" t="s">
        <v>82</v>
      </c>
      <c r="J17" s="2" t="s">
        <v>45</v>
      </c>
      <c r="K17" s="3" t="s">
        <v>46</v>
      </c>
      <c r="L17" s="2" t="s">
        <v>45</v>
      </c>
      <c r="M17" s="2">
        <v>2</v>
      </c>
      <c r="N17" s="2" t="s">
        <v>47</v>
      </c>
      <c r="O17" s="2" t="s">
        <v>47</v>
      </c>
      <c r="P17" s="2" t="s">
        <v>47</v>
      </c>
      <c r="Q17" s="2"/>
      <c r="R17" s="2" t="s">
        <v>45</v>
      </c>
      <c r="S17" s="2" t="s">
        <v>57</v>
      </c>
      <c r="T17" s="2" t="s">
        <v>47</v>
      </c>
      <c r="U17" s="2" t="s">
        <v>47</v>
      </c>
      <c r="V17" s="2" t="s">
        <v>47</v>
      </c>
      <c r="W17" s="2">
        <v>5</v>
      </c>
      <c r="X17" s="2" t="s">
        <v>47</v>
      </c>
      <c r="Y17" s="2" t="s">
        <v>45</v>
      </c>
      <c r="Z17" s="2" t="s">
        <v>47</v>
      </c>
      <c r="AA17" s="2" t="s">
        <v>50</v>
      </c>
      <c r="AC17" s="2" t="s">
        <v>49</v>
      </c>
      <c r="AD17" s="2" t="s">
        <v>50</v>
      </c>
      <c r="AE17" s="2" t="s">
        <v>50</v>
      </c>
      <c r="AF17" s="2"/>
      <c r="AG17" s="2" t="s">
        <v>55</v>
      </c>
      <c r="AI17" s="2" t="s">
        <v>55</v>
      </c>
      <c r="AK17" s="2">
        <v>6</v>
      </c>
      <c r="AL17" s="2">
        <v>5</v>
      </c>
      <c r="AM17" s="2" t="s">
        <v>45</v>
      </c>
    </row>
    <row r="18" spans="1:40" hidden="1" x14ac:dyDescent="0.25">
      <c r="A18" s="2">
        <v>50</v>
      </c>
      <c r="B18" s="2" t="s">
        <v>40</v>
      </c>
      <c r="C18" s="2" t="s">
        <v>41</v>
      </c>
      <c r="D18" s="2" t="s">
        <v>42</v>
      </c>
      <c r="E18" s="2">
        <v>4</v>
      </c>
      <c r="F18" s="2" t="s">
        <v>83</v>
      </c>
      <c r="G18" s="2"/>
      <c r="H18" s="2" t="s">
        <v>44</v>
      </c>
      <c r="I18" s="2"/>
      <c r="J18" s="2" t="s">
        <v>45</v>
      </c>
      <c r="K18" s="2" t="s">
        <v>72</v>
      </c>
      <c r="L18" s="2" t="s">
        <v>45</v>
      </c>
      <c r="M18" s="2">
        <v>4</v>
      </c>
      <c r="N18" s="2" t="s">
        <v>45</v>
      </c>
      <c r="O18" s="2" t="s">
        <v>45</v>
      </c>
      <c r="P18" s="2" t="s">
        <v>47</v>
      </c>
      <c r="Q18" s="2"/>
      <c r="R18" s="2" t="s">
        <v>45</v>
      </c>
      <c r="S18" s="2" t="s">
        <v>48</v>
      </c>
      <c r="T18" s="2" t="s">
        <v>47</v>
      </c>
      <c r="U18" s="2" t="s">
        <v>45</v>
      </c>
      <c r="V18" s="2" t="s">
        <v>45</v>
      </c>
      <c r="W18" s="2">
        <v>4</v>
      </c>
      <c r="X18" s="2" t="s">
        <v>47</v>
      </c>
      <c r="Y18" s="2" t="s">
        <v>45</v>
      </c>
      <c r="Z18" s="2" t="s">
        <v>45</v>
      </c>
      <c r="AA18" s="2" t="s">
        <v>55</v>
      </c>
      <c r="AC18" s="2" t="s">
        <v>62</v>
      </c>
      <c r="AD18" s="2"/>
      <c r="AE18" s="2" t="s">
        <v>50</v>
      </c>
      <c r="AF18" s="2" t="s">
        <v>64</v>
      </c>
      <c r="AG18" s="2" t="s">
        <v>64</v>
      </c>
      <c r="AH18" s="2" t="s">
        <v>62</v>
      </c>
      <c r="AI18" s="2" t="s">
        <v>55</v>
      </c>
      <c r="AK18" s="2">
        <v>5</v>
      </c>
      <c r="AL18" s="2">
        <v>2</v>
      </c>
      <c r="AM18" s="2" t="s">
        <v>45</v>
      </c>
      <c r="AN18" s="5" t="s">
        <v>84</v>
      </c>
    </row>
    <row r="19" spans="1:40" hidden="1" x14ac:dyDescent="0.25">
      <c r="A19" s="2">
        <v>53</v>
      </c>
      <c r="B19" s="2" t="s">
        <v>40</v>
      </c>
      <c r="C19" s="2" t="s">
        <v>41</v>
      </c>
      <c r="D19" s="2" t="s">
        <v>42</v>
      </c>
      <c r="E19" s="2">
        <v>5</v>
      </c>
      <c r="F19" s="2" t="s">
        <v>53</v>
      </c>
      <c r="G19" s="2"/>
      <c r="H19" s="2" t="s">
        <v>54</v>
      </c>
      <c r="I19" s="2"/>
      <c r="J19" s="2" t="s">
        <v>45</v>
      </c>
      <c r="K19" s="3" t="s">
        <v>46</v>
      </c>
      <c r="L19" s="2" t="s">
        <v>45</v>
      </c>
      <c r="M19" s="2">
        <v>5</v>
      </c>
      <c r="N19" s="2" t="s">
        <v>47</v>
      </c>
      <c r="O19" s="2" t="s">
        <v>47</v>
      </c>
      <c r="P19" s="2" t="s">
        <v>47</v>
      </c>
      <c r="Q19" s="2"/>
      <c r="R19" s="2" t="s">
        <v>47</v>
      </c>
      <c r="S19" s="2" t="s">
        <v>67</v>
      </c>
      <c r="T19" s="2" t="s">
        <v>45</v>
      </c>
      <c r="U19" s="2" t="s">
        <v>47</v>
      </c>
      <c r="V19" s="2" t="s">
        <v>45</v>
      </c>
      <c r="W19" s="2">
        <v>2</v>
      </c>
      <c r="X19" s="2" t="s">
        <v>45</v>
      </c>
      <c r="Y19" s="2" t="s">
        <v>45</v>
      </c>
      <c r="Z19" s="2" t="s">
        <v>47</v>
      </c>
      <c r="AA19" s="2" t="s">
        <v>49</v>
      </c>
      <c r="AC19" s="2" t="s">
        <v>49</v>
      </c>
      <c r="AD19" s="2"/>
      <c r="AE19" s="2" t="s">
        <v>49</v>
      </c>
      <c r="AF19" s="2"/>
      <c r="AG19" s="2" t="s">
        <v>64</v>
      </c>
      <c r="AH19" s="2"/>
      <c r="AI19" s="2" t="s">
        <v>55</v>
      </c>
      <c r="AK19" s="2">
        <v>9</v>
      </c>
      <c r="AL19" s="2">
        <v>7</v>
      </c>
      <c r="AM19" s="2" t="s">
        <v>45</v>
      </c>
    </row>
    <row r="20" spans="1:40" hidden="1" x14ac:dyDescent="0.25">
      <c r="A20" s="2">
        <v>34</v>
      </c>
      <c r="B20" s="2" t="s">
        <v>40</v>
      </c>
      <c r="C20" s="2" t="s">
        <v>41</v>
      </c>
      <c r="D20" s="2" t="s">
        <v>42</v>
      </c>
      <c r="E20" s="2">
        <v>4</v>
      </c>
      <c r="F20" s="2" t="s">
        <v>53</v>
      </c>
      <c r="G20" s="2"/>
      <c r="H20" s="2" t="s">
        <v>54</v>
      </c>
      <c r="I20" s="2"/>
      <c r="J20" s="2" t="s">
        <v>45</v>
      </c>
      <c r="K20" s="3" t="s">
        <v>46</v>
      </c>
      <c r="L20" s="2" t="s">
        <v>47</v>
      </c>
      <c r="M20" s="2">
        <v>0</v>
      </c>
      <c r="N20" s="2" t="s">
        <v>47</v>
      </c>
      <c r="O20" s="2" t="s">
        <v>47</v>
      </c>
      <c r="P20" s="2" t="s">
        <v>47</v>
      </c>
      <c r="Q20" s="2"/>
      <c r="R20" s="2" t="s">
        <v>45</v>
      </c>
      <c r="S20" s="2" t="s">
        <v>48</v>
      </c>
      <c r="T20" s="2" t="s">
        <v>47</v>
      </c>
      <c r="U20" s="2" t="s">
        <v>47</v>
      </c>
      <c r="V20" s="2" t="s">
        <v>47</v>
      </c>
      <c r="W20" s="2">
        <v>0</v>
      </c>
      <c r="X20" s="2" t="s">
        <v>45</v>
      </c>
      <c r="Y20" s="2" t="s">
        <v>45</v>
      </c>
      <c r="Z20" s="2" t="s">
        <v>47</v>
      </c>
      <c r="AA20" s="2" t="s">
        <v>62</v>
      </c>
      <c r="AC20" s="2" t="s">
        <v>49</v>
      </c>
      <c r="AD20" s="2"/>
      <c r="AE20" s="2" t="s">
        <v>49</v>
      </c>
      <c r="AF20" s="2"/>
      <c r="AG20" s="2" t="s">
        <v>64</v>
      </c>
      <c r="AH20" s="2" t="s">
        <v>49</v>
      </c>
      <c r="AI20" s="2" t="s">
        <v>55</v>
      </c>
      <c r="AK20" s="2">
        <v>8</v>
      </c>
      <c r="AL20" s="2">
        <v>5</v>
      </c>
      <c r="AM20" s="2" t="s">
        <v>45</v>
      </c>
    </row>
    <row r="21" spans="1:40" hidden="1" x14ac:dyDescent="0.25">
      <c r="A21" s="2">
        <v>43</v>
      </c>
      <c r="B21" s="2" t="s">
        <v>40</v>
      </c>
      <c r="C21" s="2" t="s">
        <v>41</v>
      </c>
      <c r="D21" s="2" t="s">
        <v>42</v>
      </c>
      <c r="E21" s="2">
        <v>4</v>
      </c>
      <c r="F21" s="2" t="s">
        <v>53</v>
      </c>
      <c r="G21" s="2"/>
      <c r="H21" s="2" t="s">
        <v>54</v>
      </c>
      <c r="I21" s="2"/>
      <c r="J21" s="2" t="s">
        <v>45</v>
      </c>
      <c r="K21" s="3" t="s">
        <v>80</v>
      </c>
      <c r="L21" s="2" t="s">
        <v>45</v>
      </c>
      <c r="M21" s="2">
        <v>2</v>
      </c>
      <c r="N21" s="2" t="s">
        <v>45</v>
      </c>
      <c r="O21" s="2" t="s">
        <v>47</v>
      </c>
      <c r="P21" s="2" t="s">
        <v>45</v>
      </c>
      <c r="Q21" s="2" t="s">
        <v>66</v>
      </c>
      <c r="R21" s="2" t="s">
        <v>45</v>
      </c>
      <c r="S21" s="2" t="s">
        <v>61</v>
      </c>
      <c r="T21" s="2" t="s">
        <v>47</v>
      </c>
      <c r="U21" s="2" t="s">
        <v>47</v>
      </c>
      <c r="V21" s="2" t="s">
        <v>47</v>
      </c>
      <c r="W21" s="2">
        <v>8</v>
      </c>
      <c r="X21" s="2" t="s">
        <v>45</v>
      </c>
      <c r="Y21" s="2" t="s">
        <v>45</v>
      </c>
      <c r="Z21" s="2" t="s">
        <v>45</v>
      </c>
      <c r="AA21" s="6" t="s">
        <v>50</v>
      </c>
      <c r="AC21" s="2" t="s">
        <v>58</v>
      </c>
      <c r="AD21" s="2"/>
      <c r="AE21" s="2" t="s">
        <v>49</v>
      </c>
      <c r="AF21" s="2"/>
      <c r="AG21" s="2" t="s">
        <v>50</v>
      </c>
      <c r="AH21" s="2"/>
      <c r="AI21" s="2" t="s">
        <v>58</v>
      </c>
      <c r="AJ21" s="2"/>
      <c r="AK21" s="2">
        <v>7</v>
      </c>
      <c r="AL21" s="2">
        <v>2</v>
      </c>
      <c r="AM21" s="2" t="s">
        <v>45</v>
      </c>
    </row>
    <row r="22" spans="1:40" hidden="1" x14ac:dyDescent="0.25">
      <c r="A22" s="2">
        <v>43</v>
      </c>
      <c r="B22" s="2" t="s">
        <v>40</v>
      </c>
      <c r="C22" s="2" t="s">
        <v>41</v>
      </c>
      <c r="D22" s="2" t="s">
        <v>42</v>
      </c>
      <c r="E22" s="2">
        <v>2</v>
      </c>
      <c r="F22" s="2" t="s">
        <v>53</v>
      </c>
      <c r="G22" s="2"/>
      <c r="H22" s="2" t="s">
        <v>54</v>
      </c>
      <c r="I22" s="2"/>
      <c r="J22" s="2" t="s">
        <v>45</v>
      </c>
      <c r="K22" s="2" t="s">
        <v>70</v>
      </c>
      <c r="L22" s="2" t="s">
        <v>45</v>
      </c>
      <c r="M22" s="2">
        <v>2</v>
      </c>
      <c r="N22" s="2" t="s">
        <v>45</v>
      </c>
      <c r="O22" s="2" t="s">
        <v>45</v>
      </c>
      <c r="P22" s="2" t="s">
        <v>45</v>
      </c>
      <c r="Q22" s="2" t="s">
        <v>85</v>
      </c>
      <c r="R22" s="2" t="s">
        <v>47</v>
      </c>
      <c r="S22" s="2" t="s">
        <v>67</v>
      </c>
      <c r="T22" s="2" t="s">
        <v>47</v>
      </c>
      <c r="U22" s="2" t="s">
        <v>47</v>
      </c>
      <c r="V22" s="2" t="s">
        <v>47</v>
      </c>
      <c r="W22" s="2">
        <v>5</v>
      </c>
      <c r="X22" s="2" t="s">
        <v>45</v>
      </c>
      <c r="Y22" s="2" t="s">
        <v>45</v>
      </c>
      <c r="Z22" s="2" t="s">
        <v>45</v>
      </c>
      <c r="AA22" s="6" t="s">
        <v>49</v>
      </c>
      <c r="AB22" s="2" t="s">
        <v>86</v>
      </c>
      <c r="AC22" s="2" t="s">
        <v>49</v>
      </c>
      <c r="AD22" s="2"/>
      <c r="AE22" s="2" t="s">
        <v>49</v>
      </c>
      <c r="AF22" s="2" t="s">
        <v>87</v>
      </c>
      <c r="AG22" s="2" t="s">
        <v>50</v>
      </c>
      <c r="AH22" s="2"/>
      <c r="AI22" s="2" t="s">
        <v>58</v>
      </c>
      <c r="AJ22" s="2"/>
      <c r="AK22" s="2">
        <v>8</v>
      </c>
      <c r="AL22" s="2">
        <v>1</v>
      </c>
      <c r="AM22" s="2" t="s">
        <v>45</v>
      </c>
      <c r="AN22" s="5" t="s">
        <v>88</v>
      </c>
    </row>
    <row r="23" spans="1:40" hidden="1" x14ac:dyDescent="0.25">
      <c r="A23" s="2">
        <v>53</v>
      </c>
      <c r="B23" s="2" t="s">
        <v>40</v>
      </c>
      <c r="C23" s="2" t="s">
        <v>41</v>
      </c>
      <c r="D23" s="2" t="s">
        <v>42</v>
      </c>
      <c r="E23" s="2">
        <v>4</v>
      </c>
      <c r="F23" s="2" t="s">
        <v>43</v>
      </c>
      <c r="G23" s="2"/>
      <c r="H23" s="2" t="s">
        <v>71</v>
      </c>
      <c r="I23" s="2"/>
      <c r="J23" s="2" t="s">
        <v>45</v>
      </c>
      <c r="K23" s="3" t="s">
        <v>46</v>
      </c>
      <c r="L23" s="2" t="s">
        <v>45</v>
      </c>
      <c r="M23" s="2">
        <v>2</v>
      </c>
      <c r="N23" s="2" t="s">
        <v>45</v>
      </c>
      <c r="O23" s="2" t="s">
        <v>47</v>
      </c>
      <c r="P23" s="2" t="s">
        <v>47</v>
      </c>
      <c r="Q23" s="2"/>
      <c r="R23" s="2" t="s">
        <v>45</v>
      </c>
      <c r="S23" s="2" t="s">
        <v>73</v>
      </c>
      <c r="T23" s="2" t="s">
        <v>47</v>
      </c>
      <c r="U23" s="2" t="s">
        <v>45</v>
      </c>
      <c r="V23" s="2" t="s">
        <v>45</v>
      </c>
      <c r="W23" s="2">
        <v>3</v>
      </c>
      <c r="X23" s="2" t="s">
        <v>45</v>
      </c>
      <c r="Y23" s="2" t="s">
        <v>47</v>
      </c>
      <c r="Z23" s="2" t="s">
        <v>47</v>
      </c>
      <c r="AA23" s="2" t="s">
        <v>55</v>
      </c>
      <c r="AC23" s="2" t="s">
        <v>62</v>
      </c>
      <c r="AD23" s="2"/>
      <c r="AE23" s="2" t="s">
        <v>62</v>
      </c>
      <c r="AF23" s="2"/>
      <c r="AG23" s="2" t="s">
        <v>62</v>
      </c>
      <c r="AH23" s="2"/>
      <c r="AI23" s="2" t="s">
        <v>55</v>
      </c>
      <c r="AK23" s="2">
        <v>8</v>
      </c>
      <c r="AL23" s="2">
        <v>6</v>
      </c>
      <c r="AM23" s="2" t="s">
        <v>45</v>
      </c>
    </row>
    <row r="24" spans="1:40" x14ac:dyDescent="0.25">
      <c r="A24" s="2">
        <v>46</v>
      </c>
      <c r="B24" s="2" t="s">
        <v>59</v>
      </c>
      <c r="C24" s="2" t="s">
        <v>75</v>
      </c>
      <c r="D24" s="2" t="s">
        <v>52</v>
      </c>
      <c r="E24" s="2">
        <v>4</v>
      </c>
      <c r="F24" s="2" t="s">
        <v>43</v>
      </c>
      <c r="G24" s="2" t="s">
        <v>53</v>
      </c>
      <c r="H24" s="2" t="s">
        <v>54</v>
      </c>
      <c r="I24" s="2" t="s">
        <v>89</v>
      </c>
      <c r="J24" s="2" t="s">
        <v>45</v>
      </c>
      <c r="K24" s="3" t="s">
        <v>56</v>
      </c>
      <c r="L24" s="2" t="s">
        <v>45</v>
      </c>
      <c r="M24" s="2">
        <v>3</v>
      </c>
      <c r="N24" s="2" t="s">
        <v>47</v>
      </c>
      <c r="O24" s="2" t="s">
        <v>47</v>
      </c>
      <c r="P24" s="2" t="s">
        <v>47</v>
      </c>
      <c r="Q24" s="2"/>
      <c r="R24" s="2" t="s">
        <v>45</v>
      </c>
      <c r="S24" s="2" t="s">
        <v>61</v>
      </c>
      <c r="T24" s="2" t="s">
        <v>47</v>
      </c>
      <c r="U24" s="2" t="s">
        <v>47</v>
      </c>
      <c r="V24" s="2" t="s">
        <v>45</v>
      </c>
      <c r="W24" s="2">
        <v>8</v>
      </c>
      <c r="X24" s="2" t="s">
        <v>45</v>
      </c>
      <c r="Y24" s="2" t="s">
        <v>45</v>
      </c>
      <c r="Z24" s="2" t="s">
        <v>47</v>
      </c>
      <c r="AA24" s="2" t="s">
        <v>55</v>
      </c>
      <c r="AC24" s="2" t="s">
        <v>49</v>
      </c>
      <c r="AD24" s="2"/>
      <c r="AE24" s="2" t="s">
        <v>49</v>
      </c>
      <c r="AF24" s="2"/>
      <c r="AG24" s="2" t="s">
        <v>55</v>
      </c>
      <c r="AI24" s="2" t="s">
        <v>49</v>
      </c>
      <c r="AJ24" s="2"/>
      <c r="AK24" s="2">
        <v>4</v>
      </c>
      <c r="AL24" s="2">
        <v>4</v>
      </c>
      <c r="AM24" s="2" t="s">
        <v>45</v>
      </c>
    </row>
    <row r="25" spans="1:40" hidden="1" x14ac:dyDescent="0.25">
      <c r="A25" s="2">
        <v>46</v>
      </c>
      <c r="B25" s="2" t="s">
        <v>40</v>
      </c>
      <c r="C25" s="2" t="s">
        <v>41</v>
      </c>
      <c r="D25" s="2" t="s">
        <v>42</v>
      </c>
      <c r="E25" s="2">
        <v>4</v>
      </c>
      <c r="F25" s="2" t="s">
        <v>43</v>
      </c>
      <c r="G25" s="2"/>
      <c r="H25" s="2" t="s">
        <v>90</v>
      </c>
      <c r="I25" s="2"/>
      <c r="J25" s="2" t="s">
        <v>47</v>
      </c>
      <c r="K25" s="3" t="s">
        <v>46</v>
      </c>
      <c r="L25" s="2" t="s">
        <v>45</v>
      </c>
      <c r="M25" s="2">
        <v>4</v>
      </c>
      <c r="N25" s="2" t="s">
        <v>47</v>
      </c>
      <c r="O25" s="2" t="s">
        <v>47</v>
      </c>
      <c r="P25" s="2" t="s">
        <v>47</v>
      </c>
      <c r="Q25" s="2"/>
      <c r="R25" s="2" t="s">
        <v>45</v>
      </c>
      <c r="S25" s="2" t="s">
        <v>57</v>
      </c>
      <c r="T25" s="2" t="s">
        <v>45</v>
      </c>
      <c r="U25" s="2" t="s">
        <v>45</v>
      </c>
      <c r="V25" s="2" t="s">
        <v>45</v>
      </c>
      <c r="W25" s="2">
        <v>0</v>
      </c>
      <c r="X25" s="2" t="s">
        <v>47</v>
      </c>
      <c r="Y25" s="2" t="s">
        <v>47</v>
      </c>
      <c r="Z25" s="2" t="s">
        <v>47</v>
      </c>
      <c r="AA25" s="2" t="s">
        <v>55</v>
      </c>
      <c r="AC25" s="2" t="s">
        <v>55</v>
      </c>
      <c r="AE25" s="2" t="s">
        <v>55</v>
      </c>
      <c r="AG25" s="2" t="s">
        <v>55</v>
      </c>
      <c r="AI25" s="2" t="s">
        <v>55</v>
      </c>
      <c r="AK25" s="2">
        <v>10</v>
      </c>
      <c r="AL25" s="2">
        <v>9</v>
      </c>
      <c r="AM25" s="2" t="s">
        <v>47</v>
      </c>
    </row>
    <row r="26" spans="1:40" hidden="1" x14ac:dyDescent="0.25">
      <c r="A26" s="2">
        <v>41</v>
      </c>
      <c r="B26" s="2" t="s">
        <v>40</v>
      </c>
      <c r="C26" s="2" t="s">
        <v>41</v>
      </c>
      <c r="D26" s="2" t="s">
        <v>42</v>
      </c>
      <c r="E26" s="2">
        <v>4</v>
      </c>
      <c r="F26" s="2" t="s">
        <v>43</v>
      </c>
      <c r="G26" s="2" t="s">
        <v>53</v>
      </c>
      <c r="H26" s="2" t="s">
        <v>54</v>
      </c>
      <c r="I26" s="2" t="s">
        <v>71</v>
      </c>
      <c r="J26" s="2" t="s">
        <v>45</v>
      </c>
      <c r="K26" s="3" t="s">
        <v>46</v>
      </c>
      <c r="L26" s="2" t="s">
        <v>45</v>
      </c>
      <c r="M26" s="2">
        <v>4</v>
      </c>
      <c r="N26" s="2" t="s">
        <v>47</v>
      </c>
      <c r="O26" s="2" t="s">
        <v>47</v>
      </c>
      <c r="P26" s="2" t="s">
        <v>47</v>
      </c>
      <c r="Q26" s="2"/>
      <c r="R26" s="2" t="s">
        <v>45</v>
      </c>
      <c r="S26" s="2" t="s">
        <v>48</v>
      </c>
      <c r="T26" s="2" t="s">
        <v>47</v>
      </c>
      <c r="U26" s="2" t="s">
        <v>45</v>
      </c>
      <c r="V26" s="2" t="s">
        <v>45</v>
      </c>
      <c r="W26" s="2">
        <v>2</v>
      </c>
      <c r="X26" s="2" t="s">
        <v>45</v>
      </c>
      <c r="Y26" s="2" t="s">
        <v>45</v>
      </c>
      <c r="Z26" s="2" t="s">
        <v>47</v>
      </c>
      <c r="AA26" s="6" t="s">
        <v>68</v>
      </c>
      <c r="AC26" s="2" t="s">
        <v>49</v>
      </c>
      <c r="AD26" s="2" t="s">
        <v>91</v>
      </c>
      <c r="AE26" s="2" t="s">
        <v>49</v>
      </c>
      <c r="AF26" s="2" t="s">
        <v>91</v>
      </c>
      <c r="AG26" s="2" t="s">
        <v>55</v>
      </c>
      <c r="AI26" s="2" t="s">
        <v>55</v>
      </c>
      <c r="AK26" s="2">
        <v>7</v>
      </c>
      <c r="AL26" s="2">
        <v>6</v>
      </c>
      <c r="AM26" s="2" t="s">
        <v>45</v>
      </c>
    </row>
    <row r="27" spans="1:40" hidden="1" x14ac:dyDescent="0.25">
      <c r="A27" s="2">
        <v>23</v>
      </c>
      <c r="B27" s="2" t="s">
        <v>40</v>
      </c>
      <c r="C27" s="2" t="s">
        <v>41</v>
      </c>
      <c r="D27" s="2" t="s">
        <v>42</v>
      </c>
      <c r="E27" s="2">
        <v>5</v>
      </c>
      <c r="F27" s="2" t="s">
        <v>43</v>
      </c>
      <c r="G27" s="2" t="s">
        <v>53</v>
      </c>
      <c r="H27" s="2" t="s">
        <v>90</v>
      </c>
      <c r="I27" s="2"/>
      <c r="J27" s="2" t="s">
        <v>45</v>
      </c>
      <c r="K27" s="3" t="s">
        <v>56</v>
      </c>
      <c r="L27" s="2" t="s">
        <v>45</v>
      </c>
      <c r="M27" s="2">
        <v>9</v>
      </c>
      <c r="N27" s="2" t="s">
        <v>45</v>
      </c>
      <c r="O27" s="2" t="s">
        <v>45</v>
      </c>
      <c r="P27" s="2" t="s">
        <v>47</v>
      </c>
      <c r="Q27" s="2"/>
      <c r="R27" s="2" t="s">
        <v>47</v>
      </c>
      <c r="S27" s="2" t="s">
        <v>61</v>
      </c>
      <c r="T27" s="2" t="s">
        <v>47</v>
      </c>
      <c r="U27" s="2" t="s">
        <v>47</v>
      </c>
      <c r="V27" s="2" t="s">
        <v>47</v>
      </c>
      <c r="W27" s="2">
        <v>0</v>
      </c>
      <c r="X27" s="2" t="s">
        <v>45</v>
      </c>
      <c r="Y27" s="2" t="s">
        <v>47</v>
      </c>
      <c r="Z27" s="2" t="s">
        <v>47</v>
      </c>
      <c r="AA27" s="2" t="s">
        <v>55</v>
      </c>
      <c r="AC27" s="2" t="s">
        <v>64</v>
      </c>
      <c r="AD27" s="2"/>
      <c r="AE27" s="2" t="s">
        <v>50</v>
      </c>
      <c r="AF27" s="2" t="s">
        <v>64</v>
      </c>
      <c r="AG27" s="2" t="s">
        <v>64</v>
      </c>
      <c r="AH27" s="2" t="s">
        <v>50</v>
      </c>
      <c r="AI27" s="2" t="s">
        <v>50</v>
      </c>
      <c r="AJ27" s="2"/>
      <c r="AK27" s="2">
        <v>8</v>
      </c>
      <c r="AL27" s="2">
        <v>6</v>
      </c>
      <c r="AM27" s="2" t="s">
        <v>45</v>
      </c>
    </row>
    <row r="28" spans="1:40" hidden="1" x14ac:dyDescent="0.25">
      <c r="A28" s="2">
        <v>30</v>
      </c>
      <c r="B28" s="2" t="s">
        <v>92</v>
      </c>
      <c r="C28" s="2" t="s">
        <v>41</v>
      </c>
      <c r="D28" s="2" t="s">
        <v>60</v>
      </c>
      <c r="E28" s="2">
        <v>5</v>
      </c>
      <c r="F28" s="2" t="s">
        <v>83</v>
      </c>
      <c r="G28" s="2"/>
      <c r="H28" s="2" t="s">
        <v>89</v>
      </c>
      <c r="I28" s="2"/>
      <c r="J28" s="2" t="s">
        <v>45</v>
      </c>
      <c r="K28" s="3" t="s">
        <v>46</v>
      </c>
      <c r="L28" s="2" t="s">
        <v>45</v>
      </c>
      <c r="M28" s="2">
        <v>6</v>
      </c>
      <c r="N28" s="2" t="s">
        <v>47</v>
      </c>
      <c r="O28" s="2" t="s">
        <v>47</v>
      </c>
      <c r="P28" s="2" t="s">
        <v>47</v>
      </c>
      <c r="Q28" s="2"/>
      <c r="R28" s="2" t="s">
        <v>45</v>
      </c>
      <c r="S28" s="2" t="s">
        <v>61</v>
      </c>
      <c r="T28" s="2" t="s">
        <v>47</v>
      </c>
      <c r="U28" s="2" t="s">
        <v>47</v>
      </c>
      <c r="V28" s="2" t="s">
        <v>47</v>
      </c>
      <c r="W28" s="2">
        <v>3</v>
      </c>
      <c r="X28" s="2" t="s">
        <v>45</v>
      </c>
      <c r="Y28" s="2" t="s">
        <v>45</v>
      </c>
      <c r="Z28" s="2" t="s">
        <v>47</v>
      </c>
      <c r="AA28" s="6" t="s">
        <v>55</v>
      </c>
      <c r="AC28" s="2" t="s">
        <v>49</v>
      </c>
      <c r="AD28" s="2" t="s">
        <v>58</v>
      </c>
      <c r="AE28" s="2" t="s">
        <v>49</v>
      </c>
      <c r="AF28" s="2" t="s">
        <v>50</v>
      </c>
      <c r="AG28" s="2" t="s">
        <v>55</v>
      </c>
      <c r="AI28" s="2" t="s">
        <v>49</v>
      </c>
      <c r="AJ28" s="2" t="s">
        <v>91</v>
      </c>
      <c r="AK28" s="2">
        <v>6</v>
      </c>
      <c r="AL28" s="2">
        <v>3</v>
      </c>
      <c r="AM28" s="2" t="s">
        <v>45</v>
      </c>
    </row>
    <row r="29" spans="1:40" hidden="1" x14ac:dyDescent="0.25">
      <c r="A29" s="2">
        <v>59</v>
      </c>
      <c r="B29" s="2" t="s">
        <v>40</v>
      </c>
      <c r="C29" s="2" t="s">
        <v>41</v>
      </c>
      <c r="D29" s="2" t="s">
        <v>42</v>
      </c>
      <c r="E29" s="2">
        <v>2</v>
      </c>
      <c r="F29" s="2" t="s">
        <v>43</v>
      </c>
      <c r="G29" s="2" t="s">
        <v>53</v>
      </c>
      <c r="H29" s="2" t="s">
        <v>90</v>
      </c>
      <c r="I29" s="2"/>
      <c r="J29" s="2" t="s">
        <v>45</v>
      </c>
      <c r="K29" s="3" t="s">
        <v>46</v>
      </c>
      <c r="L29" s="2" t="s">
        <v>45</v>
      </c>
      <c r="M29" s="2">
        <v>2</v>
      </c>
      <c r="N29" s="2" t="s">
        <v>45</v>
      </c>
      <c r="O29" s="2" t="s">
        <v>47</v>
      </c>
      <c r="P29" s="2" t="s">
        <v>47</v>
      </c>
      <c r="Q29" s="2"/>
      <c r="R29" s="2" t="s">
        <v>45</v>
      </c>
      <c r="S29" s="2" t="s">
        <v>73</v>
      </c>
      <c r="T29" s="2" t="s">
        <v>47</v>
      </c>
      <c r="U29" s="2" t="s">
        <v>47</v>
      </c>
      <c r="V29" s="2" t="s">
        <v>45</v>
      </c>
      <c r="W29" s="2">
        <v>5</v>
      </c>
      <c r="X29" s="2" t="s">
        <v>47</v>
      </c>
      <c r="Y29" s="2" t="s">
        <v>47</v>
      </c>
      <c r="Z29" s="2" t="s">
        <v>47</v>
      </c>
      <c r="AA29" s="6" t="s">
        <v>55</v>
      </c>
      <c r="AC29" s="2" t="s">
        <v>55</v>
      </c>
      <c r="AE29" s="2" t="s">
        <v>55</v>
      </c>
      <c r="AG29" s="2" t="s">
        <v>55</v>
      </c>
      <c r="AI29" s="2" t="s">
        <v>58</v>
      </c>
      <c r="AJ29" s="2" t="s">
        <v>93</v>
      </c>
      <c r="AK29" s="2">
        <v>8</v>
      </c>
      <c r="AL29" s="2">
        <v>8</v>
      </c>
      <c r="AM29" s="2" t="s">
        <v>45</v>
      </c>
    </row>
    <row r="30" spans="1:40" hidden="1" x14ac:dyDescent="0.25">
      <c r="A30" s="2">
        <v>39</v>
      </c>
      <c r="B30" s="2" t="s">
        <v>40</v>
      </c>
      <c r="C30" s="2" t="s">
        <v>41</v>
      </c>
      <c r="D30" s="2" t="s">
        <v>42</v>
      </c>
      <c r="E30" s="3">
        <v>4</v>
      </c>
      <c r="F30" s="2" t="s">
        <v>53</v>
      </c>
      <c r="G30" s="2"/>
      <c r="H30" s="2" t="s">
        <v>54</v>
      </c>
      <c r="I30" s="2"/>
      <c r="J30" s="2" t="s">
        <v>45</v>
      </c>
      <c r="K30" s="3" t="s">
        <v>46</v>
      </c>
      <c r="L30" s="2" t="s">
        <v>45</v>
      </c>
      <c r="M30" s="2">
        <v>6</v>
      </c>
      <c r="N30" s="2" t="s">
        <v>45</v>
      </c>
      <c r="O30" s="2" t="s">
        <v>45</v>
      </c>
      <c r="P30" s="2" t="s">
        <v>47</v>
      </c>
      <c r="Q30" s="2"/>
      <c r="R30" s="2" t="s">
        <v>45</v>
      </c>
      <c r="S30" s="2" t="s">
        <v>57</v>
      </c>
      <c r="T30" s="2" t="s">
        <v>47</v>
      </c>
      <c r="U30" s="2" t="s">
        <v>47</v>
      </c>
      <c r="V30" s="2" t="s">
        <v>47</v>
      </c>
      <c r="W30" s="2">
        <v>2</v>
      </c>
      <c r="X30" s="2" t="s">
        <v>45</v>
      </c>
      <c r="Y30" s="2" t="s">
        <v>45</v>
      </c>
      <c r="Z30" s="2" t="s">
        <v>47</v>
      </c>
      <c r="AA30" s="2" t="s">
        <v>55</v>
      </c>
      <c r="AC30" s="2" t="s">
        <v>49</v>
      </c>
      <c r="AD30" s="2"/>
      <c r="AE30" s="2" t="s">
        <v>49</v>
      </c>
      <c r="AF30" s="2"/>
      <c r="AG30" s="2" t="s">
        <v>50</v>
      </c>
      <c r="AH30" s="2" t="s">
        <v>68</v>
      </c>
      <c r="AI30" s="2" t="s">
        <v>55</v>
      </c>
      <c r="AK30" s="2">
        <v>7</v>
      </c>
      <c r="AL30" s="2">
        <v>5</v>
      </c>
      <c r="AM30" s="2" t="s">
        <v>45</v>
      </c>
      <c r="AN30" s="2" t="s">
        <v>94</v>
      </c>
    </row>
    <row r="31" spans="1:40" hidden="1" x14ac:dyDescent="0.25">
      <c r="A31" s="2">
        <v>36</v>
      </c>
      <c r="B31" s="2" t="s">
        <v>40</v>
      </c>
      <c r="C31" s="2" t="s">
        <v>41</v>
      </c>
      <c r="D31" s="2" t="s">
        <v>42</v>
      </c>
      <c r="E31" s="2">
        <v>4</v>
      </c>
      <c r="F31" s="2" t="s">
        <v>43</v>
      </c>
      <c r="G31" s="2"/>
      <c r="H31" s="2" t="s">
        <v>90</v>
      </c>
      <c r="I31" s="2"/>
      <c r="J31" s="2" t="s">
        <v>47</v>
      </c>
      <c r="K31" s="3" t="s">
        <v>46</v>
      </c>
      <c r="L31" s="2" t="s">
        <v>45</v>
      </c>
      <c r="M31" s="2">
        <v>4</v>
      </c>
      <c r="N31" s="2" t="s">
        <v>45</v>
      </c>
      <c r="O31" s="2" t="s">
        <v>47</v>
      </c>
      <c r="P31" s="2" t="s">
        <v>47</v>
      </c>
      <c r="Q31" s="2"/>
      <c r="R31" s="2" t="s">
        <v>45</v>
      </c>
      <c r="S31" s="2" t="s">
        <v>48</v>
      </c>
      <c r="T31" s="2" t="s">
        <v>47</v>
      </c>
      <c r="U31" s="2" t="s">
        <v>47</v>
      </c>
      <c r="V31" s="2" t="s">
        <v>45</v>
      </c>
      <c r="W31" s="2">
        <v>0</v>
      </c>
      <c r="X31" s="2" t="s">
        <v>47</v>
      </c>
      <c r="Y31" s="2" t="s">
        <v>47</v>
      </c>
      <c r="Z31" s="2" t="s">
        <v>47</v>
      </c>
      <c r="AA31" s="2" t="s">
        <v>55</v>
      </c>
      <c r="AC31" s="2" t="s">
        <v>55</v>
      </c>
      <c r="AE31" s="2" t="s">
        <v>55</v>
      </c>
      <c r="AG31" s="2" t="s">
        <v>64</v>
      </c>
      <c r="AH31" s="2"/>
      <c r="AI31" s="2" t="s">
        <v>55</v>
      </c>
      <c r="AK31" s="2">
        <v>8</v>
      </c>
      <c r="AL31" s="2">
        <v>4</v>
      </c>
      <c r="AM31" s="2" t="s">
        <v>45</v>
      </c>
      <c r="AN31" s="5" t="s">
        <v>95</v>
      </c>
    </row>
    <row r="32" spans="1:40" hidden="1" x14ac:dyDescent="0.25">
      <c r="A32" s="2">
        <v>49</v>
      </c>
      <c r="B32" s="2" t="s">
        <v>59</v>
      </c>
      <c r="C32" s="2" t="s">
        <v>41</v>
      </c>
      <c r="D32" s="2" t="s">
        <v>60</v>
      </c>
      <c r="E32" s="2">
        <v>5</v>
      </c>
      <c r="F32" s="2" t="s">
        <v>43</v>
      </c>
      <c r="G32" s="2" t="s">
        <v>53</v>
      </c>
      <c r="H32" s="2" t="s">
        <v>71</v>
      </c>
      <c r="I32" s="2"/>
      <c r="J32" s="2" t="s">
        <v>45</v>
      </c>
      <c r="K32" s="3" t="s">
        <v>46</v>
      </c>
      <c r="L32" s="2" t="s">
        <v>45</v>
      </c>
      <c r="M32" s="2">
        <v>2</v>
      </c>
      <c r="N32" s="2" t="s">
        <v>45</v>
      </c>
      <c r="O32" s="2" t="s">
        <v>47</v>
      </c>
      <c r="P32" s="2" t="s">
        <v>47</v>
      </c>
      <c r="Q32" s="2"/>
      <c r="R32" s="2" t="s">
        <v>47</v>
      </c>
      <c r="S32" s="2"/>
      <c r="T32" s="2" t="s">
        <v>45</v>
      </c>
      <c r="U32" s="2" t="s">
        <v>45</v>
      </c>
      <c r="V32" s="2" t="s">
        <v>45</v>
      </c>
      <c r="W32" s="2">
        <v>1</v>
      </c>
      <c r="X32" s="2" t="s">
        <v>47</v>
      </c>
      <c r="Y32" s="2" t="s">
        <v>47</v>
      </c>
      <c r="Z32" s="2" t="s">
        <v>47</v>
      </c>
      <c r="AA32" s="2" t="s">
        <v>55</v>
      </c>
      <c r="AC32" s="2" t="s">
        <v>55</v>
      </c>
      <c r="AE32" s="2" t="s">
        <v>55</v>
      </c>
      <c r="AG32" s="2" t="s">
        <v>55</v>
      </c>
      <c r="AI32" s="2" t="s">
        <v>55</v>
      </c>
      <c r="AK32" s="2">
        <v>8</v>
      </c>
      <c r="AL32" s="2">
        <v>8</v>
      </c>
      <c r="AM32" s="2" t="s">
        <v>47</v>
      </c>
    </row>
    <row r="33" spans="1:40" hidden="1" x14ac:dyDescent="0.25">
      <c r="A33" s="2">
        <v>31</v>
      </c>
      <c r="B33" s="2" t="s">
        <v>40</v>
      </c>
      <c r="C33" s="2" t="s">
        <v>41</v>
      </c>
      <c r="D33" s="2" t="s">
        <v>42</v>
      </c>
      <c r="E33" s="2">
        <v>3</v>
      </c>
      <c r="F33" s="2" t="s">
        <v>96</v>
      </c>
      <c r="G33" s="2"/>
      <c r="H33" s="2" t="s">
        <v>90</v>
      </c>
      <c r="I33" s="2"/>
      <c r="J33" s="2" t="s">
        <v>47</v>
      </c>
      <c r="K33" s="2" t="s">
        <v>70</v>
      </c>
      <c r="L33" s="2" t="s">
        <v>45</v>
      </c>
      <c r="M33" s="2">
        <v>2</v>
      </c>
      <c r="N33" s="2" t="s">
        <v>45</v>
      </c>
      <c r="O33" s="2" t="s">
        <v>47</v>
      </c>
      <c r="P33" s="2" t="s">
        <v>47</v>
      </c>
      <c r="Q33" s="2"/>
      <c r="R33" s="2" t="s">
        <v>45</v>
      </c>
      <c r="S33" s="2" t="s">
        <v>61</v>
      </c>
      <c r="T33" s="2" t="s">
        <v>47</v>
      </c>
      <c r="U33" s="2" t="s">
        <v>47</v>
      </c>
      <c r="V33" s="2" t="s">
        <v>45</v>
      </c>
      <c r="W33" s="2">
        <v>1</v>
      </c>
      <c r="X33" s="2" t="s">
        <v>47</v>
      </c>
      <c r="Y33" s="2" t="s">
        <v>47</v>
      </c>
      <c r="Z33" s="2" t="s">
        <v>47</v>
      </c>
      <c r="AA33" s="2" t="s">
        <v>55</v>
      </c>
      <c r="AC33" s="2" t="s">
        <v>55</v>
      </c>
      <c r="AE33" s="2" t="s">
        <v>55</v>
      </c>
      <c r="AG33" s="2" t="s">
        <v>55</v>
      </c>
      <c r="AI33" s="2" t="s">
        <v>55</v>
      </c>
      <c r="AK33" s="2">
        <v>8</v>
      </c>
      <c r="AL33" s="2">
        <v>9</v>
      </c>
      <c r="AM33" s="2" t="s">
        <v>47</v>
      </c>
    </row>
    <row r="34" spans="1:40" hidden="1" x14ac:dyDescent="0.25">
      <c r="A34" s="2">
        <v>52</v>
      </c>
      <c r="B34" s="2" t="s">
        <v>40</v>
      </c>
      <c r="C34" s="2" t="s">
        <v>41</v>
      </c>
      <c r="D34" s="2" t="s">
        <v>42</v>
      </c>
      <c r="E34" s="2">
        <v>4</v>
      </c>
      <c r="F34" s="2" t="s">
        <v>43</v>
      </c>
      <c r="G34" s="2" t="s">
        <v>53</v>
      </c>
      <c r="H34" s="2" t="s">
        <v>54</v>
      </c>
      <c r="I34" s="2"/>
      <c r="J34" s="2" t="s">
        <v>45</v>
      </c>
      <c r="K34" s="2" t="s">
        <v>72</v>
      </c>
      <c r="L34" s="2" t="s">
        <v>45</v>
      </c>
      <c r="M34" s="2">
        <v>4</v>
      </c>
      <c r="N34" s="2" t="s">
        <v>47</v>
      </c>
      <c r="O34" s="2" t="s">
        <v>45</v>
      </c>
      <c r="P34" s="2" t="s">
        <v>47</v>
      </c>
      <c r="Q34" s="2"/>
      <c r="R34" s="2" t="s">
        <v>47</v>
      </c>
      <c r="S34" s="2" t="s">
        <v>57</v>
      </c>
      <c r="T34" s="2" t="s">
        <v>45</v>
      </c>
      <c r="U34" s="2" t="s">
        <v>47</v>
      </c>
      <c r="V34" s="2" t="s">
        <v>45</v>
      </c>
      <c r="W34" s="2">
        <v>2</v>
      </c>
      <c r="X34" s="2" t="s">
        <v>45</v>
      </c>
      <c r="Y34" s="2" t="s">
        <v>45</v>
      </c>
      <c r="Z34" s="2" t="s">
        <v>47</v>
      </c>
      <c r="AA34" s="2" t="s">
        <v>55</v>
      </c>
      <c r="AC34" s="2" t="s">
        <v>49</v>
      </c>
      <c r="AD34" s="2"/>
      <c r="AE34" s="2" t="s">
        <v>49</v>
      </c>
      <c r="AF34" s="2"/>
      <c r="AG34" s="2" t="s">
        <v>55</v>
      </c>
      <c r="AI34" s="2" t="s">
        <v>55</v>
      </c>
      <c r="AK34" s="2">
        <v>7</v>
      </c>
      <c r="AL34" s="2">
        <v>7</v>
      </c>
      <c r="AM34" s="2" t="s">
        <v>45</v>
      </c>
    </row>
    <row r="35" spans="1:40" hidden="1" x14ac:dyDescent="0.25">
      <c r="A35" s="2">
        <v>26</v>
      </c>
      <c r="B35" s="2" t="s">
        <v>40</v>
      </c>
      <c r="C35" s="2" t="s">
        <v>41</v>
      </c>
      <c r="D35" s="2" t="s">
        <v>42</v>
      </c>
      <c r="E35" s="2">
        <v>4</v>
      </c>
      <c r="F35" s="2" t="s">
        <v>53</v>
      </c>
      <c r="G35" s="2"/>
      <c r="H35" s="2" t="s">
        <v>54</v>
      </c>
      <c r="I35" s="2"/>
      <c r="J35" s="2" t="s">
        <v>45</v>
      </c>
      <c r="K35" s="2" t="s">
        <v>72</v>
      </c>
      <c r="L35" s="2" t="s">
        <v>45</v>
      </c>
      <c r="M35" s="2">
        <v>4</v>
      </c>
      <c r="N35" s="2" t="s">
        <v>45</v>
      </c>
      <c r="O35" s="2" t="s">
        <v>47</v>
      </c>
      <c r="P35" s="2" t="s">
        <v>47</v>
      </c>
      <c r="Q35" s="2"/>
      <c r="R35" s="2" t="s">
        <v>45</v>
      </c>
      <c r="S35" s="2" t="s">
        <v>48</v>
      </c>
      <c r="T35" s="2" t="s">
        <v>45</v>
      </c>
      <c r="U35" s="2" t="s">
        <v>45</v>
      </c>
      <c r="V35" s="2" t="s">
        <v>45</v>
      </c>
      <c r="W35" s="2">
        <v>3</v>
      </c>
      <c r="X35" s="2" t="s">
        <v>47</v>
      </c>
      <c r="Y35" s="2" t="s">
        <v>47</v>
      </c>
      <c r="Z35" s="2" t="s">
        <v>47</v>
      </c>
      <c r="AA35" s="2" t="s">
        <v>55</v>
      </c>
      <c r="AC35" s="2" t="s">
        <v>55</v>
      </c>
      <c r="AE35" s="2" t="s">
        <v>55</v>
      </c>
      <c r="AG35" s="2" t="s">
        <v>55</v>
      </c>
      <c r="AI35" s="2" t="s">
        <v>55</v>
      </c>
      <c r="AK35" s="2">
        <v>10</v>
      </c>
      <c r="AL35" s="2">
        <v>9</v>
      </c>
      <c r="AM35" s="2" t="s">
        <v>47</v>
      </c>
    </row>
    <row r="36" spans="1:40" hidden="1" x14ac:dyDescent="0.25">
      <c r="A36" s="2">
        <v>53</v>
      </c>
      <c r="B36" s="2" t="s">
        <v>40</v>
      </c>
      <c r="C36" s="2" t="s">
        <v>41</v>
      </c>
      <c r="D36" s="2" t="s">
        <v>42</v>
      </c>
      <c r="E36" s="2">
        <v>3</v>
      </c>
      <c r="F36" s="2" t="s">
        <v>43</v>
      </c>
      <c r="G36" s="2"/>
      <c r="H36" s="2" t="s">
        <v>44</v>
      </c>
      <c r="I36" s="2"/>
      <c r="J36" s="2" t="s">
        <v>47</v>
      </c>
      <c r="K36" s="3" t="s">
        <v>46</v>
      </c>
      <c r="L36" s="2" t="s">
        <v>45</v>
      </c>
      <c r="M36" s="2">
        <v>3</v>
      </c>
      <c r="N36" s="2" t="s">
        <v>45</v>
      </c>
      <c r="O36" s="2" t="s">
        <v>47</v>
      </c>
      <c r="P36" s="2" t="s">
        <v>47</v>
      </c>
      <c r="Q36" s="2"/>
      <c r="R36" s="2" t="s">
        <v>45</v>
      </c>
      <c r="S36" s="2" t="s">
        <v>73</v>
      </c>
      <c r="T36" s="2" t="s">
        <v>45</v>
      </c>
      <c r="U36" s="2" t="s">
        <v>45</v>
      </c>
      <c r="V36" s="2" t="s">
        <v>45</v>
      </c>
      <c r="W36" s="2">
        <v>2</v>
      </c>
      <c r="X36" s="2" t="s">
        <v>47</v>
      </c>
      <c r="Y36" s="2" t="s">
        <v>47</v>
      </c>
      <c r="Z36" s="2" t="s">
        <v>47</v>
      </c>
      <c r="AA36" s="2" t="s">
        <v>55</v>
      </c>
      <c r="AC36" s="2" t="s">
        <v>55</v>
      </c>
      <c r="AE36" s="2" t="s">
        <v>55</v>
      </c>
      <c r="AG36" s="2" t="s">
        <v>55</v>
      </c>
      <c r="AI36" s="2" t="s">
        <v>55</v>
      </c>
      <c r="AK36" s="2">
        <v>9</v>
      </c>
      <c r="AL36" s="2">
        <v>8</v>
      </c>
      <c r="AM36" s="2" t="s">
        <v>47</v>
      </c>
    </row>
    <row r="37" spans="1:40" hidden="1" x14ac:dyDescent="0.25">
      <c r="A37" s="2">
        <v>34</v>
      </c>
      <c r="B37" s="2" t="s">
        <v>40</v>
      </c>
      <c r="C37" s="2" t="s">
        <v>41</v>
      </c>
      <c r="D37" s="2" t="s">
        <v>42</v>
      </c>
      <c r="E37" s="2">
        <v>4</v>
      </c>
      <c r="F37" s="2" t="s">
        <v>43</v>
      </c>
      <c r="G37" s="2"/>
      <c r="H37" s="2" t="s">
        <v>90</v>
      </c>
      <c r="I37" s="2"/>
      <c r="J37" s="2" t="s">
        <v>45</v>
      </c>
      <c r="K37" s="3" t="s">
        <v>80</v>
      </c>
      <c r="L37" s="2" t="s">
        <v>45</v>
      </c>
      <c r="M37" s="2">
        <v>4</v>
      </c>
      <c r="N37" s="2" t="s">
        <v>45</v>
      </c>
      <c r="O37" s="2" t="s">
        <v>47</v>
      </c>
      <c r="P37" s="2" t="s">
        <v>47</v>
      </c>
      <c r="Q37" s="2"/>
      <c r="R37" s="2" t="s">
        <v>45</v>
      </c>
      <c r="S37" s="2" t="s">
        <v>73</v>
      </c>
      <c r="T37" s="2" t="s">
        <v>47</v>
      </c>
      <c r="U37" s="2" t="s">
        <v>47</v>
      </c>
      <c r="V37" s="2" t="s">
        <v>47</v>
      </c>
      <c r="W37" s="2">
        <v>2</v>
      </c>
      <c r="X37" s="2" t="s">
        <v>45</v>
      </c>
      <c r="Y37" s="2" t="s">
        <v>45</v>
      </c>
      <c r="Z37" s="2" t="s">
        <v>47</v>
      </c>
      <c r="AA37" s="2" t="s">
        <v>55</v>
      </c>
      <c r="AC37" s="2" t="s">
        <v>49</v>
      </c>
      <c r="AD37" s="2" t="s">
        <v>58</v>
      </c>
      <c r="AE37" s="2" t="s">
        <v>55</v>
      </c>
      <c r="AG37" s="2" t="s">
        <v>55</v>
      </c>
      <c r="AI37" s="2" t="s">
        <v>49</v>
      </c>
      <c r="AJ37" s="2" t="s">
        <v>91</v>
      </c>
      <c r="AK37" s="2">
        <v>8</v>
      </c>
      <c r="AL37" s="2">
        <v>3</v>
      </c>
      <c r="AM37" s="2" t="s">
        <v>45</v>
      </c>
    </row>
    <row r="38" spans="1:40" hidden="1" x14ac:dyDescent="0.25">
      <c r="A38" s="2">
        <v>27</v>
      </c>
      <c r="B38" s="2" t="s">
        <v>40</v>
      </c>
      <c r="C38" s="2" t="s">
        <v>41</v>
      </c>
      <c r="D38" s="2" t="s">
        <v>60</v>
      </c>
      <c r="E38" s="2">
        <v>5</v>
      </c>
      <c r="F38" s="2" t="s">
        <v>83</v>
      </c>
      <c r="G38" s="2"/>
      <c r="H38" s="2" t="s">
        <v>44</v>
      </c>
      <c r="I38" s="2"/>
      <c r="J38" s="2" t="s">
        <v>45</v>
      </c>
      <c r="K38" s="3" t="s">
        <v>56</v>
      </c>
      <c r="L38" s="2" t="s">
        <v>45</v>
      </c>
      <c r="M38" s="2">
        <v>5</v>
      </c>
      <c r="N38" s="2" t="s">
        <v>45</v>
      </c>
      <c r="O38" s="2" t="s">
        <v>47</v>
      </c>
      <c r="P38" s="2" t="s">
        <v>47</v>
      </c>
      <c r="Q38" s="2"/>
      <c r="R38" s="2" t="s">
        <v>47</v>
      </c>
      <c r="S38" s="2" t="s">
        <v>48</v>
      </c>
      <c r="T38" s="2" t="s">
        <v>45</v>
      </c>
      <c r="U38" s="2" t="s">
        <v>45</v>
      </c>
      <c r="V38" s="2" t="s">
        <v>45</v>
      </c>
      <c r="W38" s="2">
        <v>2</v>
      </c>
      <c r="X38" s="2" t="s">
        <v>47</v>
      </c>
      <c r="Y38" s="2" t="s">
        <v>47</v>
      </c>
      <c r="Z38" s="2" t="s">
        <v>47</v>
      </c>
      <c r="AA38" s="6" t="s">
        <v>55</v>
      </c>
      <c r="AC38" s="2" t="s">
        <v>55</v>
      </c>
      <c r="AE38" s="2" t="s">
        <v>64</v>
      </c>
      <c r="AF38" s="2"/>
      <c r="AG38" s="2" t="s">
        <v>64</v>
      </c>
      <c r="AH38" s="2"/>
      <c r="AI38" s="2" t="s">
        <v>55</v>
      </c>
      <c r="AK38" s="2">
        <v>7</v>
      </c>
      <c r="AL38" s="2">
        <v>5</v>
      </c>
      <c r="AM38" s="2" t="s">
        <v>45</v>
      </c>
    </row>
    <row r="39" spans="1:40" hidden="1" x14ac:dyDescent="0.25">
      <c r="A39" s="2">
        <v>55</v>
      </c>
      <c r="B39" s="2" t="s">
        <v>40</v>
      </c>
      <c r="C39" s="2" t="s">
        <v>41</v>
      </c>
      <c r="D39" s="2" t="s">
        <v>42</v>
      </c>
      <c r="E39" s="2">
        <v>5</v>
      </c>
      <c r="F39" s="2" t="s">
        <v>43</v>
      </c>
      <c r="G39" s="2" t="s">
        <v>53</v>
      </c>
      <c r="H39" s="2" t="s">
        <v>44</v>
      </c>
      <c r="I39" s="2"/>
      <c r="J39" s="2" t="s">
        <v>45</v>
      </c>
      <c r="K39" s="3" t="s">
        <v>80</v>
      </c>
      <c r="L39" s="2" t="s">
        <v>45</v>
      </c>
      <c r="M39" s="2">
        <v>4</v>
      </c>
      <c r="N39" s="2" t="s">
        <v>47</v>
      </c>
      <c r="O39" s="2" t="s">
        <v>47</v>
      </c>
      <c r="P39" s="2" t="s">
        <v>47</v>
      </c>
      <c r="Q39" s="2"/>
      <c r="R39" s="2" t="s">
        <v>45</v>
      </c>
      <c r="S39" s="2" t="s">
        <v>73</v>
      </c>
      <c r="T39" s="2" t="s">
        <v>47</v>
      </c>
      <c r="U39" s="2" t="s">
        <v>47</v>
      </c>
      <c r="V39" s="2" t="s">
        <v>45</v>
      </c>
      <c r="W39" s="2">
        <v>3</v>
      </c>
      <c r="X39" s="2" t="s">
        <v>47</v>
      </c>
      <c r="Y39" s="2" t="s">
        <v>47</v>
      </c>
      <c r="Z39" s="2" t="s">
        <v>47</v>
      </c>
      <c r="AA39" s="2" t="s">
        <v>55</v>
      </c>
      <c r="AC39" s="2" t="s">
        <v>55</v>
      </c>
      <c r="AE39" s="2" t="s">
        <v>55</v>
      </c>
      <c r="AG39" s="2" t="s">
        <v>55</v>
      </c>
      <c r="AI39" s="2" t="s">
        <v>55</v>
      </c>
      <c r="AK39" s="2">
        <v>8</v>
      </c>
      <c r="AL39" s="2">
        <v>3</v>
      </c>
      <c r="AM39" s="2" t="s">
        <v>47</v>
      </c>
    </row>
    <row r="40" spans="1:40" hidden="1" x14ac:dyDescent="0.25">
      <c r="A40" s="2">
        <v>30</v>
      </c>
      <c r="B40" s="2" t="s">
        <v>40</v>
      </c>
      <c r="C40" s="2" t="s">
        <v>41</v>
      </c>
      <c r="D40" s="2" t="s">
        <v>60</v>
      </c>
      <c r="E40" s="2">
        <v>5</v>
      </c>
      <c r="F40" s="2" t="s">
        <v>53</v>
      </c>
      <c r="G40" s="2"/>
      <c r="H40" s="2" t="s">
        <v>44</v>
      </c>
      <c r="I40" s="2"/>
      <c r="J40" s="2" t="s">
        <v>45</v>
      </c>
      <c r="K40" s="3" t="s">
        <v>46</v>
      </c>
      <c r="L40" s="2" t="s">
        <v>47</v>
      </c>
      <c r="M40" s="2">
        <v>0</v>
      </c>
      <c r="N40" s="2" t="s">
        <v>47</v>
      </c>
      <c r="O40" s="2" t="s">
        <v>47</v>
      </c>
      <c r="P40" s="2" t="s">
        <v>47</v>
      </c>
      <c r="Q40" s="2"/>
      <c r="R40" s="2" t="s">
        <v>45</v>
      </c>
      <c r="S40" s="2" t="s">
        <v>73</v>
      </c>
      <c r="T40" s="2" t="s">
        <v>47</v>
      </c>
      <c r="U40" s="2" t="s">
        <v>47</v>
      </c>
      <c r="V40" s="2" t="s">
        <v>47</v>
      </c>
      <c r="W40" s="2">
        <v>2</v>
      </c>
      <c r="X40" s="2" t="s">
        <v>45</v>
      </c>
      <c r="Y40" s="2" t="s">
        <v>47</v>
      </c>
      <c r="Z40" s="2" t="s">
        <v>47</v>
      </c>
      <c r="AA40" s="6" t="s">
        <v>55</v>
      </c>
      <c r="AC40" s="2" t="s">
        <v>50</v>
      </c>
      <c r="AD40" s="2" t="s">
        <v>62</v>
      </c>
      <c r="AE40" s="2" t="s">
        <v>64</v>
      </c>
      <c r="AF40" s="2"/>
      <c r="AG40" s="2" t="s">
        <v>64</v>
      </c>
      <c r="AH40" s="2"/>
      <c r="AI40" s="2" t="s">
        <v>58</v>
      </c>
      <c r="AJ40" s="2" t="s">
        <v>62</v>
      </c>
      <c r="AK40" s="2">
        <v>6</v>
      </c>
      <c r="AL40" s="2">
        <v>4</v>
      </c>
      <c r="AM40" s="2" t="s">
        <v>45</v>
      </c>
    </row>
    <row r="41" spans="1:40" hidden="1" x14ac:dyDescent="0.25">
      <c r="A41" s="2">
        <v>39</v>
      </c>
      <c r="B41" s="2" t="s">
        <v>40</v>
      </c>
      <c r="C41" s="2" t="s">
        <v>41</v>
      </c>
      <c r="D41" s="2" t="s">
        <v>42</v>
      </c>
      <c r="E41" s="2">
        <v>2</v>
      </c>
      <c r="F41" s="2" t="s">
        <v>53</v>
      </c>
      <c r="G41" s="2"/>
      <c r="H41" s="2" t="s">
        <v>89</v>
      </c>
      <c r="I41" s="2"/>
      <c r="J41" s="2" t="s">
        <v>45</v>
      </c>
      <c r="K41" s="3" t="s">
        <v>80</v>
      </c>
      <c r="L41" s="2" t="s">
        <v>45</v>
      </c>
      <c r="M41" s="2">
        <v>2</v>
      </c>
      <c r="N41" s="2" t="s">
        <v>47</v>
      </c>
      <c r="O41" s="2" t="s">
        <v>47</v>
      </c>
      <c r="P41" s="2" t="s">
        <v>47</v>
      </c>
      <c r="Q41" s="2"/>
      <c r="R41" s="2" t="s">
        <v>45</v>
      </c>
      <c r="S41" s="2" t="s">
        <v>67</v>
      </c>
      <c r="T41" s="2" t="s">
        <v>47</v>
      </c>
      <c r="U41" s="2" t="s">
        <v>47</v>
      </c>
      <c r="V41" s="2" t="s">
        <v>47</v>
      </c>
      <c r="W41" s="2">
        <v>1</v>
      </c>
      <c r="X41" s="2" t="s">
        <v>45</v>
      </c>
      <c r="Y41" s="2" t="s">
        <v>45</v>
      </c>
      <c r="Z41" s="2" t="s">
        <v>47</v>
      </c>
      <c r="AA41" s="2" t="s">
        <v>49</v>
      </c>
      <c r="AC41" s="2" t="s">
        <v>49</v>
      </c>
      <c r="AD41" s="2"/>
      <c r="AE41" s="2" t="s">
        <v>62</v>
      </c>
      <c r="AF41" s="2"/>
      <c r="AG41" s="2" t="s">
        <v>55</v>
      </c>
      <c r="AI41" s="2" t="s">
        <v>49</v>
      </c>
      <c r="AJ41" s="2"/>
      <c r="AK41" s="2">
        <v>9</v>
      </c>
      <c r="AL41" s="2">
        <v>7</v>
      </c>
      <c r="AM41" s="2" t="s">
        <v>45</v>
      </c>
    </row>
    <row r="42" spans="1:40" hidden="1" x14ac:dyDescent="0.25">
      <c r="A42" s="2">
        <v>57</v>
      </c>
      <c r="B42" s="2" t="s">
        <v>40</v>
      </c>
      <c r="C42" s="2" t="s">
        <v>41</v>
      </c>
      <c r="D42" s="2" t="s">
        <v>42</v>
      </c>
      <c r="E42" s="2">
        <v>4</v>
      </c>
      <c r="F42" s="2" t="s">
        <v>43</v>
      </c>
      <c r="G42" s="2"/>
      <c r="H42" s="2" t="s">
        <v>44</v>
      </c>
      <c r="I42" s="2"/>
      <c r="J42" s="2" t="s">
        <v>47</v>
      </c>
      <c r="K42" s="3" t="s">
        <v>46</v>
      </c>
      <c r="L42" s="2" t="s">
        <v>45</v>
      </c>
      <c r="M42" s="2">
        <v>3</v>
      </c>
      <c r="N42" s="2" t="s">
        <v>47</v>
      </c>
      <c r="O42" s="2" t="s">
        <v>47</v>
      </c>
      <c r="P42" s="2" t="s">
        <v>47</v>
      </c>
      <c r="Q42" s="2"/>
      <c r="R42" s="2" t="s">
        <v>45</v>
      </c>
      <c r="S42" s="2" t="s">
        <v>61</v>
      </c>
      <c r="T42" s="2" t="s">
        <v>45</v>
      </c>
      <c r="U42" s="2" t="s">
        <v>45</v>
      </c>
      <c r="V42" s="2" t="s">
        <v>45</v>
      </c>
      <c r="W42" s="2">
        <v>0</v>
      </c>
      <c r="X42" s="2" t="s">
        <v>45</v>
      </c>
      <c r="Y42" s="2" t="s">
        <v>45</v>
      </c>
      <c r="Z42" s="2" t="s">
        <v>47</v>
      </c>
      <c r="AA42" s="2" t="s">
        <v>62</v>
      </c>
      <c r="AC42" s="2" t="s">
        <v>49</v>
      </c>
      <c r="AD42" s="2"/>
      <c r="AE42" s="2" t="s">
        <v>64</v>
      </c>
      <c r="AF42" s="2"/>
      <c r="AG42" s="2" t="s">
        <v>64</v>
      </c>
      <c r="AH42" s="2"/>
      <c r="AI42" s="2" t="s">
        <v>55</v>
      </c>
      <c r="AK42" s="2">
        <v>5</v>
      </c>
      <c r="AL42" s="2">
        <v>3</v>
      </c>
      <c r="AM42" s="2" t="s">
        <v>45</v>
      </c>
    </row>
    <row r="43" spans="1:40" hidden="1" x14ac:dyDescent="0.25">
      <c r="A43" s="2">
        <v>37</v>
      </c>
      <c r="B43" s="2" t="s">
        <v>40</v>
      </c>
      <c r="C43" s="2" t="s">
        <v>41</v>
      </c>
      <c r="D43" s="2" t="s">
        <v>42</v>
      </c>
      <c r="E43" s="2">
        <v>3</v>
      </c>
      <c r="F43" s="2" t="s">
        <v>53</v>
      </c>
      <c r="G43" s="2"/>
      <c r="H43" s="2" t="s">
        <v>54</v>
      </c>
      <c r="I43" s="2"/>
      <c r="J43" s="2" t="s">
        <v>45</v>
      </c>
      <c r="K43" s="3" t="s">
        <v>80</v>
      </c>
      <c r="L43" s="2" t="s">
        <v>45</v>
      </c>
      <c r="M43" s="2">
        <v>2</v>
      </c>
      <c r="N43" s="2" t="s">
        <v>47</v>
      </c>
      <c r="O43" s="2" t="s">
        <v>47</v>
      </c>
      <c r="P43" s="2" t="s">
        <v>47</v>
      </c>
      <c r="Q43" s="2"/>
      <c r="R43" s="2" t="s">
        <v>45</v>
      </c>
      <c r="S43" s="2" t="s">
        <v>57</v>
      </c>
      <c r="T43" s="2" t="s">
        <v>47</v>
      </c>
      <c r="U43" s="2" t="s">
        <v>45</v>
      </c>
      <c r="V43" s="2" t="s">
        <v>47</v>
      </c>
      <c r="W43" s="2">
        <v>5</v>
      </c>
      <c r="X43" s="2" t="s">
        <v>45</v>
      </c>
      <c r="Y43" s="2" t="s">
        <v>45</v>
      </c>
      <c r="Z43" s="2" t="s">
        <v>47</v>
      </c>
      <c r="AA43" s="2" t="s">
        <v>64</v>
      </c>
      <c r="AC43" s="2" t="s">
        <v>49</v>
      </c>
      <c r="AD43" s="2" t="s">
        <v>64</v>
      </c>
      <c r="AE43" s="2" t="s">
        <v>49</v>
      </c>
      <c r="AF43" s="2" t="s">
        <v>64</v>
      </c>
      <c r="AG43" s="2" t="s">
        <v>55</v>
      </c>
      <c r="AI43" s="2" t="s">
        <v>55</v>
      </c>
      <c r="AK43" s="2">
        <v>8</v>
      </c>
      <c r="AL43" s="2">
        <v>4</v>
      </c>
      <c r="AM43" s="2" t="s">
        <v>45</v>
      </c>
      <c r="AN43" s="5" t="s">
        <v>97</v>
      </c>
    </row>
    <row r="44" spans="1:40" hidden="1" x14ac:dyDescent="0.25">
      <c r="A44" s="2">
        <v>35</v>
      </c>
      <c r="B44" s="2" t="s">
        <v>40</v>
      </c>
      <c r="C44" s="2" t="s">
        <v>41</v>
      </c>
      <c r="D44" s="2" t="s">
        <v>42</v>
      </c>
      <c r="E44" s="2">
        <v>3</v>
      </c>
      <c r="F44" s="2" t="s">
        <v>53</v>
      </c>
      <c r="G44" s="2"/>
      <c r="H44" s="2" t="s">
        <v>90</v>
      </c>
      <c r="I44" s="2"/>
      <c r="J44" s="2" t="s">
        <v>47</v>
      </c>
      <c r="K44" s="3" t="s">
        <v>56</v>
      </c>
      <c r="L44" s="2" t="s">
        <v>45</v>
      </c>
      <c r="M44" s="2">
        <v>2</v>
      </c>
      <c r="N44" s="2" t="s">
        <v>45</v>
      </c>
      <c r="O44" s="2" t="s">
        <v>45</v>
      </c>
      <c r="P44" s="2" t="s">
        <v>47</v>
      </c>
      <c r="Q44" s="2"/>
      <c r="R44" s="2" t="s">
        <v>45</v>
      </c>
      <c r="S44" s="2" t="s">
        <v>73</v>
      </c>
      <c r="T44" s="2" t="s">
        <v>47</v>
      </c>
      <c r="U44" s="2" t="s">
        <v>47</v>
      </c>
      <c r="V44" s="2" t="s">
        <v>47</v>
      </c>
      <c r="W44" s="2">
        <v>0</v>
      </c>
      <c r="X44" s="2" t="s">
        <v>47</v>
      </c>
      <c r="Y44" s="2" t="s">
        <v>47</v>
      </c>
      <c r="Z44" s="2" t="s">
        <v>47</v>
      </c>
      <c r="AA44" s="2" t="s">
        <v>62</v>
      </c>
      <c r="AC44" s="2" t="s">
        <v>62</v>
      </c>
      <c r="AD44" s="2"/>
      <c r="AE44" s="2" t="s">
        <v>55</v>
      </c>
      <c r="AG44" s="2" t="s">
        <v>55</v>
      </c>
      <c r="AI44" s="2" t="s">
        <v>55</v>
      </c>
      <c r="AK44" s="2">
        <v>9</v>
      </c>
      <c r="AL44" s="2">
        <v>8</v>
      </c>
      <c r="AM44" s="2" t="s">
        <v>45</v>
      </c>
    </row>
    <row r="45" spans="1:40" hidden="1" x14ac:dyDescent="0.25">
      <c r="A45" s="2">
        <v>54</v>
      </c>
      <c r="B45" s="2" t="s">
        <v>59</v>
      </c>
      <c r="C45" s="2" t="s">
        <v>41</v>
      </c>
      <c r="D45" s="2" t="s">
        <v>42</v>
      </c>
      <c r="E45" s="2">
        <v>4</v>
      </c>
      <c r="F45" s="2" t="s">
        <v>53</v>
      </c>
      <c r="G45" s="2"/>
      <c r="H45" s="2" t="s">
        <v>90</v>
      </c>
      <c r="I45" s="2"/>
      <c r="J45" s="2" t="s">
        <v>47</v>
      </c>
      <c r="K45" s="2" t="s">
        <v>72</v>
      </c>
      <c r="L45" s="2" t="s">
        <v>45</v>
      </c>
      <c r="M45" s="2">
        <v>4</v>
      </c>
      <c r="N45" s="2" t="s">
        <v>45</v>
      </c>
      <c r="O45" s="2" t="s">
        <v>47</v>
      </c>
      <c r="P45" s="2" t="s">
        <v>47</v>
      </c>
      <c r="Q45" s="2"/>
      <c r="R45" s="2" t="s">
        <v>45</v>
      </c>
      <c r="S45" s="2" t="s">
        <v>73</v>
      </c>
      <c r="T45" s="2" t="s">
        <v>47</v>
      </c>
      <c r="U45" s="2" t="s">
        <v>45</v>
      </c>
      <c r="V45" s="2" t="s">
        <v>45</v>
      </c>
      <c r="W45" s="2">
        <v>0</v>
      </c>
      <c r="X45" s="2" t="s">
        <v>47</v>
      </c>
      <c r="Y45" s="2" t="s">
        <v>47</v>
      </c>
      <c r="Z45" s="2" t="s">
        <v>47</v>
      </c>
      <c r="AA45" s="2" t="s">
        <v>55</v>
      </c>
      <c r="AC45" s="2" t="s">
        <v>55</v>
      </c>
      <c r="AE45" s="2" t="s">
        <v>55</v>
      </c>
      <c r="AG45" s="2" t="s">
        <v>55</v>
      </c>
      <c r="AI45" s="2" t="s">
        <v>55</v>
      </c>
      <c r="AK45" s="2">
        <v>9</v>
      </c>
      <c r="AL45" s="2">
        <v>9</v>
      </c>
      <c r="AM45" s="2" t="s">
        <v>47</v>
      </c>
      <c r="AN45" s="5" t="s">
        <v>98</v>
      </c>
    </row>
    <row r="46" spans="1:40" hidden="1" x14ac:dyDescent="0.25">
      <c r="A46" s="2">
        <v>36</v>
      </c>
      <c r="B46" s="2" t="s">
        <v>40</v>
      </c>
      <c r="C46" s="2" t="s">
        <v>41</v>
      </c>
      <c r="D46" s="2" t="s">
        <v>42</v>
      </c>
      <c r="E46" s="2">
        <v>4</v>
      </c>
      <c r="F46" s="2" t="s">
        <v>53</v>
      </c>
      <c r="G46" s="2"/>
      <c r="H46" s="2" t="s">
        <v>54</v>
      </c>
      <c r="I46" s="2"/>
      <c r="J46" s="2" t="s">
        <v>45</v>
      </c>
      <c r="K46" s="2" t="s">
        <v>72</v>
      </c>
      <c r="L46" s="2" t="s">
        <v>47</v>
      </c>
      <c r="M46" s="2">
        <v>0</v>
      </c>
      <c r="N46" s="2" t="s">
        <v>45</v>
      </c>
      <c r="O46" s="2" t="s">
        <v>47</v>
      </c>
      <c r="P46" s="2" t="s">
        <v>47</v>
      </c>
      <c r="Q46" s="2"/>
      <c r="R46" s="2" t="s">
        <v>45</v>
      </c>
      <c r="S46" s="2" t="s">
        <v>73</v>
      </c>
      <c r="T46" s="2" t="s">
        <v>47</v>
      </c>
      <c r="U46" s="2" t="s">
        <v>47</v>
      </c>
      <c r="V46" s="2" t="s">
        <v>45</v>
      </c>
      <c r="W46" s="2">
        <v>3</v>
      </c>
      <c r="X46" s="2" t="s">
        <v>45</v>
      </c>
      <c r="Y46" s="2" t="s">
        <v>45</v>
      </c>
      <c r="Z46" s="2" t="s">
        <v>47</v>
      </c>
      <c r="AA46" s="6" t="s">
        <v>64</v>
      </c>
      <c r="AC46" s="2" t="s">
        <v>49</v>
      </c>
      <c r="AD46" s="2"/>
      <c r="AE46" s="2" t="s">
        <v>49</v>
      </c>
      <c r="AF46" s="2"/>
      <c r="AG46" s="2" t="s">
        <v>55</v>
      </c>
      <c r="AI46" s="2" t="s">
        <v>58</v>
      </c>
      <c r="AJ46" s="2"/>
      <c r="AK46" s="2">
        <v>6</v>
      </c>
      <c r="AL46" s="2">
        <v>5</v>
      </c>
      <c r="AM46" s="2" t="s">
        <v>45</v>
      </c>
    </row>
    <row r="47" spans="1:40" hidden="1" x14ac:dyDescent="0.25">
      <c r="A47" s="2">
        <v>29</v>
      </c>
      <c r="B47" s="2" t="s">
        <v>40</v>
      </c>
      <c r="C47" s="2" t="s">
        <v>41</v>
      </c>
      <c r="D47" s="2" t="s">
        <v>42</v>
      </c>
      <c r="E47" s="2">
        <v>4</v>
      </c>
      <c r="F47" s="2" t="s">
        <v>53</v>
      </c>
      <c r="G47" s="2"/>
      <c r="H47" s="2" t="s">
        <v>54</v>
      </c>
      <c r="I47" s="2"/>
      <c r="J47" s="2" t="s">
        <v>45</v>
      </c>
      <c r="K47" s="3" t="s">
        <v>46</v>
      </c>
      <c r="L47" s="2" t="s">
        <v>45</v>
      </c>
      <c r="M47" s="2">
        <v>2</v>
      </c>
      <c r="N47" s="2" t="s">
        <v>45</v>
      </c>
      <c r="O47" s="2" t="s">
        <v>47</v>
      </c>
      <c r="P47" s="2" t="s">
        <v>47</v>
      </c>
      <c r="Q47" s="2"/>
      <c r="R47" s="2" t="s">
        <v>47</v>
      </c>
      <c r="S47" s="2" t="s">
        <v>61</v>
      </c>
      <c r="T47" s="2" t="s">
        <v>47</v>
      </c>
      <c r="U47" s="2" t="s">
        <v>45</v>
      </c>
      <c r="V47" s="2" t="s">
        <v>45</v>
      </c>
      <c r="W47" s="2">
        <v>3</v>
      </c>
      <c r="X47" s="2" t="s">
        <v>45</v>
      </c>
      <c r="Y47" s="2" t="s">
        <v>45</v>
      </c>
      <c r="Z47" s="2" t="s">
        <v>47</v>
      </c>
      <c r="AA47" s="2" t="s">
        <v>49</v>
      </c>
      <c r="AC47" s="2" t="s">
        <v>49</v>
      </c>
      <c r="AD47" s="2"/>
      <c r="AE47" s="2" t="s">
        <v>49</v>
      </c>
      <c r="AF47" s="2"/>
      <c r="AG47" s="2" t="s">
        <v>55</v>
      </c>
      <c r="AI47" s="2" t="s">
        <v>49</v>
      </c>
      <c r="AJ47" s="2"/>
      <c r="AK47" s="2">
        <v>5</v>
      </c>
      <c r="AL47" s="2">
        <v>5</v>
      </c>
      <c r="AM47" s="2" t="s">
        <v>45</v>
      </c>
    </row>
    <row r="48" spans="1:40" hidden="1" x14ac:dyDescent="0.25">
      <c r="A48" s="2">
        <v>35</v>
      </c>
      <c r="B48" s="2" t="s">
        <v>40</v>
      </c>
      <c r="C48" s="2" t="s">
        <v>41</v>
      </c>
      <c r="D48" s="2" t="s">
        <v>52</v>
      </c>
      <c r="E48" s="2">
        <v>3</v>
      </c>
      <c r="F48" s="2" t="s">
        <v>43</v>
      </c>
      <c r="G48" s="2"/>
      <c r="H48" s="2" t="s">
        <v>90</v>
      </c>
      <c r="I48" s="2"/>
      <c r="J48" s="2" t="s">
        <v>47</v>
      </c>
      <c r="K48" s="3" t="s">
        <v>46</v>
      </c>
      <c r="L48" s="2" t="s">
        <v>45</v>
      </c>
      <c r="M48" s="2">
        <v>3</v>
      </c>
      <c r="N48" s="2" t="s">
        <v>45</v>
      </c>
      <c r="O48" s="2" t="s">
        <v>47</v>
      </c>
      <c r="P48" s="2" t="s">
        <v>47</v>
      </c>
      <c r="Q48" s="2"/>
      <c r="R48" s="2" t="s">
        <v>45</v>
      </c>
      <c r="S48" s="2" t="s">
        <v>73</v>
      </c>
      <c r="T48" s="2" t="s">
        <v>45</v>
      </c>
      <c r="U48" s="2" t="s">
        <v>45</v>
      </c>
      <c r="V48" s="2" t="s">
        <v>45</v>
      </c>
      <c r="W48" s="2">
        <v>2</v>
      </c>
      <c r="X48" s="2" t="s">
        <v>47</v>
      </c>
      <c r="Y48" s="2" t="s">
        <v>45</v>
      </c>
      <c r="Z48" s="2" t="s">
        <v>47</v>
      </c>
      <c r="AA48" s="2" t="s">
        <v>55</v>
      </c>
      <c r="AC48" s="2" t="s">
        <v>55</v>
      </c>
      <c r="AE48" s="2" t="s">
        <v>55</v>
      </c>
      <c r="AG48" s="2" t="s">
        <v>64</v>
      </c>
      <c r="AH48" s="2"/>
      <c r="AI48" s="2" t="s">
        <v>49</v>
      </c>
      <c r="AJ48" s="2" t="s">
        <v>50</v>
      </c>
      <c r="AK48" s="2">
        <v>8</v>
      </c>
      <c r="AL48" s="2">
        <v>5</v>
      </c>
      <c r="AM48" s="2" t="s">
        <v>45</v>
      </c>
      <c r="AN48" s="5" t="s">
        <v>99</v>
      </c>
    </row>
    <row r="49" spans="1:40" x14ac:dyDescent="0.25">
      <c r="A49" s="2">
        <v>49</v>
      </c>
      <c r="B49" s="2" t="s">
        <v>59</v>
      </c>
      <c r="C49" s="2" t="s">
        <v>75</v>
      </c>
      <c r="D49" s="2" t="s">
        <v>60</v>
      </c>
      <c r="E49" s="2">
        <v>5</v>
      </c>
      <c r="F49" s="2" t="s">
        <v>53</v>
      </c>
      <c r="G49" s="2"/>
      <c r="H49" s="2" t="s">
        <v>54</v>
      </c>
      <c r="I49" s="2"/>
      <c r="J49" s="2" t="s">
        <v>45</v>
      </c>
      <c r="K49" s="3" t="s">
        <v>46</v>
      </c>
      <c r="L49" s="2" t="s">
        <v>47</v>
      </c>
      <c r="M49" s="2">
        <v>0</v>
      </c>
      <c r="N49" s="2" t="s">
        <v>45</v>
      </c>
      <c r="O49" s="2" t="s">
        <v>47</v>
      </c>
      <c r="P49" s="2" t="s">
        <v>47</v>
      </c>
      <c r="Q49" s="2"/>
      <c r="R49" s="2" t="s">
        <v>47</v>
      </c>
      <c r="S49" s="2"/>
      <c r="T49" s="2" t="s">
        <v>47</v>
      </c>
      <c r="U49" s="2" t="s">
        <v>47</v>
      </c>
      <c r="V49" s="2" t="s">
        <v>47</v>
      </c>
      <c r="W49" s="2">
        <v>7</v>
      </c>
      <c r="X49" s="2" t="s">
        <v>45</v>
      </c>
      <c r="Y49" s="2" t="s">
        <v>47</v>
      </c>
      <c r="Z49" s="2" t="s">
        <v>47</v>
      </c>
      <c r="AA49" s="2" t="s">
        <v>49</v>
      </c>
      <c r="AB49" t="s">
        <v>50</v>
      </c>
      <c r="AC49" s="2" t="s">
        <v>49</v>
      </c>
      <c r="AD49" s="2" t="s">
        <v>50</v>
      </c>
      <c r="AE49" s="2" t="s">
        <v>49</v>
      </c>
      <c r="AF49" s="2" t="s">
        <v>50</v>
      </c>
      <c r="AG49" s="2" t="s">
        <v>55</v>
      </c>
      <c r="AI49" s="2" t="s">
        <v>55</v>
      </c>
      <c r="AK49" s="2">
        <v>8</v>
      </c>
      <c r="AL49" s="2">
        <v>5</v>
      </c>
      <c r="AM49" s="2" t="s">
        <v>45</v>
      </c>
    </row>
    <row r="50" spans="1:40" hidden="1" x14ac:dyDescent="0.25">
      <c r="A50" s="2">
        <v>50</v>
      </c>
      <c r="B50" s="2" t="s">
        <v>40</v>
      </c>
      <c r="C50" s="2" t="s">
        <v>41</v>
      </c>
      <c r="D50" s="2" t="s">
        <v>60</v>
      </c>
      <c r="E50" s="2">
        <v>5</v>
      </c>
      <c r="F50" s="2" t="s">
        <v>53</v>
      </c>
      <c r="G50" s="2"/>
      <c r="H50" s="2" t="s">
        <v>54</v>
      </c>
      <c r="I50" s="2"/>
      <c r="J50" s="2" t="s">
        <v>45</v>
      </c>
      <c r="K50" s="3" t="s">
        <v>46</v>
      </c>
      <c r="L50" s="2" t="s">
        <v>45</v>
      </c>
      <c r="M50" s="2">
        <v>5</v>
      </c>
      <c r="N50" s="2" t="s">
        <v>45</v>
      </c>
      <c r="O50" s="2" t="s">
        <v>45</v>
      </c>
      <c r="P50" s="2" t="s">
        <v>47</v>
      </c>
      <c r="Q50" s="2"/>
      <c r="R50" s="2" t="s">
        <v>45</v>
      </c>
      <c r="S50" s="2" t="s">
        <v>61</v>
      </c>
      <c r="T50" s="2" t="s">
        <v>47</v>
      </c>
      <c r="U50" s="2" t="s">
        <v>47</v>
      </c>
      <c r="V50" s="2" t="s">
        <v>47</v>
      </c>
      <c r="W50" s="2">
        <v>2</v>
      </c>
      <c r="X50" s="2" t="s">
        <v>45</v>
      </c>
      <c r="Y50" s="2" t="s">
        <v>45</v>
      </c>
      <c r="Z50" s="2" t="s">
        <v>47</v>
      </c>
      <c r="AA50" s="2" t="s">
        <v>49</v>
      </c>
      <c r="AC50" s="2" t="s">
        <v>49</v>
      </c>
      <c r="AD50" s="2"/>
      <c r="AE50" s="2" t="s">
        <v>49</v>
      </c>
      <c r="AF50" s="2"/>
      <c r="AG50" s="2" t="s">
        <v>55</v>
      </c>
      <c r="AI50" s="2" t="s">
        <v>55</v>
      </c>
      <c r="AK50" s="2">
        <v>9</v>
      </c>
      <c r="AL50" s="2">
        <v>5</v>
      </c>
      <c r="AM50" s="2" t="s">
        <v>45</v>
      </c>
    </row>
    <row r="51" spans="1:40" hidden="1" x14ac:dyDescent="0.25">
      <c r="A51" s="2">
        <v>43</v>
      </c>
      <c r="B51" s="2" t="s">
        <v>59</v>
      </c>
      <c r="C51" s="2" t="s">
        <v>41</v>
      </c>
      <c r="D51" s="2" t="s">
        <v>60</v>
      </c>
      <c r="E51" s="2">
        <v>5</v>
      </c>
      <c r="F51" s="2" t="s">
        <v>53</v>
      </c>
      <c r="G51" s="2"/>
      <c r="H51" s="2" t="s">
        <v>44</v>
      </c>
      <c r="I51" s="2"/>
      <c r="J51" s="2" t="s">
        <v>45</v>
      </c>
      <c r="K51" s="2" t="s">
        <v>72</v>
      </c>
      <c r="L51" s="2" t="s">
        <v>47</v>
      </c>
      <c r="M51" s="2">
        <v>0</v>
      </c>
      <c r="N51" s="2" t="s">
        <v>47</v>
      </c>
      <c r="O51" s="2" t="s">
        <v>47</v>
      </c>
      <c r="P51" s="2" t="s">
        <v>47</v>
      </c>
      <c r="Q51" s="2"/>
      <c r="R51" s="2" t="s">
        <v>47</v>
      </c>
      <c r="S51" s="2"/>
      <c r="T51" s="2" t="s">
        <v>47</v>
      </c>
      <c r="U51" s="2" t="s">
        <v>47</v>
      </c>
      <c r="V51" s="2" t="s">
        <v>47</v>
      </c>
      <c r="W51" s="2">
        <v>1</v>
      </c>
      <c r="X51" s="2" t="s">
        <v>47</v>
      </c>
      <c r="Y51" s="2" t="s">
        <v>45</v>
      </c>
      <c r="Z51" s="2" t="s">
        <v>47</v>
      </c>
      <c r="AA51" s="2" t="s">
        <v>55</v>
      </c>
      <c r="AC51" s="2" t="s">
        <v>49</v>
      </c>
      <c r="AD51" s="2"/>
      <c r="AE51" s="2" t="s">
        <v>55</v>
      </c>
      <c r="AG51" s="2" t="s">
        <v>55</v>
      </c>
      <c r="AI51" s="2" t="s">
        <v>62</v>
      </c>
      <c r="AJ51" s="2"/>
      <c r="AK51" s="2">
        <v>9</v>
      </c>
      <c r="AL51" s="2">
        <v>9</v>
      </c>
      <c r="AM51" s="2" t="s">
        <v>45</v>
      </c>
    </row>
    <row r="52" spans="1:40" hidden="1" x14ac:dyDescent="0.25">
      <c r="A52" s="2">
        <v>50</v>
      </c>
      <c r="B52" s="2" t="s">
        <v>40</v>
      </c>
      <c r="C52" s="2" t="s">
        <v>41</v>
      </c>
      <c r="D52" s="2" t="s">
        <v>52</v>
      </c>
      <c r="E52" s="2">
        <v>3</v>
      </c>
      <c r="F52" s="2" t="s">
        <v>53</v>
      </c>
      <c r="G52" s="2"/>
      <c r="H52" s="2" t="s">
        <v>63</v>
      </c>
      <c r="I52" s="2"/>
      <c r="J52" s="2" t="s">
        <v>45</v>
      </c>
      <c r="K52" s="2" t="s">
        <v>72</v>
      </c>
      <c r="L52" s="2" t="s">
        <v>45</v>
      </c>
      <c r="M52" s="2">
        <v>3</v>
      </c>
      <c r="N52" s="2" t="s">
        <v>47</v>
      </c>
      <c r="O52" s="2" t="s">
        <v>47</v>
      </c>
      <c r="P52" s="2" t="s">
        <v>47</v>
      </c>
      <c r="Q52" s="2"/>
      <c r="R52" s="2" t="s">
        <v>45</v>
      </c>
      <c r="S52" s="2" t="s">
        <v>61</v>
      </c>
      <c r="T52" s="2" t="s">
        <v>45</v>
      </c>
      <c r="U52" s="2" t="s">
        <v>45</v>
      </c>
      <c r="V52" s="2" t="s">
        <v>45</v>
      </c>
      <c r="W52" s="2">
        <v>4</v>
      </c>
      <c r="X52" s="2" t="s">
        <v>45</v>
      </c>
      <c r="Y52" s="2" t="s">
        <v>45</v>
      </c>
      <c r="Z52" s="2" t="s">
        <v>47</v>
      </c>
      <c r="AA52" s="2" t="s">
        <v>55</v>
      </c>
      <c r="AC52" s="2" t="s">
        <v>49</v>
      </c>
      <c r="AD52" s="2" t="s">
        <v>58</v>
      </c>
      <c r="AE52" s="2" t="s">
        <v>49</v>
      </c>
      <c r="AF52" s="2" t="s">
        <v>58</v>
      </c>
      <c r="AG52" s="2" t="s">
        <v>55</v>
      </c>
      <c r="AI52" s="2" t="s">
        <v>55</v>
      </c>
      <c r="AK52" s="2">
        <v>10</v>
      </c>
      <c r="AL52" s="2">
        <v>8</v>
      </c>
      <c r="AM52" s="2" t="s">
        <v>45</v>
      </c>
    </row>
    <row r="53" spans="1:40" hidden="1" x14ac:dyDescent="0.25">
      <c r="A53" s="2">
        <v>58</v>
      </c>
      <c r="B53" s="2" t="s">
        <v>40</v>
      </c>
      <c r="C53" s="2" t="s">
        <v>41</v>
      </c>
      <c r="D53" s="2" t="s">
        <v>42</v>
      </c>
      <c r="E53" s="2">
        <v>2</v>
      </c>
      <c r="F53" s="2" t="s">
        <v>83</v>
      </c>
      <c r="G53" s="2"/>
      <c r="H53" s="2" t="s">
        <v>44</v>
      </c>
      <c r="I53" s="2"/>
      <c r="J53" s="2" t="s">
        <v>47</v>
      </c>
      <c r="K53" s="3" t="s">
        <v>46</v>
      </c>
      <c r="L53" s="2" t="s">
        <v>45</v>
      </c>
      <c r="M53" s="2">
        <v>2</v>
      </c>
      <c r="N53" s="2" t="s">
        <v>45</v>
      </c>
      <c r="O53" s="2" t="s">
        <v>47</v>
      </c>
      <c r="P53" s="2" t="s">
        <v>47</v>
      </c>
      <c r="Q53" s="2"/>
      <c r="R53" s="2" t="s">
        <v>47</v>
      </c>
      <c r="S53" s="2" t="s">
        <v>61</v>
      </c>
      <c r="T53" s="2" t="s">
        <v>47</v>
      </c>
      <c r="U53" s="2" t="s">
        <v>47</v>
      </c>
      <c r="V53" s="2" t="s">
        <v>47</v>
      </c>
      <c r="W53" s="2">
        <v>1</v>
      </c>
      <c r="X53" s="2" t="s">
        <v>47</v>
      </c>
      <c r="Y53" s="2" t="s">
        <v>45</v>
      </c>
      <c r="Z53" s="2" t="s">
        <v>47</v>
      </c>
      <c r="AA53" s="2" t="s">
        <v>55</v>
      </c>
      <c r="AC53" s="2" t="s">
        <v>55</v>
      </c>
      <c r="AE53" s="2" t="s">
        <v>58</v>
      </c>
      <c r="AF53" s="2" t="s">
        <v>62</v>
      </c>
      <c r="AG53" s="2" t="s">
        <v>62</v>
      </c>
      <c r="AH53" s="2"/>
      <c r="AI53" s="2" t="s">
        <v>50</v>
      </c>
      <c r="AJ53" s="2"/>
      <c r="AK53" s="2">
        <v>6</v>
      </c>
      <c r="AL53" s="2">
        <v>4</v>
      </c>
      <c r="AM53" s="2" t="s">
        <v>45</v>
      </c>
    </row>
    <row r="54" spans="1:40" hidden="1" x14ac:dyDescent="0.25">
      <c r="A54" s="2">
        <v>41</v>
      </c>
      <c r="B54" s="2" t="s">
        <v>40</v>
      </c>
      <c r="C54" s="2" t="s">
        <v>41</v>
      </c>
      <c r="D54" s="2" t="s">
        <v>60</v>
      </c>
      <c r="E54" s="2">
        <v>3</v>
      </c>
      <c r="F54" s="2" t="s">
        <v>53</v>
      </c>
      <c r="G54" s="2"/>
      <c r="H54" s="2" t="s">
        <v>54</v>
      </c>
      <c r="I54" s="2" t="s">
        <v>71</v>
      </c>
      <c r="J54" s="2" t="s">
        <v>45</v>
      </c>
      <c r="K54" s="3" t="s">
        <v>46</v>
      </c>
      <c r="L54" s="2" t="s">
        <v>45</v>
      </c>
      <c r="M54" s="2">
        <v>2</v>
      </c>
      <c r="N54" s="2" t="s">
        <v>47</v>
      </c>
      <c r="O54" s="2" t="s">
        <v>47</v>
      </c>
      <c r="P54" s="2" t="s">
        <v>45</v>
      </c>
      <c r="Q54" s="2" t="s">
        <v>100</v>
      </c>
      <c r="R54" s="2" t="s">
        <v>47</v>
      </c>
      <c r="S54" s="2"/>
      <c r="T54" s="2" t="s">
        <v>47</v>
      </c>
      <c r="U54" s="2" t="s">
        <v>47</v>
      </c>
      <c r="V54" s="2" t="s">
        <v>47</v>
      </c>
      <c r="W54" s="2">
        <v>3</v>
      </c>
      <c r="X54" s="2" t="s">
        <v>45</v>
      </c>
      <c r="Y54" s="2" t="s">
        <v>45</v>
      </c>
      <c r="Z54" s="2" t="s">
        <v>47</v>
      </c>
      <c r="AA54" s="2" t="s">
        <v>55</v>
      </c>
      <c r="AC54" s="2" t="s">
        <v>101</v>
      </c>
      <c r="AD54" s="2" t="s">
        <v>50</v>
      </c>
      <c r="AE54" s="2" t="s">
        <v>55</v>
      </c>
      <c r="AG54" s="2" t="s">
        <v>55</v>
      </c>
      <c r="AI54" s="2" t="s">
        <v>49</v>
      </c>
      <c r="AJ54" s="2" t="s">
        <v>50</v>
      </c>
      <c r="AK54" s="2">
        <v>7</v>
      </c>
      <c r="AL54" s="2">
        <v>7</v>
      </c>
      <c r="AM54" s="2" t="s">
        <v>45</v>
      </c>
      <c r="AN54" s="5" t="s">
        <v>102</v>
      </c>
    </row>
    <row r="55" spans="1:40" hidden="1" x14ac:dyDescent="0.25">
      <c r="A55" s="2">
        <v>47</v>
      </c>
      <c r="B55" s="2" t="s">
        <v>40</v>
      </c>
      <c r="C55" s="2" t="s">
        <v>41</v>
      </c>
      <c r="D55" s="2" t="s">
        <v>42</v>
      </c>
      <c r="E55" s="2">
        <v>4</v>
      </c>
      <c r="F55" s="2" t="s">
        <v>43</v>
      </c>
      <c r="G55" s="2" t="s">
        <v>53</v>
      </c>
      <c r="H55" s="2" t="s">
        <v>90</v>
      </c>
      <c r="I55" s="2" t="s">
        <v>71</v>
      </c>
      <c r="J55" s="2" t="s">
        <v>45</v>
      </c>
      <c r="K55" s="2" t="s">
        <v>70</v>
      </c>
      <c r="L55" s="2" t="s">
        <v>45</v>
      </c>
      <c r="M55" s="3">
        <v>3</v>
      </c>
      <c r="N55" s="2" t="s">
        <v>45</v>
      </c>
      <c r="O55" s="2" t="s">
        <v>47</v>
      </c>
      <c r="P55" s="2" t="s">
        <v>47</v>
      </c>
      <c r="Q55" s="2"/>
      <c r="R55" s="2" t="s">
        <v>47</v>
      </c>
      <c r="S55" s="2" t="s">
        <v>67</v>
      </c>
      <c r="T55" s="2" t="s">
        <v>47</v>
      </c>
      <c r="U55" s="2" t="s">
        <v>47</v>
      </c>
      <c r="V55" s="2" t="s">
        <v>45</v>
      </c>
      <c r="W55" s="2">
        <v>2</v>
      </c>
      <c r="X55" s="2" t="s">
        <v>45</v>
      </c>
      <c r="Y55" s="2" t="s">
        <v>47</v>
      </c>
      <c r="Z55" s="2" t="s">
        <v>47</v>
      </c>
      <c r="AA55" s="2" t="s">
        <v>55</v>
      </c>
      <c r="AC55" s="2" t="s">
        <v>50</v>
      </c>
      <c r="AD55" s="2" t="s">
        <v>62</v>
      </c>
      <c r="AE55" s="2" t="s">
        <v>50</v>
      </c>
      <c r="AF55" s="2" t="s">
        <v>62</v>
      </c>
      <c r="AG55" s="2" t="s">
        <v>103</v>
      </c>
      <c r="AH55" s="2" t="s">
        <v>62</v>
      </c>
      <c r="AI55" s="2" t="s">
        <v>101</v>
      </c>
      <c r="AJ55" s="2" t="s">
        <v>50</v>
      </c>
      <c r="AK55" s="2">
        <v>9</v>
      </c>
      <c r="AL55" s="2">
        <v>6</v>
      </c>
      <c r="AM55" s="2" t="s">
        <v>45</v>
      </c>
    </row>
    <row r="56" spans="1:40" hidden="1" x14ac:dyDescent="0.25">
      <c r="A56" s="2">
        <v>34</v>
      </c>
      <c r="B56" s="2" t="s">
        <v>40</v>
      </c>
      <c r="C56" s="2" t="s">
        <v>41</v>
      </c>
      <c r="D56" s="2" t="s">
        <v>42</v>
      </c>
      <c r="E56" s="2">
        <v>4</v>
      </c>
      <c r="F56" s="2" t="s">
        <v>43</v>
      </c>
      <c r="G56" s="2"/>
      <c r="H56" s="2" t="s">
        <v>54</v>
      </c>
      <c r="I56" s="2"/>
      <c r="J56" s="2" t="s">
        <v>45</v>
      </c>
      <c r="K56" s="3" t="s">
        <v>46</v>
      </c>
      <c r="L56" s="2" t="s">
        <v>45</v>
      </c>
      <c r="M56" s="2">
        <v>4</v>
      </c>
      <c r="N56" s="2" t="s">
        <v>45</v>
      </c>
      <c r="O56" s="2" t="s">
        <v>45</v>
      </c>
      <c r="P56" s="2" t="s">
        <v>45</v>
      </c>
      <c r="Q56" s="2" t="s">
        <v>104</v>
      </c>
      <c r="R56" s="2" t="s">
        <v>45</v>
      </c>
      <c r="S56" s="2" t="s">
        <v>73</v>
      </c>
      <c r="T56" s="2" t="s">
        <v>47</v>
      </c>
      <c r="U56" s="2" t="s">
        <v>47</v>
      </c>
      <c r="V56" s="2" t="s">
        <v>47</v>
      </c>
      <c r="W56" s="2">
        <v>4</v>
      </c>
      <c r="X56" s="2" t="s">
        <v>45</v>
      </c>
      <c r="Y56" s="2" t="s">
        <v>45</v>
      </c>
      <c r="Z56" s="2" t="s">
        <v>47</v>
      </c>
      <c r="AA56" s="2" t="s">
        <v>62</v>
      </c>
      <c r="AC56" s="2" t="s">
        <v>49</v>
      </c>
      <c r="AD56" s="2" t="s">
        <v>105</v>
      </c>
      <c r="AE56" s="2" t="s">
        <v>64</v>
      </c>
      <c r="AF56" s="2" t="s">
        <v>62</v>
      </c>
      <c r="AG56" s="2" t="s">
        <v>64</v>
      </c>
      <c r="AH56" s="2" t="s">
        <v>62</v>
      </c>
      <c r="AI56" s="2" t="s">
        <v>55</v>
      </c>
      <c r="AK56" s="2">
        <v>9</v>
      </c>
      <c r="AL56" s="2">
        <v>4</v>
      </c>
      <c r="AM56" s="2" t="s">
        <v>45</v>
      </c>
    </row>
    <row r="57" spans="1:40" hidden="1" x14ac:dyDescent="0.25">
      <c r="A57" s="2">
        <v>40</v>
      </c>
      <c r="B57" s="2" t="s">
        <v>40</v>
      </c>
      <c r="C57" s="2" t="s">
        <v>41</v>
      </c>
      <c r="D57" s="2" t="s">
        <v>42</v>
      </c>
      <c r="E57" s="2">
        <v>4</v>
      </c>
      <c r="F57" s="2" t="s">
        <v>43</v>
      </c>
      <c r="G57" s="2" t="s">
        <v>53</v>
      </c>
      <c r="H57" s="2" t="s">
        <v>54</v>
      </c>
      <c r="I57" s="2" t="s">
        <v>89</v>
      </c>
      <c r="J57" s="2" t="s">
        <v>45</v>
      </c>
      <c r="K57" s="3" t="s">
        <v>80</v>
      </c>
      <c r="L57" s="2" t="s">
        <v>45</v>
      </c>
      <c r="M57" s="2">
        <v>2</v>
      </c>
      <c r="N57" s="2" t="s">
        <v>47</v>
      </c>
      <c r="O57" s="2" t="s">
        <v>45</v>
      </c>
      <c r="P57" s="2" t="s">
        <v>47</v>
      </c>
      <c r="Q57" s="2"/>
      <c r="R57" s="2" t="s">
        <v>45</v>
      </c>
      <c r="S57" s="2" t="s">
        <v>57</v>
      </c>
      <c r="T57" s="2" t="s">
        <v>47</v>
      </c>
      <c r="U57" s="2" t="s">
        <v>47</v>
      </c>
      <c r="V57" s="2" t="s">
        <v>47</v>
      </c>
      <c r="W57" s="2">
        <v>6</v>
      </c>
      <c r="X57" s="2" t="s">
        <v>47</v>
      </c>
      <c r="Y57" s="2" t="s">
        <v>47</v>
      </c>
      <c r="Z57" s="2" t="s">
        <v>47</v>
      </c>
      <c r="AA57" s="2" t="s">
        <v>49</v>
      </c>
      <c r="AB57" t="s">
        <v>106</v>
      </c>
      <c r="AC57" s="2" t="s">
        <v>50</v>
      </c>
      <c r="AD57" s="2"/>
      <c r="AE57" s="2" t="s">
        <v>55</v>
      </c>
      <c r="AG57" s="2" t="s">
        <v>64</v>
      </c>
      <c r="AH57" s="2"/>
      <c r="AI57" s="2" t="s">
        <v>50</v>
      </c>
      <c r="AJ57" s="2"/>
      <c r="AK57" s="2">
        <v>5</v>
      </c>
      <c r="AL57" s="2">
        <v>3</v>
      </c>
      <c r="AM57" s="2" t="s">
        <v>45</v>
      </c>
    </row>
    <row r="58" spans="1:40" hidden="1" x14ac:dyDescent="0.25">
      <c r="A58" s="2">
        <v>35</v>
      </c>
      <c r="B58" s="2" t="s">
        <v>59</v>
      </c>
      <c r="C58" s="2" t="s">
        <v>41</v>
      </c>
      <c r="D58" s="2" t="s">
        <v>60</v>
      </c>
      <c r="E58" s="2">
        <v>5</v>
      </c>
      <c r="F58" s="2" t="s">
        <v>53</v>
      </c>
      <c r="G58" s="2"/>
      <c r="H58" s="2" t="s">
        <v>90</v>
      </c>
      <c r="I58" s="2"/>
      <c r="J58" s="2" t="s">
        <v>45</v>
      </c>
      <c r="K58" s="2" t="s">
        <v>72</v>
      </c>
      <c r="L58" s="2" t="s">
        <v>45</v>
      </c>
      <c r="M58" s="2">
        <v>5</v>
      </c>
      <c r="N58" s="2" t="s">
        <v>47</v>
      </c>
      <c r="O58" s="2" t="s">
        <v>47</v>
      </c>
      <c r="P58" s="2" t="s">
        <v>47</v>
      </c>
      <c r="Q58" s="2"/>
      <c r="R58" s="2" t="s">
        <v>45</v>
      </c>
      <c r="S58" s="2" t="s">
        <v>48</v>
      </c>
      <c r="T58" s="2" t="s">
        <v>45</v>
      </c>
      <c r="U58" s="2" t="s">
        <v>45</v>
      </c>
      <c r="V58" s="2" t="s">
        <v>45</v>
      </c>
      <c r="W58" s="2">
        <v>2</v>
      </c>
      <c r="X58" s="2" t="s">
        <v>45</v>
      </c>
      <c r="Y58" s="2" t="s">
        <v>45</v>
      </c>
      <c r="Z58" s="2" t="s">
        <v>47</v>
      </c>
      <c r="AA58" s="2" t="s">
        <v>55</v>
      </c>
      <c r="AC58" s="2" t="s">
        <v>55</v>
      </c>
      <c r="AE58" s="2" t="s">
        <v>55</v>
      </c>
      <c r="AG58" s="2" t="s">
        <v>55</v>
      </c>
      <c r="AI58" s="2" t="s">
        <v>55</v>
      </c>
      <c r="AK58" s="2">
        <v>7</v>
      </c>
      <c r="AL58" s="2">
        <v>5</v>
      </c>
      <c r="AM58" s="2" t="s">
        <v>47</v>
      </c>
    </row>
    <row r="59" spans="1:40" x14ac:dyDescent="0.25">
      <c r="A59" s="2">
        <v>23</v>
      </c>
      <c r="B59" s="2" t="s">
        <v>40</v>
      </c>
      <c r="C59" s="2" t="s">
        <v>75</v>
      </c>
      <c r="D59" s="2" t="s">
        <v>42</v>
      </c>
      <c r="E59" s="2">
        <v>4</v>
      </c>
      <c r="F59" s="2" t="s">
        <v>53</v>
      </c>
      <c r="G59" s="2"/>
      <c r="H59" s="2" t="s">
        <v>54</v>
      </c>
      <c r="I59" s="2"/>
      <c r="J59" s="2" t="s">
        <v>45</v>
      </c>
      <c r="K59" s="3" t="s">
        <v>46</v>
      </c>
      <c r="L59" s="2" t="s">
        <v>45</v>
      </c>
      <c r="M59" s="2">
        <v>3</v>
      </c>
      <c r="N59" s="2" t="s">
        <v>47</v>
      </c>
      <c r="O59" s="2" t="s">
        <v>47</v>
      </c>
      <c r="P59" s="2" t="s">
        <v>47</v>
      </c>
      <c r="Q59" s="2"/>
      <c r="R59" s="2" t="s">
        <v>45</v>
      </c>
      <c r="S59" s="2" t="s">
        <v>73</v>
      </c>
      <c r="T59" s="2" t="s">
        <v>47</v>
      </c>
      <c r="U59" s="2" t="s">
        <v>47</v>
      </c>
      <c r="V59" s="2" t="s">
        <v>45</v>
      </c>
      <c r="W59" s="2">
        <v>7</v>
      </c>
      <c r="X59" s="2" t="s">
        <v>45</v>
      </c>
      <c r="Y59" s="2" t="s">
        <v>47</v>
      </c>
      <c r="Z59" s="2" t="s">
        <v>47</v>
      </c>
      <c r="AA59" s="2" t="s">
        <v>55</v>
      </c>
      <c r="AC59" s="2" t="s">
        <v>49</v>
      </c>
      <c r="AD59" s="2"/>
      <c r="AE59" s="2" t="s">
        <v>50</v>
      </c>
      <c r="AF59" s="2" t="s">
        <v>107</v>
      </c>
      <c r="AG59" s="2" t="s">
        <v>64</v>
      </c>
      <c r="AH59" s="2" t="s">
        <v>108</v>
      </c>
      <c r="AI59" s="2" t="s">
        <v>55</v>
      </c>
      <c r="AK59" s="2">
        <v>8</v>
      </c>
      <c r="AL59" s="2">
        <v>5</v>
      </c>
      <c r="AM59" s="2" t="s">
        <v>45</v>
      </c>
      <c r="AN59" s="2" t="s">
        <v>109</v>
      </c>
    </row>
    <row r="60" spans="1:40" hidden="1" x14ac:dyDescent="0.25">
      <c r="A60" s="2">
        <v>35</v>
      </c>
      <c r="B60" s="2" t="s">
        <v>40</v>
      </c>
      <c r="C60" s="2" t="s">
        <v>41</v>
      </c>
      <c r="D60" s="2" t="s">
        <v>42</v>
      </c>
      <c r="E60" s="2">
        <v>3</v>
      </c>
      <c r="F60" s="2" t="s">
        <v>43</v>
      </c>
      <c r="G60" s="2"/>
      <c r="H60" s="2" t="s">
        <v>54</v>
      </c>
      <c r="I60" s="2"/>
      <c r="J60" s="2" t="s">
        <v>45</v>
      </c>
      <c r="K60" s="3" t="s">
        <v>80</v>
      </c>
      <c r="L60" s="2" t="s">
        <v>45</v>
      </c>
      <c r="M60" s="2">
        <v>3</v>
      </c>
      <c r="N60" s="2" t="s">
        <v>45</v>
      </c>
      <c r="O60" s="2" t="s">
        <v>47</v>
      </c>
      <c r="P60" s="2" t="s">
        <v>45</v>
      </c>
      <c r="Q60" s="2" t="s">
        <v>66</v>
      </c>
      <c r="R60" s="2" t="s">
        <v>45</v>
      </c>
      <c r="S60" s="2" t="s">
        <v>73</v>
      </c>
      <c r="T60" s="2" t="s">
        <v>45</v>
      </c>
      <c r="U60" s="2" t="s">
        <v>47</v>
      </c>
      <c r="V60" s="2" t="s">
        <v>45</v>
      </c>
      <c r="W60" s="2">
        <v>7</v>
      </c>
      <c r="X60" s="2" t="s">
        <v>45</v>
      </c>
      <c r="Y60" s="2" t="s">
        <v>45</v>
      </c>
      <c r="Z60" s="2" t="s">
        <v>47</v>
      </c>
      <c r="AA60" s="2" t="s">
        <v>55</v>
      </c>
      <c r="AC60" s="2" t="s">
        <v>101</v>
      </c>
      <c r="AD60" s="2" t="s">
        <v>50</v>
      </c>
      <c r="AE60" s="2" t="s">
        <v>55</v>
      </c>
      <c r="AG60" s="2" t="s">
        <v>64</v>
      </c>
      <c r="AH60" s="2"/>
      <c r="AI60" s="2" t="s">
        <v>55</v>
      </c>
      <c r="AK60" s="2">
        <v>8</v>
      </c>
      <c r="AL60" s="2">
        <v>7</v>
      </c>
      <c r="AM60" s="2" t="s">
        <v>45</v>
      </c>
    </row>
    <row r="61" spans="1:40" hidden="1" x14ac:dyDescent="0.25">
      <c r="A61" s="2">
        <v>24</v>
      </c>
      <c r="B61" s="2" t="s">
        <v>40</v>
      </c>
      <c r="C61" s="2" t="s">
        <v>41</v>
      </c>
      <c r="D61" s="2" t="s">
        <v>42</v>
      </c>
      <c r="E61" s="2">
        <v>5</v>
      </c>
      <c r="F61" s="2" t="s">
        <v>43</v>
      </c>
      <c r="G61" s="2"/>
      <c r="H61" s="2" t="s">
        <v>89</v>
      </c>
      <c r="I61" s="2"/>
      <c r="J61" s="2" t="s">
        <v>47</v>
      </c>
      <c r="K61" s="3" t="s">
        <v>46</v>
      </c>
      <c r="L61" s="2" t="s">
        <v>47</v>
      </c>
      <c r="M61" s="2">
        <v>0</v>
      </c>
      <c r="N61" s="2" t="s">
        <v>45</v>
      </c>
      <c r="O61" s="2" t="s">
        <v>45</v>
      </c>
      <c r="P61" s="2" t="s">
        <v>47</v>
      </c>
      <c r="Q61" s="2"/>
      <c r="R61" s="2" t="s">
        <v>45</v>
      </c>
      <c r="S61" s="2" t="s">
        <v>57</v>
      </c>
      <c r="T61" s="2" t="s">
        <v>47</v>
      </c>
      <c r="U61" s="2" t="s">
        <v>45</v>
      </c>
      <c r="V61" s="2" t="s">
        <v>45</v>
      </c>
      <c r="W61" s="2">
        <v>1</v>
      </c>
      <c r="X61" s="2" t="s">
        <v>45</v>
      </c>
      <c r="Y61" s="2" t="s">
        <v>47</v>
      </c>
      <c r="Z61" s="2" t="s">
        <v>47</v>
      </c>
      <c r="AA61" s="2" t="s">
        <v>55</v>
      </c>
      <c r="AC61" s="2" t="s">
        <v>55</v>
      </c>
      <c r="AE61" s="2" t="s">
        <v>50</v>
      </c>
      <c r="AF61" s="2"/>
      <c r="AG61" s="2" t="s">
        <v>55</v>
      </c>
      <c r="AI61" s="2" t="s">
        <v>49</v>
      </c>
      <c r="AJ61" s="2"/>
      <c r="AK61" s="2">
        <v>5</v>
      </c>
      <c r="AL61" s="2">
        <v>4</v>
      </c>
      <c r="AM61" s="2" t="s">
        <v>45</v>
      </c>
      <c r="AN61" s="5" t="s">
        <v>110</v>
      </c>
    </row>
    <row r="62" spans="1:40" hidden="1" x14ac:dyDescent="0.25">
      <c r="A62" s="2">
        <v>55</v>
      </c>
      <c r="B62" s="2" t="s">
        <v>40</v>
      </c>
      <c r="C62" s="2" t="s">
        <v>41</v>
      </c>
      <c r="D62" s="2" t="s">
        <v>42</v>
      </c>
      <c r="E62" s="2">
        <v>3</v>
      </c>
      <c r="F62" s="2" t="s">
        <v>53</v>
      </c>
      <c r="G62" s="2"/>
      <c r="H62" s="2" t="s">
        <v>54</v>
      </c>
      <c r="I62" s="2"/>
      <c r="J62" s="2" t="s">
        <v>45</v>
      </c>
      <c r="K62" s="2" t="s">
        <v>72</v>
      </c>
      <c r="L62" s="2" t="s">
        <v>45</v>
      </c>
      <c r="M62" s="2">
        <v>3</v>
      </c>
      <c r="N62" s="2" t="s">
        <v>45</v>
      </c>
      <c r="O62" s="2" t="s">
        <v>47</v>
      </c>
      <c r="P62" s="2" t="s">
        <v>47</v>
      </c>
      <c r="Q62" s="2"/>
      <c r="R62" s="2" t="s">
        <v>45</v>
      </c>
      <c r="S62" s="2" t="s">
        <v>73</v>
      </c>
      <c r="T62" s="2" t="s">
        <v>45</v>
      </c>
      <c r="U62" s="2" t="s">
        <v>45</v>
      </c>
      <c r="V62" s="2" t="s">
        <v>45</v>
      </c>
      <c r="W62" s="2">
        <v>3</v>
      </c>
      <c r="X62" s="2" t="s">
        <v>45</v>
      </c>
      <c r="Y62" s="2" t="s">
        <v>45</v>
      </c>
      <c r="Z62" s="2" t="s">
        <v>47</v>
      </c>
      <c r="AA62" s="2" t="s">
        <v>55</v>
      </c>
      <c r="AC62" s="2" t="s">
        <v>58</v>
      </c>
      <c r="AD62" s="2"/>
      <c r="AE62" s="2" t="s">
        <v>58</v>
      </c>
      <c r="AF62" s="2"/>
      <c r="AG62" s="2" t="s">
        <v>55</v>
      </c>
      <c r="AI62" s="2" t="s">
        <v>55</v>
      </c>
      <c r="AK62" s="2">
        <v>8</v>
      </c>
      <c r="AL62" s="2">
        <v>8</v>
      </c>
      <c r="AM62" s="2" t="s">
        <v>45</v>
      </c>
    </row>
    <row r="63" spans="1:40" hidden="1" x14ac:dyDescent="0.25">
      <c r="A63" s="2">
        <v>53</v>
      </c>
      <c r="B63" s="2" t="s">
        <v>40</v>
      </c>
      <c r="C63" s="2" t="s">
        <v>41</v>
      </c>
      <c r="D63" s="2" t="s">
        <v>42</v>
      </c>
      <c r="E63" s="2">
        <v>4</v>
      </c>
      <c r="F63" s="2" t="s">
        <v>43</v>
      </c>
      <c r="G63" s="2" t="s">
        <v>76</v>
      </c>
      <c r="H63" s="2" t="s">
        <v>71</v>
      </c>
      <c r="I63" s="2"/>
      <c r="J63" s="2" t="s">
        <v>45</v>
      </c>
      <c r="K63" s="3" t="s">
        <v>46</v>
      </c>
      <c r="L63" s="2" t="s">
        <v>45</v>
      </c>
      <c r="M63" s="2">
        <v>2</v>
      </c>
      <c r="N63" s="2" t="s">
        <v>45</v>
      </c>
      <c r="O63" s="2" t="s">
        <v>45</v>
      </c>
      <c r="P63" s="2" t="s">
        <v>47</v>
      </c>
      <c r="Q63" s="2"/>
      <c r="R63" s="2" t="s">
        <v>45</v>
      </c>
      <c r="S63" s="2" t="s">
        <v>48</v>
      </c>
      <c r="T63" s="2" t="s">
        <v>47</v>
      </c>
      <c r="U63" s="2" t="s">
        <v>47</v>
      </c>
      <c r="V63" s="2" t="s">
        <v>45</v>
      </c>
      <c r="W63" s="2">
        <v>3</v>
      </c>
      <c r="X63" s="2" t="s">
        <v>45</v>
      </c>
      <c r="Y63" s="2" t="s">
        <v>47</v>
      </c>
      <c r="Z63" s="2" t="s">
        <v>47</v>
      </c>
      <c r="AA63" s="2" t="s">
        <v>55</v>
      </c>
      <c r="AC63" s="2" t="s">
        <v>49</v>
      </c>
      <c r="AD63" s="2"/>
      <c r="AE63" s="2" t="s">
        <v>64</v>
      </c>
      <c r="AF63" s="2"/>
      <c r="AG63" s="2" t="s">
        <v>64</v>
      </c>
      <c r="AH63" s="2"/>
      <c r="AI63" s="2" t="s">
        <v>62</v>
      </c>
      <c r="AJ63" s="2"/>
      <c r="AK63" s="2">
        <v>8</v>
      </c>
      <c r="AL63" s="2">
        <v>2</v>
      </c>
      <c r="AM63" s="2" t="s">
        <v>45</v>
      </c>
    </row>
    <row r="64" spans="1:40" hidden="1" x14ac:dyDescent="0.25">
      <c r="A64" s="2">
        <v>60</v>
      </c>
      <c r="B64" s="2" t="s">
        <v>40</v>
      </c>
      <c r="C64" s="2" t="s">
        <v>41</v>
      </c>
      <c r="D64" s="2" t="s">
        <v>42</v>
      </c>
      <c r="E64" s="2">
        <v>4</v>
      </c>
      <c r="F64" s="2" t="s">
        <v>53</v>
      </c>
      <c r="G64" s="2"/>
      <c r="H64" s="2" t="s">
        <v>54</v>
      </c>
      <c r="I64" s="2"/>
      <c r="J64" s="2" t="s">
        <v>45</v>
      </c>
      <c r="K64" s="3" t="s">
        <v>46</v>
      </c>
      <c r="L64" s="2" t="s">
        <v>45</v>
      </c>
      <c r="M64" s="2">
        <v>4</v>
      </c>
      <c r="N64" s="2" t="s">
        <v>47</v>
      </c>
      <c r="O64" s="2" t="s">
        <v>47</v>
      </c>
      <c r="P64" s="2" t="s">
        <v>47</v>
      </c>
      <c r="Q64" s="2"/>
      <c r="R64" s="2" t="s">
        <v>45</v>
      </c>
      <c r="S64" s="2" t="s">
        <v>61</v>
      </c>
      <c r="T64" s="2" t="s">
        <v>47</v>
      </c>
      <c r="U64" s="2" t="s">
        <v>47</v>
      </c>
      <c r="V64" s="2" t="s">
        <v>47</v>
      </c>
      <c r="W64" s="2">
        <v>7</v>
      </c>
      <c r="X64" s="2" t="s">
        <v>45</v>
      </c>
      <c r="Y64" s="2" t="s">
        <v>45</v>
      </c>
      <c r="Z64" s="2" t="s">
        <v>45</v>
      </c>
      <c r="AA64" s="2" t="s">
        <v>55</v>
      </c>
      <c r="AC64" s="2" t="s">
        <v>58</v>
      </c>
      <c r="AD64" s="2" t="s">
        <v>62</v>
      </c>
      <c r="AE64" s="2" t="s">
        <v>55</v>
      </c>
      <c r="AG64" s="2" t="s">
        <v>55</v>
      </c>
      <c r="AI64" s="2" t="s">
        <v>49</v>
      </c>
      <c r="AJ64" s="2"/>
      <c r="AK64" s="2">
        <v>10</v>
      </c>
      <c r="AL64" s="2">
        <v>8</v>
      </c>
      <c r="AM64" s="2" t="s">
        <v>45</v>
      </c>
      <c r="AN64" s="5" t="s">
        <v>111</v>
      </c>
    </row>
    <row r="65" spans="1:40" hidden="1" x14ac:dyDescent="0.25">
      <c r="A65" s="2">
        <v>40</v>
      </c>
      <c r="B65" s="2" t="s">
        <v>40</v>
      </c>
      <c r="C65" s="2" t="s">
        <v>41</v>
      </c>
      <c r="D65" s="2" t="s">
        <v>42</v>
      </c>
      <c r="E65" s="2">
        <v>3</v>
      </c>
      <c r="F65" s="2" t="s">
        <v>53</v>
      </c>
      <c r="G65" s="2"/>
      <c r="H65" s="2" t="s">
        <v>54</v>
      </c>
      <c r="I65" s="2"/>
      <c r="J65" s="2" t="s">
        <v>45</v>
      </c>
      <c r="K65" s="2" t="s">
        <v>72</v>
      </c>
      <c r="L65" s="2" t="s">
        <v>45</v>
      </c>
      <c r="M65" s="2">
        <v>2</v>
      </c>
      <c r="N65" s="2" t="s">
        <v>45</v>
      </c>
      <c r="O65" s="2" t="s">
        <v>47</v>
      </c>
      <c r="P65" s="2" t="s">
        <v>47</v>
      </c>
      <c r="Q65" s="2"/>
      <c r="R65" s="2" t="s">
        <v>45</v>
      </c>
      <c r="S65" s="2" t="s">
        <v>57</v>
      </c>
      <c r="T65" s="2" t="s">
        <v>47</v>
      </c>
      <c r="U65" s="2" t="s">
        <v>47</v>
      </c>
      <c r="V65" s="2" t="s">
        <v>45</v>
      </c>
      <c r="W65" s="2">
        <v>3</v>
      </c>
      <c r="X65" s="2" t="s">
        <v>47</v>
      </c>
      <c r="Y65" s="2" t="s">
        <v>47</v>
      </c>
      <c r="Z65" s="2" t="s">
        <v>47</v>
      </c>
      <c r="AA65" s="2" t="s">
        <v>55</v>
      </c>
      <c r="AC65" s="2" t="s">
        <v>55</v>
      </c>
      <c r="AE65" s="2" t="s">
        <v>55</v>
      </c>
      <c r="AG65" s="2" t="s">
        <v>55</v>
      </c>
      <c r="AI65" s="2" t="s">
        <v>55</v>
      </c>
      <c r="AK65" s="2">
        <v>8</v>
      </c>
      <c r="AL65" s="2">
        <v>8</v>
      </c>
      <c r="AM65" s="2" t="s">
        <v>47</v>
      </c>
      <c r="AN65" s="5" t="s">
        <v>112</v>
      </c>
    </row>
    <row r="66" spans="1:40" hidden="1" x14ac:dyDescent="0.25">
      <c r="A66" s="2">
        <v>55</v>
      </c>
      <c r="B66" s="2" t="s">
        <v>59</v>
      </c>
      <c r="C66" s="2" t="s">
        <v>41</v>
      </c>
      <c r="D66" s="2" t="s">
        <v>42</v>
      </c>
      <c r="E66" s="2">
        <v>3</v>
      </c>
      <c r="F66" s="2" t="s">
        <v>53</v>
      </c>
      <c r="G66" s="2"/>
      <c r="H66" s="2" t="s">
        <v>54</v>
      </c>
      <c r="I66" s="2"/>
      <c r="J66" s="2" t="s">
        <v>45</v>
      </c>
      <c r="K66" s="3" t="s">
        <v>80</v>
      </c>
      <c r="L66" s="2" t="s">
        <v>45</v>
      </c>
      <c r="M66" s="2">
        <v>3</v>
      </c>
      <c r="N66" s="2" t="s">
        <v>47</v>
      </c>
      <c r="O66" s="2" t="s">
        <v>47</v>
      </c>
      <c r="P66" s="2" t="s">
        <v>47</v>
      </c>
      <c r="Q66" s="2"/>
      <c r="R66" s="2" t="s">
        <v>45</v>
      </c>
      <c r="S66" s="2" t="s">
        <v>57</v>
      </c>
      <c r="T66" s="2" t="s">
        <v>47</v>
      </c>
      <c r="U66" s="2" t="s">
        <v>47</v>
      </c>
      <c r="V66" s="2" t="s">
        <v>45</v>
      </c>
      <c r="W66" s="2">
        <v>5</v>
      </c>
      <c r="X66" s="2" t="s">
        <v>45</v>
      </c>
      <c r="Y66" s="2" t="s">
        <v>45</v>
      </c>
      <c r="Z66" s="2" t="s">
        <v>47</v>
      </c>
      <c r="AA66" s="2" t="s">
        <v>55</v>
      </c>
      <c r="AC66" s="2" t="s">
        <v>49</v>
      </c>
      <c r="AD66" s="2"/>
      <c r="AE66" s="2" t="s">
        <v>55</v>
      </c>
      <c r="AG66" s="2" t="s">
        <v>49</v>
      </c>
      <c r="AH66" s="2"/>
      <c r="AI66" s="2" t="s">
        <v>55</v>
      </c>
      <c r="AK66" s="2">
        <v>9</v>
      </c>
      <c r="AL66" s="2">
        <v>7</v>
      </c>
      <c r="AM66" s="2" t="s">
        <v>45</v>
      </c>
    </row>
    <row r="67" spans="1:40" hidden="1" x14ac:dyDescent="0.25">
      <c r="A67" s="2">
        <v>44</v>
      </c>
      <c r="B67" s="2" t="s">
        <v>40</v>
      </c>
      <c r="C67" s="2" t="s">
        <v>41</v>
      </c>
      <c r="D67" s="2" t="s">
        <v>42</v>
      </c>
      <c r="E67" s="2">
        <v>3</v>
      </c>
      <c r="F67" s="2" t="s">
        <v>43</v>
      </c>
      <c r="G67" s="2"/>
      <c r="H67" s="2" t="s">
        <v>44</v>
      </c>
      <c r="I67" s="2"/>
      <c r="J67" s="2" t="s">
        <v>47</v>
      </c>
      <c r="K67" s="3" t="s">
        <v>56</v>
      </c>
      <c r="L67" s="2" t="s">
        <v>47</v>
      </c>
      <c r="M67" s="2">
        <v>0</v>
      </c>
      <c r="N67" s="2" t="s">
        <v>45</v>
      </c>
      <c r="O67" s="2" t="s">
        <v>47</v>
      </c>
      <c r="P67" s="2" t="s">
        <v>47</v>
      </c>
      <c r="Q67" s="2"/>
      <c r="R67" s="2" t="s">
        <v>47</v>
      </c>
      <c r="S67" s="2"/>
      <c r="T67" s="2" t="s">
        <v>45</v>
      </c>
      <c r="U67" s="2" t="s">
        <v>47</v>
      </c>
      <c r="V67" s="2" t="s">
        <v>45</v>
      </c>
      <c r="W67" s="2">
        <v>0</v>
      </c>
      <c r="X67" s="2" t="s">
        <v>47</v>
      </c>
      <c r="Y67" s="2" t="s">
        <v>47</v>
      </c>
      <c r="Z67" s="2" t="s">
        <v>47</v>
      </c>
      <c r="AA67" s="2" t="s">
        <v>55</v>
      </c>
      <c r="AC67" s="2" t="s">
        <v>55</v>
      </c>
      <c r="AE67" s="2" t="s">
        <v>55</v>
      </c>
      <c r="AG67" s="2" t="s">
        <v>55</v>
      </c>
      <c r="AI67" s="2" t="s">
        <v>55</v>
      </c>
      <c r="AK67" s="2">
        <v>9</v>
      </c>
      <c r="AL67" s="2">
        <v>9</v>
      </c>
      <c r="AM67" s="2" t="s">
        <v>47</v>
      </c>
      <c r="AN67" s="5" t="s">
        <v>113</v>
      </c>
    </row>
    <row r="68" spans="1:40" hidden="1" x14ac:dyDescent="0.25">
      <c r="A68" s="2">
        <v>54</v>
      </c>
      <c r="B68" s="2" t="s">
        <v>40</v>
      </c>
      <c r="C68" s="2" t="s">
        <v>41</v>
      </c>
      <c r="D68" s="2" t="s">
        <v>60</v>
      </c>
      <c r="E68" s="2">
        <v>4</v>
      </c>
      <c r="F68" s="2" t="s">
        <v>53</v>
      </c>
      <c r="G68" s="2"/>
      <c r="H68" s="2" t="s">
        <v>90</v>
      </c>
      <c r="I68" s="2" t="s">
        <v>63</v>
      </c>
      <c r="J68" s="2" t="s">
        <v>45</v>
      </c>
      <c r="K68" s="3" t="s">
        <v>46</v>
      </c>
      <c r="L68" s="2" t="s">
        <v>45</v>
      </c>
      <c r="M68" s="2">
        <v>4</v>
      </c>
      <c r="N68" s="2" t="s">
        <v>45</v>
      </c>
      <c r="O68" s="2" t="s">
        <v>47</v>
      </c>
      <c r="P68" s="2" t="s">
        <v>45</v>
      </c>
      <c r="Q68" s="2" t="s">
        <v>66</v>
      </c>
      <c r="R68" s="2" t="s">
        <v>47</v>
      </c>
      <c r="S68" s="2"/>
      <c r="T68" s="2" t="s">
        <v>47</v>
      </c>
      <c r="U68" s="2" t="s">
        <v>47</v>
      </c>
      <c r="V68" s="2" t="s">
        <v>45</v>
      </c>
      <c r="W68" s="2">
        <v>7</v>
      </c>
      <c r="X68" s="2" t="s">
        <v>45</v>
      </c>
      <c r="Y68" s="2" t="s">
        <v>45</v>
      </c>
      <c r="Z68" s="2" t="s">
        <v>47</v>
      </c>
      <c r="AA68" s="2" t="s">
        <v>55</v>
      </c>
      <c r="AC68" s="2" t="s">
        <v>58</v>
      </c>
      <c r="AD68" s="2"/>
      <c r="AE68" s="2" t="s">
        <v>55</v>
      </c>
      <c r="AG68" s="2" t="s">
        <v>55</v>
      </c>
      <c r="AI68" s="2" t="s">
        <v>55</v>
      </c>
      <c r="AK68" s="2">
        <v>10</v>
      </c>
      <c r="AL68" s="2">
        <v>7</v>
      </c>
      <c r="AM68" s="2" t="s">
        <v>45</v>
      </c>
    </row>
    <row r="69" spans="1:40" hidden="1" x14ac:dyDescent="0.25">
      <c r="A69" s="2">
        <v>49</v>
      </c>
      <c r="B69" s="2" t="s">
        <v>40</v>
      </c>
      <c r="C69" s="2" t="s">
        <v>41</v>
      </c>
      <c r="D69" s="2" t="s">
        <v>42</v>
      </c>
      <c r="E69" s="2">
        <v>3</v>
      </c>
      <c r="F69" s="2" t="s">
        <v>76</v>
      </c>
      <c r="G69" s="2" t="s">
        <v>53</v>
      </c>
      <c r="H69" s="2" t="s">
        <v>54</v>
      </c>
      <c r="I69" s="2" t="s">
        <v>89</v>
      </c>
      <c r="J69" s="2" t="s">
        <v>45</v>
      </c>
      <c r="K69" s="3" t="s">
        <v>80</v>
      </c>
      <c r="L69" s="2" t="s">
        <v>45</v>
      </c>
      <c r="M69" s="2">
        <v>2</v>
      </c>
      <c r="N69" s="2" t="s">
        <v>45</v>
      </c>
      <c r="O69" s="2" t="s">
        <v>47</v>
      </c>
      <c r="P69" s="2" t="s">
        <v>47</v>
      </c>
      <c r="Q69" s="2"/>
      <c r="R69" s="2" t="s">
        <v>45</v>
      </c>
      <c r="S69" s="2" t="s">
        <v>57</v>
      </c>
      <c r="T69" s="2" t="s">
        <v>47</v>
      </c>
      <c r="U69" s="2" t="s">
        <v>47</v>
      </c>
      <c r="V69" s="2" t="s">
        <v>45</v>
      </c>
      <c r="W69" s="2">
        <v>1</v>
      </c>
      <c r="X69" s="2" t="s">
        <v>45</v>
      </c>
      <c r="Y69" s="2" t="s">
        <v>45</v>
      </c>
      <c r="Z69" s="2" t="s">
        <v>47</v>
      </c>
      <c r="AA69" s="2" t="s">
        <v>55</v>
      </c>
      <c r="AC69" s="2" t="s">
        <v>49</v>
      </c>
      <c r="AD69" s="2"/>
      <c r="AE69" s="2" t="s">
        <v>49</v>
      </c>
      <c r="AF69" s="2"/>
      <c r="AG69" s="2" t="s">
        <v>50</v>
      </c>
      <c r="AH69" s="2"/>
      <c r="AI69" s="2" t="s">
        <v>49</v>
      </c>
      <c r="AJ69" s="2"/>
      <c r="AK69" s="2">
        <v>7</v>
      </c>
      <c r="AL69" s="2">
        <v>4</v>
      </c>
      <c r="AM69" s="2" t="s">
        <v>45</v>
      </c>
    </row>
    <row r="70" spans="1:40" x14ac:dyDescent="0.25">
      <c r="A70" s="2">
        <v>48</v>
      </c>
      <c r="B70" s="2" t="s">
        <v>59</v>
      </c>
      <c r="C70" s="2" t="s">
        <v>75</v>
      </c>
      <c r="D70" s="2" t="s">
        <v>60</v>
      </c>
      <c r="E70" s="2">
        <v>5</v>
      </c>
      <c r="F70" s="2" t="s">
        <v>53</v>
      </c>
      <c r="G70" s="2"/>
      <c r="H70" s="2" t="s">
        <v>54</v>
      </c>
      <c r="I70" s="2"/>
      <c r="J70" s="2" t="s">
        <v>45</v>
      </c>
      <c r="K70" s="3" t="s">
        <v>46</v>
      </c>
      <c r="L70" s="2" t="s">
        <v>47</v>
      </c>
      <c r="M70" s="2">
        <v>0</v>
      </c>
      <c r="N70" s="2" t="s">
        <v>47</v>
      </c>
      <c r="O70" s="2" t="s">
        <v>47</v>
      </c>
      <c r="P70" s="2" t="s">
        <v>47</v>
      </c>
      <c r="Q70" s="2"/>
      <c r="R70" s="2" t="s">
        <v>47</v>
      </c>
      <c r="S70" s="2"/>
      <c r="T70" s="2" t="s">
        <v>45</v>
      </c>
      <c r="U70" s="2" t="s">
        <v>45</v>
      </c>
      <c r="V70" s="2" t="s">
        <v>45</v>
      </c>
      <c r="W70" s="2">
        <v>0</v>
      </c>
      <c r="X70" s="2" t="s">
        <v>47</v>
      </c>
      <c r="Y70" s="2" t="s">
        <v>47</v>
      </c>
      <c r="Z70" s="2" t="s">
        <v>47</v>
      </c>
      <c r="AA70" s="2" t="s">
        <v>55</v>
      </c>
      <c r="AC70" s="2" t="s">
        <v>55</v>
      </c>
      <c r="AE70" s="2" t="s">
        <v>55</v>
      </c>
      <c r="AG70" s="2" t="s">
        <v>55</v>
      </c>
      <c r="AI70" s="2" t="s">
        <v>55</v>
      </c>
      <c r="AK70" s="2">
        <v>9</v>
      </c>
      <c r="AL70" s="2">
        <v>9</v>
      </c>
      <c r="AM70" s="2" t="s">
        <v>47</v>
      </c>
    </row>
    <row r="71" spans="1:40" hidden="1" x14ac:dyDescent="0.25">
      <c r="A71" s="2">
        <v>35</v>
      </c>
      <c r="B71" s="2" t="s">
        <v>59</v>
      </c>
      <c r="C71" s="2" t="s">
        <v>41</v>
      </c>
      <c r="D71" s="2" t="s">
        <v>52</v>
      </c>
      <c r="E71" s="2">
        <v>5</v>
      </c>
      <c r="F71" s="2" t="s">
        <v>53</v>
      </c>
      <c r="G71" s="2"/>
      <c r="H71" s="2" t="s">
        <v>90</v>
      </c>
      <c r="I71" s="2"/>
      <c r="J71" s="2" t="s">
        <v>47</v>
      </c>
      <c r="K71" s="3" t="s">
        <v>80</v>
      </c>
      <c r="L71" s="2" t="s">
        <v>45</v>
      </c>
      <c r="M71" s="2">
        <v>5</v>
      </c>
      <c r="N71" s="2" t="s">
        <v>47</v>
      </c>
      <c r="O71" s="2" t="s">
        <v>47</v>
      </c>
      <c r="P71" s="2" t="s">
        <v>47</v>
      </c>
      <c r="Q71" s="2"/>
      <c r="R71" s="2" t="s">
        <v>45</v>
      </c>
      <c r="S71" s="2" t="s">
        <v>57</v>
      </c>
      <c r="T71" s="2" t="s">
        <v>47</v>
      </c>
      <c r="U71" s="2" t="s">
        <v>45</v>
      </c>
      <c r="V71" s="2" t="s">
        <v>45</v>
      </c>
      <c r="W71" s="2">
        <v>0</v>
      </c>
      <c r="X71" s="2" t="s">
        <v>47</v>
      </c>
      <c r="Y71" s="2" t="s">
        <v>45</v>
      </c>
      <c r="Z71" s="2" t="s">
        <v>47</v>
      </c>
      <c r="AA71" s="2" t="s">
        <v>55</v>
      </c>
      <c r="AC71" s="2" t="s">
        <v>50</v>
      </c>
      <c r="AD71" s="2"/>
      <c r="AE71" s="2" t="s">
        <v>55</v>
      </c>
      <c r="AG71" s="2" t="s">
        <v>55</v>
      </c>
      <c r="AI71" s="2" t="s">
        <v>55</v>
      </c>
      <c r="AK71" s="2">
        <v>8</v>
      </c>
      <c r="AL71" s="2">
        <v>7</v>
      </c>
      <c r="AM71" s="2" t="s">
        <v>45</v>
      </c>
    </row>
    <row r="72" spans="1:40" hidden="1" x14ac:dyDescent="0.25">
      <c r="A72" s="2">
        <v>25</v>
      </c>
      <c r="B72" s="2" t="s">
        <v>59</v>
      </c>
      <c r="C72" s="2" t="s">
        <v>41</v>
      </c>
      <c r="D72" s="2" t="s">
        <v>60</v>
      </c>
      <c r="E72" s="2">
        <v>5</v>
      </c>
      <c r="F72" s="2" t="s">
        <v>43</v>
      </c>
      <c r="G72" s="2" t="s">
        <v>53</v>
      </c>
      <c r="H72" s="2" t="s">
        <v>54</v>
      </c>
      <c r="I72" s="2" t="s">
        <v>71</v>
      </c>
      <c r="J72" s="2" t="s">
        <v>45</v>
      </c>
      <c r="K72" s="2" t="s">
        <v>72</v>
      </c>
      <c r="L72" s="2" t="s">
        <v>47</v>
      </c>
      <c r="M72" s="2">
        <v>0</v>
      </c>
      <c r="N72" s="2" t="s">
        <v>47</v>
      </c>
      <c r="O72" s="2" t="s">
        <v>47</v>
      </c>
      <c r="P72" s="2" t="s">
        <v>47</v>
      </c>
      <c r="Q72" s="2"/>
      <c r="R72" s="2" t="s">
        <v>47</v>
      </c>
      <c r="S72" s="2"/>
      <c r="T72" s="2" t="s">
        <v>47</v>
      </c>
      <c r="U72" s="2" t="s">
        <v>45</v>
      </c>
      <c r="V72" s="2" t="s">
        <v>45</v>
      </c>
      <c r="W72" s="2">
        <v>1</v>
      </c>
      <c r="X72" s="2" t="s">
        <v>47</v>
      </c>
      <c r="Y72" s="2" t="s">
        <v>45</v>
      </c>
      <c r="Z72" s="2" t="s">
        <v>47</v>
      </c>
      <c r="AA72" s="2" t="s">
        <v>55</v>
      </c>
      <c r="AC72" s="2" t="s">
        <v>62</v>
      </c>
      <c r="AD72" s="2"/>
      <c r="AE72" s="2" t="s">
        <v>62</v>
      </c>
      <c r="AF72" s="2"/>
      <c r="AG72" s="2" t="s">
        <v>55</v>
      </c>
      <c r="AI72" s="2" t="s">
        <v>50</v>
      </c>
      <c r="AJ72" s="2"/>
      <c r="AK72" s="2">
        <v>7</v>
      </c>
      <c r="AL72" s="2">
        <v>7</v>
      </c>
      <c r="AM72" s="2" t="s">
        <v>45</v>
      </c>
    </row>
    <row r="73" spans="1:40" hidden="1" x14ac:dyDescent="0.25">
      <c r="A73" s="2">
        <v>45</v>
      </c>
      <c r="B73" s="2" t="s">
        <v>40</v>
      </c>
      <c r="C73" s="2" t="s">
        <v>41</v>
      </c>
      <c r="D73" s="2" t="s">
        <v>42</v>
      </c>
      <c r="E73" s="2">
        <v>4</v>
      </c>
      <c r="F73" s="2" t="s">
        <v>43</v>
      </c>
      <c r="G73" s="2" t="s">
        <v>53</v>
      </c>
      <c r="H73" s="2" t="s">
        <v>44</v>
      </c>
      <c r="I73" s="2"/>
      <c r="J73" s="2" t="s">
        <v>45</v>
      </c>
      <c r="K73" s="2" t="s">
        <v>72</v>
      </c>
      <c r="L73" s="2" t="s">
        <v>45</v>
      </c>
      <c r="M73" s="2">
        <v>2</v>
      </c>
      <c r="N73" s="2" t="s">
        <v>45</v>
      </c>
      <c r="O73" s="2" t="s">
        <v>47</v>
      </c>
      <c r="P73" s="2" t="s">
        <v>47</v>
      </c>
      <c r="Q73" s="2"/>
      <c r="R73" s="2" t="s">
        <v>45</v>
      </c>
      <c r="S73" s="2" t="s">
        <v>73</v>
      </c>
      <c r="T73" s="2" t="s">
        <v>45</v>
      </c>
      <c r="U73" s="2" t="s">
        <v>47</v>
      </c>
      <c r="V73" s="2" t="s">
        <v>45</v>
      </c>
      <c r="W73" s="2">
        <v>0</v>
      </c>
      <c r="X73" s="2" t="s">
        <v>47</v>
      </c>
      <c r="Y73" s="2" t="s">
        <v>47</v>
      </c>
      <c r="Z73" s="2" t="s">
        <v>47</v>
      </c>
      <c r="AA73" s="2" t="s">
        <v>55</v>
      </c>
      <c r="AC73" s="2" t="s">
        <v>55</v>
      </c>
      <c r="AE73" s="2" t="s">
        <v>55</v>
      </c>
      <c r="AG73" s="2" t="s">
        <v>55</v>
      </c>
      <c r="AI73" s="2" t="s">
        <v>55</v>
      </c>
      <c r="AK73" s="2">
        <v>9</v>
      </c>
      <c r="AL73" s="2">
        <v>9</v>
      </c>
      <c r="AM73" s="2" t="s">
        <v>47</v>
      </c>
    </row>
    <row r="74" spans="1:40" x14ac:dyDescent="0.25">
      <c r="A74" s="2">
        <v>48</v>
      </c>
      <c r="B74" s="2" t="s">
        <v>40</v>
      </c>
      <c r="C74" s="2" t="s">
        <v>114</v>
      </c>
      <c r="D74" s="2" t="s">
        <v>42</v>
      </c>
      <c r="E74" s="2">
        <v>4</v>
      </c>
      <c r="F74" s="2" t="s">
        <v>53</v>
      </c>
      <c r="G74" s="2"/>
      <c r="H74" s="2" t="s">
        <v>54</v>
      </c>
      <c r="I74" s="2" t="s">
        <v>90</v>
      </c>
      <c r="J74" s="2" t="s">
        <v>45</v>
      </c>
      <c r="K74" s="3" t="s">
        <v>46</v>
      </c>
      <c r="L74" s="2" t="s">
        <v>45</v>
      </c>
      <c r="M74" s="2">
        <v>4</v>
      </c>
      <c r="N74" s="2" t="s">
        <v>45</v>
      </c>
      <c r="O74" s="2" t="s">
        <v>47</v>
      </c>
      <c r="P74" s="2" t="s">
        <v>47</v>
      </c>
      <c r="Q74" s="2"/>
      <c r="R74" s="2" t="s">
        <v>47</v>
      </c>
      <c r="S74" s="2"/>
      <c r="T74" s="2" t="s">
        <v>47</v>
      </c>
      <c r="U74" s="2" t="s">
        <v>47</v>
      </c>
      <c r="V74" s="2" t="s">
        <v>45</v>
      </c>
      <c r="W74" s="2">
        <v>7</v>
      </c>
      <c r="X74" s="2" t="s">
        <v>45</v>
      </c>
      <c r="Y74" s="2" t="s">
        <v>45</v>
      </c>
      <c r="Z74" s="2" t="s">
        <v>47</v>
      </c>
      <c r="AA74" s="2" t="s">
        <v>58</v>
      </c>
      <c r="AC74" s="2" t="s">
        <v>49</v>
      </c>
      <c r="AD74" s="2" t="s">
        <v>58</v>
      </c>
      <c r="AE74" s="2" t="s">
        <v>58</v>
      </c>
      <c r="AF74" s="2"/>
      <c r="AG74" s="2" t="s">
        <v>55</v>
      </c>
      <c r="AI74" s="2" t="s">
        <v>58</v>
      </c>
      <c r="AJ74" s="2"/>
      <c r="AK74" s="2">
        <v>10</v>
      </c>
      <c r="AL74" s="2">
        <v>7</v>
      </c>
      <c r="AM74" s="2" t="s">
        <v>45</v>
      </c>
    </row>
    <row r="75" spans="1:40" hidden="1" x14ac:dyDescent="0.25">
      <c r="A75" s="2">
        <v>50</v>
      </c>
      <c r="B75" s="2" t="s">
        <v>40</v>
      </c>
      <c r="C75" s="2" t="s">
        <v>41</v>
      </c>
      <c r="D75" s="2" t="s">
        <v>52</v>
      </c>
      <c r="E75" s="2">
        <v>3</v>
      </c>
      <c r="F75" s="2" t="s">
        <v>53</v>
      </c>
      <c r="G75" s="2"/>
      <c r="H75" s="2" t="s">
        <v>63</v>
      </c>
      <c r="I75" s="2"/>
      <c r="J75" s="2" t="s">
        <v>45</v>
      </c>
      <c r="K75" s="2" t="s">
        <v>72</v>
      </c>
      <c r="L75" s="2" t="s">
        <v>45</v>
      </c>
      <c r="M75" s="2">
        <v>3</v>
      </c>
      <c r="N75" s="2" t="s">
        <v>47</v>
      </c>
      <c r="O75" s="2" t="s">
        <v>47</v>
      </c>
      <c r="P75" s="2" t="s">
        <v>47</v>
      </c>
      <c r="Q75" s="2"/>
      <c r="R75" s="2" t="s">
        <v>45</v>
      </c>
      <c r="S75" s="2" t="s">
        <v>61</v>
      </c>
      <c r="T75" s="2" t="s">
        <v>45</v>
      </c>
      <c r="U75" s="2" t="s">
        <v>45</v>
      </c>
      <c r="V75" s="2" t="s">
        <v>45</v>
      </c>
      <c r="W75" s="2">
        <v>4</v>
      </c>
      <c r="X75" s="2" t="s">
        <v>45</v>
      </c>
      <c r="Y75" s="2" t="s">
        <v>45</v>
      </c>
      <c r="Z75" s="2" t="s">
        <v>47</v>
      </c>
      <c r="AA75" s="2" t="s">
        <v>55</v>
      </c>
      <c r="AC75" s="2" t="s">
        <v>49</v>
      </c>
      <c r="AD75" s="2" t="s">
        <v>58</v>
      </c>
      <c r="AE75" s="2" t="s">
        <v>49</v>
      </c>
      <c r="AF75" s="2" t="s">
        <v>58</v>
      </c>
      <c r="AG75" s="2" t="s">
        <v>55</v>
      </c>
      <c r="AI75" s="2" t="s">
        <v>55</v>
      </c>
      <c r="AK75" s="2">
        <v>10</v>
      </c>
      <c r="AL75" s="2">
        <v>8</v>
      </c>
      <c r="AM75" s="2" t="s">
        <v>45</v>
      </c>
    </row>
    <row r="76" spans="1:40" hidden="1" x14ac:dyDescent="0.25">
      <c r="A76" s="2">
        <v>33</v>
      </c>
      <c r="B76" s="2" t="s">
        <v>40</v>
      </c>
      <c r="C76" s="2" t="s">
        <v>41</v>
      </c>
      <c r="D76" s="2" t="s">
        <v>42</v>
      </c>
      <c r="E76" s="3">
        <v>4</v>
      </c>
      <c r="F76" s="2" t="s">
        <v>53</v>
      </c>
      <c r="G76" s="2"/>
      <c r="H76" s="2" t="s">
        <v>54</v>
      </c>
      <c r="I76" s="2" t="s">
        <v>89</v>
      </c>
      <c r="J76" s="2" t="s">
        <v>47</v>
      </c>
      <c r="K76" s="3" t="s">
        <v>80</v>
      </c>
      <c r="L76" s="2" t="s">
        <v>45</v>
      </c>
      <c r="M76" s="2">
        <v>3</v>
      </c>
      <c r="N76" s="2" t="s">
        <v>47</v>
      </c>
      <c r="O76" s="2" t="s">
        <v>47</v>
      </c>
      <c r="P76" s="2" t="s">
        <v>47</v>
      </c>
      <c r="Q76" s="2"/>
      <c r="R76" s="2" t="s">
        <v>47</v>
      </c>
      <c r="S76" s="2"/>
      <c r="T76" s="2" t="s">
        <v>45</v>
      </c>
      <c r="U76" s="2" t="s">
        <v>47</v>
      </c>
      <c r="V76" s="2" t="s">
        <v>45</v>
      </c>
      <c r="W76" s="2">
        <v>7</v>
      </c>
      <c r="X76" s="2" t="s">
        <v>45</v>
      </c>
      <c r="Y76" s="2" t="s">
        <v>45</v>
      </c>
      <c r="Z76" s="2" t="s">
        <v>47</v>
      </c>
      <c r="AA76" s="2" t="s">
        <v>55</v>
      </c>
      <c r="AC76" s="2" t="s">
        <v>55</v>
      </c>
      <c r="AE76" s="2" t="s">
        <v>55</v>
      </c>
      <c r="AG76" s="2" t="s">
        <v>55</v>
      </c>
      <c r="AI76" s="2" t="s">
        <v>58</v>
      </c>
      <c r="AJ76" s="2"/>
      <c r="AK76" s="2">
        <v>9</v>
      </c>
      <c r="AL76" s="2">
        <v>7</v>
      </c>
      <c r="AM76" s="2" t="s">
        <v>45</v>
      </c>
    </row>
    <row r="77" spans="1:40" hidden="1" x14ac:dyDescent="0.25">
      <c r="A77" s="2">
        <v>30</v>
      </c>
      <c r="B77" s="2" t="s">
        <v>40</v>
      </c>
      <c r="C77" s="2" t="s">
        <v>41</v>
      </c>
      <c r="D77" s="2" t="s">
        <v>42</v>
      </c>
      <c r="E77" s="2">
        <v>3</v>
      </c>
      <c r="F77" s="2" t="s">
        <v>76</v>
      </c>
      <c r="G77" s="2" t="s">
        <v>53</v>
      </c>
      <c r="H77" s="2" t="s">
        <v>44</v>
      </c>
      <c r="I77" s="2"/>
      <c r="J77" s="2" t="s">
        <v>47</v>
      </c>
      <c r="K77" s="3" t="s">
        <v>80</v>
      </c>
      <c r="L77" s="2" t="s">
        <v>45</v>
      </c>
      <c r="M77" s="2">
        <v>2</v>
      </c>
      <c r="N77" s="2" t="s">
        <v>45</v>
      </c>
      <c r="O77" s="2" t="s">
        <v>47</v>
      </c>
      <c r="P77" s="2" t="s">
        <v>47</v>
      </c>
      <c r="Q77" s="2"/>
      <c r="R77" s="2" t="s">
        <v>45</v>
      </c>
      <c r="S77" s="2" t="s">
        <v>57</v>
      </c>
      <c r="T77" s="2" t="s">
        <v>45</v>
      </c>
      <c r="U77" s="2" t="s">
        <v>45</v>
      </c>
      <c r="V77" s="2" t="s">
        <v>45</v>
      </c>
      <c r="W77" s="2">
        <v>2</v>
      </c>
      <c r="X77" s="2" t="s">
        <v>45</v>
      </c>
      <c r="Y77" s="2" t="s">
        <v>47</v>
      </c>
      <c r="Z77" s="2" t="s">
        <v>47</v>
      </c>
      <c r="AA77" s="2" t="s">
        <v>55</v>
      </c>
      <c r="AC77" s="2" t="s">
        <v>55</v>
      </c>
      <c r="AE77" s="2" t="s">
        <v>55</v>
      </c>
      <c r="AG77" s="2" t="s">
        <v>55</v>
      </c>
      <c r="AI77" s="2" t="s">
        <v>55</v>
      </c>
      <c r="AK77" s="2">
        <v>8</v>
      </c>
      <c r="AL77" s="2">
        <v>8</v>
      </c>
      <c r="AM77" s="2" t="s">
        <v>47</v>
      </c>
    </row>
    <row r="78" spans="1:40" hidden="1" x14ac:dyDescent="0.25">
      <c r="A78" s="2">
        <v>31</v>
      </c>
      <c r="B78" s="2" t="s">
        <v>40</v>
      </c>
      <c r="C78" s="2" t="s">
        <v>41</v>
      </c>
      <c r="D78" s="2" t="s">
        <v>60</v>
      </c>
      <c r="E78" s="2">
        <v>5</v>
      </c>
      <c r="F78" s="2" t="s">
        <v>53</v>
      </c>
      <c r="G78" s="2"/>
      <c r="H78" s="2" t="s">
        <v>54</v>
      </c>
      <c r="I78" s="2" t="s">
        <v>71</v>
      </c>
      <c r="J78" s="2" t="s">
        <v>45</v>
      </c>
      <c r="K78" s="3" t="s">
        <v>46</v>
      </c>
      <c r="L78" s="2" t="s">
        <v>45</v>
      </c>
      <c r="M78" s="2">
        <v>7</v>
      </c>
      <c r="N78" s="2" t="s">
        <v>47</v>
      </c>
      <c r="O78" s="2" t="s">
        <v>47</v>
      </c>
      <c r="P78" s="2" t="s">
        <v>47</v>
      </c>
      <c r="Q78" s="2"/>
      <c r="R78" s="2" t="s">
        <v>45</v>
      </c>
      <c r="S78" s="2" t="s">
        <v>61</v>
      </c>
      <c r="T78" s="2" t="s">
        <v>47</v>
      </c>
      <c r="U78" s="2" t="s">
        <v>47</v>
      </c>
      <c r="V78" s="2" t="s">
        <v>47</v>
      </c>
      <c r="W78" s="2">
        <v>3</v>
      </c>
      <c r="X78" s="2" t="s">
        <v>45</v>
      </c>
      <c r="Y78" s="2" t="s">
        <v>45</v>
      </c>
      <c r="Z78" s="2" t="s">
        <v>45</v>
      </c>
      <c r="AA78" s="2" t="s">
        <v>49</v>
      </c>
      <c r="AB78" t="s">
        <v>58</v>
      </c>
      <c r="AC78" s="2" t="s">
        <v>49</v>
      </c>
      <c r="AD78" s="2" t="s">
        <v>91</v>
      </c>
      <c r="AE78" s="2" t="s">
        <v>49</v>
      </c>
      <c r="AF78" s="2" t="s">
        <v>86</v>
      </c>
      <c r="AG78" s="2" t="s">
        <v>50</v>
      </c>
      <c r="AH78" s="2"/>
      <c r="AI78" s="2" t="s">
        <v>58</v>
      </c>
      <c r="AJ78" s="2"/>
      <c r="AK78" s="2">
        <v>9</v>
      </c>
      <c r="AL78" s="2">
        <v>6</v>
      </c>
      <c r="AM78" s="2" t="s">
        <v>45</v>
      </c>
      <c r="AN78" s="5" t="s">
        <v>115</v>
      </c>
    </row>
    <row r="79" spans="1:40" x14ac:dyDescent="0.25">
      <c r="A79" s="2">
        <v>42</v>
      </c>
      <c r="B79" s="2" t="s">
        <v>40</v>
      </c>
      <c r="C79" s="2" t="s">
        <v>75</v>
      </c>
      <c r="D79" s="2" t="s">
        <v>60</v>
      </c>
      <c r="E79" s="2">
        <v>5</v>
      </c>
      <c r="F79" s="2" t="s">
        <v>43</v>
      </c>
      <c r="G79" s="2" t="s">
        <v>53</v>
      </c>
      <c r="H79" s="2" t="s">
        <v>54</v>
      </c>
      <c r="I79" s="2" t="s">
        <v>90</v>
      </c>
      <c r="J79" s="2" t="s">
        <v>45</v>
      </c>
      <c r="K79" s="3" t="s">
        <v>46</v>
      </c>
      <c r="L79" s="2" t="s">
        <v>45</v>
      </c>
      <c r="M79" s="2">
        <v>5</v>
      </c>
      <c r="N79" s="2" t="s">
        <v>45</v>
      </c>
      <c r="O79" s="2" t="s">
        <v>47</v>
      </c>
      <c r="P79" s="2" t="s">
        <v>47</v>
      </c>
      <c r="Q79" s="2"/>
      <c r="R79" s="2" t="s">
        <v>45</v>
      </c>
      <c r="S79" s="2" t="s">
        <v>67</v>
      </c>
      <c r="T79" s="2" t="s">
        <v>45</v>
      </c>
      <c r="U79" s="2" t="s">
        <v>47</v>
      </c>
      <c r="V79" s="2" t="s">
        <v>45</v>
      </c>
      <c r="W79" s="2">
        <v>1</v>
      </c>
      <c r="X79" s="2" t="s">
        <v>45</v>
      </c>
      <c r="Y79" s="2" t="s">
        <v>47</v>
      </c>
      <c r="Z79" s="2" t="s">
        <v>47</v>
      </c>
      <c r="AA79" s="2" t="s">
        <v>55</v>
      </c>
      <c r="AC79" s="2" t="s">
        <v>68</v>
      </c>
      <c r="AD79" s="2"/>
      <c r="AE79" s="2" t="s">
        <v>55</v>
      </c>
      <c r="AG79" s="2" t="s">
        <v>55</v>
      </c>
      <c r="AI79" s="2" t="s">
        <v>58</v>
      </c>
      <c r="AJ79" s="2"/>
      <c r="AK79" s="2">
        <v>5</v>
      </c>
      <c r="AL79" s="2">
        <v>5</v>
      </c>
      <c r="AM79" s="2" t="s">
        <v>45</v>
      </c>
    </row>
    <row r="80" spans="1:40" x14ac:dyDescent="0.25">
      <c r="A80" s="2">
        <v>28</v>
      </c>
      <c r="B80" s="2" t="s">
        <v>40</v>
      </c>
      <c r="C80" s="2" t="s">
        <v>116</v>
      </c>
      <c r="D80" s="2" t="s">
        <v>42</v>
      </c>
      <c r="E80" s="2">
        <v>4</v>
      </c>
      <c r="F80" s="2" t="s">
        <v>43</v>
      </c>
      <c r="G80" s="2" t="s">
        <v>53</v>
      </c>
      <c r="H80" s="2" t="s">
        <v>54</v>
      </c>
      <c r="I80" s="2"/>
      <c r="J80" s="2" t="s">
        <v>45</v>
      </c>
      <c r="K80" s="3" t="s">
        <v>80</v>
      </c>
      <c r="L80" s="2" t="s">
        <v>47</v>
      </c>
      <c r="M80" s="2">
        <v>0</v>
      </c>
      <c r="N80" s="2" t="s">
        <v>47</v>
      </c>
      <c r="O80" s="2" t="s">
        <v>45</v>
      </c>
      <c r="P80" s="2" t="s">
        <v>47</v>
      </c>
      <c r="Q80" s="2"/>
      <c r="R80" s="2" t="s">
        <v>45</v>
      </c>
      <c r="S80" s="2" t="s">
        <v>48</v>
      </c>
      <c r="T80" s="2" t="s">
        <v>45</v>
      </c>
      <c r="U80" s="2" t="s">
        <v>47</v>
      </c>
      <c r="V80" s="2" t="s">
        <v>45</v>
      </c>
      <c r="W80" s="2">
        <v>1</v>
      </c>
      <c r="X80" s="2" t="s">
        <v>47</v>
      </c>
      <c r="Y80" s="2" t="s">
        <v>45</v>
      </c>
      <c r="Z80" s="2" t="s">
        <v>47</v>
      </c>
      <c r="AA80" s="2" t="s">
        <v>49</v>
      </c>
      <c r="AC80" s="2" t="s">
        <v>55</v>
      </c>
      <c r="AE80" s="2" t="s">
        <v>62</v>
      </c>
      <c r="AF80" s="2"/>
      <c r="AG80" s="2" t="s">
        <v>64</v>
      </c>
      <c r="AH80" s="2" t="s">
        <v>117</v>
      </c>
      <c r="AI80" s="2" t="s">
        <v>50</v>
      </c>
      <c r="AJ80" s="2"/>
      <c r="AK80" s="2">
        <v>7</v>
      </c>
      <c r="AL80" s="2">
        <v>4</v>
      </c>
      <c r="AM80" s="2" t="s">
        <v>45</v>
      </c>
    </row>
    <row r="81" spans="1:40" hidden="1" x14ac:dyDescent="0.25">
      <c r="A81" s="2">
        <v>42</v>
      </c>
      <c r="B81" s="2" t="s">
        <v>40</v>
      </c>
      <c r="C81" s="2" t="s">
        <v>41</v>
      </c>
      <c r="D81" s="2" t="s">
        <v>42</v>
      </c>
      <c r="E81" s="2">
        <v>4</v>
      </c>
      <c r="F81" s="2" t="s">
        <v>43</v>
      </c>
      <c r="G81" s="2" t="s">
        <v>53</v>
      </c>
      <c r="H81" s="2" t="s">
        <v>71</v>
      </c>
      <c r="I81" s="2" t="s">
        <v>89</v>
      </c>
      <c r="J81" s="2" t="s">
        <v>45</v>
      </c>
      <c r="K81" s="2" t="s">
        <v>70</v>
      </c>
      <c r="L81" s="2" t="s">
        <v>45</v>
      </c>
      <c r="M81" s="2">
        <v>2</v>
      </c>
      <c r="N81" s="2" t="s">
        <v>45</v>
      </c>
      <c r="O81" s="2" t="s">
        <v>47</v>
      </c>
      <c r="P81" s="2" t="s">
        <v>47</v>
      </c>
      <c r="Q81" s="2"/>
      <c r="R81" s="2" t="s">
        <v>47</v>
      </c>
      <c r="S81" s="2" t="s">
        <v>61</v>
      </c>
      <c r="T81" s="2" t="s">
        <v>47</v>
      </c>
      <c r="U81" s="2" t="s">
        <v>47</v>
      </c>
      <c r="V81" s="2" t="s">
        <v>47</v>
      </c>
      <c r="W81" s="2">
        <v>1</v>
      </c>
      <c r="X81" s="2" t="s">
        <v>45</v>
      </c>
      <c r="Y81" s="2" t="s">
        <v>47</v>
      </c>
      <c r="Z81" s="2" t="s">
        <v>47</v>
      </c>
      <c r="AA81" s="2" t="s">
        <v>62</v>
      </c>
      <c r="AC81" s="2" t="s">
        <v>49</v>
      </c>
      <c r="AD81" s="2"/>
      <c r="AE81" s="2" t="s">
        <v>62</v>
      </c>
      <c r="AF81" s="2"/>
      <c r="AG81" s="2" t="s">
        <v>64</v>
      </c>
      <c r="AH81" s="2"/>
      <c r="AI81" s="2" t="s">
        <v>58</v>
      </c>
      <c r="AJ81" s="2"/>
      <c r="AK81" s="2">
        <v>9</v>
      </c>
      <c r="AL81" s="2">
        <v>3</v>
      </c>
      <c r="AM81" s="2" t="s">
        <v>45</v>
      </c>
    </row>
    <row r="82" spans="1:40" hidden="1" x14ac:dyDescent="0.25">
      <c r="A82" s="2">
        <v>40</v>
      </c>
      <c r="B82" s="2" t="s">
        <v>40</v>
      </c>
      <c r="C82" s="2" t="s">
        <v>41</v>
      </c>
      <c r="D82" s="2" t="s">
        <v>60</v>
      </c>
      <c r="E82" s="2">
        <v>5</v>
      </c>
      <c r="F82" s="2" t="s">
        <v>43</v>
      </c>
      <c r="G82" s="2" t="s">
        <v>53</v>
      </c>
      <c r="H82" s="2" t="s">
        <v>54</v>
      </c>
      <c r="I82" s="2" t="s">
        <v>82</v>
      </c>
      <c r="J82" s="2" t="s">
        <v>45</v>
      </c>
      <c r="K82" s="2" t="s">
        <v>72</v>
      </c>
      <c r="L82" s="2" t="s">
        <v>45</v>
      </c>
      <c r="M82" s="2">
        <v>7</v>
      </c>
      <c r="N82" s="2" t="s">
        <v>45</v>
      </c>
      <c r="O82" s="2" t="s">
        <v>45</v>
      </c>
      <c r="P82" s="2" t="s">
        <v>47</v>
      </c>
      <c r="Q82" s="2"/>
      <c r="R82" s="2" t="s">
        <v>45</v>
      </c>
      <c r="S82" s="2" t="s">
        <v>73</v>
      </c>
      <c r="T82" s="2" t="s">
        <v>47</v>
      </c>
      <c r="U82" s="2" t="s">
        <v>47</v>
      </c>
      <c r="V82" s="2" t="s">
        <v>47</v>
      </c>
      <c r="W82" s="2">
        <v>6</v>
      </c>
      <c r="X82" s="2" t="s">
        <v>45</v>
      </c>
      <c r="Y82" s="2" t="s">
        <v>47</v>
      </c>
      <c r="Z82" s="2" t="s">
        <v>47</v>
      </c>
      <c r="AA82" s="2" t="s">
        <v>55</v>
      </c>
      <c r="AC82" s="2" t="s">
        <v>49</v>
      </c>
      <c r="AD82" s="2"/>
      <c r="AE82" s="2" t="s">
        <v>49</v>
      </c>
      <c r="AF82" s="2"/>
      <c r="AG82" s="2" t="s">
        <v>49</v>
      </c>
      <c r="AH82" s="2"/>
      <c r="AI82" s="2" t="s">
        <v>55</v>
      </c>
      <c r="AK82" s="2">
        <v>8</v>
      </c>
      <c r="AL82" s="2">
        <v>6</v>
      </c>
      <c r="AM82" s="2" t="s">
        <v>45</v>
      </c>
      <c r="AN82" s="5" t="s">
        <v>118</v>
      </c>
    </row>
    <row r="83" spans="1:40" x14ac:dyDescent="0.25">
      <c r="A83" s="2">
        <v>36</v>
      </c>
      <c r="B83" s="2" t="s">
        <v>40</v>
      </c>
      <c r="C83" s="2" t="s">
        <v>114</v>
      </c>
      <c r="D83" s="2" t="s">
        <v>60</v>
      </c>
      <c r="E83" s="2">
        <v>5</v>
      </c>
      <c r="F83" s="2" t="s">
        <v>53</v>
      </c>
      <c r="G83" s="2"/>
      <c r="H83" s="2" t="s">
        <v>89</v>
      </c>
      <c r="I83" s="2"/>
      <c r="J83" s="2" t="s">
        <v>45</v>
      </c>
      <c r="K83" s="2" t="s">
        <v>72</v>
      </c>
      <c r="L83" s="2" t="s">
        <v>45</v>
      </c>
      <c r="M83" s="2">
        <v>5</v>
      </c>
      <c r="N83" s="2" t="s">
        <v>47</v>
      </c>
      <c r="O83" s="2" t="s">
        <v>45</v>
      </c>
      <c r="P83" s="2" t="s">
        <v>47</v>
      </c>
      <c r="Q83" s="2"/>
      <c r="R83" s="2" t="s">
        <v>45</v>
      </c>
      <c r="S83" s="2" t="s">
        <v>48</v>
      </c>
      <c r="T83" s="2" t="s">
        <v>47</v>
      </c>
      <c r="U83" s="2" t="s">
        <v>47</v>
      </c>
      <c r="V83" s="2" t="s">
        <v>45</v>
      </c>
      <c r="W83" s="2">
        <v>5</v>
      </c>
      <c r="X83" s="2" t="s">
        <v>47</v>
      </c>
      <c r="Y83" s="2" t="s">
        <v>47</v>
      </c>
      <c r="Z83" s="2" t="s">
        <v>47</v>
      </c>
      <c r="AA83" s="2" t="s">
        <v>55</v>
      </c>
      <c r="AC83" s="2" t="s">
        <v>55</v>
      </c>
      <c r="AE83" s="2" t="s">
        <v>50</v>
      </c>
      <c r="AF83" s="2" t="s">
        <v>62</v>
      </c>
      <c r="AG83" s="2" t="s">
        <v>55</v>
      </c>
      <c r="AI83" s="2" t="s">
        <v>49</v>
      </c>
      <c r="AJ83" s="2"/>
      <c r="AK83" s="2">
        <v>10</v>
      </c>
      <c r="AL83" s="2">
        <v>9</v>
      </c>
      <c r="AM83" s="2" t="s">
        <v>45</v>
      </c>
    </row>
    <row r="84" spans="1:40" hidden="1" x14ac:dyDescent="0.25">
      <c r="A84" s="2">
        <v>32</v>
      </c>
      <c r="B84" s="2" t="s">
        <v>40</v>
      </c>
      <c r="C84" s="2" t="s">
        <v>41</v>
      </c>
      <c r="D84" s="2" t="s">
        <v>42</v>
      </c>
      <c r="E84" s="2">
        <v>4</v>
      </c>
      <c r="F84" s="2" t="s">
        <v>43</v>
      </c>
      <c r="G84" s="2" t="s">
        <v>53</v>
      </c>
      <c r="H84" s="2" t="s">
        <v>54</v>
      </c>
      <c r="I84" s="2" t="s">
        <v>119</v>
      </c>
      <c r="J84" s="2" t="s">
        <v>45</v>
      </c>
      <c r="K84" s="3" t="s">
        <v>46</v>
      </c>
      <c r="L84" s="2" t="s">
        <v>45</v>
      </c>
      <c r="M84" s="2">
        <v>3</v>
      </c>
      <c r="N84" s="2" t="s">
        <v>45</v>
      </c>
      <c r="O84" s="2" t="s">
        <v>45</v>
      </c>
      <c r="P84" s="2" t="s">
        <v>47</v>
      </c>
      <c r="Q84" s="2"/>
      <c r="R84" s="2" t="s">
        <v>45</v>
      </c>
      <c r="S84" s="2" t="s">
        <v>57</v>
      </c>
      <c r="T84" s="2" t="s">
        <v>47</v>
      </c>
      <c r="U84" s="2" t="s">
        <v>47</v>
      </c>
      <c r="V84" s="2" t="s">
        <v>47</v>
      </c>
      <c r="W84" s="2">
        <v>3</v>
      </c>
      <c r="X84" s="2" t="s">
        <v>45</v>
      </c>
      <c r="Y84" s="2" t="s">
        <v>45</v>
      </c>
      <c r="Z84" s="2" t="s">
        <v>47</v>
      </c>
      <c r="AA84" s="2" t="s">
        <v>49</v>
      </c>
      <c r="AC84" s="2" t="s">
        <v>49</v>
      </c>
      <c r="AD84" s="2" t="s">
        <v>58</v>
      </c>
      <c r="AE84" s="2" t="s">
        <v>49</v>
      </c>
      <c r="AF84" s="2" t="s">
        <v>58</v>
      </c>
      <c r="AG84" s="2" t="s">
        <v>55</v>
      </c>
      <c r="AI84" s="2" t="s">
        <v>49</v>
      </c>
      <c r="AJ84" s="2" t="s">
        <v>58</v>
      </c>
      <c r="AK84" s="2">
        <v>8</v>
      </c>
      <c r="AL84" s="2">
        <v>7</v>
      </c>
      <c r="AM84" s="2" t="s">
        <v>45</v>
      </c>
    </row>
    <row r="85" spans="1:40" hidden="1" x14ac:dyDescent="0.25">
      <c r="A85" s="2">
        <v>44</v>
      </c>
      <c r="B85" s="2" t="s">
        <v>40</v>
      </c>
      <c r="C85" s="2" t="s">
        <v>41</v>
      </c>
      <c r="D85" s="2" t="s">
        <v>42</v>
      </c>
      <c r="E85" s="2">
        <v>4</v>
      </c>
      <c r="F85" s="2" t="s">
        <v>53</v>
      </c>
      <c r="G85" s="2"/>
      <c r="H85" s="2" t="s">
        <v>44</v>
      </c>
      <c r="I85" s="2"/>
      <c r="J85" s="2" t="s">
        <v>47</v>
      </c>
      <c r="K85" s="2" t="s">
        <v>72</v>
      </c>
      <c r="L85" s="2" t="s">
        <v>45</v>
      </c>
      <c r="M85" s="2">
        <v>4</v>
      </c>
      <c r="N85" s="2" t="s">
        <v>45</v>
      </c>
      <c r="O85" s="2" t="s">
        <v>45</v>
      </c>
      <c r="P85" s="2" t="s">
        <v>47</v>
      </c>
      <c r="Q85" s="2"/>
      <c r="R85" s="2" t="s">
        <v>45</v>
      </c>
      <c r="S85" s="2" t="s">
        <v>73</v>
      </c>
      <c r="T85" s="2" t="s">
        <v>47</v>
      </c>
      <c r="U85" s="2" t="s">
        <v>47</v>
      </c>
      <c r="V85" s="2" t="s">
        <v>47</v>
      </c>
      <c r="W85" s="2">
        <v>3</v>
      </c>
      <c r="X85" s="2" t="s">
        <v>45</v>
      </c>
      <c r="Y85" s="2" t="s">
        <v>45</v>
      </c>
      <c r="Z85" s="2" t="s">
        <v>47</v>
      </c>
      <c r="AA85" s="2" t="s">
        <v>49</v>
      </c>
      <c r="AB85" t="s">
        <v>62</v>
      </c>
      <c r="AC85" s="2" t="s">
        <v>101</v>
      </c>
      <c r="AD85" s="2" t="s">
        <v>62</v>
      </c>
      <c r="AE85" s="2" t="s">
        <v>62</v>
      </c>
      <c r="AF85" s="2"/>
      <c r="AG85" s="2" t="s">
        <v>62</v>
      </c>
      <c r="AH85" s="2"/>
      <c r="AI85" s="2" t="s">
        <v>62</v>
      </c>
      <c r="AJ85" s="2"/>
      <c r="AK85" s="2">
        <v>8</v>
      </c>
      <c r="AL85" s="2">
        <v>6</v>
      </c>
      <c r="AM85" s="2" t="s">
        <v>45</v>
      </c>
    </row>
    <row r="86" spans="1:40" hidden="1" x14ac:dyDescent="0.25">
      <c r="A86" s="2">
        <v>65</v>
      </c>
      <c r="B86" s="2" t="s">
        <v>59</v>
      </c>
      <c r="C86" s="2" t="s">
        <v>41</v>
      </c>
      <c r="D86" s="2" t="s">
        <v>60</v>
      </c>
      <c r="E86" s="2">
        <v>2</v>
      </c>
      <c r="F86" s="2" t="s">
        <v>53</v>
      </c>
      <c r="G86" s="2"/>
      <c r="H86" s="2" t="s">
        <v>63</v>
      </c>
      <c r="I86" s="2" t="s">
        <v>82</v>
      </c>
      <c r="J86" s="2" t="s">
        <v>45</v>
      </c>
      <c r="K86" s="3" t="s">
        <v>46</v>
      </c>
      <c r="L86" s="2" t="s">
        <v>45</v>
      </c>
      <c r="M86" s="2">
        <v>2</v>
      </c>
      <c r="N86" s="2" t="s">
        <v>47</v>
      </c>
      <c r="O86" s="2" t="s">
        <v>47</v>
      </c>
      <c r="P86" s="2" t="s">
        <v>47</v>
      </c>
      <c r="Q86" s="2"/>
      <c r="R86" s="2" t="s">
        <v>45</v>
      </c>
      <c r="S86" s="2" t="s">
        <v>57</v>
      </c>
      <c r="T86" s="2" t="s">
        <v>47</v>
      </c>
      <c r="U86" s="2" t="s">
        <v>47</v>
      </c>
      <c r="V86" s="2" t="s">
        <v>47</v>
      </c>
      <c r="W86" s="2">
        <v>5</v>
      </c>
      <c r="X86" s="2" t="s">
        <v>47</v>
      </c>
      <c r="Y86" s="2" t="s">
        <v>45</v>
      </c>
      <c r="Z86" s="2" t="s">
        <v>47</v>
      </c>
      <c r="AA86" s="2" t="s">
        <v>50</v>
      </c>
      <c r="AC86" s="2" t="s">
        <v>49</v>
      </c>
      <c r="AD86" s="2" t="s">
        <v>50</v>
      </c>
      <c r="AE86" s="2" t="s">
        <v>50</v>
      </c>
      <c r="AF86" s="2"/>
      <c r="AG86" s="2" t="s">
        <v>55</v>
      </c>
      <c r="AI86" s="2" t="s">
        <v>55</v>
      </c>
      <c r="AK86" s="2">
        <v>6</v>
      </c>
      <c r="AL86" s="2">
        <v>5</v>
      </c>
      <c r="AM86" s="2" t="s">
        <v>45</v>
      </c>
    </row>
    <row r="87" spans="1:40" hidden="1" x14ac:dyDescent="0.25">
      <c r="A87" s="2">
        <v>40</v>
      </c>
      <c r="B87" s="2" t="s">
        <v>40</v>
      </c>
      <c r="C87" s="2" t="s">
        <v>41</v>
      </c>
      <c r="D87" s="2" t="s">
        <v>42</v>
      </c>
      <c r="E87" s="2">
        <v>4</v>
      </c>
      <c r="F87" s="2" t="s">
        <v>43</v>
      </c>
      <c r="G87" s="2"/>
      <c r="H87" s="2" t="s">
        <v>90</v>
      </c>
      <c r="I87" s="2"/>
      <c r="J87" s="2" t="s">
        <v>45</v>
      </c>
      <c r="K87" s="2" t="s">
        <v>72</v>
      </c>
      <c r="L87" s="2" t="s">
        <v>45</v>
      </c>
      <c r="M87" s="2">
        <v>5</v>
      </c>
      <c r="N87" s="2" t="s">
        <v>47</v>
      </c>
      <c r="O87" s="2" t="s">
        <v>47</v>
      </c>
      <c r="P87" s="2" t="s">
        <v>47</v>
      </c>
      <c r="Q87" s="2"/>
      <c r="R87" s="2" t="s">
        <v>47</v>
      </c>
      <c r="S87" s="2"/>
      <c r="T87" s="2" t="s">
        <v>45</v>
      </c>
      <c r="U87" s="2" t="s">
        <v>45</v>
      </c>
      <c r="V87" s="2" t="s">
        <v>45</v>
      </c>
      <c r="W87" s="2">
        <v>2</v>
      </c>
      <c r="X87" s="2" t="s">
        <v>47</v>
      </c>
      <c r="Y87" s="2" t="s">
        <v>47</v>
      </c>
      <c r="Z87" s="2" t="s">
        <v>47</v>
      </c>
      <c r="AA87" s="2" t="s">
        <v>55</v>
      </c>
      <c r="AC87" s="2" t="s">
        <v>55</v>
      </c>
      <c r="AE87" s="2" t="s">
        <v>62</v>
      </c>
      <c r="AF87" s="2"/>
      <c r="AG87" s="2" t="s">
        <v>55</v>
      </c>
      <c r="AI87" s="2" t="s">
        <v>55</v>
      </c>
      <c r="AK87" s="2">
        <v>7</v>
      </c>
      <c r="AL87" s="2">
        <v>7</v>
      </c>
      <c r="AM87" s="2" t="s">
        <v>45</v>
      </c>
      <c r="AN87" s="5" t="s">
        <v>120</v>
      </c>
    </row>
    <row r="88" spans="1:40" x14ac:dyDescent="0.25">
      <c r="A88" s="2">
        <v>26</v>
      </c>
      <c r="B88" s="2" t="s">
        <v>59</v>
      </c>
      <c r="C88" s="2" t="s">
        <v>75</v>
      </c>
      <c r="D88" s="2" t="s">
        <v>60</v>
      </c>
      <c r="E88" s="2">
        <v>5</v>
      </c>
      <c r="F88" s="2" t="s">
        <v>53</v>
      </c>
      <c r="G88" s="2"/>
      <c r="H88" s="2" t="s">
        <v>90</v>
      </c>
      <c r="I88" s="2"/>
      <c r="J88" s="2" t="s">
        <v>45</v>
      </c>
      <c r="K88" s="3" t="s">
        <v>46</v>
      </c>
      <c r="L88" s="2" t="s">
        <v>47</v>
      </c>
      <c r="M88" s="2">
        <v>0</v>
      </c>
      <c r="N88" s="2" t="s">
        <v>47</v>
      </c>
      <c r="O88" s="2" t="s">
        <v>47</v>
      </c>
      <c r="P88" s="2" t="s">
        <v>47</v>
      </c>
      <c r="Q88" s="2"/>
      <c r="R88" s="2" t="s">
        <v>45</v>
      </c>
      <c r="S88" s="2" t="s">
        <v>48</v>
      </c>
      <c r="T88" s="2" t="s">
        <v>45</v>
      </c>
      <c r="U88" s="2" t="s">
        <v>47</v>
      </c>
      <c r="V88" s="2" t="s">
        <v>45</v>
      </c>
      <c r="W88" s="2">
        <v>0</v>
      </c>
      <c r="X88" s="2" t="s">
        <v>45</v>
      </c>
      <c r="Y88" s="2" t="s">
        <v>45</v>
      </c>
      <c r="Z88" s="2" t="s">
        <v>47</v>
      </c>
      <c r="AA88" s="2" t="s">
        <v>55</v>
      </c>
      <c r="AC88" s="2" t="s">
        <v>62</v>
      </c>
      <c r="AD88" s="2"/>
      <c r="AE88" s="2" t="s">
        <v>62</v>
      </c>
      <c r="AF88" s="2"/>
      <c r="AG88" s="2" t="s">
        <v>55</v>
      </c>
      <c r="AI88" s="2" t="s">
        <v>62</v>
      </c>
      <c r="AJ88" s="2"/>
      <c r="AK88" s="2">
        <v>8</v>
      </c>
      <c r="AL88" s="2">
        <v>6</v>
      </c>
      <c r="AM88" s="2" t="s">
        <v>45</v>
      </c>
      <c r="AN88" s="5" t="s">
        <v>121</v>
      </c>
    </row>
    <row r="89" spans="1:40" hidden="1" x14ac:dyDescent="0.25">
      <c r="A89" s="2">
        <v>53</v>
      </c>
      <c r="B89" s="2" t="s">
        <v>40</v>
      </c>
      <c r="C89" s="2" t="s">
        <v>41</v>
      </c>
      <c r="D89" s="2" t="s">
        <v>42</v>
      </c>
      <c r="E89" s="2">
        <v>5</v>
      </c>
      <c r="F89" s="2" t="s">
        <v>76</v>
      </c>
      <c r="G89" s="2"/>
      <c r="H89" s="2" t="s">
        <v>89</v>
      </c>
      <c r="I89" s="2"/>
      <c r="J89" s="2" t="s">
        <v>45</v>
      </c>
      <c r="K89" s="3" t="s">
        <v>46</v>
      </c>
      <c r="L89" s="2" t="s">
        <v>45</v>
      </c>
      <c r="M89" s="2">
        <v>6</v>
      </c>
      <c r="N89" s="2" t="s">
        <v>45</v>
      </c>
      <c r="O89" s="2" t="s">
        <v>47</v>
      </c>
      <c r="P89" s="2" t="s">
        <v>47</v>
      </c>
      <c r="Q89" s="2"/>
      <c r="R89" s="2" t="s">
        <v>45</v>
      </c>
      <c r="S89" s="2" t="s">
        <v>73</v>
      </c>
      <c r="T89" s="2" t="s">
        <v>47</v>
      </c>
      <c r="U89" s="2" t="s">
        <v>47</v>
      </c>
      <c r="V89" s="2" t="s">
        <v>47</v>
      </c>
      <c r="W89" s="2">
        <v>2</v>
      </c>
      <c r="X89" s="2" t="s">
        <v>45</v>
      </c>
      <c r="Y89" s="2" t="s">
        <v>47</v>
      </c>
      <c r="Z89" s="2" t="s">
        <v>47</v>
      </c>
      <c r="AA89" s="2" t="s">
        <v>55</v>
      </c>
      <c r="AC89" s="2" t="s">
        <v>55</v>
      </c>
      <c r="AE89" s="2" t="s">
        <v>50</v>
      </c>
      <c r="AF89" s="2" t="s">
        <v>64</v>
      </c>
      <c r="AG89" s="2" t="s">
        <v>64</v>
      </c>
      <c r="AH89" s="2"/>
      <c r="AI89" s="2" t="s">
        <v>49</v>
      </c>
      <c r="AJ89" s="2"/>
      <c r="AK89" s="2">
        <v>9</v>
      </c>
      <c r="AL89" s="2">
        <v>7</v>
      </c>
      <c r="AM89" s="2" t="s">
        <v>45</v>
      </c>
    </row>
    <row r="90" spans="1:40" hidden="1" x14ac:dyDescent="0.25">
      <c r="A90" s="2">
        <v>57</v>
      </c>
      <c r="B90" s="2" t="s">
        <v>40</v>
      </c>
      <c r="C90" s="2" t="s">
        <v>41</v>
      </c>
      <c r="D90" s="2" t="s">
        <v>52</v>
      </c>
      <c r="E90" s="2">
        <v>5</v>
      </c>
      <c r="F90" s="2" t="s">
        <v>53</v>
      </c>
      <c r="G90" s="2"/>
      <c r="H90" s="2" t="s">
        <v>71</v>
      </c>
      <c r="I90" s="2" t="s">
        <v>89</v>
      </c>
      <c r="J90" s="2" t="s">
        <v>45</v>
      </c>
      <c r="K90" s="3" t="s">
        <v>56</v>
      </c>
      <c r="L90" s="2" t="s">
        <v>45</v>
      </c>
      <c r="M90" s="2">
        <v>5</v>
      </c>
      <c r="N90" s="2" t="s">
        <v>47</v>
      </c>
      <c r="O90" s="2" t="s">
        <v>47</v>
      </c>
      <c r="P90" s="2" t="s">
        <v>47</v>
      </c>
      <c r="Q90" s="2"/>
      <c r="R90" s="2" t="s">
        <v>45</v>
      </c>
      <c r="S90" s="2" t="s">
        <v>48</v>
      </c>
      <c r="T90" s="2" t="s">
        <v>47</v>
      </c>
      <c r="U90" s="2" t="s">
        <v>47</v>
      </c>
      <c r="V90" s="2" t="s">
        <v>47</v>
      </c>
      <c r="W90" s="2">
        <v>1</v>
      </c>
      <c r="X90" s="2" t="s">
        <v>47</v>
      </c>
      <c r="Y90" s="2" t="s">
        <v>47</v>
      </c>
      <c r="Z90" s="2" t="s">
        <v>47</v>
      </c>
      <c r="AA90" s="2" t="s">
        <v>62</v>
      </c>
      <c r="AC90" s="2" t="s">
        <v>50</v>
      </c>
      <c r="AD90" s="2"/>
      <c r="AE90" s="2" t="s">
        <v>50</v>
      </c>
      <c r="AF90" s="2"/>
      <c r="AG90" s="2" t="s">
        <v>50</v>
      </c>
      <c r="AH90" s="2"/>
      <c r="AI90" s="2" t="s">
        <v>49</v>
      </c>
      <c r="AJ90" s="2"/>
      <c r="AK90" s="2">
        <v>8</v>
      </c>
      <c r="AL90" s="2">
        <v>5</v>
      </c>
      <c r="AM90" s="2" t="s">
        <v>45</v>
      </c>
    </row>
    <row r="91" spans="1:40" hidden="1" x14ac:dyDescent="0.25">
      <c r="A91" s="2">
        <v>47</v>
      </c>
      <c r="B91" s="2" t="s">
        <v>40</v>
      </c>
      <c r="C91" s="2" t="s">
        <v>41</v>
      </c>
      <c r="D91" s="2" t="s">
        <v>42</v>
      </c>
      <c r="E91" s="3">
        <v>2</v>
      </c>
      <c r="F91" s="2" t="s">
        <v>53</v>
      </c>
      <c r="G91" s="2"/>
      <c r="H91" s="2" t="s">
        <v>54</v>
      </c>
      <c r="I91" s="2"/>
      <c r="J91" s="2" t="s">
        <v>45</v>
      </c>
      <c r="K91" s="3" t="s">
        <v>80</v>
      </c>
      <c r="L91" s="2" t="s">
        <v>45</v>
      </c>
      <c r="M91" s="2">
        <v>2</v>
      </c>
      <c r="N91" s="2" t="s">
        <v>45</v>
      </c>
      <c r="O91" s="2" t="s">
        <v>45</v>
      </c>
      <c r="P91" s="2" t="s">
        <v>47</v>
      </c>
      <c r="Q91" s="2"/>
      <c r="R91" s="2" t="s">
        <v>45</v>
      </c>
      <c r="S91" s="2" t="s">
        <v>67</v>
      </c>
      <c r="T91" s="2" t="s">
        <v>47</v>
      </c>
      <c r="U91" s="2" t="s">
        <v>45</v>
      </c>
      <c r="V91" s="2" t="s">
        <v>45</v>
      </c>
      <c r="W91" s="2">
        <v>2</v>
      </c>
      <c r="X91" s="2" t="s">
        <v>45</v>
      </c>
      <c r="Y91" s="2" t="s">
        <v>45</v>
      </c>
      <c r="Z91" s="2" t="s">
        <v>47</v>
      </c>
      <c r="AA91" s="2" t="s">
        <v>58</v>
      </c>
      <c r="AC91" s="2" t="s">
        <v>49</v>
      </c>
      <c r="AD91" s="2"/>
      <c r="AE91" s="2" t="s">
        <v>50</v>
      </c>
      <c r="AF91" s="2"/>
      <c r="AG91" s="2" t="s">
        <v>55</v>
      </c>
      <c r="AI91" s="2" t="s">
        <v>49</v>
      </c>
      <c r="AJ91" s="2"/>
      <c r="AK91" s="2">
        <v>8</v>
      </c>
      <c r="AL91" s="2">
        <v>5</v>
      </c>
      <c r="AM91" s="2" t="s">
        <v>45</v>
      </c>
    </row>
    <row r="92" spans="1:40" hidden="1" x14ac:dyDescent="0.25">
      <c r="A92" s="2">
        <v>55</v>
      </c>
      <c r="B92" s="2" t="s">
        <v>40</v>
      </c>
      <c r="C92" s="2" t="s">
        <v>41</v>
      </c>
      <c r="D92" s="2" t="s">
        <v>42</v>
      </c>
      <c r="E92" s="2">
        <v>4</v>
      </c>
      <c r="F92" s="2" t="s">
        <v>76</v>
      </c>
      <c r="G92" s="2" t="s">
        <v>53</v>
      </c>
      <c r="H92" s="2" t="s">
        <v>63</v>
      </c>
      <c r="I92" s="2"/>
      <c r="J92" s="2" t="s">
        <v>45</v>
      </c>
      <c r="K92" s="3" t="s">
        <v>46</v>
      </c>
      <c r="L92" s="2" t="s">
        <v>47</v>
      </c>
      <c r="M92" s="2">
        <v>0</v>
      </c>
      <c r="N92" s="2" t="s">
        <v>47</v>
      </c>
      <c r="O92" s="2" t="s">
        <v>47</v>
      </c>
      <c r="P92" s="2" t="s">
        <v>47</v>
      </c>
      <c r="Q92" s="2"/>
      <c r="R92" s="2" t="s">
        <v>45</v>
      </c>
      <c r="S92" s="2" t="s">
        <v>48</v>
      </c>
      <c r="T92" s="2" t="s">
        <v>45</v>
      </c>
      <c r="U92" s="2" t="s">
        <v>45</v>
      </c>
      <c r="V92" s="2" t="s">
        <v>45</v>
      </c>
      <c r="W92" s="2"/>
      <c r="X92" s="2" t="s">
        <v>45</v>
      </c>
      <c r="Y92" s="2" t="s">
        <v>45</v>
      </c>
      <c r="Z92" s="2" t="s">
        <v>47</v>
      </c>
      <c r="AA92" s="2" t="s">
        <v>49</v>
      </c>
      <c r="AC92" s="2" t="s">
        <v>55</v>
      </c>
      <c r="AE92" s="2" t="s">
        <v>49</v>
      </c>
      <c r="AF92" s="2"/>
      <c r="AG92" s="2" t="s">
        <v>55</v>
      </c>
      <c r="AI92" s="2" t="s">
        <v>55</v>
      </c>
      <c r="AK92" s="2">
        <v>9</v>
      </c>
      <c r="AL92" s="2">
        <v>9</v>
      </c>
      <c r="AM92" s="2" t="s">
        <v>45</v>
      </c>
    </row>
    <row r="93" spans="1:40" hidden="1" x14ac:dyDescent="0.25">
      <c r="A93" s="2">
        <v>49</v>
      </c>
      <c r="B93" s="2" t="s">
        <v>40</v>
      </c>
      <c r="C93" s="2" t="s">
        <v>41</v>
      </c>
      <c r="D93" s="2" t="s">
        <v>42</v>
      </c>
      <c r="E93" s="2">
        <v>3</v>
      </c>
      <c r="F93" s="2" t="s">
        <v>53</v>
      </c>
      <c r="G93" s="2"/>
      <c r="H93" s="2" t="s">
        <v>54</v>
      </c>
      <c r="I93" s="2"/>
      <c r="J93" s="2" t="s">
        <v>45</v>
      </c>
      <c r="K93" s="2" t="s">
        <v>70</v>
      </c>
      <c r="L93" s="2" t="s">
        <v>45</v>
      </c>
      <c r="M93" s="2">
        <v>3</v>
      </c>
      <c r="N93" s="2" t="s">
        <v>47</v>
      </c>
      <c r="O93" s="2" t="s">
        <v>45</v>
      </c>
      <c r="P93" s="2" t="s">
        <v>47</v>
      </c>
      <c r="Q93" s="2"/>
      <c r="R93" s="2" t="s">
        <v>45</v>
      </c>
      <c r="S93" s="2" t="s">
        <v>67</v>
      </c>
      <c r="T93" s="2" t="s">
        <v>45</v>
      </c>
      <c r="U93" s="2" t="s">
        <v>45</v>
      </c>
      <c r="V93" s="2" t="s">
        <v>45</v>
      </c>
      <c r="W93" s="2">
        <v>2</v>
      </c>
      <c r="X93" s="2" t="s">
        <v>45</v>
      </c>
      <c r="Y93" s="2" t="s">
        <v>45</v>
      </c>
      <c r="Z93" s="2" t="s">
        <v>45</v>
      </c>
      <c r="AA93" s="2" t="s">
        <v>62</v>
      </c>
      <c r="AC93" s="2" t="s">
        <v>101</v>
      </c>
      <c r="AD93" s="2" t="s">
        <v>58</v>
      </c>
      <c r="AE93" s="2" t="s">
        <v>58</v>
      </c>
      <c r="AF93" s="2"/>
      <c r="AG93" s="2" t="s">
        <v>68</v>
      </c>
      <c r="AH93" s="2"/>
      <c r="AI93" s="2" t="s">
        <v>49</v>
      </c>
      <c r="AJ93" s="2" t="s">
        <v>58</v>
      </c>
      <c r="AK93" s="2">
        <v>8</v>
      </c>
      <c r="AL93" s="2">
        <v>4</v>
      </c>
      <c r="AM93" s="2" t="s">
        <v>45</v>
      </c>
    </row>
    <row r="94" spans="1:40" hidden="1" x14ac:dyDescent="0.25">
      <c r="A94" s="2">
        <v>39</v>
      </c>
      <c r="B94" s="2" t="s">
        <v>40</v>
      </c>
      <c r="C94" s="2" t="s">
        <v>41</v>
      </c>
      <c r="D94" s="2" t="s">
        <v>60</v>
      </c>
      <c r="E94" s="2">
        <v>3</v>
      </c>
      <c r="F94" s="2" t="s">
        <v>43</v>
      </c>
      <c r="G94" s="2" t="s">
        <v>53</v>
      </c>
      <c r="H94" s="2" t="s">
        <v>54</v>
      </c>
      <c r="I94" s="2" t="s">
        <v>122</v>
      </c>
      <c r="J94" s="2" t="s">
        <v>45</v>
      </c>
      <c r="K94" s="3" t="s">
        <v>56</v>
      </c>
      <c r="L94" s="2" t="s">
        <v>45</v>
      </c>
      <c r="M94" s="2">
        <v>3</v>
      </c>
      <c r="N94" s="2" t="s">
        <v>45</v>
      </c>
      <c r="O94" s="2" t="s">
        <v>45</v>
      </c>
      <c r="P94" s="2" t="s">
        <v>45</v>
      </c>
      <c r="Q94" s="2" t="s">
        <v>66</v>
      </c>
      <c r="R94" s="2" t="s">
        <v>45</v>
      </c>
      <c r="S94" s="2" t="s">
        <v>67</v>
      </c>
      <c r="T94" s="2" t="s">
        <v>47</v>
      </c>
      <c r="U94" s="2" t="s">
        <v>47</v>
      </c>
      <c r="V94" s="2" t="s">
        <v>47</v>
      </c>
      <c r="W94" s="2">
        <v>6</v>
      </c>
      <c r="X94" s="2" t="s">
        <v>45</v>
      </c>
      <c r="Y94" s="2" t="s">
        <v>45</v>
      </c>
      <c r="Z94" s="2" t="s">
        <v>45</v>
      </c>
      <c r="AA94" s="2" t="s">
        <v>62</v>
      </c>
      <c r="AC94" s="2" t="s">
        <v>49</v>
      </c>
      <c r="AD94" s="2" t="s">
        <v>123</v>
      </c>
      <c r="AE94" s="2" t="s">
        <v>49</v>
      </c>
      <c r="AF94" s="2" t="s">
        <v>62</v>
      </c>
      <c r="AG94" s="2" t="s">
        <v>55</v>
      </c>
      <c r="AI94" s="2" t="s">
        <v>55</v>
      </c>
      <c r="AK94" s="2">
        <v>8</v>
      </c>
      <c r="AL94" s="2">
        <v>5</v>
      </c>
      <c r="AM94" s="2" t="s">
        <v>45</v>
      </c>
      <c r="AN94" s="5" t="s">
        <v>124</v>
      </c>
    </row>
    <row r="95" spans="1:40" hidden="1" x14ac:dyDescent="0.25">
      <c r="A95" s="2">
        <v>58</v>
      </c>
      <c r="B95" s="2" t="s">
        <v>40</v>
      </c>
      <c r="C95" s="2" t="s">
        <v>41</v>
      </c>
      <c r="D95" s="2" t="s">
        <v>52</v>
      </c>
      <c r="E95" s="2">
        <v>3</v>
      </c>
      <c r="F95" s="2" t="s">
        <v>53</v>
      </c>
      <c r="G95" s="2"/>
      <c r="H95" s="2" t="s">
        <v>54</v>
      </c>
      <c r="I95" s="2" t="s">
        <v>89</v>
      </c>
      <c r="J95" s="2" t="s">
        <v>45</v>
      </c>
      <c r="K95" s="2" t="s">
        <v>72</v>
      </c>
      <c r="L95" s="2" t="s">
        <v>45</v>
      </c>
      <c r="M95" s="2">
        <v>3</v>
      </c>
      <c r="N95" s="2" t="s">
        <v>45</v>
      </c>
      <c r="O95" s="2" t="s">
        <v>47</v>
      </c>
      <c r="P95" s="2" t="s">
        <v>47</v>
      </c>
      <c r="Q95" s="2"/>
      <c r="R95" s="2" t="s">
        <v>45</v>
      </c>
      <c r="S95" s="2" t="s">
        <v>48</v>
      </c>
      <c r="T95" s="2" t="s">
        <v>47</v>
      </c>
      <c r="U95" s="2" t="s">
        <v>47</v>
      </c>
      <c r="V95" s="2" t="s">
        <v>45</v>
      </c>
      <c r="W95" s="2">
        <v>2</v>
      </c>
      <c r="X95" s="2" t="s">
        <v>47</v>
      </c>
      <c r="Y95" s="2" t="s">
        <v>45</v>
      </c>
      <c r="Z95" s="2" t="s">
        <v>47</v>
      </c>
      <c r="AA95" s="2" t="s">
        <v>55</v>
      </c>
      <c r="AC95" s="2" t="s">
        <v>49</v>
      </c>
      <c r="AD95" s="2"/>
      <c r="AE95" s="2" t="s">
        <v>55</v>
      </c>
      <c r="AG95" s="2" t="s">
        <v>55</v>
      </c>
      <c r="AI95" s="2" t="s">
        <v>55</v>
      </c>
      <c r="AK95" s="2">
        <v>9</v>
      </c>
      <c r="AL95" s="2">
        <v>8</v>
      </c>
      <c r="AM95" s="2" t="s">
        <v>45</v>
      </c>
    </row>
    <row r="96" spans="1:40" hidden="1" x14ac:dyDescent="0.25">
      <c r="A96" s="2">
        <v>24</v>
      </c>
      <c r="B96" s="2" t="s">
        <v>40</v>
      </c>
      <c r="C96" s="2" t="s">
        <v>41</v>
      </c>
      <c r="D96" s="2" t="s">
        <v>42</v>
      </c>
      <c r="E96" s="2">
        <v>4</v>
      </c>
      <c r="F96" s="2" t="s">
        <v>53</v>
      </c>
      <c r="G96" s="2"/>
      <c r="H96" s="2" t="s">
        <v>54</v>
      </c>
      <c r="I96" s="2"/>
      <c r="J96" s="2" t="s">
        <v>45</v>
      </c>
      <c r="K96" s="3" t="s">
        <v>80</v>
      </c>
      <c r="L96" s="2" t="s">
        <v>45</v>
      </c>
      <c r="M96" s="2">
        <v>3</v>
      </c>
      <c r="N96" s="2" t="s">
        <v>45</v>
      </c>
      <c r="O96" s="2" t="s">
        <v>45</v>
      </c>
      <c r="P96" s="2" t="s">
        <v>45</v>
      </c>
      <c r="Q96" s="2" t="s">
        <v>66</v>
      </c>
      <c r="R96" s="2" t="s">
        <v>47</v>
      </c>
      <c r="S96" s="2" t="s">
        <v>67</v>
      </c>
      <c r="T96" s="2" t="s">
        <v>47</v>
      </c>
      <c r="U96" s="2" t="s">
        <v>47</v>
      </c>
      <c r="V96" s="2" t="s">
        <v>47</v>
      </c>
      <c r="W96" s="2">
        <v>7</v>
      </c>
      <c r="X96" s="2" t="s">
        <v>45</v>
      </c>
      <c r="Y96" s="2" t="s">
        <v>45</v>
      </c>
      <c r="Z96" s="2" t="s">
        <v>45</v>
      </c>
      <c r="AA96" s="2" t="s">
        <v>49</v>
      </c>
      <c r="AC96" s="2" t="s">
        <v>49</v>
      </c>
      <c r="AD96" s="2"/>
      <c r="AE96" s="2" t="s">
        <v>49</v>
      </c>
      <c r="AF96" s="2"/>
      <c r="AG96" s="2" t="s">
        <v>55</v>
      </c>
      <c r="AI96" s="2" t="s">
        <v>58</v>
      </c>
      <c r="AJ96" s="2"/>
      <c r="AK96" s="2">
        <v>7</v>
      </c>
      <c r="AL96" s="2">
        <v>3</v>
      </c>
      <c r="AM96" s="2" t="s">
        <v>45</v>
      </c>
      <c r="AN96" s="5" t="s">
        <v>125</v>
      </c>
    </row>
    <row r="97" spans="1:40" hidden="1" x14ac:dyDescent="0.25">
      <c r="A97" s="2">
        <v>45</v>
      </c>
      <c r="B97" s="2" t="s">
        <v>40</v>
      </c>
      <c r="C97" s="2" t="s">
        <v>41</v>
      </c>
      <c r="D97" s="2" t="s">
        <v>42</v>
      </c>
      <c r="E97" s="2">
        <v>5</v>
      </c>
      <c r="F97" s="2" t="s">
        <v>53</v>
      </c>
      <c r="G97" s="2"/>
      <c r="H97" s="2" t="s">
        <v>54</v>
      </c>
      <c r="I97" s="2"/>
      <c r="J97" s="2" t="s">
        <v>45</v>
      </c>
      <c r="K97" s="3" t="s">
        <v>46</v>
      </c>
      <c r="L97" s="2" t="s">
        <v>45</v>
      </c>
      <c r="M97" s="2">
        <v>5</v>
      </c>
      <c r="N97" s="2" t="s">
        <v>47</v>
      </c>
      <c r="O97" s="2" t="s">
        <v>47</v>
      </c>
      <c r="P97" s="2" t="s">
        <v>47</v>
      </c>
      <c r="Q97" s="2"/>
      <c r="R97" s="2" t="s">
        <v>45</v>
      </c>
      <c r="S97" s="2" t="s">
        <v>73</v>
      </c>
      <c r="T97" s="2" t="s">
        <v>47</v>
      </c>
      <c r="U97" s="2" t="s">
        <v>45</v>
      </c>
      <c r="V97" s="2" t="s">
        <v>45</v>
      </c>
      <c r="W97" s="2">
        <v>0</v>
      </c>
      <c r="X97" s="2" t="s">
        <v>47</v>
      </c>
      <c r="Y97" s="2" t="s">
        <v>47</v>
      </c>
      <c r="Z97" s="2" t="s">
        <v>47</v>
      </c>
      <c r="AA97" s="2" t="s">
        <v>62</v>
      </c>
      <c r="AC97" s="2" t="s">
        <v>62</v>
      </c>
      <c r="AD97" s="2"/>
      <c r="AE97" s="2" t="s">
        <v>62</v>
      </c>
      <c r="AF97" s="2"/>
      <c r="AG97" s="2" t="s">
        <v>62</v>
      </c>
      <c r="AH97" s="2"/>
      <c r="AI97" s="2" t="s">
        <v>62</v>
      </c>
      <c r="AJ97" s="2"/>
      <c r="AK97" s="2">
        <v>6</v>
      </c>
      <c r="AL97" s="2">
        <v>6</v>
      </c>
      <c r="AM97" s="2" t="s">
        <v>45</v>
      </c>
    </row>
    <row r="98" spans="1:40" x14ac:dyDescent="0.25">
      <c r="A98" s="2">
        <v>25</v>
      </c>
      <c r="B98" s="2" t="s">
        <v>40</v>
      </c>
      <c r="C98" s="2" t="s">
        <v>75</v>
      </c>
      <c r="D98" s="2" t="s">
        <v>42</v>
      </c>
      <c r="E98" s="3">
        <v>4</v>
      </c>
      <c r="F98" s="2" t="s">
        <v>53</v>
      </c>
      <c r="G98" s="2"/>
      <c r="H98" s="2" t="s">
        <v>54</v>
      </c>
      <c r="I98" s="2"/>
      <c r="J98" s="2" t="s">
        <v>45</v>
      </c>
      <c r="K98" s="3" t="s">
        <v>80</v>
      </c>
      <c r="L98" s="2" t="s">
        <v>45</v>
      </c>
      <c r="M98" s="2">
        <v>2</v>
      </c>
      <c r="N98" s="2" t="s">
        <v>47</v>
      </c>
      <c r="O98" s="2" t="s">
        <v>45</v>
      </c>
      <c r="P98" s="2" t="s">
        <v>47</v>
      </c>
      <c r="Q98" s="2"/>
      <c r="R98" s="2" t="s">
        <v>45</v>
      </c>
      <c r="S98" s="2" t="s">
        <v>61</v>
      </c>
      <c r="T98" s="2" t="s">
        <v>47</v>
      </c>
      <c r="U98" s="2" t="s">
        <v>47</v>
      </c>
      <c r="V98" s="2" t="s">
        <v>45</v>
      </c>
      <c r="W98" s="2">
        <v>3</v>
      </c>
      <c r="X98" s="2" t="s">
        <v>45</v>
      </c>
      <c r="Y98" s="2" t="s">
        <v>45</v>
      </c>
      <c r="Z98" s="2" t="s">
        <v>47</v>
      </c>
      <c r="AA98" s="2" t="s">
        <v>49</v>
      </c>
      <c r="AC98" s="2" t="s">
        <v>49</v>
      </c>
      <c r="AD98" s="2"/>
      <c r="AE98" s="2" t="s">
        <v>49</v>
      </c>
      <c r="AF98" s="2" t="s">
        <v>86</v>
      </c>
      <c r="AG98" s="2" t="s">
        <v>50</v>
      </c>
      <c r="AH98" s="2"/>
      <c r="AI98" s="2" t="s">
        <v>55</v>
      </c>
      <c r="AK98" s="2">
        <v>9</v>
      </c>
      <c r="AL98" s="2">
        <v>5</v>
      </c>
      <c r="AM98" s="2" t="s">
        <v>45</v>
      </c>
    </row>
    <row r="99" spans="1:40" hidden="1" x14ac:dyDescent="0.25">
      <c r="A99" s="2">
        <v>35</v>
      </c>
      <c r="B99" s="2" t="s">
        <v>59</v>
      </c>
      <c r="C99" s="2" t="s">
        <v>41</v>
      </c>
      <c r="D99" s="2" t="s">
        <v>42</v>
      </c>
      <c r="E99" s="2">
        <v>3</v>
      </c>
      <c r="F99" s="2" t="s">
        <v>43</v>
      </c>
      <c r="G99" s="2" t="s">
        <v>53</v>
      </c>
      <c r="H99" s="2" t="s">
        <v>54</v>
      </c>
      <c r="I99" s="2"/>
      <c r="J99" s="2" t="s">
        <v>45</v>
      </c>
      <c r="K99" s="3" t="s">
        <v>80</v>
      </c>
      <c r="L99" s="2" t="s">
        <v>45</v>
      </c>
      <c r="M99" s="2">
        <v>6</v>
      </c>
      <c r="N99" s="2" t="s">
        <v>45</v>
      </c>
      <c r="O99" s="2" t="s">
        <v>45</v>
      </c>
      <c r="P99" s="2" t="s">
        <v>47</v>
      </c>
      <c r="Q99" s="2"/>
      <c r="R99" s="2" t="s">
        <v>45</v>
      </c>
      <c r="S99" s="2" t="s">
        <v>61</v>
      </c>
      <c r="T99" s="2" t="s">
        <v>47</v>
      </c>
      <c r="U99" s="2" t="s">
        <v>47</v>
      </c>
      <c r="V99" s="2" t="s">
        <v>47</v>
      </c>
      <c r="W99" s="2">
        <v>8</v>
      </c>
      <c r="X99" s="2" t="s">
        <v>45</v>
      </c>
      <c r="Y99" s="2" t="s">
        <v>45</v>
      </c>
      <c r="Z99" s="2" t="s">
        <v>45</v>
      </c>
      <c r="AA99" s="2" t="s">
        <v>49</v>
      </c>
      <c r="AB99" t="s">
        <v>86</v>
      </c>
      <c r="AC99" s="2" t="s">
        <v>49</v>
      </c>
      <c r="AD99" s="2" t="s">
        <v>91</v>
      </c>
      <c r="AE99" s="2" t="s">
        <v>49</v>
      </c>
      <c r="AF99" s="2" t="s">
        <v>108</v>
      </c>
      <c r="AG99" s="2" t="s">
        <v>55</v>
      </c>
      <c r="AI99" s="2" t="s">
        <v>49</v>
      </c>
      <c r="AJ99" s="2" t="s">
        <v>108</v>
      </c>
      <c r="AK99" s="2">
        <v>10</v>
      </c>
      <c r="AL99" s="2">
        <v>5</v>
      </c>
      <c r="AM99" s="2" t="s">
        <v>45</v>
      </c>
      <c r="AN99" s="5" t="s">
        <v>126</v>
      </c>
    </row>
    <row r="100" spans="1:40" hidden="1" x14ac:dyDescent="0.25">
      <c r="A100" s="2">
        <v>38</v>
      </c>
      <c r="B100" s="2" t="s">
        <v>40</v>
      </c>
      <c r="C100" s="2" t="s">
        <v>41</v>
      </c>
      <c r="D100" s="2" t="s">
        <v>42</v>
      </c>
      <c r="E100" s="2">
        <v>4</v>
      </c>
      <c r="F100" s="2" t="s">
        <v>53</v>
      </c>
      <c r="G100" s="2"/>
      <c r="H100" s="2" t="s">
        <v>90</v>
      </c>
      <c r="I100" s="2"/>
      <c r="J100" s="2" t="s">
        <v>47</v>
      </c>
      <c r="K100" s="3" t="s">
        <v>46</v>
      </c>
      <c r="L100" s="2" t="s">
        <v>45</v>
      </c>
      <c r="M100" s="2">
        <v>4</v>
      </c>
      <c r="N100" s="2" t="s">
        <v>47</v>
      </c>
      <c r="O100" s="2" t="s">
        <v>47</v>
      </c>
      <c r="P100" s="2" t="s">
        <v>47</v>
      </c>
      <c r="Q100" s="2"/>
      <c r="R100" s="2" t="s">
        <v>45</v>
      </c>
      <c r="S100" s="2" t="s">
        <v>48</v>
      </c>
      <c r="T100" s="2" t="s">
        <v>47</v>
      </c>
      <c r="U100" s="2" t="s">
        <v>47</v>
      </c>
      <c r="V100" s="2" t="s">
        <v>47</v>
      </c>
      <c r="W100" s="2">
        <v>2</v>
      </c>
      <c r="X100" s="2" t="s">
        <v>45</v>
      </c>
      <c r="Y100" s="2" t="s">
        <v>45</v>
      </c>
      <c r="Z100" s="2" t="s">
        <v>47</v>
      </c>
      <c r="AA100" s="2" t="s">
        <v>55</v>
      </c>
      <c r="AC100" s="2" t="s">
        <v>55</v>
      </c>
      <c r="AE100" s="2" t="s">
        <v>50</v>
      </c>
      <c r="AF100" s="2"/>
      <c r="AG100" s="2" t="s">
        <v>64</v>
      </c>
      <c r="AH100" s="2" t="s">
        <v>50</v>
      </c>
      <c r="AI100" s="2" t="s">
        <v>58</v>
      </c>
      <c r="AJ100" s="2" t="s">
        <v>62</v>
      </c>
      <c r="AK100" s="2">
        <v>9</v>
      </c>
      <c r="AL100" s="2">
        <v>7</v>
      </c>
      <c r="AM100" s="2" t="s">
        <v>45</v>
      </c>
    </row>
    <row r="101" spans="1:40" hidden="1" x14ac:dyDescent="0.25">
      <c r="A101" s="2">
        <v>22</v>
      </c>
      <c r="B101" s="2" t="s">
        <v>40</v>
      </c>
      <c r="C101" s="2" t="s">
        <v>41</v>
      </c>
      <c r="D101" s="2" t="s">
        <v>42</v>
      </c>
      <c r="E101" s="3">
        <v>4</v>
      </c>
      <c r="F101" s="2" t="s">
        <v>53</v>
      </c>
      <c r="G101" s="2"/>
      <c r="H101" s="2" t="s">
        <v>82</v>
      </c>
      <c r="I101" s="2"/>
      <c r="J101" s="2" t="s">
        <v>45</v>
      </c>
      <c r="K101" s="3" t="s">
        <v>80</v>
      </c>
      <c r="L101" s="2" t="s">
        <v>47</v>
      </c>
      <c r="M101" s="2">
        <v>0</v>
      </c>
      <c r="N101" s="2" t="s">
        <v>47</v>
      </c>
      <c r="O101" s="2" t="s">
        <v>47</v>
      </c>
      <c r="P101" s="2" t="s">
        <v>47</v>
      </c>
      <c r="Q101" s="2"/>
      <c r="R101" s="2" t="s">
        <v>45</v>
      </c>
      <c r="S101" s="2" t="s">
        <v>57</v>
      </c>
      <c r="T101" s="2" t="s">
        <v>47</v>
      </c>
      <c r="U101" s="2" t="s">
        <v>47</v>
      </c>
      <c r="V101" s="2" t="s">
        <v>45</v>
      </c>
      <c r="W101" s="2">
        <v>3</v>
      </c>
      <c r="X101" s="2" t="s">
        <v>45</v>
      </c>
      <c r="Y101" s="2" t="s">
        <v>47</v>
      </c>
      <c r="Z101" s="2" t="s">
        <v>47</v>
      </c>
      <c r="AA101" s="2" t="s">
        <v>49</v>
      </c>
      <c r="AB101" t="s">
        <v>50</v>
      </c>
      <c r="AC101" s="2" t="s">
        <v>50</v>
      </c>
      <c r="AD101" s="2"/>
      <c r="AE101" s="2" t="s">
        <v>50</v>
      </c>
      <c r="AF101" s="2"/>
      <c r="AG101" s="2" t="s">
        <v>64</v>
      </c>
      <c r="AH101" s="2" t="s">
        <v>127</v>
      </c>
      <c r="AI101" s="2" t="s">
        <v>49</v>
      </c>
      <c r="AJ101" s="2"/>
      <c r="AK101" s="2">
        <v>9</v>
      </c>
      <c r="AL101" s="2">
        <v>3</v>
      </c>
      <c r="AM101" s="2" t="s">
        <v>45</v>
      </c>
    </row>
    <row r="102" spans="1:40" hidden="1" x14ac:dyDescent="0.25">
      <c r="A102" s="2">
        <v>38</v>
      </c>
      <c r="B102" s="2" t="s">
        <v>59</v>
      </c>
      <c r="C102" s="2" t="s">
        <v>41</v>
      </c>
      <c r="D102" s="2" t="s">
        <v>42</v>
      </c>
      <c r="E102" s="3">
        <v>4</v>
      </c>
      <c r="F102" s="2" t="s">
        <v>53</v>
      </c>
      <c r="G102" s="2"/>
      <c r="H102" s="2" t="s">
        <v>54</v>
      </c>
      <c r="I102" s="2"/>
      <c r="J102" s="2" t="s">
        <v>45</v>
      </c>
      <c r="K102" s="3" t="s">
        <v>80</v>
      </c>
      <c r="L102" s="2" t="s">
        <v>45</v>
      </c>
      <c r="M102" s="2">
        <v>2</v>
      </c>
      <c r="N102" s="2" t="s">
        <v>47</v>
      </c>
      <c r="O102" s="2" t="s">
        <v>47</v>
      </c>
      <c r="P102" s="2" t="s">
        <v>47</v>
      </c>
      <c r="Q102" s="2"/>
      <c r="R102" s="2" t="s">
        <v>45</v>
      </c>
      <c r="S102" s="2" t="s">
        <v>61</v>
      </c>
      <c r="T102" s="2" t="s">
        <v>47</v>
      </c>
      <c r="U102" s="2" t="s">
        <v>45</v>
      </c>
      <c r="V102" s="2" t="s">
        <v>45</v>
      </c>
      <c r="W102" s="2">
        <v>5</v>
      </c>
      <c r="X102" s="2" t="s">
        <v>45</v>
      </c>
      <c r="Y102" s="2" t="s">
        <v>45</v>
      </c>
      <c r="Z102" s="2" t="s">
        <v>47</v>
      </c>
      <c r="AA102" s="2" t="s">
        <v>49</v>
      </c>
      <c r="AC102" s="2" t="s">
        <v>49</v>
      </c>
      <c r="AD102" s="2" t="s">
        <v>128</v>
      </c>
      <c r="AE102" s="2" t="s">
        <v>101</v>
      </c>
      <c r="AF102" s="2" t="s">
        <v>129</v>
      </c>
      <c r="AG102" s="2" t="s">
        <v>64</v>
      </c>
      <c r="AH102" s="2" t="s">
        <v>130</v>
      </c>
      <c r="AI102" s="2" t="s">
        <v>58</v>
      </c>
      <c r="AJ102" s="2"/>
      <c r="AK102" s="2">
        <v>9</v>
      </c>
      <c r="AL102" s="2">
        <v>3</v>
      </c>
      <c r="AM102" s="2" t="s">
        <v>45</v>
      </c>
      <c r="AN102" s="5" t="s">
        <v>131</v>
      </c>
    </row>
    <row r="103" spans="1:40" hidden="1" x14ac:dyDescent="0.25">
      <c r="A103" s="2">
        <v>49</v>
      </c>
      <c r="B103" s="2" t="s">
        <v>40</v>
      </c>
      <c r="C103" s="2" t="s">
        <v>41</v>
      </c>
      <c r="D103" s="2" t="s">
        <v>60</v>
      </c>
      <c r="E103" s="2">
        <v>4</v>
      </c>
      <c r="F103" s="2" t="s">
        <v>43</v>
      </c>
      <c r="G103" s="2"/>
      <c r="H103" s="2" t="s">
        <v>54</v>
      </c>
      <c r="I103" s="2"/>
      <c r="J103" s="2" t="s">
        <v>47</v>
      </c>
      <c r="K103" s="3" t="s">
        <v>46</v>
      </c>
      <c r="L103" s="2" t="s">
        <v>45</v>
      </c>
      <c r="M103" s="2">
        <v>2</v>
      </c>
      <c r="N103" s="2" t="s">
        <v>47</v>
      </c>
      <c r="O103" s="2" t="s">
        <v>47</v>
      </c>
      <c r="P103" s="2" t="s">
        <v>47</v>
      </c>
      <c r="Q103" s="2"/>
      <c r="R103" s="2" t="s">
        <v>45</v>
      </c>
      <c r="S103" s="2" t="s">
        <v>48</v>
      </c>
      <c r="T103" s="2" t="s">
        <v>47</v>
      </c>
      <c r="U103" s="2" t="s">
        <v>47</v>
      </c>
      <c r="V103" s="2" t="s">
        <v>47</v>
      </c>
      <c r="W103" s="2">
        <v>7</v>
      </c>
      <c r="X103" s="2" t="s">
        <v>47</v>
      </c>
      <c r="Y103" s="2" t="s">
        <v>45</v>
      </c>
      <c r="Z103" s="2" t="s">
        <v>47</v>
      </c>
      <c r="AA103" s="2" t="s">
        <v>55</v>
      </c>
      <c r="AC103" s="2" t="s">
        <v>55</v>
      </c>
      <c r="AE103" s="2" t="s">
        <v>49</v>
      </c>
      <c r="AF103" s="2"/>
      <c r="AG103" s="2" t="s">
        <v>64</v>
      </c>
      <c r="AH103" s="2"/>
      <c r="AI103" s="2" t="s">
        <v>49</v>
      </c>
      <c r="AJ103" s="2"/>
      <c r="AK103" s="2">
        <v>9</v>
      </c>
      <c r="AL103" s="2">
        <v>6</v>
      </c>
      <c r="AM103" s="2" t="s">
        <v>45</v>
      </c>
    </row>
    <row r="104" spans="1:40" hidden="1" x14ac:dyDescent="0.25">
      <c r="A104" s="2">
        <v>44</v>
      </c>
      <c r="B104" s="2" t="s">
        <v>40</v>
      </c>
      <c r="C104" s="2" t="s">
        <v>41</v>
      </c>
      <c r="D104" s="2" t="s">
        <v>42</v>
      </c>
      <c r="E104" s="2">
        <v>5</v>
      </c>
      <c r="F104" s="2" t="s">
        <v>53</v>
      </c>
      <c r="G104" s="2"/>
      <c r="H104" s="2" t="s">
        <v>54</v>
      </c>
      <c r="I104" s="2"/>
      <c r="J104" s="2" t="s">
        <v>45</v>
      </c>
      <c r="K104" s="2" t="s">
        <v>70</v>
      </c>
      <c r="L104" s="2" t="s">
        <v>45</v>
      </c>
      <c r="M104" s="2">
        <v>3</v>
      </c>
      <c r="N104" s="2" t="s">
        <v>45</v>
      </c>
      <c r="O104" s="2" t="s">
        <v>45</v>
      </c>
      <c r="P104" s="2" t="s">
        <v>45</v>
      </c>
      <c r="Q104" s="2"/>
      <c r="R104" s="2" t="s">
        <v>47</v>
      </c>
      <c r="S104" s="2" t="s">
        <v>67</v>
      </c>
      <c r="T104" s="2" t="s">
        <v>47</v>
      </c>
      <c r="U104" s="2" t="s">
        <v>47</v>
      </c>
      <c r="V104" s="2" t="s">
        <v>47</v>
      </c>
      <c r="W104" s="2">
        <v>7</v>
      </c>
      <c r="X104" s="2" t="s">
        <v>45</v>
      </c>
      <c r="Y104" s="2" t="s">
        <v>45</v>
      </c>
      <c r="Z104" s="2" t="s">
        <v>45</v>
      </c>
      <c r="AA104" s="2" t="s">
        <v>49</v>
      </c>
      <c r="AB104" t="s">
        <v>132</v>
      </c>
      <c r="AC104" s="2" t="s">
        <v>101</v>
      </c>
      <c r="AD104" s="2" t="s">
        <v>62</v>
      </c>
      <c r="AE104" s="2" t="s">
        <v>49</v>
      </c>
      <c r="AF104" s="2" t="s">
        <v>132</v>
      </c>
      <c r="AG104" s="2" t="s">
        <v>49</v>
      </c>
      <c r="AH104" s="2" t="s">
        <v>128</v>
      </c>
      <c r="AI104" s="2" t="s">
        <v>49</v>
      </c>
      <c r="AJ104" s="2" t="s">
        <v>58</v>
      </c>
      <c r="AK104" s="2">
        <v>9</v>
      </c>
      <c r="AL104" s="2">
        <v>5</v>
      </c>
      <c r="AM104" s="2" t="s">
        <v>45</v>
      </c>
      <c r="AN104" s="2" t="s">
        <v>133</v>
      </c>
    </row>
    <row r="105" spans="1:40" hidden="1" x14ac:dyDescent="0.25">
      <c r="A105" s="2">
        <v>22</v>
      </c>
      <c r="B105" s="2" t="s">
        <v>40</v>
      </c>
      <c r="C105" s="2" t="s">
        <v>41</v>
      </c>
      <c r="D105" s="2" t="s">
        <v>42</v>
      </c>
      <c r="E105" s="3">
        <v>4</v>
      </c>
      <c r="F105" s="2" t="s">
        <v>53</v>
      </c>
      <c r="G105" s="2"/>
      <c r="H105" s="2" t="s">
        <v>82</v>
      </c>
      <c r="I105" s="2"/>
      <c r="J105" s="2" t="s">
        <v>45</v>
      </c>
      <c r="K105" s="3" t="s">
        <v>80</v>
      </c>
      <c r="L105" s="2" t="s">
        <v>47</v>
      </c>
      <c r="M105" s="2">
        <v>0</v>
      </c>
      <c r="N105" s="2" t="s">
        <v>47</v>
      </c>
      <c r="O105" s="2" t="s">
        <v>47</v>
      </c>
      <c r="P105" s="2" t="s">
        <v>47</v>
      </c>
      <c r="Q105" s="2"/>
      <c r="R105" s="2" t="s">
        <v>45</v>
      </c>
      <c r="S105" s="2" t="s">
        <v>57</v>
      </c>
      <c r="T105" s="2" t="s">
        <v>47</v>
      </c>
      <c r="U105" s="2" t="s">
        <v>47</v>
      </c>
      <c r="V105" s="2" t="s">
        <v>45</v>
      </c>
      <c r="W105" s="2">
        <v>3</v>
      </c>
      <c r="X105" s="2" t="s">
        <v>45</v>
      </c>
      <c r="Y105" s="2" t="s">
        <v>47</v>
      </c>
      <c r="Z105" s="2" t="s">
        <v>47</v>
      </c>
      <c r="AA105" s="2" t="s">
        <v>49</v>
      </c>
      <c r="AB105" t="s">
        <v>50</v>
      </c>
      <c r="AC105" s="2" t="s">
        <v>50</v>
      </c>
      <c r="AD105" s="2"/>
      <c r="AE105" s="2" t="s">
        <v>50</v>
      </c>
      <c r="AF105" s="2"/>
      <c r="AG105" s="2" t="s">
        <v>64</v>
      </c>
      <c r="AH105" s="2" t="s">
        <v>127</v>
      </c>
      <c r="AI105" s="2" t="s">
        <v>49</v>
      </c>
      <c r="AJ105" s="2"/>
      <c r="AK105" s="2">
        <v>9</v>
      </c>
      <c r="AL105" s="2">
        <v>3</v>
      </c>
      <c r="AM105" s="2" t="s">
        <v>45</v>
      </c>
    </row>
    <row r="106" spans="1:40" hidden="1" x14ac:dyDescent="0.25">
      <c r="A106" s="2">
        <v>34</v>
      </c>
      <c r="B106" s="2" t="s">
        <v>40</v>
      </c>
      <c r="C106" s="2" t="s">
        <v>41</v>
      </c>
      <c r="D106" s="2" t="s">
        <v>42</v>
      </c>
      <c r="E106" s="3">
        <v>4</v>
      </c>
      <c r="F106" s="2" t="s">
        <v>53</v>
      </c>
      <c r="G106" s="2"/>
      <c r="H106" s="2" t="s">
        <v>54</v>
      </c>
      <c r="I106" s="2"/>
      <c r="J106" s="2" t="s">
        <v>45</v>
      </c>
      <c r="K106" s="3" t="s">
        <v>80</v>
      </c>
      <c r="L106" s="2" t="s">
        <v>45</v>
      </c>
      <c r="M106" s="3">
        <v>2</v>
      </c>
      <c r="N106" s="2" t="s">
        <v>47</v>
      </c>
      <c r="O106" s="2" t="s">
        <v>45</v>
      </c>
      <c r="P106" s="2" t="s">
        <v>47</v>
      </c>
      <c r="Q106" s="2"/>
      <c r="R106" s="2" t="s">
        <v>45</v>
      </c>
      <c r="S106" s="2" t="s">
        <v>57</v>
      </c>
      <c r="T106" s="2" t="s">
        <v>47</v>
      </c>
      <c r="U106" s="2" t="s">
        <v>47</v>
      </c>
      <c r="V106" s="2" t="s">
        <v>45</v>
      </c>
      <c r="W106" s="2">
        <v>4</v>
      </c>
      <c r="X106" s="2" t="s">
        <v>45</v>
      </c>
      <c r="Y106" s="2" t="s">
        <v>45</v>
      </c>
      <c r="Z106" s="2" t="s">
        <v>47</v>
      </c>
      <c r="AA106" s="2" t="s">
        <v>49</v>
      </c>
      <c r="AC106" s="2" t="s">
        <v>49</v>
      </c>
      <c r="AD106" s="2"/>
      <c r="AE106" s="2" t="s">
        <v>49</v>
      </c>
      <c r="AF106" s="2"/>
      <c r="AG106" s="2" t="s">
        <v>55</v>
      </c>
      <c r="AI106" s="2" t="s">
        <v>49</v>
      </c>
      <c r="AJ106" s="2"/>
      <c r="AK106" s="2">
        <v>10</v>
      </c>
      <c r="AL106" s="2">
        <v>7</v>
      </c>
      <c r="AM106" s="2" t="s">
        <v>45</v>
      </c>
    </row>
    <row r="107" spans="1:40" hidden="1" x14ac:dyDescent="0.25">
      <c r="A107" s="2">
        <v>52</v>
      </c>
      <c r="B107" s="2" t="s">
        <v>40</v>
      </c>
      <c r="C107" s="2" t="s">
        <v>41</v>
      </c>
      <c r="D107" s="2" t="s">
        <v>42</v>
      </c>
      <c r="E107" s="2">
        <v>5</v>
      </c>
      <c r="F107" s="2" t="s">
        <v>76</v>
      </c>
      <c r="G107" s="2" t="s">
        <v>53</v>
      </c>
      <c r="H107" s="2" t="s">
        <v>54</v>
      </c>
      <c r="I107" s="2" t="s">
        <v>89</v>
      </c>
      <c r="J107" s="2" t="s">
        <v>45</v>
      </c>
      <c r="K107" s="3" t="s">
        <v>46</v>
      </c>
      <c r="L107" s="2" t="s">
        <v>45</v>
      </c>
      <c r="M107" s="2">
        <v>5</v>
      </c>
      <c r="N107" s="2" t="s">
        <v>45</v>
      </c>
      <c r="O107" s="2" t="s">
        <v>45</v>
      </c>
      <c r="P107" s="2" t="s">
        <v>47</v>
      </c>
      <c r="Q107" s="2"/>
      <c r="R107" s="2" t="s">
        <v>45</v>
      </c>
      <c r="S107" s="2" t="s">
        <v>57</v>
      </c>
      <c r="T107" s="2" t="s">
        <v>45</v>
      </c>
      <c r="U107" s="2" t="s">
        <v>47</v>
      </c>
      <c r="V107" s="2" t="s">
        <v>45</v>
      </c>
      <c r="W107" s="2">
        <v>4</v>
      </c>
      <c r="X107" s="2" t="s">
        <v>45</v>
      </c>
      <c r="Y107" s="2" t="s">
        <v>47</v>
      </c>
      <c r="Z107" s="2" t="s">
        <v>47</v>
      </c>
      <c r="AA107" s="2" t="s">
        <v>55</v>
      </c>
      <c r="AC107" s="2" t="s">
        <v>50</v>
      </c>
      <c r="AD107" s="2"/>
      <c r="AE107" s="2" t="s">
        <v>49</v>
      </c>
      <c r="AF107" s="2" t="s">
        <v>134</v>
      </c>
      <c r="AG107" s="2" t="s">
        <v>55</v>
      </c>
      <c r="AI107" s="2" t="s">
        <v>55</v>
      </c>
      <c r="AK107" s="2">
        <v>6</v>
      </c>
      <c r="AL107" s="2">
        <v>2</v>
      </c>
      <c r="AM107" s="2" t="s">
        <v>45</v>
      </c>
    </row>
    <row r="108" spans="1:40" hidden="1" x14ac:dyDescent="0.25">
      <c r="A108" s="2">
        <v>24</v>
      </c>
      <c r="B108" s="2" t="s">
        <v>40</v>
      </c>
      <c r="C108" s="2" t="s">
        <v>41</v>
      </c>
      <c r="D108" s="2" t="s">
        <v>42</v>
      </c>
      <c r="E108" s="2">
        <v>3</v>
      </c>
      <c r="F108" s="2" t="s">
        <v>53</v>
      </c>
      <c r="G108" s="2"/>
      <c r="H108" s="2" t="s">
        <v>54</v>
      </c>
      <c r="I108" s="2"/>
      <c r="J108" s="2" t="s">
        <v>45</v>
      </c>
      <c r="K108" s="3" t="s">
        <v>80</v>
      </c>
      <c r="L108" s="2" t="s">
        <v>47</v>
      </c>
      <c r="M108" s="2">
        <v>0</v>
      </c>
      <c r="N108" s="2" t="s">
        <v>45</v>
      </c>
      <c r="O108" s="2" t="s">
        <v>45</v>
      </c>
      <c r="P108" s="2" t="s">
        <v>47</v>
      </c>
      <c r="Q108" s="2"/>
      <c r="R108" s="2" t="s">
        <v>45</v>
      </c>
      <c r="S108" s="2" t="s">
        <v>57</v>
      </c>
      <c r="T108" s="2" t="s">
        <v>45</v>
      </c>
      <c r="U108" s="2" t="s">
        <v>45</v>
      </c>
      <c r="V108" s="2" t="s">
        <v>45</v>
      </c>
      <c r="W108" s="2">
        <v>3</v>
      </c>
      <c r="X108" s="2" t="s">
        <v>47</v>
      </c>
      <c r="Y108" s="2" t="s">
        <v>47</v>
      </c>
      <c r="Z108" s="2" t="s">
        <v>47</v>
      </c>
      <c r="AA108" s="2" t="s">
        <v>49</v>
      </c>
      <c r="AC108" s="2" t="s">
        <v>49</v>
      </c>
      <c r="AD108" s="2" t="s">
        <v>129</v>
      </c>
      <c r="AE108" s="2" t="s">
        <v>49</v>
      </c>
      <c r="AF108" s="2" t="s">
        <v>129</v>
      </c>
      <c r="AG108" s="2" t="s">
        <v>64</v>
      </c>
      <c r="AH108" s="2" t="s">
        <v>135</v>
      </c>
      <c r="AI108" s="2" t="s">
        <v>49</v>
      </c>
      <c r="AJ108" s="2"/>
      <c r="AK108" s="2">
        <v>8</v>
      </c>
      <c r="AL108" s="2">
        <v>2</v>
      </c>
      <c r="AM108" s="2" t="s">
        <v>45</v>
      </c>
      <c r="AN108" s="5" t="s">
        <v>136</v>
      </c>
    </row>
    <row r="109" spans="1:40" hidden="1" x14ac:dyDescent="0.25">
      <c r="A109" s="2">
        <v>56</v>
      </c>
      <c r="B109" s="2" t="s">
        <v>40</v>
      </c>
      <c r="C109" s="2" t="s">
        <v>41</v>
      </c>
      <c r="D109" s="2" t="s">
        <v>60</v>
      </c>
      <c r="E109" s="2">
        <v>5</v>
      </c>
      <c r="F109" s="2" t="s">
        <v>53</v>
      </c>
      <c r="G109" s="2"/>
      <c r="H109" s="2" t="s">
        <v>71</v>
      </c>
      <c r="I109" s="2" t="s">
        <v>89</v>
      </c>
      <c r="J109" s="2" t="s">
        <v>45</v>
      </c>
      <c r="K109" s="3" t="s">
        <v>46</v>
      </c>
      <c r="L109" s="2" t="s">
        <v>45</v>
      </c>
      <c r="M109" s="2">
        <v>7</v>
      </c>
      <c r="N109" s="2" t="s">
        <v>45</v>
      </c>
      <c r="O109" s="2" t="s">
        <v>47</v>
      </c>
      <c r="P109" s="2" t="s">
        <v>47</v>
      </c>
      <c r="Q109" s="2"/>
      <c r="R109" s="2" t="s">
        <v>45</v>
      </c>
      <c r="S109" s="2" t="s">
        <v>73</v>
      </c>
      <c r="T109" s="2" t="s">
        <v>47</v>
      </c>
      <c r="U109" s="2" t="s">
        <v>45</v>
      </c>
      <c r="V109" s="2" t="s">
        <v>45</v>
      </c>
      <c r="W109" s="2">
        <v>2</v>
      </c>
      <c r="X109" s="2" t="s">
        <v>47</v>
      </c>
      <c r="Y109" s="2" t="s">
        <v>47</v>
      </c>
      <c r="Z109" s="2" t="s">
        <v>47</v>
      </c>
      <c r="AA109" s="2" t="s">
        <v>55</v>
      </c>
      <c r="AC109" s="2" t="s">
        <v>55</v>
      </c>
      <c r="AE109" s="2" t="s">
        <v>55</v>
      </c>
      <c r="AG109" s="2" t="s">
        <v>64</v>
      </c>
      <c r="AH109" s="2"/>
      <c r="AI109" s="2" t="s">
        <v>55</v>
      </c>
      <c r="AK109" s="2">
        <v>9</v>
      </c>
      <c r="AL109" s="2">
        <v>9</v>
      </c>
      <c r="AM109" s="2" t="s">
        <v>45</v>
      </c>
      <c r="AN109" s="5" t="s">
        <v>137</v>
      </c>
    </row>
    <row r="110" spans="1:40" hidden="1" x14ac:dyDescent="0.25">
      <c r="A110" s="2">
        <v>22</v>
      </c>
      <c r="B110" s="2" t="s">
        <v>40</v>
      </c>
      <c r="C110" s="2" t="s">
        <v>41</v>
      </c>
      <c r="D110" s="2" t="s">
        <v>42</v>
      </c>
      <c r="E110" s="3">
        <v>4</v>
      </c>
      <c r="F110" s="2" t="s">
        <v>53</v>
      </c>
      <c r="G110" s="2"/>
      <c r="H110" s="2" t="s">
        <v>82</v>
      </c>
      <c r="I110" s="2"/>
      <c r="J110" s="2" t="s">
        <v>45</v>
      </c>
      <c r="K110" s="3" t="s">
        <v>80</v>
      </c>
      <c r="L110" s="2" t="s">
        <v>47</v>
      </c>
      <c r="M110" s="2">
        <v>0</v>
      </c>
      <c r="N110" s="2" t="s">
        <v>47</v>
      </c>
      <c r="O110" s="2" t="s">
        <v>47</v>
      </c>
      <c r="P110" s="2" t="s">
        <v>47</v>
      </c>
      <c r="Q110" s="2"/>
      <c r="R110" s="2" t="s">
        <v>45</v>
      </c>
      <c r="S110" s="2" t="s">
        <v>57</v>
      </c>
      <c r="T110" s="2" t="s">
        <v>47</v>
      </c>
      <c r="U110" s="2" t="s">
        <v>47</v>
      </c>
      <c r="V110" s="2" t="s">
        <v>45</v>
      </c>
      <c r="W110" s="2">
        <v>3</v>
      </c>
      <c r="X110" s="2" t="s">
        <v>45</v>
      </c>
      <c r="Y110" s="2" t="s">
        <v>47</v>
      </c>
      <c r="Z110" s="2" t="s">
        <v>47</v>
      </c>
      <c r="AA110" s="2" t="s">
        <v>49</v>
      </c>
      <c r="AB110" t="s">
        <v>50</v>
      </c>
      <c r="AC110" s="2" t="s">
        <v>50</v>
      </c>
      <c r="AD110" s="2"/>
      <c r="AE110" s="2" t="s">
        <v>50</v>
      </c>
      <c r="AF110" s="2"/>
      <c r="AG110" s="2" t="s">
        <v>64</v>
      </c>
      <c r="AH110" s="2" t="s">
        <v>138</v>
      </c>
      <c r="AI110" s="2" t="s">
        <v>49</v>
      </c>
      <c r="AJ110" s="2"/>
      <c r="AK110" s="2">
        <v>9</v>
      </c>
      <c r="AL110" s="2">
        <v>3</v>
      </c>
      <c r="AM110" s="2" t="s">
        <v>45</v>
      </c>
    </row>
    <row r="111" spans="1:40" hidden="1" x14ac:dyDescent="0.25">
      <c r="A111" s="2">
        <v>28</v>
      </c>
      <c r="B111" s="2" t="s">
        <v>40</v>
      </c>
      <c r="C111" s="2" t="s">
        <v>41</v>
      </c>
      <c r="D111" s="2" t="s">
        <v>42</v>
      </c>
      <c r="E111" s="2">
        <v>4</v>
      </c>
      <c r="F111" s="2" t="s">
        <v>53</v>
      </c>
      <c r="G111" s="2"/>
      <c r="H111" s="2" t="s">
        <v>54</v>
      </c>
      <c r="I111" s="2"/>
      <c r="J111" s="2" t="s">
        <v>45</v>
      </c>
      <c r="K111" s="3" t="s">
        <v>80</v>
      </c>
      <c r="L111" s="2" t="s">
        <v>45</v>
      </c>
      <c r="M111" s="2">
        <v>5</v>
      </c>
      <c r="N111" s="2" t="s">
        <v>47</v>
      </c>
      <c r="O111" s="2" t="s">
        <v>47</v>
      </c>
      <c r="P111" s="2" t="s">
        <v>47</v>
      </c>
      <c r="Q111" s="2"/>
      <c r="R111" s="2" t="s">
        <v>45</v>
      </c>
      <c r="S111" s="2" t="s">
        <v>57</v>
      </c>
      <c r="T111" s="2" t="s">
        <v>47</v>
      </c>
      <c r="U111" s="2" t="s">
        <v>47</v>
      </c>
      <c r="V111" s="2" t="s">
        <v>45</v>
      </c>
      <c r="W111" s="2">
        <v>3</v>
      </c>
      <c r="X111" s="2" t="s">
        <v>45</v>
      </c>
      <c r="Y111" s="2" t="s">
        <v>45</v>
      </c>
      <c r="Z111" s="2" t="s">
        <v>47</v>
      </c>
      <c r="AA111" s="2" t="s">
        <v>49</v>
      </c>
      <c r="AC111" s="2" t="s">
        <v>49</v>
      </c>
      <c r="AD111" s="2" t="s">
        <v>64</v>
      </c>
      <c r="AE111" s="2" t="s">
        <v>49</v>
      </c>
      <c r="AF111" s="2" t="s">
        <v>64</v>
      </c>
      <c r="AG111" s="2" t="s">
        <v>64</v>
      </c>
      <c r="AH111" s="2"/>
      <c r="AI111" s="2" t="s">
        <v>55</v>
      </c>
      <c r="AK111" s="2">
        <v>8</v>
      </c>
      <c r="AL111" s="2">
        <v>5</v>
      </c>
      <c r="AM111" s="2" t="s">
        <v>45</v>
      </c>
    </row>
    <row r="112" spans="1:40" hidden="1" x14ac:dyDescent="0.25">
      <c r="A112" s="2">
        <v>46</v>
      </c>
      <c r="B112" s="2" t="s">
        <v>40</v>
      </c>
      <c r="C112" s="2" t="s">
        <v>41</v>
      </c>
      <c r="D112" s="2" t="s">
        <v>52</v>
      </c>
      <c r="E112" s="2">
        <v>3</v>
      </c>
      <c r="F112" s="2" t="s">
        <v>43</v>
      </c>
      <c r="G112" s="2"/>
      <c r="H112" s="2" t="s">
        <v>44</v>
      </c>
      <c r="I112" s="2"/>
      <c r="J112" s="2" t="s">
        <v>47</v>
      </c>
      <c r="K112" s="3" t="s">
        <v>46</v>
      </c>
      <c r="L112" s="2" t="s">
        <v>47</v>
      </c>
      <c r="M112" s="2">
        <v>0</v>
      </c>
      <c r="N112" s="2" t="s">
        <v>45</v>
      </c>
      <c r="O112" s="2" t="s">
        <v>45</v>
      </c>
      <c r="P112" s="2" t="s">
        <v>47</v>
      </c>
      <c r="Q112" s="2"/>
      <c r="R112" s="2" t="s">
        <v>47</v>
      </c>
      <c r="S112" s="2"/>
      <c r="T112" s="2" t="s">
        <v>45</v>
      </c>
      <c r="U112" s="2" t="s">
        <v>45</v>
      </c>
      <c r="V112" s="2" t="s">
        <v>45</v>
      </c>
      <c r="W112" s="2">
        <v>0</v>
      </c>
      <c r="X112" s="2" t="s">
        <v>47</v>
      </c>
      <c r="Y112" s="2" t="s">
        <v>47</v>
      </c>
      <c r="Z112" s="2" t="s">
        <v>47</v>
      </c>
      <c r="AA112" s="2" t="s">
        <v>55</v>
      </c>
      <c r="AC112" s="2" t="s">
        <v>55</v>
      </c>
      <c r="AE112" s="2" t="s">
        <v>55</v>
      </c>
      <c r="AG112" s="2" t="s">
        <v>64</v>
      </c>
      <c r="AH112" s="2"/>
      <c r="AI112" s="2" t="s">
        <v>55</v>
      </c>
      <c r="AK112" s="2">
        <v>8</v>
      </c>
      <c r="AL112" s="2">
        <v>8</v>
      </c>
      <c r="AM112" s="2" t="s">
        <v>45</v>
      </c>
    </row>
    <row r="113" spans="1:40" hidden="1" x14ac:dyDescent="0.25">
      <c r="A113" s="2">
        <v>51</v>
      </c>
      <c r="B113" s="2" t="s">
        <v>40</v>
      </c>
      <c r="C113" s="2" t="s">
        <v>41</v>
      </c>
      <c r="D113" s="2" t="s">
        <v>42</v>
      </c>
      <c r="E113" s="2">
        <v>4</v>
      </c>
      <c r="F113" s="2" t="s">
        <v>53</v>
      </c>
      <c r="G113" s="2"/>
      <c r="H113" s="2" t="s">
        <v>71</v>
      </c>
      <c r="I113" s="2"/>
      <c r="J113" s="2" t="s">
        <v>45</v>
      </c>
      <c r="K113" s="3" t="s">
        <v>80</v>
      </c>
      <c r="L113" s="2" t="s">
        <v>45</v>
      </c>
      <c r="M113" s="3">
        <v>2</v>
      </c>
      <c r="N113" s="2" t="s">
        <v>45</v>
      </c>
      <c r="O113" s="2" t="s">
        <v>45</v>
      </c>
      <c r="P113" s="2" t="s">
        <v>47</v>
      </c>
      <c r="Q113" s="2"/>
      <c r="R113" s="2" t="s">
        <v>45</v>
      </c>
      <c r="S113" s="2" t="s">
        <v>48</v>
      </c>
      <c r="T113" s="2" t="s">
        <v>47</v>
      </c>
      <c r="U113" s="2" t="s">
        <v>47</v>
      </c>
      <c r="V113" s="2" t="s">
        <v>45</v>
      </c>
      <c r="W113" s="2">
        <v>7</v>
      </c>
      <c r="X113" s="2" t="s">
        <v>45</v>
      </c>
      <c r="Y113" s="2" t="s">
        <v>45</v>
      </c>
      <c r="Z113" s="2" t="s">
        <v>47</v>
      </c>
      <c r="AA113" s="2" t="s">
        <v>49</v>
      </c>
      <c r="AC113" s="2" t="s">
        <v>49</v>
      </c>
      <c r="AD113" s="2"/>
      <c r="AE113" s="2" t="s">
        <v>64</v>
      </c>
      <c r="AF113" s="2" t="s">
        <v>62</v>
      </c>
      <c r="AG113" s="2" t="s">
        <v>55</v>
      </c>
      <c r="AI113" s="2" t="s">
        <v>49</v>
      </c>
      <c r="AJ113" s="2" t="s">
        <v>62</v>
      </c>
      <c r="AK113" s="2">
        <v>8</v>
      </c>
      <c r="AL113" s="2">
        <v>7</v>
      </c>
      <c r="AM113" s="2" t="s">
        <v>45</v>
      </c>
    </row>
    <row r="114" spans="1:40" x14ac:dyDescent="0.25">
      <c r="A114" s="2">
        <v>44</v>
      </c>
      <c r="B114" s="2" t="s">
        <v>40</v>
      </c>
      <c r="C114" s="2" t="s">
        <v>114</v>
      </c>
      <c r="D114" s="2" t="s">
        <v>42</v>
      </c>
      <c r="E114" s="3">
        <v>4</v>
      </c>
      <c r="F114" s="2" t="s">
        <v>43</v>
      </c>
      <c r="G114" s="2" t="s">
        <v>53</v>
      </c>
      <c r="H114" s="2" t="s">
        <v>44</v>
      </c>
      <c r="I114" s="2"/>
      <c r="J114" s="2" t="s">
        <v>47</v>
      </c>
      <c r="K114" s="2" t="s">
        <v>70</v>
      </c>
      <c r="L114" s="2" t="s">
        <v>45</v>
      </c>
      <c r="M114" s="2">
        <v>2</v>
      </c>
      <c r="N114" s="2" t="s">
        <v>45</v>
      </c>
      <c r="O114" s="2" t="s">
        <v>47</v>
      </c>
      <c r="P114" s="2" t="s">
        <v>47</v>
      </c>
      <c r="Q114" s="2"/>
      <c r="R114" s="2" t="s">
        <v>45</v>
      </c>
      <c r="S114" s="2" t="s">
        <v>48</v>
      </c>
      <c r="T114" s="2" t="s">
        <v>47</v>
      </c>
      <c r="U114" s="2" t="s">
        <v>47</v>
      </c>
      <c r="V114" s="2" t="s">
        <v>47</v>
      </c>
      <c r="W114" s="2">
        <v>7</v>
      </c>
      <c r="X114" s="2" t="s">
        <v>45</v>
      </c>
      <c r="Y114" s="2" t="s">
        <v>47</v>
      </c>
      <c r="Z114" s="2" t="s">
        <v>47</v>
      </c>
      <c r="AA114" s="2" t="s">
        <v>55</v>
      </c>
      <c r="AC114" s="2" t="s">
        <v>50</v>
      </c>
      <c r="AD114" s="2" t="s">
        <v>139</v>
      </c>
      <c r="AE114" s="2" t="s">
        <v>50</v>
      </c>
      <c r="AF114" s="2" t="s">
        <v>139</v>
      </c>
      <c r="AG114" s="2" t="s">
        <v>117</v>
      </c>
      <c r="AH114" s="2" t="s">
        <v>68</v>
      </c>
      <c r="AI114" s="2" t="s">
        <v>55</v>
      </c>
      <c r="AK114" s="2">
        <v>8</v>
      </c>
      <c r="AL114" s="2">
        <v>2</v>
      </c>
      <c r="AM114" s="2" t="s">
        <v>45</v>
      </c>
      <c r="AN114" s="5" t="s">
        <v>140</v>
      </c>
    </row>
    <row r="115" spans="1:40" hidden="1" x14ac:dyDescent="0.25">
      <c r="A115" s="2">
        <v>28</v>
      </c>
      <c r="B115" s="2" t="s">
        <v>40</v>
      </c>
      <c r="C115" s="2" t="s">
        <v>41</v>
      </c>
      <c r="D115" s="2" t="s">
        <v>42</v>
      </c>
      <c r="E115" s="2">
        <v>4</v>
      </c>
      <c r="F115" s="2" t="s">
        <v>53</v>
      </c>
      <c r="G115" s="2"/>
      <c r="H115" s="2" t="s">
        <v>54</v>
      </c>
      <c r="I115" s="2"/>
      <c r="J115" s="2" t="s">
        <v>45</v>
      </c>
      <c r="K115" s="3" t="s">
        <v>80</v>
      </c>
      <c r="L115" s="2" t="s">
        <v>45</v>
      </c>
      <c r="M115" s="2">
        <v>5</v>
      </c>
      <c r="N115" s="2" t="s">
        <v>45</v>
      </c>
      <c r="O115" s="2" t="s">
        <v>47</v>
      </c>
      <c r="P115" s="2" t="s">
        <v>47</v>
      </c>
      <c r="Q115" s="2"/>
      <c r="R115" s="2" t="s">
        <v>45</v>
      </c>
      <c r="S115" s="2" t="s">
        <v>61</v>
      </c>
      <c r="T115" s="2" t="s">
        <v>47</v>
      </c>
      <c r="U115" s="2" t="s">
        <v>47</v>
      </c>
      <c r="V115" s="2" t="s">
        <v>47</v>
      </c>
      <c r="W115" s="2">
        <v>1</v>
      </c>
      <c r="X115" s="2" t="s">
        <v>45</v>
      </c>
      <c r="Y115" s="2" t="s">
        <v>45</v>
      </c>
      <c r="Z115" s="2" t="s">
        <v>47</v>
      </c>
      <c r="AA115" s="2" t="s">
        <v>55</v>
      </c>
      <c r="AC115" s="2" t="s">
        <v>49</v>
      </c>
      <c r="AD115" s="2" t="s">
        <v>62</v>
      </c>
      <c r="AE115" s="2" t="s">
        <v>101</v>
      </c>
      <c r="AF115" s="2" t="s">
        <v>50</v>
      </c>
      <c r="AG115" s="2" t="s">
        <v>64</v>
      </c>
      <c r="AH115" s="2"/>
      <c r="AI115" s="2" t="s">
        <v>101</v>
      </c>
      <c r="AJ115" s="2" t="s">
        <v>58</v>
      </c>
      <c r="AK115" s="2">
        <v>7</v>
      </c>
      <c r="AL115" s="2">
        <v>4</v>
      </c>
      <c r="AM115" s="2" t="s">
        <v>45</v>
      </c>
    </row>
    <row r="116" spans="1:40" x14ac:dyDescent="0.25">
      <c r="A116" s="2">
        <v>55</v>
      </c>
      <c r="B116" s="2" t="s">
        <v>59</v>
      </c>
      <c r="C116" s="2" t="s">
        <v>75</v>
      </c>
      <c r="D116" s="2" t="s">
        <v>42</v>
      </c>
      <c r="E116" s="2">
        <v>4</v>
      </c>
      <c r="F116" s="2" t="s">
        <v>53</v>
      </c>
      <c r="G116" s="2"/>
      <c r="H116" s="2" t="s">
        <v>54</v>
      </c>
      <c r="I116" s="2"/>
      <c r="J116" s="2" t="s">
        <v>45</v>
      </c>
      <c r="K116" s="3" t="s">
        <v>56</v>
      </c>
      <c r="L116" s="2" t="s">
        <v>45</v>
      </c>
      <c r="M116" s="2">
        <v>3</v>
      </c>
      <c r="N116" s="2" t="s">
        <v>47</v>
      </c>
      <c r="O116" s="2" t="s">
        <v>47</v>
      </c>
      <c r="P116" s="2" t="s">
        <v>47</v>
      </c>
      <c r="Q116" s="2"/>
      <c r="R116" s="2" t="s">
        <v>45</v>
      </c>
      <c r="S116" s="2" t="s">
        <v>48</v>
      </c>
      <c r="T116" s="2" t="s">
        <v>47</v>
      </c>
      <c r="U116" s="2" t="s">
        <v>47</v>
      </c>
      <c r="V116" s="2" t="s">
        <v>45</v>
      </c>
      <c r="W116" s="2">
        <v>2</v>
      </c>
      <c r="X116" s="2" t="s">
        <v>45</v>
      </c>
      <c r="Y116" s="2" t="s">
        <v>45</v>
      </c>
      <c r="Z116" s="2" t="s">
        <v>47</v>
      </c>
      <c r="AA116" s="2" t="s">
        <v>55</v>
      </c>
      <c r="AC116" s="2" t="s">
        <v>55</v>
      </c>
      <c r="AE116" s="2" t="s">
        <v>55</v>
      </c>
      <c r="AG116" s="2" t="s">
        <v>55</v>
      </c>
      <c r="AI116" s="2" t="s">
        <v>55</v>
      </c>
      <c r="AK116" s="2">
        <v>10</v>
      </c>
      <c r="AL116" s="2">
        <v>6</v>
      </c>
      <c r="AM116" s="2" t="s">
        <v>47</v>
      </c>
      <c r="AN116" s="5" t="s">
        <v>141</v>
      </c>
    </row>
    <row r="117" spans="1:40" hidden="1" x14ac:dyDescent="0.25">
      <c r="A117" s="2">
        <v>42</v>
      </c>
      <c r="B117" s="2" t="s">
        <v>40</v>
      </c>
      <c r="C117" s="2" t="s">
        <v>41</v>
      </c>
      <c r="D117" s="2" t="s">
        <v>42</v>
      </c>
      <c r="E117" s="2">
        <v>4</v>
      </c>
      <c r="F117" s="2" t="s">
        <v>43</v>
      </c>
      <c r="G117" s="2" t="s">
        <v>53</v>
      </c>
      <c r="H117" s="2" t="s">
        <v>90</v>
      </c>
      <c r="I117" s="2"/>
      <c r="J117" s="2" t="s">
        <v>47</v>
      </c>
      <c r="K117" s="3" t="s">
        <v>56</v>
      </c>
      <c r="L117" s="2" t="s">
        <v>45</v>
      </c>
      <c r="M117" s="2">
        <v>4</v>
      </c>
      <c r="N117" s="2" t="s">
        <v>45</v>
      </c>
      <c r="O117" s="2" t="s">
        <v>45</v>
      </c>
      <c r="P117" s="2" t="s">
        <v>47</v>
      </c>
      <c r="Q117" s="2"/>
      <c r="R117" s="2" t="s">
        <v>45</v>
      </c>
      <c r="S117" s="2" t="s">
        <v>61</v>
      </c>
      <c r="T117" s="2" t="s">
        <v>47</v>
      </c>
      <c r="U117" s="2" t="s">
        <v>47</v>
      </c>
      <c r="V117" s="2" t="s">
        <v>47</v>
      </c>
      <c r="W117" s="2">
        <v>2</v>
      </c>
      <c r="X117" s="2" t="s">
        <v>47</v>
      </c>
      <c r="Y117" s="2" t="s">
        <v>45</v>
      </c>
      <c r="Z117" s="2" t="s">
        <v>47</v>
      </c>
      <c r="AA117" s="2" t="s">
        <v>55</v>
      </c>
      <c r="AC117" s="2" t="s">
        <v>101</v>
      </c>
      <c r="AD117" s="2" t="s">
        <v>108</v>
      </c>
      <c r="AE117" s="2" t="s">
        <v>64</v>
      </c>
      <c r="AF117" s="2"/>
      <c r="AG117" s="2" t="s">
        <v>64</v>
      </c>
      <c r="AH117" s="2"/>
      <c r="AI117" s="2" t="s">
        <v>50</v>
      </c>
      <c r="AJ117" s="2"/>
      <c r="AK117" s="2">
        <v>8</v>
      </c>
      <c r="AL117" s="2">
        <v>2</v>
      </c>
      <c r="AM117" s="2" t="s">
        <v>45</v>
      </c>
    </row>
    <row r="118" spans="1:40" hidden="1" x14ac:dyDescent="0.25">
      <c r="A118" s="2">
        <v>51</v>
      </c>
      <c r="B118" s="2" t="s">
        <v>40</v>
      </c>
      <c r="C118" s="2" t="s">
        <v>41</v>
      </c>
      <c r="D118" s="2" t="s">
        <v>42</v>
      </c>
      <c r="E118" s="2">
        <v>2</v>
      </c>
      <c r="F118" s="2" t="s">
        <v>53</v>
      </c>
      <c r="G118" s="2"/>
      <c r="H118" s="2" t="s">
        <v>44</v>
      </c>
      <c r="I118" s="2"/>
      <c r="J118" s="2" t="s">
        <v>47</v>
      </c>
      <c r="K118" s="3" t="s">
        <v>46</v>
      </c>
      <c r="L118" s="2" t="s">
        <v>47</v>
      </c>
      <c r="M118" s="2">
        <v>0</v>
      </c>
      <c r="N118" s="2" t="s">
        <v>47</v>
      </c>
      <c r="O118" s="2" t="s">
        <v>47</v>
      </c>
      <c r="P118" s="2" t="s">
        <v>47</v>
      </c>
      <c r="Q118" s="2"/>
      <c r="R118" s="2" t="s">
        <v>45</v>
      </c>
      <c r="S118" s="2" t="s">
        <v>73</v>
      </c>
      <c r="T118" s="2" t="s">
        <v>45</v>
      </c>
      <c r="U118" s="2" t="s">
        <v>45</v>
      </c>
      <c r="V118" s="2" t="s">
        <v>45</v>
      </c>
      <c r="W118" s="2">
        <v>0</v>
      </c>
      <c r="X118" s="2" t="s">
        <v>47</v>
      </c>
      <c r="Y118" s="2" t="s">
        <v>47</v>
      </c>
      <c r="Z118" s="2" t="s">
        <v>47</v>
      </c>
      <c r="AA118" s="2" t="s">
        <v>55</v>
      </c>
      <c r="AC118" s="2" t="s">
        <v>55</v>
      </c>
      <c r="AE118" s="2" t="s">
        <v>55</v>
      </c>
      <c r="AG118" s="2" t="s">
        <v>55</v>
      </c>
      <c r="AI118" s="2" t="s">
        <v>55</v>
      </c>
      <c r="AK118" s="2">
        <v>6</v>
      </c>
      <c r="AL118" s="2">
        <v>6</v>
      </c>
      <c r="AM118" s="2" t="s">
        <v>47</v>
      </c>
    </row>
    <row r="119" spans="1:40" x14ac:dyDescent="0.25">
      <c r="A119" s="2">
        <v>57</v>
      </c>
      <c r="B119" s="2" t="s">
        <v>59</v>
      </c>
      <c r="C119" s="2" t="s">
        <v>114</v>
      </c>
      <c r="D119" s="2" t="s">
        <v>42</v>
      </c>
      <c r="E119" s="2">
        <v>5</v>
      </c>
      <c r="F119" s="2" t="s">
        <v>83</v>
      </c>
      <c r="G119" s="2"/>
      <c r="H119" s="2" t="s">
        <v>54</v>
      </c>
      <c r="I119" s="2"/>
      <c r="J119" s="2" t="s">
        <v>45</v>
      </c>
      <c r="K119" s="3" t="s">
        <v>80</v>
      </c>
      <c r="L119" s="2" t="s">
        <v>45</v>
      </c>
      <c r="M119" s="2">
        <v>3</v>
      </c>
      <c r="N119" s="2" t="s">
        <v>47</v>
      </c>
      <c r="O119" s="2" t="s">
        <v>47</v>
      </c>
      <c r="P119" s="2" t="s">
        <v>47</v>
      </c>
      <c r="Q119" s="2" t="s">
        <v>104</v>
      </c>
      <c r="R119" s="2" t="s">
        <v>45</v>
      </c>
      <c r="S119" s="2" t="s">
        <v>61</v>
      </c>
      <c r="T119" s="2" t="s">
        <v>47</v>
      </c>
      <c r="U119" s="2" t="s">
        <v>47</v>
      </c>
      <c r="V119" s="2" t="s">
        <v>45</v>
      </c>
      <c r="W119" s="2">
        <v>3</v>
      </c>
      <c r="X119" s="2" t="s">
        <v>47</v>
      </c>
      <c r="Y119" s="2" t="s">
        <v>47</v>
      </c>
      <c r="Z119" s="2" t="s">
        <v>47</v>
      </c>
      <c r="AA119" s="2" t="s">
        <v>55</v>
      </c>
      <c r="AC119" s="2" t="s">
        <v>55</v>
      </c>
      <c r="AE119" s="2" t="s">
        <v>62</v>
      </c>
      <c r="AF119" s="2"/>
      <c r="AG119" s="2" t="s">
        <v>55</v>
      </c>
      <c r="AI119" s="2" t="s">
        <v>55</v>
      </c>
      <c r="AK119" s="2">
        <v>8</v>
      </c>
      <c r="AL119" s="2">
        <v>4</v>
      </c>
      <c r="AM119" s="2" t="s">
        <v>45</v>
      </c>
      <c r="AN119" s="2" t="s">
        <v>142</v>
      </c>
    </row>
    <row r="120" spans="1:40" hidden="1" x14ac:dyDescent="0.25">
      <c r="A120" s="2">
        <v>50</v>
      </c>
      <c r="B120" s="2" t="s">
        <v>40</v>
      </c>
      <c r="C120" s="2" t="s">
        <v>41</v>
      </c>
      <c r="D120" s="2" t="s">
        <v>42</v>
      </c>
      <c r="E120" s="2">
        <v>4</v>
      </c>
      <c r="F120" s="2" t="s">
        <v>43</v>
      </c>
      <c r="G120" s="2"/>
      <c r="H120" s="2" t="s">
        <v>71</v>
      </c>
      <c r="I120" s="2"/>
      <c r="J120" s="2" t="s">
        <v>45</v>
      </c>
      <c r="K120" s="3" t="s">
        <v>46</v>
      </c>
      <c r="L120" s="2" t="s">
        <v>45</v>
      </c>
      <c r="M120" s="2">
        <v>2</v>
      </c>
      <c r="N120" s="2" t="s">
        <v>47</v>
      </c>
      <c r="O120" s="2" t="s">
        <v>47</v>
      </c>
      <c r="P120" s="2" t="s">
        <v>47</v>
      </c>
      <c r="Q120" s="2"/>
      <c r="R120" s="2" t="s">
        <v>45</v>
      </c>
      <c r="S120" s="2" t="s">
        <v>57</v>
      </c>
      <c r="T120" s="2" t="s">
        <v>47</v>
      </c>
      <c r="U120" s="2" t="s">
        <v>45</v>
      </c>
      <c r="V120" s="2" t="s">
        <v>45</v>
      </c>
      <c r="W120" s="2">
        <v>2</v>
      </c>
      <c r="X120" s="2" t="s">
        <v>45</v>
      </c>
      <c r="Y120" s="2" t="s">
        <v>45</v>
      </c>
      <c r="Z120" s="2" t="s">
        <v>47</v>
      </c>
      <c r="AA120" s="2" t="s">
        <v>49</v>
      </c>
      <c r="AC120" s="2" t="s">
        <v>49</v>
      </c>
      <c r="AD120" s="2"/>
      <c r="AE120" s="2" t="s">
        <v>58</v>
      </c>
      <c r="AF120" s="2"/>
      <c r="AG120" s="2" t="s">
        <v>58</v>
      </c>
      <c r="AH120" s="2"/>
      <c r="AI120" s="2" t="s">
        <v>50</v>
      </c>
      <c r="AJ120" s="2"/>
      <c r="AK120" s="2">
        <v>5</v>
      </c>
      <c r="AL120" s="2">
        <v>5</v>
      </c>
      <c r="AM120" s="2" t="s">
        <v>45</v>
      </c>
    </row>
    <row r="121" spans="1:40" hidden="1" x14ac:dyDescent="0.25">
      <c r="A121" s="2">
        <v>54</v>
      </c>
      <c r="B121" s="2" t="s">
        <v>40</v>
      </c>
      <c r="C121" s="2" t="s">
        <v>41</v>
      </c>
      <c r="D121" s="2" t="s">
        <v>42</v>
      </c>
      <c r="E121" s="2">
        <v>5</v>
      </c>
      <c r="F121" s="2" t="s">
        <v>53</v>
      </c>
      <c r="G121" s="2"/>
      <c r="H121" s="2" t="s">
        <v>71</v>
      </c>
      <c r="I121" s="2" t="s">
        <v>89</v>
      </c>
      <c r="J121" s="2" t="s">
        <v>45</v>
      </c>
      <c r="K121" s="2" t="s">
        <v>72</v>
      </c>
      <c r="L121" s="2" t="s">
        <v>47</v>
      </c>
      <c r="M121" s="2">
        <v>0</v>
      </c>
      <c r="N121" s="2" t="s">
        <v>45</v>
      </c>
      <c r="O121" s="2" t="s">
        <v>47</v>
      </c>
      <c r="P121" s="2" t="s">
        <v>47</v>
      </c>
      <c r="Q121" s="2"/>
      <c r="R121" s="2" t="s">
        <v>47</v>
      </c>
      <c r="S121" s="2"/>
      <c r="T121" s="2" t="s">
        <v>45</v>
      </c>
      <c r="U121" s="2" t="s">
        <v>45</v>
      </c>
      <c r="V121" s="2" t="s">
        <v>45</v>
      </c>
      <c r="W121" s="2">
        <v>1</v>
      </c>
      <c r="X121" s="2" t="s">
        <v>47</v>
      </c>
      <c r="Y121" s="2" t="s">
        <v>47</v>
      </c>
      <c r="Z121" s="2" t="s">
        <v>47</v>
      </c>
      <c r="AA121" s="2" t="s">
        <v>55</v>
      </c>
      <c r="AC121" s="2" t="s">
        <v>55</v>
      </c>
      <c r="AE121" s="2" t="s">
        <v>50</v>
      </c>
      <c r="AF121" s="2" t="s">
        <v>68</v>
      </c>
      <c r="AG121" s="2" t="s">
        <v>55</v>
      </c>
      <c r="AI121" s="2" t="s">
        <v>55</v>
      </c>
      <c r="AK121" s="2">
        <v>8</v>
      </c>
      <c r="AL121" s="2">
        <v>8</v>
      </c>
      <c r="AM121" s="2" t="s">
        <v>45</v>
      </c>
    </row>
    <row r="122" spans="1:40" hidden="1" x14ac:dyDescent="0.25">
      <c r="A122" s="2">
        <v>53</v>
      </c>
      <c r="B122" s="2" t="s">
        <v>40</v>
      </c>
      <c r="C122" s="2" t="s">
        <v>41</v>
      </c>
      <c r="D122" s="2" t="s">
        <v>42</v>
      </c>
      <c r="E122" s="2">
        <v>4</v>
      </c>
      <c r="F122" s="2" t="s">
        <v>53</v>
      </c>
      <c r="G122" s="2"/>
      <c r="H122" s="2" t="s">
        <v>54</v>
      </c>
      <c r="I122" s="2" t="s">
        <v>89</v>
      </c>
      <c r="J122" s="2" t="s">
        <v>45</v>
      </c>
      <c r="K122" s="3" t="s">
        <v>46</v>
      </c>
      <c r="L122" s="2" t="s">
        <v>45</v>
      </c>
      <c r="M122" s="3">
        <v>2</v>
      </c>
      <c r="N122" s="2" t="s">
        <v>45</v>
      </c>
      <c r="O122" s="2" t="s">
        <v>47</v>
      </c>
      <c r="P122" s="2" t="s">
        <v>47</v>
      </c>
      <c r="Q122" s="2"/>
      <c r="R122" s="2" t="s">
        <v>47</v>
      </c>
      <c r="S122" s="2" t="s">
        <v>48</v>
      </c>
      <c r="T122" s="2" t="s">
        <v>45</v>
      </c>
      <c r="U122" s="2" t="s">
        <v>45</v>
      </c>
      <c r="V122" s="2" t="s">
        <v>45</v>
      </c>
      <c r="W122" s="2">
        <v>2</v>
      </c>
      <c r="X122" s="2" t="s">
        <v>47</v>
      </c>
      <c r="Y122" s="2" t="s">
        <v>47</v>
      </c>
      <c r="Z122" s="2" t="s">
        <v>47</v>
      </c>
      <c r="AA122" s="2" t="s">
        <v>55</v>
      </c>
      <c r="AC122" s="2" t="s">
        <v>50</v>
      </c>
      <c r="AD122" s="2"/>
      <c r="AE122" s="2" t="s">
        <v>55</v>
      </c>
      <c r="AG122" s="2" t="s">
        <v>55</v>
      </c>
      <c r="AI122" s="2" t="s">
        <v>55</v>
      </c>
      <c r="AK122" s="2">
        <v>8</v>
      </c>
      <c r="AL122" s="2">
        <v>6</v>
      </c>
      <c r="AM122" s="2" t="s">
        <v>45</v>
      </c>
      <c r="AN122" s="2" t="s">
        <v>143</v>
      </c>
    </row>
    <row r="123" spans="1:40" x14ac:dyDescent="0.25">
      <c r="A123" s="2">
        <v>35</v>
      </c>
      <c r="B123" s="2" t="s">
        <v>40</v>
      </c>
      <c r="C123" s="2" t="s">
        <v>75</v>
      </c>
      <c r="D123" s="2" t="s">
        <v>60</v>
      </c>
      <c r="E123" s="2">
        <v>4</v>
      </c>
      <c r="F123" s="2" t="s">
        <v>53</v>
      </c>
      <c r="G123" s="2"/>
      <c r="H123" s="2" t="s">
        <v>90</v>
      </c>
      <c r="I123" s="2"/>
      <c r="J123" s="2" t="s">
        <v>45</v>
      </c>
      <c r="K123" s="3" t="s">
        <v>46</v>
      </c>
      <c r="L123" s="2" t="s">
        <v>45</v>
      </c>
      <c r="M123" s="2">
        <v>4</v>
      </c>
      <c r="N123" s="2" t="s">
        <v>47</v>
      </c>
      <c r="O123" s="2" t="s">
        <v>47</v>
      </c>
      <c r="P123" s="2" t="s">
        <v>47</v>
      </c>
      <c r="Q123" s="2"/>
      <c r="R123" s="2" t="s">
        <v>45</v>
      </c>
      <c r="S123" s="2" t="s">
        <v>48</v>
      </c>
      <c r="T123" s="2" t="s">
        <v>47</v>
      </c>
      <c r="U123" s="2" t="s">
        <v>45</v>
      </c>
      <c r="V123" s="2" t="s">
        <v>45</v>
      </c>
      <c r="W123" s="2">
        <v>0</v>
      </c>
      <c r="X123" s="2" t="s">
        <v>47</v>
      </c>
      <c r="Y123" s="2" t="s">
        <v>47</v>
      </c>
      <c r="Z123" s="2" t="s">
        <v>47</v>
      </c>
      <c r="AA123" s="2" t="s">
        <v>55</v>
      </c>
      <c r="AC123" s="2" t="s">
        <v>55</v>
      </c>
      <c r="AE123" s="2" t="s">
        <v>55</v>
      </c>
      <c r="AG123" s="2" t="s">
        <v>55</v>
      </c>
      <c r="AI123" s="2" t="s">
        <v>55</v>
      </c>
      <c r="AK123" s="2">
        <v>6</v>
      </c>
      <c r="AL123" s="2">
        <v>6</v>
      </c>
      <c r="AM123" s="2" t="s">
        <v>47</v>
      </c>
    </row>
    <row r="124" spans="1:40" x14ac:dyDescent="0.25">
      <c r="A124" s="2">
        <v>40</v>
      </c>
      <c r="B124" s="2" t="s">
        <v>40</v>
      </c>
      <c r="C124" s="2" t="s">
        <v>75</v>
      </c>
      <c r="D124" s="2" t="s">
        <v>60</v>
      </c>
      <c r="E124" s="3">
        <v>5</v>
      </c>
      <c r="F124" s="2" t="s">
        <v>43</v>
      </c>
      <c r="G124" s="2"/>
      <c r="H124" s="2" t="s">
        <v>44</v>
      </c>
      <c r="I124" s="2"/>
      <c r="J124" s="2" t="s">
        <v>45</v>
      </c>
      <c r="K124" s="3" t="s">
        <v>46</v>
      </c>
      <c r="L124" s="2" t="s">
        <v>47</v>
      </c>
      <c r="M124" s="2">
        <v>0</v>
      </c>
      <c r="N124" s="2" t="s">
        <v>45</v>
      </c>
      <c r="O124" s="2" t="s">
        <v>45</v>
      </c>
      <c r="P124" s="2" t="s">
        <v>47</v>
      </c>
      <c r="Q124" s="2"/>
      <c r="R124" s="2" t="s">
        <v>45</v>
      </c>
      <c r="S124" s="2" t="s">
        <v>48</v>
      </c>
      <c r="T124" s="2" t="s">
        <v>47</v>
      </c>
      <c r="U124" s="2" t="s">
        <v>47</v>
      </c>
      <c r="V124" s="2" t="s">
        <v>45</v>
      </c>
      <c r="W124" s="2">
        <v>2</v>
      </c>
      <c r="X124" s="2" t="s">
        <v>45</v>
      </c>
      <c r="Y124" s="2" t="s">
        <v>45</v>
      </c>
      <c r="Z124" s="2" t="s">
        <v>47</v>
      </c>
      <c r="AA124" s="2" t="s">
        <v>55</v>
      </c>
      <c r="AC124" s="2" t="s">
        <v>101</v>
      </c>
      <c r="AD124" s="2" t="s">
        <v>108</v>
      </c>
      <c r="AE124" s="2" t="s">
        <v>101</v>
      </c>
      <c r="AF124" s="2" t="s">
        <v>108</v>
      </c>
      <c r="AG124" s="2" t="s">
        <v>50</v>
      </c>
      <c r="AH124" s="2" t="s">
        <v>62</v>
      </c>
      <c r="AI124" s="2" t="s">
        <v>55</v>
      </c>
      <c r="AK124" s="2">
        <v>7</v>
      </c>
      <c r="AL124" s="2">
        <v>6</v>
      </c>
      <c r="AM124" s="2" t="s">
        <v>45</v>
      </c>
    </row>
    <row r="125" spans="1:40" x14ac:dyDescent="0.25">
      <c r="A125" s="2">
        <v>30</v>
      </c>
      <c r="B125" s="2" t="s">
        <v>40</v>
      </c>
      <c r="C125" s="2" t="s">
        <v>116</v>
      </c>
      <c r="D125" s="2" t="s">
        <v>60</v>
      </c>
      <c r="E125" s="2">
        <v>3</v>
      </c>
      <c r="F125" s="2" t="s">
        <v>53</v>
      </c>
      <c r="G125" s="2"/>
      <c r="H125" s="2" t="s">
        <v>54</v>
      </c>
      <c r="I125" s="2"/>
      <c r="J125" s="2" t="s">
        <v>45</v>
      </c>
      <c r="K125" s="3" t="s">
        <v>80</v>
      </c>
      <c r="L125" s="2" t="s">
        <v>45</v>
      </c>
      <c r="M125" s="2">
        <v>3</v>
      </c>
      <c r="N125" s="2" t="s">
        <v>45</v>
      </c>
      <c r="O125" s="2" t="s">
        <v>47</v>
      </c>
      <c r="P125" s="2" t="s">
        <v>47</v>
      </c>
      <c r="Q125" s="2"/>
      <c r="R125" s="2" t="s">
        <v>45</v>
      </c>
      <c r="S125" s="2" t="s">
        <v>61</v>
      </c>
      <c r="T125" s="2" t="s">
        <v>47</v>
      </c>
      <c r="U125" s="2" t="s">
        <v>47</v>
      </c>
      <c r="V125" s="2" t="s">
        <v>47</v>
      </c>
      <c r="W125" s="2">
        <v>8</v>
      </c>
      <c r="X125" s="2" t="s">
        <v>45</v>
      </c>
      <c r="Y125" s="2" t="s">
        <v>45</v>
      </c>
      <c r="Z125" s="2" t="s">
        <v>47</v>
      </c>
      <c r="AA125" s="2" t="s">
        <v>55</v>
      </c>
      <c r="AC125" s="2" t="s">
        <v>55</v>
      </c>
      <c r="AE125" s="2" t="s">
        <v>50</v>
      </c>
      <c r="AF125" s="2" t="s">
        <v>64</v>
      </c>
      <c r="AG125" s="2" t="s">
        <v>55</v>
      </c>
      <c r="AI125" s="2" t="s">
        <v>58</v>
      </c>
      <c r="AJ125" s="2"/>
      <c r="AK125" s="2">
        <v>8</v>
      </c>
      <c r="AL125" s="2">
        <v>5</v>
      </c>
      <c r="AM125" s="2" t="s">
        <v>45</v>
      </c>
    </row>
    <row r="126" spans="1:40" x14ac:dyDescent="0.25">
      <c r="A126" s="2">
        <v>45</v>
      </c>
      <c r="B126" s="2" t="s">
        <v>40</v>
      </c>
      <c r="C126" s="2" t="s">
        <v>75</v>
      </c>
      <c r="D126" s="2" t="s">
        <v>42</v>
      </c>
      <c r="E126" s="2">
        <v>4</v>
      </c>
      <c r="F126" s="2" t="s">
        <v>83</v>
      </c>
      <c r="G126" s="2"/>
      <c r="H126" s="2" t="s">
        <v>44</v>
      </c>
      <c r="I126" s="2"/>
      <c r="J126" s="2" t="s">
        <v>45</v>
      </c>
      <c r="K126" s="2" t="s">
        <v>72</v>
      </c>
      <c r="L126" s="2" t="s">
        <v>45</v>
      </c>
      <c r="M126" s="2">
        <v>3</v>
      </c>
      <c r="N126" s="2" t="s">
        <v>47</v>
      </c>
      <c r="O126" s="2" t="s">
        <v>45</v>
      </c>
      <c r="P126" s="2" t="s">
        <v>47</v>
      </c>
      <c r="Q126" s="2"/>
      <c r="R126" s="2" t="s">
        <v>45</v>
      </c>
      <c r="S126" s="2" t="s">
        <v>73</v>
      </c>
      <c r="T126" s="2" t="s">
        <v>45</v>
      </c>
      <c r="U126" s="2" t="s">
        <v>45</v>
      </c>
      <c r="V126" s="2" t="s">
        <v>47</v>
      </c>
      <c r="W126" s="2">
        <v>5</v>
      </c>
      <c r="X126" s="2" t="s">
        <v>47</v>
      </c>
      <c r="Y126" s="2" t="s">
        <v>47</v>
      </c>
      <c r="Z126" s="2" t="s">
        <v>47</v>
      </c>
      <c r="AA126" s="2" t="s">
        <v>55</v>
      </c>
      <c r="AC126" s="2" t="s">
        <v>55</v>
      </c>
      <c r="AE126" s="2" t="s">
        <v>55</v>
      </c>
      <c r="AG126" s="2" t="s">
        <v>55</v>
      </c>
      <c r="AI126" s="2" t="s">
        <v>55</v>
      </c>
      <c r="AK126" s="2">
        <v>5</v>
      </c>
      <c r="AL126" s="2">
        <v>5</v>
      </c>
      <c r="AM126" s="2" t="s">
        <v>47</v>
      </c>
    </row>
    <row r="127" spans="1:40" hidden="1" x14ac:dyDescent="0.25">
      <c r="A127" s="2">
        <v>41</v>
      </c>
      <c r="B127" s="2" t="s">
        <v>40</v>
      </c>
      <c r="C127" s="2" t="s">
        <v>41</v>
      </c>
      <c r="D127" s="2" t="s">
        <v>52</v>
      </c>
      <c r="E127" s="3">
        <v>2</v>
      </c>
      <c r="F127" s="2" t="s">
        <v>53</v>
      </c>
      <c r="G127" s="2"/>
      <c r="H127" s="2" t="s">
        <v>54</v>
      </c>
      <c r="I127" s="2"/>
      <c r="J127" s="2" t="s">
        <v>45</v>
      </c>
      <c r="K127" s="3" t="s">
        <v>80</v>
      </c>
      <c r="L127" s="2" t="s">
        <v>45</v>
      </c>
      <c r="M127" s="2">
        <v>2</v>
      </c>
      <c r="N127" s="2" t="s">
        <v>47</v>
      </c>
      <c r="O127" s="2" t="s">
        <v>45</v>
      </c>
      <c r="P127" s="2" t="s">
        <v>47</v>
      </c>
      <c r="Q127" s="2"/>
      <c r="R127" s="2" t="s">
        <v>45</v>
      </c>
      <c r="S127" s="2" t="s">
        <v>57</v>
      </c>
      <c r="T127" s="2" t="s">
        <v>47</v>
      </c>
      <c r="U127" s="2" t="s">
        <v>45</v>
      </c>
      <c r="V127" s="2" t="s">
        <v>45</v>
      </c>
      <c r="W127" s="2">
        <v>2</v>
      </c>
      <c r="X127" s="2" t="s">
        <v>45</v>
      </c>
      <c r="Y127" s="2" t="s">
        <v>45</v>
      </c>
      <c r="Z127" s="2" t="s">
        <v>47</v>
      </c>
      <c r="AA127" s="2" t="s">
        <v>49</v>
      </c>
      <c r="AC127" s="2" t="s">
        <v>49</v>
      </c>
      <c r="AD127" s="2"/>
      <c r="AE127" s="2" t="s">
        <v>49</v>
      </c>
      <c r="AF127" s="2"/>
      <c r="AG127" s="2" t="s">
        <v>55</v>
      </c>
      <c r="AI127" s="2" t="s">
        <v>49</v>
      </c>
      <c r="AJ127" s="2"/>
      <c r="AK127" s="2">
        <v>10</v>
      </c>
      <c r="AL127" s="2">
        <v>9</v>
      </c>
      <c r="AM127" s="2" t="s">
        <v>45</v>
      </c>
      <c r="AN127" s="5" t="s">
        <v>144</v>
      </c>
    </row>
    <row r="128" spans="1:40" hidden="1" x14ac:dyDescent="0.25">
      <c r="A128" s="2">
        <v>33</v>
      </c>
      <c r="B128" s="2" t="s">
        <v>40</v>
      </c>
      <c r="C128" s="2" t="s">
        <v>41</v>
      </c>
      <c r="D128" s="2" t="s">
        <v>42</v>
      </c>
      <c r="E128" s="2">
        <v>4</v>
      </c>
      <c r="F128" s="2" t="s">
        <v>83</v>
      </c>
      <c r="G128" s="2"/>
      <c r="H128" s="2" t="s">
        <v>44</v>
      </c>
      <c r="I128" s="2"/>
      <c r="J128" s="2" t="s">
        <v>45</v>
      </c>
      <c r="K128" s="3" t="s">
        <v>46</v>
      </c>
      <c r="L128" s="2" t="s">
        <v>45</v>
      </c>
      <c r="M128" s="2">
        <v>3</v>
      </c>
      <c r="N128" s="2" t="s">
        <v>45</v>
      </c>
      <c r="O128" s="2" t="s">
        <v>45</v>
      </c>
      <c r="P128" s="2" t="s">
        <v>47</v>
      </c>
      <c r="Q128" s="2"/>
      <c r="R128" s="2" t="s">
        <v>45</v>
      </c>
      <c r="S128" s="2" t="s">
        <v>73</v>
      </c>
      <c r="T128" s="2" t="s">
        <v>45</v>
      </c>
      <c r="U128" s="2" t="s">
        <v>45</v>
      </c>
      <c r="V128" s="2" t="s">
        <v>45</v>
      </c>
      <c r="W128" s="2">
        <v>0</v>
      </c>
      <c r="X128" s="2" t="s">
        <v>47</v>
      </c>
      <c r="Y128" s="2" t="s">
        <v>47</v>
      </c>
      <c r="Z128" s="2" t="s">
        <v>47</v>
      </c>
      <c r="AA128" s="2" t="s">
        <v>55</v>
      </c>
      <c r="AC128" s="2" t="s">
        <v>55</v>
      </c>
      <c r="AE128" s="2" t="s">
        <v>64</v>
      </c>
      <c r="AF128" s="2"/>
      <c r="AG128" s="2" t="s">
        <v>103</v>
      </c>
      <c r="AH128" s="2" t="s">
        <v>62</v>
      </c>
      <c r="AI128" s="2" t="s">
        <v>55</v>
      </c>
      <c r="AK128" s="2">
        <v>9</v>
      </c>
      <c r="AL128" s="2">
        <v>5</v>
      </c>
      <c r="AM128" s="2" t="s">
        <v>45</v>
      </c>
    </row>
    <row r="129" spans="1:40" hidden="1" x14ac:dyDescent="0.25">
      <c r="A129" s="2">
        <v>32</v>
      </c>
      <c r="B129" s="2" t="s">
        <v>40</v>
      </c>
      <c r="C129" s="2" t="s">
        <v>41</v>
      </c>
      <c r="D129" s="2" t="s">
        <v>42</v>
      </c>
      <c r="E129" s="2">
        <v>4</v>
      </c>
      <c r="F129" s="2" t="s">
        <v>43</v>
      </c>
      <c r="G129" s="2" t="s">
        <v>53</v>
      </c>
      <c r="H129" s="2" t="s">
        <v>44</v>
      </c>
      <c r="I129" s="2"/>
      <c r="J129" s="2" t="s">
        <v>47</v>
      </c>
      <c r="K129" s="2" t="s">
        <v>70</v>
      </c>
      <c r="L129" s="2" t="s">
        <v>45</v>
      </c>
      <c r="M129" s="2">
        <v>4</v>
      </c>
      <c r="N129" s="2" t="s">
        <v>45</v>
      </c>
      <c r="O129" s="2" t="s">
        <v>45</v>
      </c>
      <c r="P129" s="2" t="s">
        <v>47</v>
      </c>
      <c r="Q129" s="2"/>
      <c r="R129" s="2" t="s">
        <v>45</v>
      </c>
      <c r="S129" s="2" t="s">
        <v>57</v>
      </c>
      <c r="T129" s="2" t="s">
        <v>47</v>
      </c>
      <c r="U129" s="2" t="s">
        <v>47</v>
      </c>
      <c r="V129" s="2" t="s">
        <v>45</v>
      </c>
      <c r="W129" s="2">
        <v>3</v>
      </c>
      <c r="X129" s="2" t="s">
        <v>47</v>
      </c>
      <c r="Y129" s="2" t="s">
        <v>47</v>
      </c>
      <c r="Z129" s="2" t="s">
        <v>47</v>
      </c>
      <c r="AA129" s="2" t="s">
        <v>55</v>
      </c>
      <c r="AC129" s="2" t="s">
        <v>49</v>
      </c>
      <c r="AD129" s="2" t="s">
        <v>108</v>
      </c>
      <c r="AE129" s="2" t="s">
        <v>50</v>
      </c>
      <c r="AF129" s="2" t="s">
        <v>62</v>
      </c>
      <c r="AG129" s="2" t="s">
        <v>55</v>
      </c>
      <c r="AI129" s="2" t="s">
        <v>50</v>
      </c>
      <c r="AJ129" s="2"/>
      <c r="AK129" s="2">
        <v>1</v>
      </c>
      <c r="AL129" s="2">
        <v>4</v>
      </c>
      <c r="AM129" s="2" t="s">
        <v>45</v>
      </c>
    </row>
    <row r="130" spans="1:40" hidden="1" x14ac:dyDescent="0.25">
      <c r="A130" s="2">
        <v>51</v>
      </c>
      <c r="B130" s="2" t="s">
        <v>40</v>
      </c>
      <c r="C130" s="2" t="s">
        <v>41</v>
      </c>
      <c r="D130" s="2" t="s">
        <v>42</v>
      </c>
      <c r="E130" s="2">
        <v>3</v>
      </c>
      <c r="F130" s="2" t="s">
        <v>53</v>
      </c>
      <c r="G130" s="2"/>
      <c r="H130" s="2" t="s">
        <v>54</v>
      </c>
      <c r="I130" s="2"/>
      <c r="J130" s="2" t="s">
        <v>45</v>
      </c>
      <c r="K130" s="3" t="s">
        <v>80</v>
      </c>
      <c r="L130" s="2" t="s">
        <v>45</v>
      </c>
      <c r="M130" s="2">
        <v>2</v>
      </c>
      <c r="N130" s="2" t="s">
        <v>45</v>
      </c>
      <c r="O130" s="2" t="s">
        <v>47</v>
      </c>
      <c r="P130" s="2" t="s">
        <v>47</v>
      </c>
      <c r="Q130" s="2"/>
      <c r="R130" s="2" t="s">
        <v>45</v>
      </c>
      <c r="S130" s="2" t="s">
        <v>61</v>
      </c>
      <c r="T130" s="2" t="s">
        <v>47</v>
      </c>
      <c r="U130" s="2" t="s">
        <v>47</v>
      </c>
      <c r="V130" s="2" t="s">
        <v>45</v>
      </c>
      <c r="W130" s="2">
        <v>2</v>
      </c>
      <c r="X130" s="2" t="s">
        <v>47</v>
      </c>
      <c r="Y130" s="2" t="s">
        <v>47</v>
      </c>
      <c r="Z130" s="2" t="s">
        <v>47</v>
      </c>
      <c r="AA130" s="2" t="s">
        <v>55</v>
      </c>
      <c r="AC130" s="2" t="s">
        <v>55</v>
      </c>
      <c r="AE130" s="2" t="s">
        <v>64</v>
      </c>
      <c r="AF130" s="2" t="s">
        <v>62</v>
      </c>
      <c r="AG130" s="2" t="s">
        <v>62</v>
      </c>
      <c r="AH130" s="2"/>
      <c r="AI130" s="2" t="s">
        <v>55</v>
      </c>
      <c r="AK130" s="2">
        <v>8</v>
      </c>
      <c r="AL130" s="2">
        <v>6</v>
      </c>
      <c r="AM130" s="2" t="s">
        <v>45</v>
      </c>
    </row>
    <row r="131" spans="1:40" hidden="1" x14ac:dyDescent="0.25">
      <c r="A131" s="2">
        <v>38</v>
      </c>
      <c r="B131" s="2" t="s">
        <v>40</v>
      </c>
      <c r="C131" s="2" t="s">
        <v>41</v>
      </c>
      <c r="D131" s="2" t="s">
        <v>60</v>
      </c>
      <c r="E131" s="2">
        <v>3</v>
      </c>
      <c r="F131" s="2" t="s">
        <v>43</v>
      </c>
      <c r="G131" s="2" t="s">
        <v>53</v>
      </c>
      <c r="H131" s="2" t="s">
        <v>54</v>
      </c>
      <c r="I131" s="2" t="s">
        <v>89</v>
      </c>
      <c r="J131" s="2" t="s">
        <v>45</v>
      </c>
      <c r="K131" s="3" t="s">
        <v>46</v>
      </c>
      <c r="L131" s="2" t="s">
        <v>45</v>
      </c>
      <c r="M131" s="2">
        <v>2</v>
      </c>
      <c r="N131" s="2" t="s">
        <v>45</v>
      </c>
      <c r="O131" s="2" t="s">
        <v>47</v>
      </c>
      <c r="P131" s="2" t="s">
        <v>47</v>
      </c>
      <c r="Q131" s="2"/>
      <c r="R131" s="2" t="s">
        <v>45</v>
      </c>
      <c r="S131" s="2" t="s">
        <v>57</v>
      </c>
      <c r="T131" s="2" t="s">
        <v>47</v>
      </c>
      <c r="U131" s="2" t="s">
        <v>45</v>
      </c>
      <c r="V131" s="2" t="s">
        <v>45</v>
      </c>
      <c r="W131" s="2">
        <v>2</v>
      </c>
      <c r="X131" s="2" t="s">
        <v>45</v>
      </c>
      <c r="Y131" s="2" t="s">
        <v>45</v>
      </c>
      <c r="Z131" s="2" t="s">
        <v>47</v>
      </c>
      <c r="AA131" s="2" t="s">
        <v>55</v>
      </c>
      <c r="AC131" s="2" t="s">
        <v>55</v>
      </c>
      <c r="AE131" s="2" t="s">
        <v>49</v>
      </c>
      <c r="AF131" s="2" t="s">
        <v>145</v>
      </c>
      <c r="AG131" s="2" t="s">
        <v>55</v>
      </c>
      <c r="AI131" s="2" t="s">
        <v>49</v>
      </c>
      <c r="AJ131" s="2"/>
      <c r="AK131" s="2">
        <v>8</v>
      </c>
      <c r="AL131" s="2">
        <v>2</v>
      </c>
      <c r="AM131" s="2" t="s">
        <v>45</v>
      </c>
    </row>
    <row r="132" spans="1:40" hidden="1" x14ac:dyDescent="0.25">
      <c r="A132" s="2">
        <v>45</v>
      </c>
      <c r="B132" s="2" t="s">
        <v>40</v>
      </c>
      <c r="C132" s="2" t="s">
        <v>41</v>
      </c>
      <c r="D132" s="2" t="s">
        <v>42</v>
      </c>
      <c r="E132" s="2">
        <v>4</v>
      </c>
      <c r="F132" s="2" t="s">
        <v>43</v>
      </c>
      <c r="G132" s="2" t="s">
        <v>53</v>
      </c>
      <c r="H132" s="2" t="s">
        <v>90</v>
      </c>
      <c r="I132" s="2"/>
      <c r="J132" s="2" t="s">
        <v>45</v>
      </c>
      <c r="K132" s="3" t="s">
        <v>46</v>
      </c>
      <c r="L132" s="2" t="s">
        <v>45</v>
      </c>
      <c r="M132" s="2">
        <v>2</v>
      </c>
      <c r="N132" s="2" t="s">
        <v>45</v>
      </c>
      <c r="O132" s="2" t="s">
        <v>45</v>
      </c>
      <c r="P132" s="2" t="s">
        <v>47</v>
      </c>
      <c r="Q132" s="2"/>
      <c r="R132" s="2" t="s">
        <v>45</v>
      </c>
      <c r="S132" s="2" t="s">
        <v>57</v>
      </c>
      <c r="T132" s="2" t="s">
        <v>47</v>
      </c>
      <c r="U132" s="2" t="s">
        <v>47</v>
      </c>
      <c r="V132" s="2" t="s">
        <v>47</v>
      </c>
      <c r="W132" s="2">
        <v>1</v>
      </c>
      <c r="X132" s="2" t="s">
        <v>45</v>
      </c>
      <c r="Y132" s="2" t="s">
        <v>45</v>
      </c>
      <c r="Z132" s="2" t="s">
        <v>47</v>
      </c>
      <c r="AA132" s="2" t="s">
        <v>55</v>
      </c>
      <c r="AC132" s="2" t="s">
        <v>49</v>
      </c>
      <c r="AD132" s="2" t="s">
        <v>64</v>
      </c>
      <c r="AE132" s="2" t="s">
        <v>55</v>
      </c>
      <c r="AG132" s="2" t="s">
        <v>64</v>
      </c>
      <c r="AH132" s="2" t="s">
        <v>146</v>
      </c>
      <c r="AI132" s="2" t="s">
        <v>55</v>
      </c>
      <c r="AK132" s="2">
        <v>8</v>
      </c>
      <c r="AL132" s="2">
        <v>4</v>
      </c>
      <c r="AM132" s="2" t="s">
        <v>45</v>
      </c>
    </row>
    <row r="133" spans="1:40" hidden="1" x14ac:dyDescent="0.25">
      <c r="A133" s="2">
        <v>55</v>
      </c>
      <c r="B133" s="2" t="s">
        <v>59</v>
      </c>
      <c r="C133" s="2" t="s">
        <v>41</v>
      </c>
      <c r="D133" s="2" t="s">
        <v>60</v>
      </c>
      <c r="E133" s="2">
        <v>5</v>
      </c>
      <c r="F133" s="2" t="s">
        <v>53</v>
      </c>
      <c r="G133" s="2" t="s">
        <v>53</v>
      </c>
      <c r="H133" s="2" t="s">
        <v>54</v>
      </c>
      <c r="I133" s="2"/>
      <c r="J133" s="2" t="s">
        <v>45</v>
      </c>
      <c r="K133" s="2" t="s">
        <v>72</v>
      </c>
      <c r="L133" s="2" t="s">
        <v>45</v>
      </c>
      <c r="M133" s="2">
        <v>3</v>
      </c>
      <c r="N133" s="2" t="s">
        <v>47</v>
      </c>
      <c r="O133" s="2" t="s">
        <v>47</v>
      </c>
      <c r="P133" s="2" t="s">
        <v>47</v>
      </c>
      <c r="Q133" s="2"/>
      <c r="R133" s="2" t="s">
        <v>47</v>
      </c>
      <c r="S133" s="2"/>
      <c r="T133" s="2" t="s">
        <v>47</v>
      </c>
      <c r="U133" s="2" t="s">
        <v>47</v>
      </c>
      <c r="V133" s="2" t="s">
        <v>47</v>
      </c>
      <c r="W133" s="2">
        <v>3</v>
      </c>
      <c r="X133" s="2" t="s">
        <v>47</v>
      </c>
      <c r="Y133" s="2" t="s">
        <v>45</v>
      </c>
      <c r="Z133" s="2" t="s">
        <v>47</v>
      </c>
      <c r="AA133" s="2" t="s">
        <v>55</v>
      </c>
      <c r="AC133" s="2" t="s">
        <v>55</v>
      </c>
      <c r="AE133" s="2" t="s">
        <v>55</v>
      </c>
      <c r="AG133" s="2" t="s">
        <v>55</v>
      </c>
      <c r="AI133" s="2" t="s">
        <v>58</v>
      </c>
      <c r="AJ133" s="2"/>
      <c r="AK133" s="2">
        <v>5</v>
      </c>
      <c r="AL133" s="2">
        <v>5</v>
      </c>
      <c r="AM133" s="2" t="s">
        <v>45</v>
      </c>
    </row>
    <row r="134" spans="1:40" hidden="1" x14ac:dyDescent="0.25">
      <c r="A134" s="2">
        <v>27</v>
      </c>
      <c r="B134" s="2" t="s">
        <v>40</v>
      </c>
      <c r="C134" s="2" t="s">
        <v>41</v>
      </c>
      <c r="D134" s="2" t="s">
        <v>60</v>
      </c>
      <c r="E134" s="2">
        <v>4</v>
      </c>
      <c r="F134" s="2" t="s">
        <v>83</v>
      </c>
      <c r="G134" s="2"/>
      <c r="H134" s="2" t="s">
        <v>89</v>
      </c>
      <c r="I134" s="2"/>
      <c r="J134" s="2" t="s">
        <v>45</v>
      </c>
      <c r="K134" s="3" t="s">
        <v>46</v>
      </c>
      <c r="L134" s="2" t="s">
        <v>45</v>
      </c>
      <c r="M134" s="2">
        <v>6</v>
      </c>
      <c r="N134" s="2" t="s">
        <v>47</v>
      </c>
      <c r="O134" s="2" t="s">
        <v>45</v>
      </c>
      <c r="P134" s="2" t="s">
        <v>47</v>
      </c>
      <c r="Q134" s="2"/>
      <c r="R134" s="2" t="s">
        <v>45</v>
      </c>
      <c r="S134" s="2" t="s">
        <v>73</v>
      </c>
      <c r="T134" s="2" t="s">
        <v>47</v>
      </c>
      <c r="U134" s="2" t="s">
        <v>47</v>
      </c>
      <c r="V134" s="2" t="s">
        <v>47</v>
      </c>
      <c r="W134" s="2">
        <v>0</v>
      </c>
      <c r="X134" s="2" t="s">
        <v>45</v>
      </c>
      <c r="Y134" s="2" t="s">
        <v>47</v>
      </c>
      <c r="Z134" s="2" t="s">
        <v>47</v>
      </c>
      <c r="AA134" s="2" t="s">
        <v>64</v>
      </c>
      <c r="AC134" s="2" t="s">
        <v>64</v>
      </c>
      <c r="AD134" s="2"/>
      <c r="AE134" s="2" t="s">
        <v>64</v>
      </c>
      <c r="AF134" s="2"/>
      <c r="AG134" s="2" t="s">
        <v>64</v>
      </c>
      <c r="AH134" s="2"/>
      <c r="AI134" s="2" t="s">
        <v>55</v>
      </c>
      <c r="AK134" s="2">
        <v>4</v>
      </c>
      <c r="AL134" s="2">
        <v>1</v>
      </c>
      <c r="AM134" s="2" t="s">
        <v>45</v>
      </c>
      <c r="AN134" s="5" t="s">
        <v>147</v>
      </c>
    </row>
    <row r="135" spans="1:40" hidden="1" x14ac:dyDescent="0.25">
      <c r="A135" s="2">
        <v>33</v>
      </c>
      <c r="B135" s="2" t="s">
        <v>40</v>
      </c>
      <c r="C135" s="2" t="s">
        <v>41</v>
      </c>
      <c r="D135" s="2" t="s">
        <v>42</v>
      </c>
      <c r="E135" s="2">
        <v>2</v>
      </c>
      <c r="F135" s="2" t="s">
        <v>43</v>
      </c>
      <c r="G135" s="2" t="s">
        <v>53</v>
      </c>
      <c r="H135" s="2" t="s">
        <v>90</v>
      </c>
      <c r="I135" s="2"/>
      <c r="J135" s="2" t="s">
        <v>45</v>
      </c>
      <c r="K135" s="3" t="s">
        <v>80</v>
      </c>
      <c r="L135" s="2" t="s">
        <v>47</v>
      </c>
      <c r="M135" s="2">
        <v>0</v>
      </c>
      <c r="N135" s="2" t="s">
        <v>45</v>
      </c>
      <c r="O135" s="2" t="s">
        <v>47</v>
      </c>
      <c r="P135" s="2" t="s">
        <v>47</v>
      </c>
      <c r="Q135" s="2"/>
      <c r="R135" s="2" t="s">
        <v>45</v>
      </c>
      <c r="S135" s="2" t="s">
        <v>48</v>
      </c>
      <c r="T135" s="2" t="s">
        <v>47</v>
      </c>
      <c r="U135" s="2" t="s">
        <v>47</v>
      </c>
      <c r="V135" s="2" t="s">
        <v>47</v>
      </c>
      <c r="W135" s="2">
        <v>1</v>
      </c>
      <c r="X135" s="2" t="s">
        <v>47</v>
      </c>
      <c r="Y135" s="2" t="s">
        <v>45</v>
      </c>
      <c r="Z135" s="2" t="s">
        <v>47</v>
      </c>
      <c r="AA135" s="2" t="s">
        <v>55</v>
      </c>
      <c r="AC135" s="2" t="s">
        <v>50</v>
      </c>
      <c r="AD135" s="2" t="s">
        <v>107</v>
      </c>
      <c r="AE135" s="2" t="s">
        <v>50</v>
      </c>
      <c r="AF135" s="2" t="s">
        <v>107</v>
      </c>
      <c r="AG135" s="2" t="s">
        <v>64</v>
      </c>
      <c r="AH135" s="2" t="s">
        <v>108</v>
      </c>
      <c r="AI135" s="2" t="s">
        <v>50</v>
      </c>
      <c r="AJ135" s="2"/>
      <c r="AK135" s="2">
        <v>9</v>
      </c>
      <c r="AL135" s="2">
        <v>6</v>
      </c>
      <c r="AM135" s="2" t="s">
        <v>45</v>
      </c>
    </row>
    <row r="136" spans="1:40" hidden="1" x14ac:dyDescent="0.25">
      <c r="A136" s="2">
        <v>29</v>
      </c>
      <c r="B136" s="2" t="s">
        <v>40</v>
      </c>
      <c r="C136" s="2" t="s">
        <v>41</v>
      </c>
      <c r="D136" s="2" t="s">
        <v>42</v>
      </c>
      <c r="E136" s="2">
        <v>4</v>
      </c>
      <c r="F136" s="2" t="s">
        <v>53</v>
      </c>
      <c r="G136" s="2"/>
      <c r="H136" s="2" t="s">
        <v>54</v>
      </c>
      <c r="I136" s="2"/>
      <c r="J136" s="2" t="s">
        <v>45</v>
      </c>
      <c r="K136" s="2" t="s">
        <v>70</v>
      </c>
      <c r="L136" s="2" t="s">
        <v>45</v>
      </c>
      <c r="M136" s="2">
        <v>3</v>
      </c>
      <c r="N136" s="2" t="s">
        <v>45</v>
      </c>
      <c r="O136" s="2" t="s">
        <v>45</v>
      </c>
      <c r="P136" s="2" t="s">
        <v>47</v>
      </c>
      <c r="Q136" s="2"/>
      <c r="R136" s="2" t="s">
        <v>45</v>
      </c>
      <c r="S136" s="2" t="s">
        <v>67</v>
      </c>
      <c r="T136" s="2" t="s">
        <v>47</v>
      </c>
      <c r="U136" s="2" t="s">
        <v>47</v>
      </c>
      <c r="V136" s="2" t="s">
        <v>47</v>
      </c>
      <c r="W136" s="2">
        <v>5</v>
      </c>
      <c r="X136" s="2" t="s">
        <v>45</v>
      </c>
      <c r="Y136" s="2" t="s">
        <v>45</v>
      </c>
      <c r="Z136" s="2" t="s">
        <v>47</v>
      </c>
      <c r="AA136" s="2" t="s">
        <v>49</v>
      </c>
      <c r="AB136" t="s">
        <v>108</v>
      </c>
      <c r="AC136" s="2" t="s">
        <v>101</v>
      </c>
      <c r="AD136" s="2" t="s">
        <v>91</v>
      </c>
      <c r="AE136" s="2" t="s">
        <v>101</v>
      </c>
      <c r="AF136" s="2" t="s">
        <v>148</v>
      </c>
      <c r="AG136" s="2" t="s">
        <v>64</v>
      </c>
      <c r="AH136" s="2" t="s">
        <v>149</v>
      </c>
      <c r="AI136" s="2" t="s">
        <v>49</v>
      </c>
      <c r="AJ136" s="2" t="s">
        <v>91</v>
      </c>
      <c r="AK136" s="2">
        <v>8</v>
      </c>
      <c r="AL136" s="2">
        <v>4</v>
      </c>
      <c r="AM136" s="2" t="s">
        <v>45</v>
      </c>
    </row>
    <row r="137" spans="1:40" hidden="1" x14ac:dyDescent="0.25">
      <c r="A137" s="2">
        <v>54</v>
      </c>
      <c r="B137" s="2" t="s">
        <v>40</v>
      </c>
      <c r="C137" s="2" t="s">
        <v>41</v>
      </c>
      <c r="D137" s="2" t="s">
        <v>42</v>
      </c>
      <c r="E137" s="2">
        <v>5</v>
      </c>
      <c r="F137" s="2" t="s">
        <v>43</v>
      </c>
      <c r="G137" s="2"/>
      <c r="H137" s="2" t="s">
        <v>54</v>
      </c>
      <c r="I137" s="2"/>
      <c r="J137" s="2" t="s">
        <v>45</v>
      </c>
      <c r="K137" s="3" t="s">
        <v>46</v>
      </c>
      <c r="L137" s="2" t="s">
        <v>45</v>
      </c>
      <c r="M137" s="2">
        <v>3</v>
      </c>
      <c r="N137" s="2" t="s">
        <v>47</v>
      </c>
      <c r="O137" s="2" t="s">
        <v>45</v>
      </c>
      <c r="P137" s="2" t="s">
        <v>47</v>
      </c>
      <c r="Q137" s="2"/>
      <c r="R137" s="2" t="s">
        <v>45</v>
      </c>
      <c r="S137" s="2" t="s">
        <v>57</v>
      </c>
      <c r="T137" s="2" t="s">
        <v>47</v>
      </c>
      <c r="U137" s="2" t="s">
        <v>47</v>
      </c>
      <c r="V137" s="2" t="s">
        <v>47</v>
      </c>
      <c r="W137" s="2">
        <v>3</v>
      </c>
      <c r="X137" s="2" t="s">
        <v>45</v>
      </c>
      <c r="Y137" s="2" t="s">
        <v>45</v>
      </c>
      <c r="Z137" s="2" t="s">
        <v>47</v>
      </c>
      <c r="AA137" s="2" t="s">
        <v>50</v>
      </c>
      <c r="AC137" s="2" t="s">
        <v>68</v>
      </c>
      <c r="AD137" s="2"/>
      <c r="AE137" s="2" t="s">
        <v>50</v>
      </c>
      <c r="AF137" s="2"/>
      <c r="AG137" s="2" t="s">
        <v>50</v>
      </c>
      <c r="AH137" s="2"/>
      <c r="AI137" s="2" t="s">
        <v>50</v>
      </c>
      <c r="AJ137" s="2"/>
      <c r="AK137" s="2">
        <v>3</v>
      </c>
      <c r="AL137" s="2">
        <v>5</v>
      </c>
      <c r="AM137" s="2" t="s">
        <v>45</v>
      </c>
      <c r="AN137" s="5" t="s">
        <v>150</v>
      </c>
    </row>
    <row r="138" spans="1:40" hidden="1" x14ac:dyDescent="0.25">
      <c r="A138" s="2">
        <v>28</v>
      </c>
      <c r="B138" s="2" t="s">
        <v>40</v>
      </c>
      <c r="C138" s="2" t="s">
        <v>41</v>
      </c>
      <c r="D138" s="2" t="s">
        <v>42</v>
      </c>
      <c r="E138" s="2">
        <v>4</v>
      </c>
      <c r="F138" s="2" t="s">
        <v>43</v>
      </c>
      <c r="G138" s="2" t="s">
        <v>53</v>
      </c>
      <c r="H138" s="2" t="s">
        <v>54</v>
      </c>
      <c r="I138" s="2" t="s">
        <v>90</v>
      </c>
      <c r="J138" s="2" t="s">
        <v>45</v>
      </c>
      <c r="K138" s="2" t="s">
        <v>70</v>
      </c>
      <c r="L138" s="2" t="s">
        <v>45</v>
      </c>
      <c r="M138" s="2">
        <v>4</v>
      </c>
      <c r="N138" s="2" t="s">
        <v>45</v>
      </c>
      <c r="O138" s="2" t="s">
        <v>47</v>
      </c>
      <c r="P138" s="2" t="s">
        <v>47</v>
      </c>
      <c r="Q138" s="2"/>
      <c r="R138" s="2" t="s">
        <v>47</v>
      </c>
      <c r="S138" s="2" t="s">
        <v>67</v>
      </c>
      <c r="T138" s="2" t="s">
        <v>47</v>
      </c>
      <c r="U138" s="2" t="s">
        <v>47</v>
      </c>
      <c r="V138" s="2" t="s">
        <v>47</v>
      </c>
      <c r="W138" s="2">
        <v>5</v>
      </c>
      <c r="X138" s="2" t="s">
        <v>45</v>
      </c>
      <c r="Y138" s="2" t="s">
        <v>47</v>
      </c>
      <c r="Z138" s="2" t="s">
        <v>47</v>
      </c>
      <c r="AA138" s="2" t="s">
        <v>55</v>
      </c>
      <c r="AC138" s="2" t="s">
        <v>55</v>
      </c>
      <c r="AE138" s="2" t="s">
        <v>55</v>
      </c>
      <c r="AG138" s="2" t="s">
        <v>55</v>
      </c>
      <c r="AI138" s="2" t="s">
        <v>55</v>
      </c>
      <c r="AK138" s="2">
        <v>9</v>
      </c>
      <c r="AL138" s="2">
        <v>7</v>
      </c>
      <c r="AM138" s="2" t="s">
        <v>47</v>
      </c>
    </row>
    <row r="139" spans="1:40" x14ac:dyDescent="0.25">
      <c r="A139" s="2">
        <v>31</v>
      </c>
      <c r="B139" s="2" t="s">
        <v>40</v>
      </c>
      <c r="C139" s="2" t="s">
        <v>116</v>
      </c>
      <c r="D139" s="2" t="s">
        <v>52</v>
      </c>
      <c r="E139" s="2">
        <v>5</v>
      </c>
      <c r="F139" s="2" t="s">
        <v>43</v>
      </c>
      <c r="G139" s="2"/>
      <c r="H139" s="2" t="s">
        <v>90</v>
      </c>
      <c r="I139" s="2"/>
      <c r="J139" s="2" t="s">
        <v>47</v>
      </c>
      <c r="K139" s="3" t="s">
        <v>46</v>
      </c>
      <c r="L139" s="2" t="s">
        <v>45</v>
      </c>
      <c r="M139" s="2">
        <v>2</v>
      </c>
      <c r="N139" s="2" t="s">
        <v>47</v>
      </c>
      <c r="O139" s="2" t="s">
        <v>47</v>
      </c>
      <c r="P139" s="2" t="s">
        <v>47</v>
      </c>
      <c r="Q139" s="2"/>
      <c r="R139" s="2" t="s">
        <v>45</v>
      </c>
      <c r="S139" s="2" t="s">
        <v>61</v>
      </c>
      <c r="T139" s="2" t="s">
        <v>47</v>
      </c>
      <c r="U139" s="2" t="s">
        <v>45</v>
      </c>
      <c r="V139" s="2" t="s">
        <v>45</v>
      </c>
      <c r="W139" s="2">
        <v>1</v>
      </c>
      <c r="X139" s="2" t="s">
        <v>47</v>
      </c>
      <c r="Y139" s="2" t="s">
        <v>45</v>
      </c>
      <c r="Z139" s="2" t="s">
        <v>47</v>
      </c>
      <c r="AA139" s="2" t="s">
        <v>55</v>
      </c>
      <c r="AC139" s="2" t="s">
        <v>55</v>
      </c>
      <c r="AE139" s="2" t="s">
        <v>55</v>
      </c>
      <c r="AG139" s="2" t="s">
        <v>55</v>
      </c>
      <c r="AI139" s="2" t="s">
        <v>58</v>
      </c>
      <c r="AJ139" s="2"/>
      <c r="AK139" s="2">
        <v>6</v>
      </c>
      <c r="AL139" s="2">
        <v>6</v>
      </c>
      <c r="AM139" s="2" t="s">
        <v>45</v>
      </c>
      <c r="AN139" s="5" t="s">
        <v>151</v>
      </c>
    </row>
    <row r="140" spans="1:40" hidden="1" x14ac:dyDescent="0.25">
      <c r="A140" s="2">
        <v>50</v>
      </c>
      <c r="B140" s="2" t="s">
        <v>40</v>
      </c>
      <c r="C140" s="2" t="s">
        <v>41</v>
      </c>
      <c r="D140" s="2" t="s">
        <v>42</v>
      </c>
      <c r="E140" s="2">
        <v>3</v>
      </c>
      <c r="F140" s="2" t="s">
        <v>83</v>
      </c>
      <c r="G140" s="2"/>
      <c r="H140" s="2" t="s">
        <v>44</v>
      </c>
      <c r="I140" s="2"/>
      <c r="J140" s="2" t="s">
        <v>47</v>
      </c>
      <c r="K140" s="2" t="s">
        <v>72</v>
      </c>
      <c r="L140" s="2" t="s">
        <v>47</v>
      </c>
      <c r="M140" s="2">
        <v>0</v>
      </c>
      <c r="N140" s="2" t="s">
        <v>47</v>
      </c>
      <c r="O140" s="2" t="s">
        <v>47</v>
      </c>
      <c r="P140" s="2" t="s">
        <v>47</v>
      </c>
      <c r="Q140" s="2"/>
      <c r="R140" s="2" t="s">
        <v>47</v>
      </c>
      <c r="S140" s="2"/>
      <c r="T140" s="2" t="s">
        <v>47</v>
      </c>
      <c r="U140" s="2" t="s">
        <v>47</v>
      </c>
      <c r="V140" s="2" t="s">
        <v>47</v>
      </c>
      <c r="W140" s="2"/>
      <c r="X140" s="2" t="s">
        <v>47</v>
      </c>
      <c r="Y140" s="2" t="s">
        <v>47</v>
      </c>
      <c r="Z140" s="2" t="s">
        <v>47</v>
      </c>
      <c r="AA140" s="2" t="s">
        <v>55</v>
      </c>
      <c r="AC140" s="2" t="s">
        <v>55</v>
      </c>
      <c r="AE140" s="2" t="s">
        <v>55</v>
      </c>
      <c r="AG140" s="2" t="s">
        <v>55</v>
      </c>
      <c r="AI140" s="2" t="s">
        <v>55</v>
      </c>
      <c r="AK140" s="2">
        <v>7</v>
      </c>
      <c r="AL140" s="2">
        <v>7</v>
      </c>
      <c r="AM140" s="2" t="s">
        <v>47</v>
      </c>
    </row>
    <row r="141" spans="1:40" hidden="1" x14ac:dyDescent="0.25">
      <c r="A141" s="2">
        <v>27</v>
      </c>
      <c r="B141" s="2" t="s">
        <v>40</v>
      </c>
      <c r="C141" s="2" t="s">
        <v>41</v>
      </c>
      <c r="D141" s="2" t="s">
        <v>42</v>
      </c>
      <c r="E141" s="2">
        <v>3</v>
      </c>
      <c r="F141" s="2" t="s">
        <v>43</v>
      </c>
      <c r="G141" s="2"/>
      <c r="H141" s="2" t="s">
        <v>90</v>
      </c>
      <c r="I141" s="2"/>
      <c r="J141" s="2" t="s">
        <v>47</v>
      </c>
      <c r="K141" s="3" t="s">
        <v>56</v>
      </c>
      <c r="L141" s="2" t="s">
        <v>47</v>
      </c>
      <c r="M141" s="2">
        <v>0</v>
      </c>
      <c r="N141" s="2" t="s">
        <v>45</v>
      </c>
      <c r="O141" s="2" t="s">
        <v>47</v>
      </c>
      <c r="P141" s="2" t="s">
        <v>47</v>
      </c>
      <c r="Q141" s="2"/>
      <c r="R141" s="2" t="s">
        <v>45</v>
      </c>
      <c r="S141" s="2" t="s">
        <v>48</v>
      </c>
      <c r="T141" s="2" t="s">
        <v>47</v>
      </c>
      <c r="U141" s="2" t="s">
        <v>47</v>
      </c>
      <c r="V141" s="2" t="s">
        <v>45</v>
      </c>
      <c r="W141" s="2"/>
      <c r="X141" s="2" t="s">
        <v>45</v>
      </c>
      <c r="Y141" s="2" t="s">
        <v>45</v>
      </c>
      <c r="Z141" s="2" t="s">
        <v>47</v>
      </c>
      <c r="AA141" s="2" t="s">
        <v>55</v>
      </c>
      <c r="AC141" s="2" t="s">
        <v>55</v>
      </c>
      <c r="AE141" s="2" t="s">
        <v>55</v>
      </c>
      <c r="AG141" s="2" t="s">
        <v>55</v>
      </c>
      <c r="AI141" s="2" t="s">
        <v>49</v>
      </c>
      <c r="AJ141" s="2" t="s">
        <v>50</v>
      </c>
      <c r="AK141" s="2">
        <v>8</v>
      </c>
      <c r="AL141" s="2">
        <v>4</v>
      </c>
      <c r="AM141" s="2" t="s">
        <v>45</v>
      </c>
    </row>
    <row r="142" spans="1:40" hidden="1" x14ac:dyDescent="0.25">
      <c r="A142" s="2">
        <v>49</v>
      </c>
      <c r="B142" s="2" t="s">
        <v>40</v>
      </c>
      <c r="C142" s="2" t="s">
        <v>41</v>
      </c>
      <c r="D142" s="2" t="s">
        <v>42</v>
      </c>
      <c r="E142" s="2">
        <v>4</v>
      </c>
      <c r="F142" s="2" t="s">
        <v>43</v>
      </c>
      <c r="G142" s="2"/>
      <c r="H142" s="2" t="s">
        <v>90</v>
      </c>
      <c r="I142" s="2"/>
      <c r="J142" s="2" t="s">
        <v>47</v>
      </c>
      <c r="K142" s="3" t="s">
        <v>46</v>
      </c>
      <c r="L142" s="2" t="s">
        <v>45</v>
      </c>
      <c r="M142" s="2">
        <v>3</v>
      </c>
      <c r="N142" s="2" t="s">
        <v>45</v>
      </c>
      <c r="O142" s="2" t="s">
        <v>45</v>
      </c>
      <c r="P142" s="2" t="s">
        <v>47</v>
      </c>
      <c r="Q142" s="2"/>
      <c r="R142" s="2" t="s">
        <v>45</v>
      </c>
      <c r="S142" s="2" t="s">
        <v>57</v>
      </c>
      <c r="T142" s="2" t="s">
        <v>47</v>
      </c>
      <c r="U142" s="2" t="s">
        <v>47</v>
      </c>
      <c r="V142" s="2" t="s">
        <v>47</v>
      </c>
      <c r="W142" s="2">
        <v>6</v>
      </c>
      <c r="X142" s="2" t="s">
        <v>45</v>
      </c>
      <c r="Y142" s="2" t="s">
        <v>45</v>
      </c>
      <c r="Z142" s="2" t="s">
        <v>47</v>
      </c>
      <c r="AA142" s="2" t="s">
        <v>49</v>
      </c>
      <c r="AB142" t="s">
        <v>62</v>
      </c>
      <c r="AC142" s="2" t="s">
        <v>49</v>
      </c>
      <c r="AD142" s="2" t="s">
        <v>105</v>
      </c>
      <c r="AE142" s="2" t="s">
        <v>49</v>
      </c>
      <c r="AF142" s="2" t="s">
        <v>152</v>
      </c>
      <c r="AG142" s="2" t="s">
        <v>64</v>
      </c>
      <c r="AH142" s="6" t="s">
        <v>153</v>
      </c>
      <c r="AI142" s="2" t="s">
        <v>101</v>
      </c>
      <c r="AJ142" s="2" t="s">
        <v>91</v>
      </c>
      <c r="AK142" s="2">
        <v>8</v>
      </c>
      <c r="AL142" s="2">
        <v>3</v>
      </c>
      <c r="AM142" s="2" t="s">
        <v>45</v>
      </c>
    </row>
    <row r="143" spans="1:40" hidden="1" x14ac:dyDescent="0.25">
      <c r="A143" s="2">
        <v>43</v>
      </c>
      <c r="B143" s="2" t="s">
        <v>40</v>
      </c>
      <c r="C143" s="2" t="s">
        <v>41</v>
      </c>
      <c r="D143" s="2" t="s">
        <v>42</v>
      </c>
      <c r="E143" s="2">
        <v>3</v>
      </c>
      <c r="F143" s="2" t="s">
        <v>53</v>
      </c>
      <c r="G143" s="2"/>
      <c r="H143" s="2" t="s">
        <v>71</v>
      </c>
      <c r="I143" s="2"/>
      <c r="J143" s="2" t="s">
        <v>45</v>
      </c>
      <c r="K143" s="3" t="s">
        <v>80</v>
      </c>
      <c r="L143" s="2" t="s">
        <v>45</v>
      </c>
      <c r="M143" s="2">
        <v>3</v>
      </c>
      <c r="N143" s="2" t="s">
        <v>47</v>
      </c>
      <c r="O143" s="2" t="s">
        <v>47</v>
      </c>
      <c r="P143" s="2" t="s">
        <v>47</v>
      </c>
      <c r="Q143" s="2"/>
      <c r="R143" s="2" t="s">
        <v>47</v>
      </c>
      <c r="S143" s="2"/>
      <c r="T143" s="2" t="s">
        <v>47</v>
      </c>
      <c r="U143" s="2" t="s">
        <v>47</v>
      </c>
      <c r="V143" s="2" t="s">
        <v>47</v>
      </c>
      <c r="W143" s="2">
        <v>4</v>
      </c>
      <c r="X143" s="2" t="s">
        <v>45</v>
      </c>
      <c r="Y143" s="2" t="s">
        <v>45</v>
      </c>
      <c r="Z143" s="2" t="s">
        <v>47</v>
      </c>
      <c r="AA143" s="2" t="s">
        <v>58</v>
      </c>
      <c r="AC143" s="2" t="s">
        <v>49</v>
      </c>
      <c r="AD143" s="2"/>
      <c r="AE143" s="2" t="s">
        <v>49</v>
      </c>
      <c r="AF143" s="2" t="s">
        <v>91</v>
      </c>
      <c r="AG143" s="2" t="s">
        <v>55</v>
      </c>
      <c r="AI143" s="2" t="s">
        <v>55</v>
      </c>
      <c r="AK143" s="2">
        <v>5</v>
      </c>
      <c r="AL143" s="2">
        <v>3</v>
      </c>
      <c r="AM143" s="2" t="s">
        <v>45</v>
      </c>
    </row>
    <row r="144" spans="1:40" hidden="1" x14ac:dyDescent="0.25">
      <c r="A144" s="2">
        <v>53</v>
      </c>
      <c r="B144" s="2" t="s">
        <v>40</v>
      </c>
      <c r="C144" s="2" t="s">
        <v>41</v>
      </c>
      <c r="D144" s="2" t="s">
        <v>42</v>
      </c>
      <c r="E144" s="2">
        <v>3</v>
      </c>
      <c r="F144" s="2" t="s">
        <v>53</v>
      </c>
      <c r="G144" s="2"/>
      <c r="H144" s="2" t="s">
        <v>54</v>
      </c>
      <c r="I144" s="2"/>
      <c r="J144" s="2" t="s">
        <v>45</v>
      </c>
      <c r="K144" s="2" t="s">
        <v>70</v>
      </c>
      <c r="L144" s="2" t="s">
        <v>45</v>
      </c>
      <c r="M144" s="2">
        <v>2</v>
      </c>
      <c r="N144" s="2" t="s">
        <v>45</v>
      </c>
      <c r="O144" s="2" t="s">
        <v>45</v>
      </c>
      <c r="P144" s="2" t="s">
        <v>45</v>
      </c>
      <c r="Q144" s="2" t="s">
        <v>154</v>
      </c>
      <c r="R144" s="2" t="s">
        <v>47</v>
      </c>
      <c r="S144" s="2" t="s">
        <v>48</v>
      </c>
      <c r="T144" s="2" t="s">
        <v>47</v>
      </c>
      <c r="U144" s="2" t="s">
        <v>47</v>
      </c>
      <c r="V144" s="2" t="s">
        <v>47</v>
      </c>
      <c r="W144" s="2">
        <v>6</v>
      </c>
      <c r="X144" s="2" t="s">
        <v>45</v>
      </c>
      <c r="Y144" s="2" t="s">
        <v>45</v>
      </c>
      <c r="Z144" s="2" t="s">
        <v>47</v>
      </c>
      <c r="AA144" s="2" t="s">
        <v>55</v>
      </c>
      <c r="AC144" s="2" t="s">
        <v>49</v>
      </c>
      <c r="AD144" s="2"/>
      <c r="AE144" s="2" t="s">
        <v>49</v>
      </c>
      <c r="AF144" s="2" t="s">
        <v>64</v>
      </c>
      <c r="AG144" s="2" t="s">
        <v>50</v>
      </c>
      <c r="AH144" s="2"/>
      <c r="AI144" s="2" t="s">
        <v>58</v>
      </c>
      <c r="AJ144" s="2"/>
      <c r="AK144" s="2">
        <v>5</v>
      </c>
      <c r="AL144" s="2">
        <v>5</v>
      </c>
      <c r="AM144" s="2" t="s">
        <v>45</v>
      </c>
    </row>
    <row r="145" spans="1:40" hidden="1" x14ac:dyDescent="0.25">
      <c r="A145" s="2">
        <v>55</v>
      </c>
      <c r="B145" s="2" t="s">
        <v>40</v>
      </c>
      <c r="C145" s="2" t="s">
        <v>41</v>
      </c>
      <c r="D145" s="2" t="s">
        <v>42</v>
      </c>
      <c r="E145" s="2">
        <v>4</v>
      </c>
      <c r="F145" s="2" t="s">
        <v>53</v>
      </c>
      <c r="G145" s="2"/>
      <c r="H145" s="2" t="s">
        <v>54</v>
      </c>
      <c r="I145" s="2"/>
      <c r="J145" s="2" t="s">
        <v>45</v>
      </c>
      <c r="K145" s="3" t="s">
        <v>80</v>
      </c>
      <c r="L145" s="2" t="s">
        <v>45</v>
      </c>
      <c r="M145" s="2">
        <v>3</v>
      </c>
      <c r="N145" s="2" t="s">
        <v>45</v>
      </c>
      <c r="O145" s="2" t="s">
        <v>45</v>
      </c>
      <c r="P145" s="2" t="s">
        <v>47</v>
      </c>
      <c r="Q145" s="2"/>
      <c r="R145" s="2" t="s">
        <v>45</v>
      </c>
      <c r="S145" s="2" t="s">
        <v>61</v>
      </c>
      <c r="T145" s="2" t="s">
        <v>47</v>
      </c>
      <c r="U145" s="2" t="s">
        <v>47</v>
      </c>
      <c r="V145" s="2" t="s">
        <v>47</v>
      </c>
      <c r="W145" s="2">
        <v>1</v>
      </c>
      <c r="X145" s="2" t="s">
        <v>45</v>
      </c>
      <c r="Y145" s="2" t="s">
        <v>45</v>
      </c>
      <c r="Z145" s="2" t="s">
        <v>47</v>
      </c>
      <c r="AA145" s="2" t="s">
        <v>50</v>
      </c>
      <c r="AB145" t="s">
        <v>107</v>
      </c>
      <c r="AC145" s="2" t="s">
        <v>49</v>
      </c>
      <c r="AD145" s="2" t="s">
        <v>62</v>
      </c>
      <c r="AE145" s="2" t="s">
        <v>49</v>
      </c>
      <c r="AF145" s="2"/>
      <c r="AG145" s="2" t="s">
        <v>50</v>
      </c>
      <c r="AH145" s="2" t="s">
        <v>62</v>
      </c>
      <c r="AI145" s="2" t="s">
        <v>58</v>
      </c>
      <c r="AJ145" s="2"/>
      <c r="AK145" s="2">
        <v>7</v>
      </c>
      <c r="AL145" s="2">
        <v>5</v>
      </c>
      <c r="AM145" s="2" t="s">
        <v>45</v>
      </c>
    </row>
    <row r="146" spans="1:40" hidden="1" x14ac:dyDescent="0.25">
      <c r="A146" s="2">
        <v>40</v>
      </c>
      <c r="B146" s="2" t="s">
        <v>40</v>
      </c>
      <c r="C146" s="2" t="s">
        <v>41</v>
      </c>
      <c r="D146" s="2" t="s">
        <v>60</v>
      </c>
      <c r="E146" s="2">
        <v>3</v>
      </c>
      <c r="F146" s="2" t="s">
        <v>53</v>
      </c>
      <c r="G146" s="2"/>
      <c r="H146" s="2" t="s">
        <v>71</v>
      </c>
      <c r="I146" s="2"/>
      <c r="J146" s="2" t="s">
        <v>45</v>
      </c>
      <c r="K146" s="3" t="s">
        <v>56</v>
      </c>
      <c r="L146" s="2" t="s">
        <v>45</v>
      </c>
      <c r="M146" s="2">
        <v>4</v>
      </c>
      <c r="N146" s="2" t="s">
        <v>47</v>
      </c>
      <c r="O146" s="2" t="s">
        <v>47</v>
      </c>
      <c r="P146" s="2" t="s">
        <v>47</v>
      </c>
      <c r="Q146" s="2"/>
      <c r="R146" s="2" t="s">
        <v>47</v>
      </c>
      <c r="S146" s="2"/>
      <c r="T146" s="2" t="s">
        <v>47</v>
      </c>
      <c r="U146" s="2" t="s">
        <v>45</v>
      </c>
      <c r="V146" s="2" t="s">
        <v>47</v>
      </c>
      <c r="W146" s="2">
        <v>2</v>
      </c>
      <c r="X146" s="2" t="s">
        <v>45</v>
      </c>
      <c r="Y146" s="2" t="s">
        <v>45</v>
      </c>
      <c r="Z146" s="2" t="s">
        <v>47</v>
      </c>
      <c r="AA146" s="2" t="s">
        <v>55</v>
      </c>
      <c r="AC146" s="2" t="s">
        <v>50</v>
      </c>
      <c r="AD146" s="2"/>
      <c r="AE146" s="2" t="s">
        <v>64</v>
      </c>
      <c r="AF146" s="2"/>
      <c r="AG146" s="2" t="s">
        <v>64</v>
      </c>
      <c r="AH146" s="2"/>
      <c r="AI146" s="2" t="s">
        <v>55</v>
      </c>
      <c r="AK146" s="2">
        <v>9</v>
      </c>
      <c r="AL146" s="2">
        <v>5</v>
      </c>
      <c r="AM146" s="2" t="s">
        <v>45</v>
      </c>
    </row>
    <row r="147" spans="1:40" hidden="1" x14ac:dyDescent="0.25">
      <c r="A147" s="2">
        <v>36</v>
      </c>
      <c r="B147" s="2" t="s">
        <v>40</v>
      </c>
      <c r="C147" s="2" t="s">
        <v>41</v>
      </c>
      <c r="D147" s="2" t="s">
        <v>42</v>
      </c>
      <c r="E147" s="2">
        <v>2</v>
      </c>
      <c r="F147" s="2" t="s">
        <v>83</v>
      </c>
      <c r="G147" s="2"/>
      <c r="H147" s="2" t="s">
        <v>44</v>
      </c>
      <c r="I147" s="2"/>
      <c r="J147" s="2" t="s">
        <v>45</v>
      </c>
      <c r="K147" s="3" t="s">
        <v>46</v>
      </c>
      <c r="L147" s="2" t="s">
        <v>45</v>
      </c>
      <c r="M147" s="2">
        <v>3</v>
      </c>
      <c r="N147" s="2" t="s">
        <v>47</v>
      </c>
      <c r="O147" s="2" t="s">
        <v>47</v>
      </c>
      <c r="P147" s="2" t="s">
        <v>47</v>
      </c>
      <c r="Q147" s="2"/>
      <c r="R147" s="2" t="s">
        <v>47</v>
      </c>
      <c r="S147" s="2"/>
      <c r="T147" s="2" t="s">
        <v>47</v>
      </c>
      <c r="U147" s="2" t="s">
        <v>45</v>
      </c>
      <c r="V147" s="2" t="s">
        <v>45</v>
      </c>
      <c r="W147" s="2">
        <v>1</v>
      </c>
      <c r="X147" s="2" t="s">
        <v>47</v>
      </c>
      <c r="Y147" s="2" t="s">
        <v>47</v>
      </c>
      <c r="Z147" s="2" t="s">
        <v>47</v>
      </c>
      <c r="AA147" s="2" t="s">
        <v>55</v>
      </c>
      <c r="AC147" s="2" t="s">
        <v>55</v>
      </c>
      <c r="AE147" s="2" t="s">
        <v>64</v>
      </c>
      <c r="AF147" s="2"/>
      <c r="AG147" s="2" t="s">
        <v>64</v>
      </c>
      <c r="AH147" s="2"/>
      <c r="AI147" s="2" t="s">
        <v>55</v>
      </c>
      <c r="AK147" s="2">
        <v>7</v>
      </c>
      <c r="AL147" s="2">
        <v>5</v>
      </c>
      <c r="AM147" s="2" t="s">
        <v>45</v>
      </c>
    </row>
    <row r="148" spans="1:40" hidden="1" x14ac:dyDescent="0.25">
      <c r="A148" s="2">
        <v>24</v>
      </c>
      <c r="B148" s="2" t="s">
        <v>40</v>
      </c>
      <c r="C148" s="2" t="s">
        <v>41</v>
      </c>
      <c r="D148" s="2" t="s">
        <v>42</v>
      </c>
      <c r="E148" s="3">
        <v>4</v>
      </c>
      <c r="F148" s="2" t="s">
        <v>43</v>
      </c>
      <c r="G148" s="2" t="s">
        <v>53</v>
      </c>
      <c r="H148" s="2" t="s">
        <v>54</v>
      </c>
      <c r="I148" s="2" t="s">
        <v>89</v>
      </c>
      <c r="J148" s="2" t="s">
        <v>45</v>
      </c>
      <c r="K148" s="2" t="s">
        <v>70</v>
      </c>
      <c r="L148" s="2" t="s">
        <v>45</v>
      </c>
      <c r="M148" s="2">
        <v>3</v>
      </c>
      <c r="N148" s="2" t="s">
        <v>45</v>
      </c>
      <c r="O148" s="2" t="s">
        <v>47</v>
      </c>
      <c r="P148" s="2" t="s">
        <v>47</v>
      </c>
      <c r="Q148" s="2"/>
      <c r="R148" s="2" t="s">
        <v>47</v>
      </c>
      <c r="S148" s="2"/>
      <c r="T148" s="2" t="s">
        <v>45</v>
      </c>
      <c r="U148" s="2" t="s">
        <v>47</v>
      </c>
      <c r="W148" s="2">
        <v>1</v>
      </c>
      <c r="X148" s="2" t="s">
        <v>47</v>
      </c>
      <c r="Y148" s="2" t="s">
        <v>45</v>
      </c>
      <c r="Z148" s="2" t="s">
        <v>47</v>
      </c>
      <c r="AA148" s="2" t="s">
        <v>55</v>
      </c>
      <c r="AC148" s="2" t="s">
        <v>55</v>
      </c>
      <c r="AE148" s="2" t="s">
        <v>64</v>
      </c>
      <c r="AF148" s="2" t="s">
        <v>62</v>
      </c>
      <c r="AG148" s="2" t="s">
        <v>64</v>
      </c>
      <c r="AH148" s="2" t="s">
        <v>62</v>
      </c>
      <c r="AI148" s="2" t="s">
        <v>55</v>
      </c>
      <c r="AK148" s="2">
        <v>5</v>
      </c>
      <c r="AL148" s="2">
        <v>3</v>
      </c>
      <c r="AM148" s="2" t="s">
        <v>45</v>
      </c>
      <c r="AN148" s="5" t="s">
        <v>155</v>
      </c>
    </row>
    <row r="149" spans="1:40" x14ac:dyDescent="0.25">
      <c r="A149" s="2">
        <v>23</v>
      </c>
      <c r="B149" s="2" t="s">
        <v>40</v>
      </c>
      <c r="C149" s="2" t="s">
        <v>75</v>
      </c>
      <c r="D149" s="2" t="s">
        <v>42</v>
      </c>
      <c r="E149" s="2">
        <v>4</v>
      </c>
      <c r="F149" s="2" t="s">
        <v>53</v>
      </c>
      <c r="G149" s="2"/>
      <c r="H149" s="2" t="s">
        <v>54</v>
      </c>
      <c r="I149" s="2"/>
      <c r="J149" s="2" t="s">
        <v>45</v>
      </c>
      <c r="K149" s="3" t="s">
        <v>56</v>
      </c>
      <c r="L149" s="2" t="s">
        <v>45</v>
      </c>
      <c r="M149" s="2">
        <v>3</v>
      </c>
      <c r="N149" s="2" t="s">
        <v>45</v>
      </c>
      <c r="O149" s="2" t="s">
        <v>47</v>
      </c>
      <c r="P149" s="2" t="s">
        <v>47</v>
      </c>
      <c r="Q149" s="2"/>
      <c r="R149" s="2" t="s">
        <v>45</v>
      </c>
      <c r="S149" s="2" t="s">
        <v>61</v>
      </c>
      <c r="T149" s="2" t="s">
        <v>47</v>
      </c>
      <c r="U149" s="2" t="s">
        <v>45</v>
      </c>
      <c r="V149" s="2" t="s">
        <v>45</v>
      </c>
      <c r="W149" s="2">
        <v>6</v>
      </c>
      <c r="X149" s="2" t="s">
        <v>45</v>
      </c>
      <c r="Y149" s="2" t="s">
        <v>45</v>
      </c>
      <c r="Z149" s="2" t="s">
        <v>47</v>
      </c>
      <c r="AA149" s="2" t="s">
        <v>55</v>
      </c>
      <c r="AC149" s="2" t="s">
        <v>49</v>
      </c>
      <c r="AD149" s="2" t="s">
        <v>58</v>
      </c>
      <c r="AE149" s="2" t="s">
        <v>58</v>
      </c>
      <c r="AF149" s="2"/>
      <c r="AG149" s="2" t="s">
        <v>55</v>
      </c>
      <c r="AI149" s="2" t="s">
        <v>58</v>
      </c>
      <c r="AJ149" s="2"/>
      <c r="AK149" s="2">
        <v>8</v>
      </c>
      <c r="AL149" s="2">
        <v>5</v>
      </c>
      <c r="AM149" s="2" t="s">
        <v>45</v>
      </c>
      <c r="AN149" s="5" t="s">
        <v>156</v>
      </c>
    </row>
    <row r="150" spans="1:40" hidden="1" x14ac:dyDescent="0.25">
      <c r="A150" s="2">
        <v>50</v>
      </c>
      <c r="B150" s="2" t="s">
        <v>40</v>
      </c>
      <c r="C150" s="2" t="s">
        <v>41</v>
      </c>
      <c r="D150" s="2" t="s">
        <v>42</v>
      </c>
      <c r="E150" s="2">
        <v>4</v>
      </c>
      <c r="F150" s="2" t="s">
        <v>53</v>
      </c>
      <c r="G150" s="2"/>
      <c r="H150" s="2" t="s">
        <v>54</v>
      </c>
      <c r="I150" s="2"/>
      <c r="J150" s="2" t="s">
        <v>45</v>
      </c>
      <c r="K150" s="2" t="s">
        <v>72</v>
      </c>
      <c r="L150" s="2" t="s">
        <v>45</v>
      </c>
      <c r="M150" s="2">
        <v>2</v>
      </c>
      <c r="N150" s="2" t="s">
        <v>45</v>
      </c>
      <c r="O150" s="2" t="s">
        <v>47</v>
      </c>
      <c r="P150" s="2" t="s">
        <v>47</v>
      </c>
      <c r="Q150" s="2"/>
      <c r="R150" s="2" t="s">
        <v>45</v>
      </c>
      <c r="S150" s="2" t="s">
        <v>57</v>
      </c>
      <c r="T150" s="2" t="s">
        <v>47</v>
      </c>
      <c r="U150" s="2" t="s">
        <v>45</v>
      </c>
      <c r="V150" s="2" t="s">
        <v>45</v>
      </c>
      <c r="W150" s="2">
        <v>4</v>
      </c>
      <c r="X150" s="2" t="s">
        <v>45</v>
      </c>
      <c r="Y150" s="2" t="s">
        <v>45</v>
      </c>
      <c r="Z150" s="2" t="s">
        <v>47</v>
      </c>
      <c r="AA150" s="2" t="s">
        <v>55</v>
      </c>
      <c r="AC150" s="2" t="s">
        <v>55</v>
      </c>
      <c r="AE150" s="2" t="s">
        <v>50</v>
      </c>
      <c r="AF150" s="2" t="s">
        <v>64</v>
      </c>
      <c r="AG150" s="2" t="s">
        <v>64</v>
      </c>
      <c r="AH150" s="2"/>
      <c r="AI150" s="2" t="s">
        <v>55</v>
      </c>
      <c r="AK150" s="2">
        <v>9</v>
      </c>
      <c r="AL150" s="2">
        <v>6</v>
      </c>
      <c r="AM150" s="2" t="s">
        <v>45</v>
      </c>
      <c r="AN150" s="5" t="s">
        <v>157</v>
      </c>
    </row>
    <row r="151" spans="1:40" hidden="1" x14ac:dyDescent="0.25">
      <c r="A151" s="2">
        <v>39</v>
      </c>
      <c r="B151" s="2" t="s">
        <v>59</v>
      </c>
      <c r="C151" s="2" t="s">
        <v>41</v>
      </c>
      <c r="D151" s="2" t="s">
        <v>42</v>
      </c>
      <c r="E151" s="2">
        <v>4</v>
      </c>
      <c r="F151" s="2" t="s">
        <v>53</v>
      </c>
      <c r="G151" s="2"/>
      <c r="H151" s="2" t="s">
        <v>54</v>
      </c>
      <c r="I151" s="2"/>
      <c r="J151" s="2" t="s">
        <v>45</v>
      </c>
      <c r="K151" s="3" t="s">
        <v>46</v>
      </c>
      <c r="L151" s="2" t="s">
        <v>45</v>
      </c>
      <c r="M151" s="2">
        <v>3</v>
      </c>
      <c r="N151" s="2" t="s">
        <v>47</v>
      </c>
      <c r="O151" s="2" t="s">
        <v>47</v>
      </c>
      <c r="P151" s="2" t="s">
        <v>47</v>
      </c>
      <c r="Q151" s="2"/>
      <c r="R151" s="2" t="s">
        <v>47</v>
      </c>
      <c r="S151" s="2"/>
      <c r="T151" s="2" t="s">
        <v>47</v>
      </c>
      <c r="U151" s="2" t="s">
        <v>47</v>
      </c>
      <c r="V151" s="2" t="s">
        <v>47</v>
      </c>
      <c r="W151" s="2">
        <v>2</v>
      </c>
      <c r="X151" s="2" t="s">
        <v>45</v>
      </c>
      <c r="Y151" s="2" t="s">
        <v>45</v>
      </c>
      <c r="Z151" s="2" t="s">
        <v>47</v>
      </c>
      <c r="AA151" s="2" t="s">
        <v>55</v>
      </c>
      <c r="AC151" s="2" t="s">
        <v>55</v>
      </c>
      <c r="AE151" s="2" t="s">
        <v>49</v>
      </c>
      <c r="AF151" s="2"/>
      <c r="AG151" s="2" t="s">
        <v>55</v>
      </c>
      <c r="AI151" s="2" t="s">
        <v>55</v>
      </c>
      <c r="AK151" s="2">
        <v>5</v>
      </c>
      <c r="AL151" s="2">
        <v>4</v>
      </c>
      <c r="AM151" s="2" t="s">
        <v>45</v>
      </c>
    </row>
    <row r="152" spans="1:40" hidden="1" x14ac:dyDescent="0.25">
      <c r="A152" s="2">
        <v>28</v>
      </c>
      <c r="B152" s="2" t="s">
        <v>40</v>
      </c>
      <c r="C152" s="2" t="s">
        <v>41</v>
      </c>
      <c r="D152" s="2" t="s">
        <v>42</v>
      </c>
      <c r="E152" s="2">
        <v>4</v>
      </c>
      <c r="F152" s="2" t="s">
        <v>53</v>
      </c>
      <c r="G152" s="2"/>
      <c r="H152" s="2" t="s">
        <v>54</v>
      </c>
      <c r="I152" s="2" t="s">
        <v>89</v>
      </c>
      <c r="J152" s="2" t="s">
        <v>45</v>
      </c>
      <c r="K152" s="2" t="s">
        <v>72</v>
      </c>
      <c r="L152" s="2" t="s">
        <v>47</v>
      </c>
      <c r="M152" s="2">
        <v>0</v>
      </c>
      <c r="N152" s="2" t="s">
        <v>47</v>
      </c>
      <c r="O152" s="2" t="s">
        <v>47</v>
      </c>
      <c r="P152" s="2" t="s">
        <v>47</v>
      </c>
      <c r="Q152" s="2"/>
      <c r="R152" s="2" t="s">
        <v>45</v>
      </c>
      <c r="S152" s="2" t="s">
        <v>73</v>
      </c>
      <c r="T152" s="2" t="s">
        <v>45</v>
      </c>
      <c r="U152" s="2" t="s">
        <v>45</v>
      </c>
      <c r="V152" s="2" t="s">
        <v>45</v>
      </c>
      <c r="W152" s="2">
        <v>5</v>
      </c>
      <c r="X152" s="2" t="s">
        <v>45</v>
      </c>
      <c r="Y152" s="2" t="s">
        <v>47</v>
      </c>
      <c r="Z152" s="2" t="s">
        <v>47</v>
      </c>
      <c r="AA152" s="2" t="s">
        <v>64</v>
      </c>
      <c r="AB152" t="s">
        <v>62</v>
      </c>
      <c r="AC152" s="2" t="s">
        <v>55</v>
      </c>
      <c r="AE152" s="2" t="s">
        <v>62</v>
      </c>
      <c r="AF152" s="2"/>
      <c r="AG152" s="2" t="s">
        <v>64</v>
      </c>
      <c r="AH152" s="2" t="s">
        <v>158</v>
      </c>
      <c r="AI152" s="2" t="s">
        <v>55</v>
      </c>
      <c r="AK152" s="2">
        <v>8</v>
      </c>
      <c r="AL152" s="2">
        <v>3</v>
      </c>
      <c r="AM152" s="2" t="s">
        <v>45</v>
      </c>
    </row>
    <row r="153" spans="1:40" hidden="1" x14ac:dyDescent="0.25">
      <c r="A153" s="2">
        <v>25</v>
      </c>
      <c r="B153" s="2" t="s">
        <v>40</v>
      </c>
      <c r="C153" s="2" t="s">
        <v>41</v>
      </c>
      <c r="D153" s="2" t="s">
        <v>52</v>
      </c>
      <c r="E153" s="2">
        <v>4</v>
      </c>
      <c r="F153" s="2" t="s">
        <v>83</v>
      </c>
      <c r="G153" s="2"/>
      <c r="H153" s="2" t="s">
        <v>89</v>
      </c>
      <c r="I153" s="2"/>
      <c r="J153" s="2" t="s">
        <v>47</v>
      </c>
      <c r="K153" s="3" t="s">
        <v>56</v>
      </c>
      <c r="L153" s="2" t="s">
        <v>47</v>
      </c>
      <c r="M153" s="2">
        <v>0</v>
      </c>
      <c r="N153" s="2" t="s">
        <v>45</v>
      </c>
      <c r="O153" s="2" t="s">
        <v>45</v>
      </c>
      <c r="P153" s="2" t="s">
        <v>47</v>
      </c>
      <c r="Q153" s="2"/>
      <c r="R153" s="2" t="s">
        <v>47</v>
      </c>
      <c r="S153" s="2"/>
      <c r="T153" s="2" t="s">
        <v>47</v>
      </c>
      <c r="U153" s="2" t="s">
        <v>47</v>
      </c>
      <c r="V153" s="2" t="s">
        <v>47</v>
      </c>
      <c r="W153" s="2">
        <v>0</v>
      </c>
      <c r="X153" s="2" t="s">
        <v>45</v>
      </c>
      <c r="Y153" s="2" t="s">
        <v>47</v>
      </c>
      <c r="Z153" s="2" t="s">
        <v>47</v>
      </c>
      <c r="AA153" s="2" t="s">
        <v>55</v>
      </c>
      <c r="AC153" s="2" t="s">
        <v>58</v>
      </c>
      <c r="AD153" s="2"/>
      <c r="AE153" s="2" t="s">
        <v>49</v>
      </c>
      <c r="AF153" s="2"/>
      <c r="AG153" s="2" t="s">
        <v>55</v>
      </c>
      <c r="AI153" s="2" t="s">
        <v>50</v>
      </c>
      <c r="AJ153" s="2"/>
      <c r="AK153" s="2">
        <v>10</v>
      </c>
      <c r="AL153" s="2">
        <v>5</v>
      </c>
      <c r="AM153" s="2" t="s">
        <v>45</v>
      </c>
    </row>
    <row r="154" spans="1:40" hidden="1" x14ac:dyDescent="0.25">
      <c r="A154" s="2">
        <v>38</v>
      </c>
      <c r="B154" s="2" t="s">
        <v>40</v>
      </c>
      <c r="C154" s="2" t="s">
        <v>41</v>
      </c>
      <c r="D154" s="2" t="s">
        <v>42</v>
      </c>
      <c r="E154" s="2">
        <v>4</v>
      </c>
      <c r="F154" s="2" t="s">
        <v>43</v>
      </c>
      <c r="G154" s="2" t="s">
        <v>53</v>
      </c>
      <c r="H154" s="2" t="s">
        <v>44</v>
      </c>
      <c r="I154" s="2"/>
      <c r="J154" s="2" t="s">
        <v>47</v>
      </c>
      <c r="K154" s="2" t="s">
        <v>70</v>
      </c>
      <c r="L154" s="2" t="s">
        <v>45</v>
      </c>
      <c r="M154" s="2">
        <v>4</v>
      </c>
      <c r="N154" s="2" t="s">
        <v>47</v>
      </c>
      <c r="O154" s="2" t="s">
        <v>47</v>
      </c>
      <c r="P154" s="2" t="s">
        <v>47</v>
      </c>
      <c r="Q154" s="2"/>
      <c r="R154" s="2" t="s">
        <v>47</v>
      </c>
      <c r="S154" s="2" t="s">
        <v>61</v>
      </c>
      <c r="T154" s="2" t="s">
        <v>47</v>
      </c>
      <c r="U154" s="2" t="s">
        <v>47</v>
      </c>
      <c r="V154" s="2" t="s">
        <v>47</v>
      </c>
      <c r="W154" s="2">
        <v>2</v>
      </c>
      <c r="X154" s="2" t="s">
        <v>45</v>
      </c>
      <c r="Y154" s="2" t="s">
        <v>45</v>
      </c>
      <c r="Z154" s="2" t="s">
        <v>47</v>
      </c>
      <c r="AA154" s="2" t="s">
        <v>55</v>
      </c>
      <c r="AC154" s="2" t="s">
        <v>101</v>
      </c>
      <c r="AD154" s="2" t="s">
        <v>139</v>
      </c>
      <c r="AE154" s="2" t="s">
        <v>49</v>
      </c>
      <c r="AF154" s="2" t="s">
        <v>139</v>
      </c>
      <c r="AG154" s="2" t="s">
        <v>64</v>
      </c>
      <c r="AH154" s="2" t="s">
        <v>159</v>
      </c>
      <c r="AI154" s="2" t="s">
        <v>58</v>
      </c>
      <c r="AJ154" s="2"/>
      <c r="AK154" s="2">
        <v>9</v>
      </c>
      <c r="AL154" s="2">
        <v>4</v>
      </c>
      <c r="AM154" s="2" t="s">
        <v>45</v>
      </c>
      <c r="AN154" s="2" t="s">
        <v>142</v>
      </c>
    </row>
    <row r="155" spans="1:40" hidden="1" x14ac:dyDescent="0.25">
      <c r="A155" s="2">
        <v>30</v>
      </c>
      <c r="B155" s="2" t="s">
        <v>40</v>
      </c>
      <c r="C155" s="2" t="s">
        <v>41</v>
      </c>
      <c r="D155" s="2" t="s">
        <v>42</v>
      </c>
      <c r="E155" s="2">
        <v>5</v>
      </c>
      <c r="F155" s="2" t="s">
        <v>43</v>
      </c>
      <c r="G155" s="2" t="s">
        <v>53</v>
      </c>
      <c r="H155" s="2" t="s">
        <v>44</v>
      </c>
      <c r="I155" s="2"/>
      <c r="J155" s="2" t="s">
        <v>47</v>
      </c>
      <c r="K155" s="2" t="s">
        <v>72</v>
      </c>
      <c r="L155" s="2" t="s">
        <v>45</v>
      </c>
      <c r="M155" s="2">
        <v>5</v>
      </c>
      <c r="N155" s="2" t="s">
        <v>47</v>
      </c>
      <c r="O155" s="2" t="s">
        <v>47</v>
      </c>
      <c r="P155" s="2" t="s">
        <v>47</v>
      </c>
      <c r="Q155" s="2"/>
      <c r="R155" s="2" t="s">
        <v>45</v>
      </c>
      <c r="S155" s="2" t="s">
        <v>48</v>
      </c>
      <c r="T155" s="2" t="s">
        <v>45</v>
      </c>
      <c r="U155" s="2" t="s">
        <v>45</v>
      </c>
      <c r="V155" s="2" t="s">
        <v>45</v>
      </c>
      <c r="W155" s="2">
        <v>0</v>
      </c>
      <c r="X155" s="2" t="s">
        <v>47</v>
      </c>
      <c r="Y155" s="2" t="s">
        <v>47</v>
      </c>
      <c r="Z155" s="2" t="s">
        <v>47</v>
      </c>
      <c r="AA155" s="2" t="s">
        <v>55</v>
      </c>
      <c r="AC155" s="2" t="s">
        <v>55</v>
      </c>
      <c r="AE155" s="2" t="s">
        <v>55</v>
      </c>
      <c r="AG155" s="2" t="s">
        <v>55</v>
      </c>
      <c r="AI155" s="2" t="s">
        <v>50</v>
      </c>
      <c r="AJ155" s="2"/>
      <c r="AK155" s="2">
        <v>8</v>
      </c>
      <c r="AL155" s="2">
        <v>6</v>
      </c>
      <c r="AM155" s="2" t="s">
        <v>45</v>
      </c>
    </row>
    <row r="156" spans="1:40" hidden="1" x14ac:dyDescent="0.25">
      <c r="A156" s="2">
        <v>54</v>
      </c>
      <c r="B156" s="2" t="s">
        <v>40</v>
      </c>
      <c r="C156" s="2" t="s">
        <v>41</v>
      </c>
      <c r="D156" s="2" t="s">
        <v>42</v>
      </c>
      <c r="E156" s="2">
        <v>3</v>
      </c>
      <c r="F156" s="2" t="s">
        <v>53</v>
      </c>
      <c r="G156" s="2"/>
      <c r="H156" s="2" t="s">
        <v>89</v>
      </c>
      <c r="I156" s="2"/>
      <c r="J156" s="2" t="s">
        <v>47</v>
      </c>
      <c r="K156" s="3" t="s">
        <v>46</v>
      </c>
      <c r="L156" s="2" t="s">
        <v>45</v>
      </c>
      <c r="M156" s="2">
        <v>2</v>
      </c>
      <c r="N156" s="2" t="s">
        <v>45</v>
      </c>
      <c r="O156" s="2" t="s">
        <v>47</v>
      </c>
      <c r="P156" s="2" t="s">
        <v>47</v>
      </c>
      <c r="Q156" s="2"/>
      <c r="R156" s="2" t="s">
        <v>47</v>
      </c>
      <c r="S156" s="2"/>
      <c r="T156" s="2" t="s">
        <v>45</v>
      </c>
      <c r="U156" s="2" t="s">
        <v>45</v>
      </c>
      <c r="V156" s="2" t="s">
        <v>45</v>
      </c>
      <c r="W156" s="2">
        <v>2</v>
      </c>
      <c r="X156" s="2" t="s">
        <v>47</v>
      </c>
      <c r="Y156" s="2" t="s">
        <v>47</v>
      </c>
      <c r="Z156" s="2" t="s">
        <v>47</v>
      </c>
      <c r="AA156" s="2" t="s">
        <v>55</v>
      </c>
      <c r="AC156" s="2" t="s">
        <v>55</v>
      </c>
      <c r="AE156" s="2" t="s">
        <v>55</v>
      </c>
      <c r="AG156" s="2" t="s">
        <v>55</v>
      </c>
      <c r="AI156" s="2" t="s">
        <v>55</v>
      </c>
      <c r="AK156" s="2">
        <v>5</v>
      </c>
      <c r="AL156" s="2">
        <v>5</v>
      </c>
      <c r="AM156" s="2" t="s">
        <v>47</v>
      </c>
    </row>
    <row r="157" spans="1:40" hidden="1" x14ac:dyDescent="0.25">
      <c r="A157" s="2">
        <v>43</v>
      </c>
      <c r="B157" s="2" t="s">
        <v>40</v>
      </c>
      <c r="C157" s="2" t="s">
        <v>41</v>
      </c>
      <c r="D157" s="2" t="s">
        <v>60</v>
      </c>
      <c r="E157" s="2">
        <v>5</v>
      </c>
      <c r="F157" s="2" t="s">
        <v>53</v>
      </c>
      <c r="G157" s="2"/>
      <c r="H157" s="2" t="s">
        <v>54</v>
      </c>
      <c r="I157" s="2"/>
      <c r="J157" s="2" t="s">
        <v>45</v>
      </c>
      <c r="K157" s="3" t="s">
        <v>56</v>
      </c>
      <c r="L157" s="2" t="s">
        <v>45</v>
      </c>
      <c r="M157" s="2">
        <v>3</v>
      </c>
      <c r="N157" s="2" t="s">
        <v>45</v>
      </c>
      <c r="O157" s="2" t="s">
        <v>47</v>
      </c>
      <c r="P157" s="2" t="s">
        <v>47</v>
      </c>
      <c r="Q157" s="2"/>
      <c r="R157" s="2" t="s">
        <v>47</v>
      </c>
      <c r="S157" s="2"/>
      <c r="T157" s="2" t="s">
        <v>47</v>
      </c>
      <c r="U157" s="2" t="s">
        <v>47</v>
      </c>
      <c r="V157" s="2" t="s">
        <v>45</v>
      </c>
      <c r="W157" s="2">
        <v>6</v>
      </c>
      <c r="X157" s="2" t="s">
        <v>45</v>
      </c>
      <c r="Y157" s="2" t="s">
        <v>45</v>
      </c>
      <c r="Z157" s="2" t="s">
        <v>47</v>
      </c>
      <c r="AA157" s="2" t="s">
        <v>55</v>
      </c>
      <c r="AC157" s="2" t="s">
        <v>49</v>
      </c>
      <c r="AD157" s="2"/>
      <c r="AE157" s="2" t="s">
        <v>62</v>
      </c>
      <c r="AF157" s="2"/>
      <c r="AG157" s="2" t="s">
        <v>64</v>
      </c>
      <c r="AH157" s="2"/>
      <c r="AI157" s="2" t="s">
        <v>55</v>
      </c>
      <c r="AK157" s="2">
        <v>8</v>
      </c>
      <c r="AL157" s="2">
        <v>5</v>
      </c>
      <c r="AM157" s="2" t="s">
        <v>45</v>
      </c>
    </row>
    <row r="158" spans="1:40" hidden="1" x14ac:dyDescent="0.25">
      <c r="A158" s="2">
        <v>26</v>
      </c>
      <c r="B158" s="2" t="s">
        <v>40</v>
      </c>
      <c r="C158" s="2" t="s">
        <v>41</v>
      </c>
      <c r="D158" s="2" t="s">
        <v>42</v>
      </c>
      <c r="E158" s="2">
        <v>4</v>
      </c>
      <c r="F158" s="2" t="s">
        <v>43</v>
      </c>
      <c r="G158" s="2" t="s">
        <v>53</v>
      </c>
      <c r="H158" s="2" t="s">
        <v>54</v>
      </c>
      <c r="I158" s="2"/>
      <c r="J158" s="2" t="s">
        <v>45</v>
      </c>
      <c r="K158" s="3" t="s">
        <v>80</v>
      </c>
      <c r="L158" s="2" t="s">
        <v>45</v>
      </c>
      <c r="M158" s="2">
        <v>3</v>
      </c>
      <c r="N158" s="2" t="s">
        <v>45</v>
      </c>
      <c r="O158" s="2" t="s">
        <v>47</v>
      </c>
      <c r="P158" s="2" t="s">
        <v>47</v>
      </c>
      <c r="Q158" s="2"/>
      <c r="R158" s="2" t="s">
        <v>45</v>
      </c>
      <c r="S158" s="2" t="s">
        <v>73</v>
      </c>
      <c r="T158" s="2" t="s">
        <v>45</v>
      </c>
      <c r="U158" s="2" t="s">
        <v>47</v>
      </c>
      <c r="V158" s="2" t="s">
        <v>45</v>
      </c>
      <c r="W158" s="2">
        <v>0</v>
      </c>
      <c r="X158" s="2" t="s">
        <v>45</v>
      </c>
      <c r="Y158" s="2" t="s">
        <v>45</v>
      </c>
      <c r="Z158" s="2" t="s">
        <v>47</v>
      </c>
      <c r="AA158" s="2" t="s">
        <v>55</v>
      </c>
      <c r="AC158" s="2" t="s">
        <v>55</v>
      </c>
      <c r="AE158" s="2" t="s">
        <v>64</v>
      </c>
      <c r="AF158" s="2"/>
      <c r="AG158" s="2" t="s">
        <v>64</v>
      </c>
      <c r="AH158" s="2" t="s">
        <v>160</v>
      </c>
      <c r="AI158" s="2" t="s">
        <v>55</v>
      </c>
      <c r="AK158" s="2">
        <v>8</v>
      </c>
      <c r="AL158" s="2">
        <v>3</v>
      </c>
      <c r="AM158" s="2" t="s">
        <v>45</v>
      </c>
      <c r="AN158" s="5" t="s">
        <v>161</v>
      </c>
    </row>
    <row r="159" spans="1:40" hidden="1" x14ac:dyDescent="0.25">
      <c r="A159" s="2">
        <v>45</v>
      </c>
      <c r="B159" s="2" t="s">
        <v>40</v>
      </c>
      <c r="C159" s="2" t="s">
        <v>41</v>
      </c>
      <c r="D159" s="2" t="s">
        <v>52</v>
      </c>
      <c r="E159" s="2">
        <v>5</v>
      </c>
      <c r="F159" s="2" t="s">
        <v>43</v>
      </c>
      <c r="G159" s="2" t="s">
        <v>53</v>
      </c>
      <c r="H159" s="2" t="s">
        <v>71</v>
      </c>
      <c r="I159" s="2"/>
      <c r="J159" s="2" t="s">
        <v>45</v>
      </c>
      <c r="K159" s="2" t="s">
        <v>72</v>
      </c>
      <c r="L159" s="2" t="s">
        <v>45</v>
      </c>
      <c r="M159" s="2">
        <v>5</v>
      </c>
      <c r="N159" s="2" t="s">
        <v>45</v>
      </c>
      <c r="O159" s="2" t="s">
        <v>47</v>
      </c>
      <c r="P159" s="2" t="s">
        <v>47</v>
      </c>
      <c r="Q159" s="2"/>
      <c r="R159" s="2" t="s">
        <v>45</v>
      </c>
      <c r="S159" s="2" t="s">
        <v>48</v>
      </c>
      <c r="T159" s="2" t="s">
        <v>47</v>
      </c>
      <c r="U159" s="2" t="s">
        <v>47</v>
      </c>
      <c r="V159" s="2" t="s">
        <v>47</v>
      </c>
      <c r="W159" s="2">
        <v>4</v>
      </c>
      <c r="X159" s="2" t="s">
        <v>47</v>
      </c>
      <c r="Y159" s="2" t="s">
        <v>45</v>
      </c>
      <c r="Z159" s="2" t="s">
        <v>47</v>
      </c>
      <c r="AA159" s="2" t="s">
        <v>55</v>
      </c>
      <c r="AC159" s="2" t="s">
        <v>55</v>
      </c>
      <c r="AE159" s="2" t="s">
        <v>55</v>
      </c>
      <c r="AG159" s="2" t="s">
        <v>55</v>
      </c>
      <c r="AI159" s="2" t="s">
        <v>55</v>
      </c>
      <c r="AK159" s="2">
        <v>7</v>
      </c>
      <c r="AL159" s="2">
        <v>7</v>
      </c>
      <c r="AM159" s="2" t="s">
        <v>47</v>
      </c>
    </row>
    <row r="160" spans="1:40" hidden="1" x14ac:dyDescent="0.25">
      <c r="A160" s="2">
        <v>34</v>
      </c>
      <c r="B160" s="2" t="s">
        <v>59</v>
      </c>
      <c r="C160" s="2" t="s">
        <v>41</v>
      </c>
      <c r="D160" s="2" t="s">
        <v>60</v>
      </c>
      <c r="E160" s="2">
        <v>4</v>
      </c>
      <c r="F160" s="2" t="s">
        <v>53</v>
      </c>
      <c r="G160" s="2"/>
      <c r="H160" s="2" t="s">
        <v>71</v>
      </c>
      <c r="I160" s="2" t="s">
        <v>90</v>
      </c>
      <c r="J160" s="2" t="s">
        <v>45</v>
      </c>
      <c r="K160" s="3" t="s">
        <v>46</v>
      </c>
      <c r="L160" s="2" t="s">
        <v>45</v>
      </c>
      <c r="M160" s="2">
        <v>4</v>
      </c>
      <c r="N160" s="2" t="s">
        <v>47</v>
      </c>
      <c r="O160" s="2" t="s">
        <v>47</v>
      </c>
      <c r="P160" s="2" t="s">
        <v>47</v>
      </c>
      <c r="Q160" s="2"/>
      <c r="R160" s="2" t="s">
        <v>45</v>
      </c>
      <c r="S160" s="2" t="s">
        <v>48</v>
      </c>
      <c r="T160" s="2" t="s">
        <v>47</v>
      </c>
      <c r="U160" s="2" t="s">
        <v>45</v>
      </c>
      <c r="V160" s="2" t="s">
        <v>45</v>
      </c>
      <c r="W160" s="2">
        <v>1</v>
      </c>
      <c r="X160" s="2" t="s">
        <v>45</v>
      </c>
      <c r="Y160" s="2" t="s">
        <v>45</v>
      </c>
      <c r="Z160" s="2" t="s">
        <v>47</v>
      </c>
      <c r="AA160" s="2" t="s">
        <v>55</v>
      </c>
      <c r="AC160" s="2" t="s">
        <v>64</v>
      </c>
      <c r="AD160" s="2" t="s">
        <v>62</v>
      </c>
      <c r="AE160" s="2" t="s">
        <v>55</v>
      </c>
      <c r="AG160" s="2" t="s">
        <v>55</v>
      </c>
      <c r="AI160" s="2" t="s">
        <v>49</v>
      </c>
      <c r="AJ160" s="2"/>
      <c r="AK160" s="2">
        <v>7</v>
      </c>
      <c r="AL160" s="2">
        <v>5</v>
      </c>
      <c r="AM160" s="2" t="s">
        <v>45</v>
      </c>
    </row>
    <row r="161" spans="1:51" hidden="1" x14ac:dyDescent="0.25">
      <c r="A161" s="2">
        <v>33</v>
      </c>
      <c r="B161" s="2" t="s">
        <v>40</v>
      </c>
      <c r="C161" s="2" t="s">
        <v>41</v>
      </c>
      <c r="D161" s="2" t="s">
        <v>42</v>
      </c>
      <c r="E161" s="2">
        <v>3</v>
      </c>
      <c r="F161" s="2" t="s">
        <v>53</v>
      </c>
      <c r="G161" s="2"/>
      <c r="H161" s="2" t="s">
        <v>54</v>
      </c>
      <c r="I161" s="2" t="s">
        <v>71</v>
      </c>
      <c r="J161" s="2" t="s">
        <v>45</v>
      </c>
      <c r="K161" s="2" t="s">
        <v>70</v>
      </c>
      <c r="L161" s="2" t="s">
        <v>45</v>
      </c>
      <c r="M161" s="2">
        <v>3</v>
      </c>
      <c r="N161" s="2" t="s">
        <v>45</v>
      </c>
      <c r="O161" s="2" t="s">
        <v>45</v>
      </c>
      <c r="P161" s="2" t="s">
        <v>47</v>
      </c>
      <c r="Q161" s="2"/>
      <c r="R161" s="2" t="s">
        <v>45</v>
      </c>
      <c r="S161" s="2" t="s">
        <v>67</v>
      </c>
      <c r="T161" s="2" t="s">
        <v>45</v>
      </c>
      <c r="U161" s="2" t="s">
        <v>45</v>
      </c>
      <c r="V161" s="2" t="s">
        <v>45</v>
      </c>
      <c r="W161" s="2">
        <v>3</v>
      </c>
      <c r="X161" s="2" t="s">
        <v>45</v>
      </c>
      <c r="Y161" s="2" t="s">
        <v>45</v>
      </c>
      <c r="Z161" s="2" t="s">
        <v>47</v>
      </c>
      <c r="AA161" s="2" t="s">
        <v>50</v>
      </c>
      <c r="AB161" t="s">
        <v>162</v>
      </c>
      <c r="AC161" s="2" t="s">
        <v>101</v>
      </c>
      <c r="AD161" s="2" t="s">
        <v>62</v>
      </c>
      <c r="AE161" s="2" t="s">
        <v>64</v>
      </c>
      <c r="AF161" s="2"/>
      <c r="AG161" s="2" t="s">
        <v>64</v>
      </c>
      <c r="AH161" s="2" t="s">
        <v>93</v>
      </c>
      <c r="AI161" s="2" t="s">
        <v>50</v>
      </c>
      <c r="AJ161" s="2" t="s">
        <v>62</v>
      </c>
      <c r="AK161" s="2">
        <v>8</v>
      </c>
      <c r="AL161" s="2">
        <v>4</v>
      </c>
      <c r="AM161" s="2" t="s">
        <v>45</v>
      </c>
    </row>
    <row r="162" spans="1:51" hidden="1" x14ac:dyDescent="0.25">
      <c r="A162" s="2">
        <v>22</v>
      </c>
      <c r="B162" s="2" t="s">
        <v>40</v>
      </c>
      <c r="C162" s="2" t="s">
        <v>41</v>
      </c>
      <c r="D162" s="2" t="s">
        <v>42</v>
      </c>
      <c r="E162" s="2">
        <v>4</v>
      </c>
      <c r="F162" s="2" t="s">
        <v>53</v>
      </c>
      <c r="G162" s="2"/>
      <c r="H162" s="2" t="s">
        <v>82</v>
      </c>
      <c r="I162" s="2"/>
      <c r="J162" s="2" t="s">
        <v>45</v>
      </c>
      <c r="K162" s="3" t="s">
        <v>80</v>
      </c>
      <c r="L162" s="2" t="s">
        <v>45</v>
      </c>
      <c r="M162" s="2">
        <v>3</v>
      </c>
      <c r="N162" s="2" t="s">
        <v>47</v>
      </c>
      <c r="O162" s="2" t="s">
        <v>45</v>
      </c>
      <c r="P162" s="2" t="s">
        <v>47</v>
      </c>
      <c r="Q162" s="2"/>
      <c r="R162" s="2" t="s">
        <v>45</v>
      </c>
      <c r="S162" s="2" t="s">
        <v>67</v>
      </c>
      <c r="T162" s="2" t="s">
        <v>45</v>
      </c>
      <c r="U162" s="2" t="s">
        <v>47</v>
      </c>
      <c r="V162" s="2" t="s">
        <v>45</v>
      </c>
      <c r="W162" s="2">
        <v>5</v>
      </c>
      <c r="X162" s="2" t="s">
        <v>45</v>
      </c>
      <c r="Y162" s="2" t="s">
        <v>45</v>
      </c>
      <c r="Z162" s="2" t="s">
        <v>45</v>
      </c>
      <c r="AA162" s="2" t="s">
        <v>55</v>
      </c>
      <c r="AC162" s="2" t="s">
        <v>68</v>
      </c>
      <c r="AD162" s="2" t="s">
        <v>62</v>
      </c>
      <c r="AE162" s="2" t="s">
        <v>68</v>
      </c>
      <c r="AF162" s="2" t="s">
        <v>62</v>
      </c>
      <c r="AG162" s="2" t="s">
        <v>64</v>
      </c>
      <c r="AH162" s="2"/>
      <c r="AI162" s="2" t="s">
        <v>55</v>
      </c>
      <c r="AK162" s="2">
        <v>8</v>
      </c>
      <c r="AL162" s="2">
        <v>5</v>
      </c>
      <c r="AM162" s="2" t="s">
        <v>45</v>
      </c>
      <c r="AN162" s="5" t="s">
        <v>163</v>
      </c>
    </row>
    <row r="163" spans="1:51" hidden="1" x14ac:dyDescent="0.25">
      <c r="A163" s="2">
        <v>37</v>
      </c>
      <c r="B163" s="2" t="s">
        <v>40</v>
      </c>
      <c r="C163" s="2" t="s">
        <v>41</v>
      </c>
      <c r="D163" s="2" t="s">
        <v>42</v>
      </c>
      <c r="E163" s="3">
        <v>4</v>
      </c>
      <c r="F163" s="2" t="s">
        <v>43</v>
      </c>
      <c r="G163" s="2" t="s">
        <v>53</v>
      </c>
      <c r="H163" s="2" t="s">
        <v>54</v>
      </c>
      <c r="I163" s="2"/>
      <c r="J163" s="2" t="s">
        <v>45</v>
      </c>
      <c r="K163" s="2" t="s">
        <v>72</v>
      </c>
      <c r="L163" s="2" t="s">
        <v>45</v>
      </c>
      <c r="M163" s="2">
        <v>3</v>
      </c>
      <c r="N163" s="2" t="s">
        <v>47</v>
      </c>
      <c r="O163" s="2" t="s">
        <v>47</v>
      </c>
      <c r="P163" s="2" t="s">
        <v>47</v>
      </c>
      <c r="Q163" s="2"/>
      <c r="R163" s="2" t="s">
        <v>45</v>
      </c>
      <c r="S163" s="2" t="s">
        <v>48</v>
      </c>
      <c r="T163" s="2" t="s">
        <v>47</v>
      </c>
      <c r="U163" s="2" t="s">
        <v>47</v>
      </c>
      <c r="V163" s="2" t="s">
        <v>47</v>
      </c>
      <c r="W163" s="2">
        <v>1</v>
      </c>
      <c r="X163" s="2" t="s">
        <v>47</v>
      </c>
      <c r="Y163" s="2" t="s">
        <v>47</v>
      </c>
      <c r="Z163" s="2" t="s">
        <v>47</v>
      </c>
      <c r="AA163" s="2" t="s">
        <v>50</v>
      </c>
      <c r="AB163" t="s">
        <v>164</v>
      </c>
      <c r="AC163" s="2" t="s">
        <v>50</v>
      </c>
      <c r="AD163" s="2"/>
      <c r="AE163" s="2" t="s">
        <v>50</v>
      </c>
      <c r="AF163" s="2" t="s">
        <v>64</v>
      </c>
      <c r="AG163" s="2" t="s">
        <v>50</v>
      </c>
      <c r="AH163" s="2"/>
      <c r="AI163" s="2" t="s">
        <v>50</v>
      </c>
      <c r="AJ163" s="2"/>
      <c r="AK163" s="2">
        <v>9</v>
      </c>
      <c r="AL163" s="2">
        <v>8</v>
      </c>
      <c r="AM163" s="2" t="s">
        <v>45</v>
      </c>
    </row>
    <row r="164" spans="1:51" hidden="1" x14ac:dyDescent="0.25">
      <c r="A164" s="2">
        <v>38</v>
      </c>
      <c r="B164" s="2" t="s">
        <v>40</v>
      </c>
      <c r="C164" s="2" t="s">
        <v>41</v>
      </c>
      <c r="D164" s="2" t="s">
        <v>42</v>
      </c>
      <c r="E164" s="2">
        <v>3</v>
      </c>
      <c r="F164" s="2" t="s">
        <v>53</v>
      </c>
      <c r="G164" s="2"/>
      <c r="H164" s="2" t="s">
        <v>63</v>
      </c>
      <c r="I164" s="2" t="s">
        <v>165</v>
      </c>
      <c r="J164" s="2" t="s">
        <v>45</v>
      </c>
      <c r="K164" s="3" t="s">
        <v>80</v>
      </c>
      <c r="L164" s="2" t="s">
        <v>45</v>
      </c>
      <c r="M164" s="2">
        <v>3</v>
      </c>
      <c r="N164" s="2" t="s">
        <v>45</v>
      </c>
      <c r="O164" s="2" t="s">
        <v>45</v>
      </c>
      <c r="P164" s="2" t="s">
        <v>47</v>
      </c>
      <c r="Q164" s="2"/>
      <c r="R164" s="2" t="s">
        <v>45</v>
      </c>
      <c r="S164" s="2" t="s">
        <v>67</v>
      </c>
      <c r="T164" s="2" t="s">
        <v>47</v>
      </c>
      <c r="U164" s="2" t="s">
        <v>47</v>
      </c>
      <c r="V164" s="2" t="s">
        <v>47</v>
      </c>
      <c r="W164" s="2">
        <v>3</v>
      </c>
      <c r="X164" s="2" t="s">
        <v>45</v>
      </c>
      <c r="Y164" s="2" t="s">
        <v>45</v>
      </c>
      <c r="Z164" s="2" t="s">
        <v>47</v>
      </c>
      <c r="AA164" s="2" t="s">
        <v>49</v>
      </c>
      <c r="AC164" s="2" t="s">
        <v>49</v>
      </c>
      <c r="AD164" s="2" t="s">
        <v>58</v>
      </c>
      <c r="AE164" s="2" t="s">
        <v>49</v>
      </c>
      <c r="AF164" s="2"/>
      <c r="AG164" s="2" t="s">
        <v>64</v>
      </c>
      <c r="AH164" s="2"/>
      <c r="AI164" s="2" t="s">
        <v>58</v>
      </c>
      <c r="AJ164" s="2"/>
      <c r="AK164" s="2">
        <v>7</v>
      </c>
      <c r="AL164" s="2">
        <v>5</v>
      </c>
      <c r="AM164" s="2" t="s">
        <v>45</v>
      </c>
      <c r="AN164" s="5" t="s">
        <v>166</v>
      </c>
    </row>
    <row r="165" spans="1:51" hidden="1" x14ac:dyDescent="0.25">
      <c r="A165" s="2">
        <v>40</v>
      </c>
      <c r="B165" s="2" t="s">
        <v>40</v>
      </c>
      <c r="C165" s="2" t="s">
        <v>41</v>
      </c>
      <c r="D165" s="2" t="s">
        <v>42</v>
      </c>
      <c r="E165" s="2">
        <v>2</v>
      </c>
      <c r="F165" s="2" t="s">
        <v>53</v>
      </c>
      <c r="G165" s="2"/>
      <c r="H165" s="2" t="s">
        <v>54</v>
      </c>
      <c r="I165" s="2"/>
      <c r="J165" s="2" t="s">
        <v>45</v>
      </c>
      <c r="K165" s="3" t="s">
        <v>80</v>
      </c>
      <c r="L165" s="2" t="s">
        <v>47</v>
      </c>
      <c r="M165" s="2">
        <v>0</v>
      </c>
      <c r="N165" s="2" t="s">
        <v>47</v>
      </c>
      <c r="O165" s="2" t="s">
        <v>47</v>
      </c>
      <c r="P165" s="2" t="s">
        <v>47</v>
      </c>
      <c r="Q165" s="2"/>
      <c r="R165" s="2" t="s">
        <v>45</v>
      </c>
      <c r="S165" s="2" t="s">
        <v>57</v>
      </c>
      <c r="T165" s="2" t="s">
        <v>45</v>
      </c>
      <c r="U165" s="2" t="s">
        <v>47</v>
      </c>
      <c r="V165" s="2" t="s">
        <v>45</v>
      </c>
      <c r="W165" s="2">
        <v>2</v>
      </c>
      <c r="X165" s="2" t="s">
        <v>45</v>
      </c>
      <c r="Y165" s="2" t="s">
        <v>47</v>
      </c>
      <c r="Z165" s="2" t="s">
        <v>47</v>
      </c>
      <c r="AA165" s="2" t="s">
        <v>55</v>
      </c>
      <c r="AC165" s="2" t="s">
        <v>64</v>
      </c>
      <c r="AD165" s="2"/>
      <c r="AE165" s="2" t="s">
        <v>55</v>
      </c>
      <c r="AG165" s="2" t="s">
        <v>50</v>
      </c>
      <c r="AH165" s="2"/>
      <c r="AI165" s="2" t="s">
        <v>49</v>
      </c>
      <c r="AJ165" s="2"/>
      <c r="AK165" s="2">
        <v>7</v>
      </c>
      <c r="AL165" s="2">
        <v>6</v>
      </c>
      <c r="AM165" s="2" t="s">
        <v>45</v>
      </c>
    </row>
    <row r="166" spans="1:51" x14ac:dyDescent="0.25">
      <c r="A166" s="2">
        <v>46</v>
      </c>
      <c r="B166" s="2" t="s">
        <v>40</v>
      </c>
      <c r="C166" s="2" t="s">
        <v>75</v>
      </c>
      <c r="D166" s="2" t="s">
        <v>42</v>
      </c>
      <c r="E166" s="2">
        <v>4</v>
      </c>
      <c r="F166" s="2" t="s">
        <v>167</v>
      </c>
      <c r="G166" s="2"/>
      <c r="H166" s="2" t="s">
        <v>167</v>
      </c>
      <c r="I166" s="2"/>
      <c r="J166" s="2" t="s">
        <v>45</v>
      </c>
      <c r="K166" s="2" t="s">
        <v>70</v>
      </c>
      <c r="L166" s="2" t="s">
        <v>45</v>
      </c>
      <c r="M166" s="2">
        <v>2</v>
      </c>
      <c r="N166" s="2" t="s">
        <v>47</v>
      </c>
      <c r="O166" s="2" t="s">
        <v>45</v>
      </c>
      <c r="P166" s="2" t="s">
        <v>47</v>
      </c>
      <c r="Q166" s="2"/>
      <c r="R166" s="2" t="s">
        <v>47</v>
      </c>
      <c r="S166" s="2"/>
      <c r="T166" s="2" t="s">
        <v>47</v>
      </c>
      <c r="U166" s="2" t="s">
        <v>45</v>
      </c>
      <c r="V166" s="2" t="s">
        <v>47</v>
      </c>
      <c r="W166" s="2">
        <v>6</v>
      </c>
      <c r="X166" s="2" t="s">
        <v>45</v>
      </c>
      <c r="Y166" s="2" t="s">
        <v>45</v>
      </c>
      <c r="Z166" s="2" t="s">
        <v>45</v>
      </c>
      <c r="AA166" s="2" t="s">
        <v>55</v>
      </c>
      <c r="AC166" s="2" t="s">
        <v>58</v>
      </c>
      <c r="AD166" s="2"/>
      <c r="AE166" s="2" t="s">
        <v>55</v>
      </c>
      <c r="AG166" s="2" t="s">
        <v>55</v>
      </c>
      <c r="AI166" s="2" t="s">
        <v>55</v>
      </c>
      <c r="AK166" s="2">
        <v>9</v>
      </c>
      <c r="AL166" s="2">
        <v>4</v>
      </c>
      <c r="AM166" s="2" t="s">
        <v>45</v>
      </c>
    </row>
    <row r="167" spans="1:51" x14ac:dyDescent="0.25">
      <c r="A167" s="2">
        <v>37</v>
      </c>
      <c r="B167" s="2" t="s">
        <v>40</v>
      </c>
      <c r="C167" s="2" t="s">
        <v>116</v>
      </c>
      <c r="D167" s="2" t="s">
        <v>60</v>
      </c>
      <c r="E167" s="2">
        <v>3</v>
      </c>
      <c r="F167" s="2" t="s">
        <v>53</v>
      </c>
      <c r="G167" s="2"/>
      <c r="H167" s="2" t="s">
        <v>54</v>
      </c>
      <c r="I167" s="2"/>
      <c r="J167" s="2" t="s">
        <v>45</v>
      </c>
      <c r="K167" s="3" t="s">
        <v>80</v>
      </c>
      <c r="L167" s="2" t="s">
        <v>45</v>
      </c>
      <c r="M167" s="2">
        <v>3</v>
      </c>
      <c r="N167" s="2" t="s">
        <v>45</v>
      </c>
      <c r="O167" s="2" t="s">
        <v>47</v>
      </c>
      <c r="P167" s="2" t="s">
        <v>47</v>
      </c>
      <c r="Q167" s="2"/>
      <c r="R167" s="2" t="s">
        <v>45</v>
      </c>
      <c r="S167" s="2" t="s">
        <v>61</v>
      </c>
      <c r="T167" s="2" t="s">
        <v>45</v>
      </c>
      <c r="U167" s="2" t="s">
        <v>45</v>
      </c>
      <c r="V167" s="2" t="s">
        <v>45</v>
      </c>
      <c r="W167" s="2">
        <v>3</v>
      </c>
      <c r="X167" s="2" t="s">
        <v>47</v>
      </c>
      <c r="Y167" s="2" t="s">
        <v>45</v>
      </c>
      <c r="Z167" s="2" t="s">
        <v>47</v>
      </c>
      <c r="AA167" s="2" t="s">
        <v>55</v>
      </c>
      <c r="AC167" s="2" t="s">
        <v>55</v>
      </c>
      <c r="AE167" s="2" t="s">
        <v>55</v>
      </c>
      <c r="AG167" s="2" t="s">
        <v>55</v>
      </c>
      <c r="AI167" s="2" t="s">
        <v>55</v>
      </c>
      <c r="AK167" s="2">
        <v>8</v>
      </c>
      <c r="AL167" s="2">
        <v>7</v>
      </c>
      <c r="AM167" s="2" t="s">
        <v>47</v>
      </c>
    </row>
    <row r="168" spans="1:51" hidden="1" x14ac:dyDescent="0.25">
      <c r="A168" s="2">
        <v>26</v>
      </c>
      <c r="B168" s="2" t="s">
        <v>40</v>
      </c>
      <c r="C168" s="2" t="s">
        <v>41</v>
      </c>
      <c r="D168" s="2" t="s">
        <v>42</v>
      </c>
      <c r="E168" s="3">
        <v>3</v>
      </c>
      <c r="F168" s="2" t="s">
        <v>53</v>
      </c>
      <c r="G168" s="2"/>
      <c r="H168" s="2" t="s">
        <v>54</v>
      </c>
      <c r="I168" s="2"/>
      <c r="J168" s="2" t="s">
        <v>45</v>
      </c>
      <c r="K168" s="2" t="s">
        <v>70</v>
      </c>
      <c r="L168" s="2" t="s">
        <v>45</v>
      </c>
      <c r="M168" s="2">
        <v>3</v>
      </c>
      <c r="N168" s="2" t="s">
        <v>47</v>
      </c>
      <c r="O168" s="2" t="s">
        <v>45</v>
      </c>
      <c r="P168" s="2" t="s">
        <v>45</v>
      </c>
      <c r="Q168" s="2"/>
      <c r="R168" s="2" t="s">
        <v>45</v>
      </c>
      <c r="S168" s="2" t="s">
        <v>61</v>
      </c>
      <c r="T168" s="2" t="s">
        <v>47</v>
      </c>
      <c r="U168" s="2" t="s">
        <v>47</v>
      </c>
      <c r="V168" s="2" t="s">
        <v>47</v>
      </c>
      <c r="W168" s="2">
        <v>7</v>
      </c>
      <c r="X168" s="2" t="s">
        <v>45</v>
      </c>
      <c r="Y168" s="2" t="s">
        <v>45</v>
      </c>
      <c r="Z168" s="2" t="s">
        <v>45</v>
      </c>
      <c r="AA168" s="2" t="s">
        <v>55</v>
      </c>
      <c r="AC168" s="2" t="s">
        <v>101</v>
      </c>
      <c r="AD168" s="2" t="s">
        <v>62</v>
      </c>
      <c r="AE168" s="2" t="s">
        <v>50</v>
      </c>
      <c r="AF168" s="2" t="s">
        <v>128</v>
      </c>
      <c r="AG168" s="2" t="s">
        <v>64</v>
      </c>
      <c r="AH168" s="2" t="s">
        <v>108</v>
      </c>
      <c r="AI168" s="2" t="s">
        <v>55</v>
      </c>
      <c r="AK168" s="2">
        <v>9</v>
      </c>
      <c r="AL168" s="2">
        <v>3</v>
      </c>
      <c r="AM168" s="2" t="s">
        <v>45</v>
      </c>
    </row>
    <row r="169" spans="1:51" hidden="1" x14ac:dyDescent="0.25">
      <c r="A169" s="2">
        <v>31</v>
      </c>
      <c r="B169" s="2" t="s">
        <v>40</v>
      </c>
      <c r="C169" s="2" t="s">
        <v>41</v>
      </c>
      <c r="D169" s="2" t="s">
        <v>42</v>
      </c>
      <c r="E169" s="2">
        <v>4</v>
      </c>
      <c r="F169" s="2" t="s">
        <v>53</v>
      </c>
      <c r="G169" s="2"/>
      <c r="H169" s="2" t="s">
        <v>90</v>
      </c>
      <c r="I169" s="2"/>
      <c r="J169" s="2" t="s">
        <v>45</v>
      </c>
      <c r="K169" s="3" t="s">
        <v>80</v>
      </c>
      <c r="L169" s="2" t="s">
        <v>47</v>
      </c>
      <c r="M169" s="2">
        <v>0</v>
      </c>
      <c r="N169" s="2" t="s">
        <v>47</v>
      </c>
      <c r="O169" s="2" t="s">
        <v>47</v>
      </c>
      <c r="P169" s="2" t="s">
        <v>47</v>
      </c>
      <c r="Q169" s="2"/>
      <c r="R169" s="2" t="s">
        <v>45</v>
      </c>
      <c r="S169" s="2" t="s">
        <v>67</v>
      </c>
      <c r="T169" s="2" t="s">
        <v>47</v>
      </c>
      <c r="U169" s="2" t="s">
        <v>47</v>
      </c>
      <c r="V169" s="2" t="s">
        <v>47</v>
      </c>
      <c r="W169" s="2">
        <v>3</v>
      </c>
      <c r="X169" s="2" t="s">
        <v>47</v>
      </c>
      <c r="Y169" s="2" t="s">
        <v>45</v>
      </c>
      <c r="Z169" s="2" t="s">
        <v>47</v>
      </c>
      <c r="AA169" s="2" t="s">
        <v>49</v>
      </c>
      <c r="AC169" s="2" t="s">
        <v>49</v>
      </c>
      <c r="AD169" s="2"/>
      <c r="AE169" s="2" t="s">
        <v>68</v>
      </c>
      <c r="AF169" s="2"/>
      <c r="AG169" s="2" t="s">
        <v>49</v>
      </c>
      <c r="AH169" s="2"/>
      <c r="AI169" s="2" t="s">
        <v>58</v>
      </c>
      <c r="AJ169" s="2"/>
      <c r="AK169" s="2">
        <v>3</v>
      </c>
      <c r="AL169" s="2">
        <v>7</v>
      </c>
      <c r="AM169" s="2" t="s">
        <v>45</v>
      </c>
      <c r="AN169" s="2" t="s">
        <v>142</v>
      </c>
    </row>
    <row r="170" spans="1:51" hidden="1" x14ac:dyDescent="0.25">
      <c r="A170" s="2">
        <v>37</v>
      </c>
      <c r="B170" s="2" t="s">
        <v>40</v>
      </c>
      <c r="C170" s="2" t="s">
        <v>41</v>
      </c>
      <c r="D170" s="2" t="s">
        <v>42</v>
      </c>
      <c r="E170" s="2">
        <v>3</v>
      </c>
      <c r="F170" s="2" t="s">
        <v>53</v>
      </c>
      <c r="G170" s="2"/>
      <c r="H170" s="2" t="s">
        <v>54</v>
      </c>
      <c r="I170" s="2"/>
      <c r="J170" s="2" t="s">
        <v>45</v>
      </c>
      <c r="K170" s="3" t="s">
        <v>56</v>
      </c>
      <c r="L170" s="2" t="s">
        <v>45</v>
      </c>
      <c r="M170" s="2">
        <v>4</v>
      </c>
      <c r="N170" s="2" t="s">
        <v>45</v>
      </c>
      <c r="O170" s="2" t="s">
        <v>47</v>
      </c>
      <c r="P170" s="2" t="s">
        <v>47</v>
      </c>
      <c r="Q170" s="2"/>
      <c r="R170" s="2" t="s">
        <v>45</v>
      </c>
      <c r="S170" s="2" t="s">
        <v>61</v>
      </c>
      <c r="T170" s="2" t="s">
        <v>47</v>
      </c>
      <c r="U170" s="2" t="s">
        <v>47</v>
      </c>
      <c r="V170" s="2" t="s">
        <v>47</v>
      </c>
      <c r="W170" s="2">
        <v>2</v>
      </c>
      <c r="X170" s="2" t="s">
        <v>45</v>
      </c>
      <c r="Y170" s="2" t="s">
        <v>45</v>
      </c>
      <c r="Z170" s="2" t="s">
        <v>47</v>
      </c>
      <c r="AA170" s="2" t="s">
        <v>55</v>
      </c>
      <c r="AC170" s="2" t="s">
        <v>49</v>
      </c>
      <c r="AD170" s="2" t="s">
        <v>58</v>
      </c>
      <c r="AE170" s="2" t="s">
        <v>49</v>
      </c>
      <c r="AF170" s="2" t="s">
        <v>128</v>
      </c>
      <c r="AG170" s="2" t="s">
        <v>64</v>
      </c>
      <c r="AH170" s="2"/>
      <c r="AI170" s="2" t="s">
        <v>55</v>
      </c>
      <c r="AK170" s="2">
        <v>8</v>
      </c>
      <c r="AL170" s="2">
        <v>5</v>
      </c>
      <c r="AM170" s="2" t="s">
        <v>45</v>
      </c>
      <c r="AN170" s="5" t="s">
        <v>168</v>
      </c>
      <c r="AU170" t="s">
        <v>169</v>
      </c>
      <c r="AY170" s="4" t="s">
        <v>170</v>
      </c>
    </row>
    <row r="171" spans="1:51" hidden="1" x14ac:dyDescent="0.25">
      <c r="A171" s="2">
        <v>45</v>
      </c>
      <c r="B171" s="2" t="s">
        <v>40</v>
      </c>
      <c r="C171" s="2" t="s">
        <v>41</v>
      </c>
      <c r="D171" s="2" t="s">
        <v>42</v>
      </c>
      <c r="E171" s="2">
        <v>4</v>
      </c>
      <c r="F171" s="2" t="s">
        <v>53</v>
      </c>
      <c r="G171" s="2"/>
      <c r="H171" s="2" t="s">
        <v>54</v>
      </c>
      <c r="I171" s="2"/>
      <c r="J171" s="2" t="s">
        <v>45</v>
      </c>
      <c r="K171" s="2" t="s">
        <v>70</v>
      </c>
      <c r="L171" s="2" t="s">
        <v>45</v>
      </c>
      <c r="M171" s="2">
        <v>3</v>
      </c>
      <c r="N171" s="2" t="s">
        <v>47</v>
      </c>
      <c r="O171" s="2" t="s">
        <v>47</v>
      </c>
      <c r="P171" s="2" t="s">
        <v>45</v>
      </c>
      <c r="Q171" s="2" t="s">
        <v>66</v>
      </c>
      <c r="R171" s="2" t="s">
        <v>45</v>
      </c>
      <c r="S171" s="2" t="s">
        <v>61</v>
      </c>
      <c r="T171" s="2" t="s">
        <v>47</v>
      </c>
      <c r="U171" s="2" t="s">
        <v>47</v>
      </c>
      <c r="V171" s="2" t="s">
        <v>45</v>
      </c>
      <c r="W171" s="2">
        <v>8</v>
      </c>
      <c r="X171" s="2" t="s">
        <v>45</v>
      </c>
      <c r="Y171" s="2" t="s">
        <v>45</v>
      </c>
      <c r="Z171" s="2" t="s">
        <v>45</v>
      </c>
      <c r="AA171" s="2" t="s">
        <v>49</v>
      </c>
      <c r="AC171" s="2" t="s">
        <v>58</v>
      </c>
      <c r="AD171" s="2"/>
      <c r="AE171" s="2" t="s">
        <v>49</v>
      </c>
      <c r="AF171" s="2"/>
      <c r="AG171" s="2" t="s">
        <v>58</v>
      </c>
      <c r="AH171" s="2"/>
      <c r="AI171" s="2" t="s">
        <v>49</v>
      </c>
      <c r="AJ171" s="2"/>
      <c r="AK171" s="2">
        <v>10</v>
      </c>
      <c r="AL171" s="2">
        <v>5</v>
      </c>
      <c r="AM171" s="2" t="s">
        <v>45</v>
      </c>
      <c r="AU171" t="s">
        <v>171</v>
      </c>
      <c r="AY171" s="4" t="s">
        <v>170</v>
      </c>
    </row>
    <row r="172" spans="1:51" hidden="1" x14ac:dyDescent="0.25">
      <c r="A172" s="2">
        <v>36</v>
      </c>
      <c r="B172" s="2" t="s">
        <v>40</v>
      </c>
      <c r="C172" s="2" t="s">
        <v>41</v>
      </c>
      <c r="D172" s="2" t="s">
        <v>42</v>
      </c>
      <c r="E172" s="2">
        <v>4</v>
      </c>
      <c r="F172" s="2" t="s">
        <v>83</v>
      </c>
      <c r="G172" s="2"/>
      <c r="H172" s="2" t="s">
        <v>89</v>
      </c>
      <c r="I172" s="2"/>
      <c r="J172" s="2" t="s">
        <v>45</v>
      </c>
      <c r="K172" s="3" t="s">
        <v>46</v>
      </c>
      <c r="L172" s="2" t="s">
        <v>45</v>
      </c>
      <c r="M172" s="2">
        <v>4</v>
      </c>
      <c r="N172" s="2" t="s">
        <v>47</v>
      </c>
      <c r="O172" s="2" t="s">
        <v>45</v>
      </c>
      <c r="P172" s="2" t="s">
        <v>47</v>
      </c>
      <c r="Q172" s="2"/>
      <c r="R172" s="2" t="s">
        <v>47</v>
      </c>
      <c r="S172" s="2" t="s">
        <v>67</v>
      </c>
      <c r="T172" s="2" t="s">
        <v>47</v>
      </c>
      <c r="U172" s="2" t="s">
        <v>47</v>
      </c>
      <c r="V172" s="2" t="s">
        <v>45</v>
      </c>
      <c r="W172" s="2">
        <v>2</v>
      </c>
      <c r="X172" s="2" t="s">
        <v>45</v>
      </c>
      <c r="Y172" s="2" t="s">
        <v>45</v>
      </c>
      <c r="Z172" s="2" t="s">
        <v>47</v>
      </c>
      <c r="AA172" s="2" t="s">
        <v>55</v>
      </c>
      <c r="AC172" s="2" t="s">
        <v>64</v>
      </c>
      <c r="AD172" s="2"/>
      <c r="AE172" s="2" t="s">
        <v>49</v>
      </c>
      <c r="AF172" s="2" t="s">
        <v>107</v>
      </c>
      <c r="AG172" s="2" t="s">
        <v>64</v>
      </c>
      <c r="AH172" s="2"/>
      <c r="AI172" s="2" t="s">
        <v>58</v>
      </c>
      <c r="AJ172" s="2"/>
      <c r="AK172" s="2">
        <v>8</v>
      </c>
      <c r="AL172" s="2">
        <v>5</v>
      </c>
      <c r="AM172" s="2" t="s">
        <v>45</v>
      </c>
      <c r="AN172" s="5" t="s">
        <v>173</v>
      </c>
      <c r="AU172" t="s">
        <v>171</v>
      </c>
      <c r="AY172" s="4" t="s">
        <v>170</v>
      </c>
    </row>
    <row r="173" spans="1:51" hidden="1" x14ac:dyDescent="0.25">
      <c r="A173" s="2">
        <v>45</v>
      </c>
      <c r="B173" s="2" t="s">
        <v>40</v>
      </c>
      <c r="C173" s="2" t="s">
        <v>41</v>
      </c>
      <c r="D173" s="2" t="s">
        <v>60</v>
      </c>
      <c r="E173" s="2">
        <v>4</v>
      </c>
      <c r="F173" s="2" t="s">
        <v>53</v>
      </c>
      <c r="G173" s="2"/>
      <c r="H173" s="2" t="s">
        <v>54</v>
      </c>
      <c r="I173" s="2"/>
      <c r="J173" s="2" t="s">
        <v>45</v>
      </c>
      <c r="K173" s="3" t="s">
        <v>56</v>
      </c>
      <c r="L173" s="2" t="s">
        <v>45</v>
      </c>
      <c r="M173" s="2">
        <v>3</v>
      </c>
      <c r="N173" s="2" t="s">
        <v>47</v>
      </c>
      <c r="O173" s="2" t="s">
        <v>45</v>
      </c>
      <c r="P173" s="2" t="s">
        <v>47</v>
      </c>
      <c r="Q173" s="2"/>
      <c r="R173" s="2" t="s">
        <v>47</v>
      </c>
      <c r="S173" s="2"/>
      <c r="T173" s="2" t="s">
        <v>47</v>
      </c>
      <c r="U173" s="2" t="s">
        <v>47</v>
      </c>
      <c r="V173" s="2" t="s">
        <v>47</v>
      </c>
      <c r="W173" s="2">
        <v>5</v>
      </c>
      <c r="X173" s="2" t="s">
        <v>45</v>
      </c>
      <c r="Y173" s="2" t="s">
        <v>45</v>
      </c>
      <c r="Z173" s="2" t="s">
        <v>47</v>
      </c>
      <c r="AA173" s="2" t="s">
        <v>55</v>
      </c>
      <c r="AC173" s="2" t="s">
        <v>64</v>
      </c>
      <c r="AD173" s="2"/>
      <c r="AE173" s="2" t="s">
        <v>62</v>
      </c>
      <c r="AF173" s="2"/>
      <c r="AG173" s="2" t="s">
        <v>64</v>
      </c>
      <c r="AH173" s="2"/>
      <c r="AI173" s="2" t="s">
        <v>101</v>
      </c>
      <c r="AJ173" s="2" t="s">
        <v>58</v>
      </c>
      <c r="AK173" s="2">
        <v>3</v>
      </c>
      <c r="AL173" s="2">
        <v>4</v>
      </c>
      <c r="AM173" s="2" t="s">
        <v>45</v>
      </c>
      <c r="AU173" t="s">
        <v>171</v>
      </c>
      <c r="AY173" s="4" t="s">
        <v>170</v>
      </c>
    </row>
    <row r="174" spans="1:51" hidden="1" x14ac:dyDescent="0.25">
      <c r="A174" s="2">
        <v>34</v>
      </c>
      <c r="B174" s="2" t="s">
        <v>40</v>
      </c>
      <c r="C174" s="2" t="s">
        <v>41</v>
      </c>
      <c r="D174" s="2" t="s">
        <v>42</v>
      </c>
      <c r="E174" s="2">
        <v>3</v>
      </c>
      <c r="F174" s="2" t="s">
        <v>53</v>
      </c>
      <c r="G174" s="2"/>
      <c r="H174" s="2" t="s">
        <v>54</v>
      </c>
      <c r="I174" s="2"/>
      <c r="J174" s="2" t="s">
        <v>45</v>
      </c>
      <c r="K174" s="2" t="s">
        <v>70</v>
      </c>
      <c r="L174" s="2" t="s">
        <v>47</v>
      </c>
      <c r="M174" s="2">
        <v>0</v>
      </c>
      <c r="N174" s="2" t="s">
        <v>47</v>
      </c>
      <c r="O174" s="2" t="s">
        <v>47</v>
      </c>
      <c r="P174" s="2" t="s">
        <v>47</v>
      </c>
      <c r="Q174" s="2"/>
      <c r="R174" s="2" t="s">
        <v>45</v>
      </c>
      <c r="S174" s="2" t="s">
        <v>57</v>
      </c>
      <c r="T174" s="2" t="s">
        <v>45</v>
      </c>
      <c r="U174" s="2" t="s">
        <v>45</v>
      </c>
      <c r="V174" s="2" t="s">
        <v>45</v>
      </c>
      <c r="W174" s="2">
        <v>0</v>
      </c>
      <c r="X174" s="2" t="s">
        <v>45</v>
      </c>
      <c r="Y174" s="2" t="s">
        <v>45</v>
      </c>
      <c r="Z174" s="2" t="s">
        <v>47</v>
      </c>
      <c r="AA174" s="2" t="s">
        <v>55</v>
      </c>
      <c r="AC174" s="2" t="s">
        <v>49</v>
      </c>
      <c r="AD174" s="2"/>
      <c r="AE174" s="2" t="s">
        <v>49</v>
      </c>
      <c r="AF174" s="2" t="s">
        <v>62</v>
      </c>
      <c r="AG174" s="2" t="s">
        <v>55</v>
      </c>
      <c r="AI174" s="2" t="s">
        <v>49</v>
      </c>
      <c r="AJ174" s="2"/>
      <c r="AK174" s="2">
        <v>9</v>
      </c>
      <c r="AL174" s="2">
        <v>8</v>
      </c>
      <c r="AM174" s="2" t="s">
        <v>45</v>
      </c>
      <c r="AU174" t="s">
        <v>171</v>
      </c>
      <c r="AY174" s="4" t="s">
        <v>170</v>
      </c>
    </row>
    <row r="175" spans="1:51" hidden="1" x14ac:dyDescent="0.25">
      <c r="A175" s="2">
        <v>56</v>
      </c>
      <c r="B175" s="2" t="s">
        <v>40</v>
      </c>
      <c r="C175" s="2" t="s">
        <v>41</v>
      </c>
      <c r="D175" s="2" t="s">
        <v>60</v>
      </c>
      <c r="E175" s="2">
        <v>2</v>
      </c>
      <c r="F175" s="2" t="s">
        <v>53</v>
      </c>
      <c r="G175" s="2"/>
      <c r="H175" s="2" t="s">
        <v>174</v>
      </c>
      <c r="I175" s="2" t="s">
        <v>175</v>
      </c>
      <c r="J175" s="2" t="s">
        <v>45</v>
      </c>
      <c r="K175" s="2" t="s">
        <v>72</v>
      </c>
      <c r="L175" s="2" t="s">
        <v>47</v>
      </c>
      <c r="M175" s="2">
        <v>0</v>
      </c>
      <c r="N175" s="2" t="s">
        <v>47</v>
      </c>
      <c r="O175" s="2" t="s">
        <v>47</v>
      </c>
      <c r="P175" s="2" t="s">
        <v>47</v>
      </c>
      <c r="Q175" s="2"/>
      <c r="R175" s="2" t="s">
        <v>45</v>
      </c>
      <c r="S175" s="2"/>
      <c r="T175" s="2" t="s">
        <v>47</v>
      </c>
      <c r="U175" s="2" t="s">
        <v>47</v>
      </c>
      <c r="V175" s="2" t="s">
        <v>45</v>
      </c>
      <c r="W175" s="2">
        <v>0</v>
      </c>
      <c r="X175" s="2" t="s">
        <v>47</v>
      </c>
      <c r="Y175" s="2" t="s">
        <v>47</v>
      </c>
      <c r="Z175" s="2" t="s">
        <v>47</v>
      </c>
      <c r="AA175" s="2" t="s">
        <v>55</v>
      </c>
      <c r="AC175" s="2" t="s">
        <v>55</v>
      </c>
      <c r="AE175" s="2" t="s">
        <v>55</v>
      </c>
      <c r="AG175" s="2" t="s">
        <v>55</v>
      </c>
      <c r="AI175" s="2" t="s">
        <v>55</v>
      </c>
      <c r="AK175" s="2">
        <v>6</v>
      </c>
      <c r="AL175" s="2">
        <v>4</v>
      </c>
      <c r="AM175" s="2" t="s">
        <v>47</v>
      </c>
      <c r="AN175" s="5" t="s">
        <v>176</v>
      </c>
      <c r="AU175" t="s">
        <v>171</v>
      </c>
      <c r="AY175" s="4" t="s">
        <v>170</v>
      </c>
    </row>
    <row r="176" spans="1:51" hidden="1" x14ac:dyDescent="0.25">
      <c r="A176" s="2">
        <v>30</v>
      </c>
      <c r="B176" s="2" t="s">
        <v>40</v>
      </c>
      <c r="C176" s="2" t="s">
        <v>41</v>
      </c>
      <c r="D176" s="2" t="s">
        <v>42</v>
      </c>
      <c r="E176" s="2">
        <v>3</v>
      </c>
      <c r="F176" s="2" t="s">
        <v>53</v>
      </c>
      <c r="G176" s="2"/>
      <c r="H176" s="2" t="s">
        <v>54</v>
      </c>
      <c r="I176" s="2"/>
      <c r="J176" s="2" t="s">
        <v>45</v>
      </c>
      <c r="K176" s="2" t="s">
        <v>70</v>
      </c>
      <c r="L176" s="2" t="s">
        <v>45</v>
      </c>
      <c r="M176" s="2">
        <v>2</v>
      </c>
      <c r="N176" s="2" t="s">
        <v>45</v>
      </c>
      <c r="O176" s="2" t="s">
        <v>45</v>
      </c>
      <c r="P176" s="2" t="s">
        <v>45</v>
      </c>
      <c r="Q176" s="2" t="s">
        <v>177</v>
      </c>
      <c r="R176" s="2" t="s">
        <v>45</v>
      </c>
      <c r="S176" s="2" t="s">
        <v>61</v>
      </c>
      <c r="T176" s="2" t="s">
        <v>47</v>
      </c>
      <c r="U176" s="2" t="s">
        <v>47</v>
      </c>
      <c r="V176" s="2" t="s">
        <v>47</v>
      </c>
      <c r="W176" s="2">
        <v>2</v>
      </c>
      <c r="X176" s="2" t="s">
        <v>45</v>
      </c>
      <c r="Y176" s="2" t="s">
        <v>45</v>
      </c>
      <c r="Z176" s="2" t="s">
        <v>47</v>
      </c>
      <c r="AA176" s="2" t="s">
        <v>62</v>
      </c>
      <c r="AC176" s="2" t="s">
        <v>49</v>
      </c>
      <c r="AD176" s="2"/>
      <c r="AE176" s="2" t="s">
        <v>49</v>
      </c>
      <c r="AF176" s="2"/>
      <c r="AG176" s="2" t="s">
        <v>64</v>
      </c>
      <c r="AH176" s="2"/>
      <c r="AI176" s="2" t="s">
        <v>49</v>
      </c>
      <c r="AJ176" s="2" t="s">
        <v>58</v>
      </c>
      <c r="AK176" s="2">
        <v>8</v>
      </c>
      <c r="AL176" s="2">
        <v>4</v>
      </c>
      <c r="AM176" s="2" t="s">
        <v>45</v>
      </c>
      <c r="AN176" s="5" t="s">
        <v>178</v>
      </c>
      <c r="AU176" t="s">
        <v>171</v>
      </c>
      <c r="AY176" s="4" t="s">
        <v>170</v>
      </c>
    </row>
    <row r="177" spans="1:51" hidden="1" x14ac:dyDescent="0.25">
      <c r="A177" s="2">
        <v>48</v>
      </c>
      <c r="B177" s="2" t="s">
        <v>40</v>
      </c>
      <c r="C177" s="2" t="s">
        <v>41</v>
      </c>
      <c r="D177" s="2" t="s">
        <v>60</v>
      </c>
      <c r="E177" s="2">
        <v>4</v>
      </c>
      <c r="F177" s="2" t="s">
        <v>43</v>
      </c>
      <c r="G177" s="2"/>
      <c r="H177" s="2" t="s">
        <v>89</v>
      </c>
      <c r="I177" s="2"/>
      <c r="J177" s="2" t="s">
        <v>45</v>
      </c>
      <c r="K177" s="2" t="s">
        <v>72</v>
      </c>
      <c r="L177" s="2" t="s">
        <v>45</v>
      </c>
      <c r="M177" s="2">
        <v>3</v>
      </c>
      <c r="N177" s="2" t="s">
        <v>45</v>
      </c>
      <c r="O177" s="2" t="s">
        <v>47</v>
      </c>
      <c r="P177" s="2" t="s">
        <v>47</v>
      </c>
      <c r="Q177" s="2"/>
      <c r="R177" s="2" t="s">
        <v>45</v>
      </c>
      <c r="S177" s="2" t="s">
        <v>48</v>
      </c>
      <c r="T177" s="2" t="s">
        <v>45</v>
      </c>
      <c r="U177" s="2" t="s">
        <v>47</v>
      </c>
      <c r="V177" s="2" t="s">
        <v>47</v>
      </c>
      <c r="W177" s="2">
        <v>0</v>
      </c>
      <c r="X177" s="2" t="s">
        <v>47</v>
      </c>
      <c r="Y177" s="2" t="s">
        <v>47</v>
      </c>
      <c r="Z177" s="2" t="s">
        <v>47</v>
      </c>
      <c r="AA177" s="2" t="s">
        <v>55</v>
      </c>
      <c r="AC177" s="2" t="s">
        <v>55</v>
      </c>
      <c r="AE177" s="2" t="s">
        <v>55</v>
      </c>
      <c r="AG177" s="2" t="s">
        <v>55</v>
      </c>
      <c r="AI177" s="2" t="s">
        <v>55</v>
      </c>
      <c r="AK177" s="2">
        <v>6</v>
      </c>
      <c r="AL177" s="2">
        <v>6</v>
      </c>
      <c r="AM177" s="2" t="s">
        <v>47</v>
      </c>
      <c r="AN177" s="5" t="s">
        <v>179</v>
      </c>
      <c r="AU177" t="s">
        <v>171</v>
      </c>
      <c r="AY177" s="4" t="s">
        <v>170</v>
      </c>
    </row>
    <row r="178" spans="1:51" hidden="1" x14ac:dyDescent="0.25">
      <c r="A178" s="2">
        <v>39</v>
      </c>
      <c r="B178" s="2" t="s">
        <v>40</v>
      </c>
      <c r="C178" s="2" t="s">
        <v>41</v>
      </c>
      <c r="D178" s="2" t="s">
        <v>42</v>
      </c>
      <c r="E178" s="2">
        <v>3</v>
      </c>
      <c r="F178" s="2" t="s">
        <v>53</v>
      </c>
      <c r="G178" s="2"/>
      <c r="H178" s="2" t="s">
        <v>89</v>
      </c>
      <c r="I178" s="2"/>
      <c r="J178" s="2" t="s">
        <v>47</v>
      </c>
      <c r="K178" s="2" t="s">
        <v>70</v>
      </c>
      <c r="L178" s="2" t="s">
        <v>45</v>
      </c>
      <c r="M178" s="2">
        <v>2</v>
      </c>
      <c r="N178" s="2" t="s">
        <v>47</v>
      </c>
      <c r="O178" s="2" t="s">
        <v>47</v>
      </c>
      <c r="P178" s="2" t="s">
        <v>47</v>
      </c>
      <c r="Q178" s="2"/>
      <c r="R178" s="2" t="s">
        <v>47</v>
      </c>
      <c r="S178" s="2" t="s">
        <v>67</v>
      </c>
      <c r="T178" s="2" t="s">
        <v>47</v>
      </c>
      <c r="U178" s="2" t="s">
        <v>47</v>
      </c>
      <c r="V178" s="2" t="s">
        <v>47</v>
      </c>
      <c r="W178" s="2">
        <v>0</v>
      </c>
      <c r="X178" s="2" t="s">
        <v>47</v>
      </c>
      <c r="Y178" s="2" t="s">
        <v>47</v>
      </c>
      <c r="Z178" s="2" t="s">
        <v>47</v>
      </c>
      <c r="AA178" s="2" t="s">
        <v>55</v>
      </c>
      <c r="AC178" s="2" t="s">
        <v>55</v>
      </c>
      <c r="AE178" s="2" t="s">
        <v>55</v>
      </c>
      <c r="AG178" s="2" t="s">
        <v>55</v>
      </c>
      <c r="AI178" s="2" t="s">
        <v>55</v>
      </c>
      <c r="AK178" s="2">
        <v>8</v>
      </c>
      <c r="AL178" s="2">
        <v>2</v>
      </c>
      <c r="AM178" s="2" t="s">
        <v>47</v>
      </c>
      <c r="AU178" t="s">
        <v>171</v>
      </c>
      <c r="AY178" s="4" t="s">
        <v>170</v>
      </c>
    </row>
    <row r="179" spans="1:51" hidden="1" x14ac:dyDescent="0.25">
      <c r="A179" s="2">
        <v>23</v>
      </c>
      <c r="B179" s="2" t="s">
        <v>40</v>
      </c>
      <c r="C179" s="2" t="s">
        <v>41</v>
      </c>
      <c r="D179" s="2" t="s">
        <v>42</v>
      </c>
      <c r="E179" s="2">
        <v>3</v>
      </c>
      <c r="F179" s="2" t="s">
        <v>53</v>
      </c>
      <c r="G179" s="2"/>
      <c r="H179" s="2" t="s">
        <v>54</v>
      </c>
      <c r="I179" s="2"/>
      <c r="J179" s="2" t="s">
        <v>45</v>
      </c>
      <c r="K179" s="3" t="s">
        <v>80</v>
      </c>
      <c r="L179" s="2" t="s">
        <v>45</v>
      </c>
      <c r="M179" s="2">
        <v>3</v>
      </c>
      <c r="N179" s="2" t="s">
        <v>45</v>
      </c>
      <c r="O179" s="2" t="s">
        <v>47</v>
      </c>
      <c r="P179" s="2" t="s">
        <v>47</v>
      </c>
      <c r="Q179" s="2"/>
      <c r="R179" s="2" t="s">
        <v>45</v>
      </c>
      <c r="S179" s="2" t="s">
        <v>67</v>
      </c>
      <c r="T179" s="2" t="s">
        <v>47</v>
      </c>
      <c r="U179" s="2" t="s">
        <v>47</v>
      </c>
      <c r="V179" s="2" t="s">
        <v>47</v>
      </c>
      <c r="W179" s="2">
        <v>2</v>
      </c>
      <c r="X179" s="2" t="s">
        <v>45</v>
      </c>
      <c r="Y179" s="2" t="s">
        <v>47</v>
      </c>
      <c r="Z179" s="2" t="s">
        <v>47</v>
      </c>
      <c r="AA179" s="2" t="s">
        <v>49</v>
      </c>
      <c r="AB179" t="s">
        <v>107</v>
      </c>
      <c r="AC179" s="2" t="s">
        <v>49</v>
      </c>
      <c r="AD179" s="2" t="s">
        <v>108</v>
      </c>
      <c r="AE179" s="2" t="s">
        <v>49</v>
      </c>
      <c r="AF179" s="2" t="s">
        <v>129</v>
      </c>
      <c r="AG179" s="2" t="s">
        <v>64</v>
      </c>
      <c r="AH179" s="2" t="s">
        <v>62</v>
      </c>
      <c r="AI179" s="2" t="s">
        <v>50</v>
      </c>
      <c r="AJ179" s="2"/>
      <c r="AK179" s="2">
        <v>8</v>
      </c>
      <c r="AL179" s="2">
        <v>6</v>
      </c>
      <c r="AM179" s="2" t="s">
        <v>45</v>
      </c>
      <c r="AU179" t="s">
        <v>171</v>
      </c>
      <c r="AY179" s="4" t="s">
        <v>170</v>
      </c>
    </row>
    <row r="180" spans="1:51" hidden="1" x14ac:dyDescent="0.25">
      <c r="A180" s="2">
        <v>47</v>
      </c>
      <c r="B180" s="2" t="s">
        <v>40</v>
      </c>
      <c r="C180" s="2" t="s">
        <v>41</v>
      </c>
      <c r="D180" s="2" t="s">
        <v>42</v>
      </c>
      <c r="E180" s="2">
        <v>3</v>
      </c>
      <c r="F180" s="2" t="s">
        <v>43</v>
      </c>
      <c r="G180" s="2"/>
      <c r="H180" s="2" t="s">
        <v>89</v>
      </c>
      <c r="I180" s="2"/>
      <c r="J180" s="2" t="s">
        <v>47</v>
      </c>
      <c r="K180" s="3" t="s">
        <v>46</v>
      </c>
      <c r="L180" s="2" t="s">
        <v>45</v>
      </c>
      <c r="M180" s="2">
        <v>3</v>
      </c>
      <c r="N180" s="2" t="s">
        <v>47</v>
      </c>
      <c r="O180" s="2" t="s">
        <v>47</v>
      </c>
      <c r="P180" s="2" t="s">
        <v>47</v>
      </c>
      <c r="Q180" s="2"/>
      <c r="R180" s="2" t="s">
        <v>45</v>
      </c>
      <c r="S180" s="2" t="s">
        <v>73</v>
      </c>
      <c r="T180" s="2" t="s">
        <v>45</v>
      </c>
      <c r="U180" s="2" t="s">
        <v>45</v>
      </c>
      <c r="V180" s="2" t="s">
        <v>45</v>
      </c>
      <c r="W180" s="2">
        <v>1</v>
      </c>
      <c r="X180" s="2" t="s">
        <v>47</v>
      </c>
      <c r="Y180" s="2" t="s">
        <v>47</v>
      </c>
      <c r="Z180" s="2" t="s">
        <v>47</v>
      </c>
      <c r="AA180" s="2" t="s">
        <v>55</v>
      </c>
      <c r="AC180" s="2" t="s">
        <v>55</v>
      </c>
      <c r="AE180" s="2" t="s">
        <v>55</v>
      </c>
      <c r="AG180" s="2" t="s">
        <v>55</v>
      </c>
      <c r="AI180" s="2" t="s">
        <v>55</v>
      </c>
      <c r="AK180" s="2">
        <v>8</v>
      </c>
      <c r="AL180" s="2">
        <v>8</v>
      </c>
      <c r="AM180" s="2" t="s">
        <v>47</v>
      </c>
      <c r="AU180" t="s">
        <v>171</v>
      </c>
      <c r="AY180" s="4" t="s">
        <v>170</v>
      </c>
    </row>
    <row r="181" spans="1:51" hidden="1" x14ac:dyDescent="0.25">
      <c r="A181" s="2">
        <v>27</v>
      </c>
      <c r="B181" s="2" t="s">
        <v>40</v>
      </c>
      <c r="C181" s="2" t="s">
        <v>41</v>
      </c>
      <c r="D181" s="2" t="s">
        <v>42</v>
      </c>
      <c r="E181" s="2">
        <v>3</v>
      </c>
      <c r="F181" s="2" t="s">
        <v>53</v>
      </c>
      <c r="G181" s="2"/>
      <c r="H181" s="2" t="s">
        <v>54</v>
      </c>
      <c r="I181" s="2"/>
      <c r="J181" s="2" t="s">
        <v>45</v>
      </c>
      <c r="K181" s="3" t="s">
        <v>80</v>
      </c>
      <c r="L181" s="2" t="s">
        <v>45</v>
      </c>
      <c r="M181" s="2">
        <v>3</v>
      </c>
      <c r="N181" s="2" t="s">
        <v>45</v>
      </c>
      <c r="O181" s="2" t="s">
        <v>47</v>
      </c>
      <c r="P181" s="2" t="s">
        <v>47</v>
      </c>
      <c r="Q181" s="2"/>
      <c r="R181" s="2" t="s">
        <v>45</v>
      </c>
      <c r="S181" s="2" t="s">
        <v>61</v>
      </c>
      <c r="T181" s="2" t="s">
        <v>47</v>
      </c>
      <c r="U181" s="2" t="s">
        <v>47</v>
      </c>
      <c r="V181" s="2" t="s">
        <v>47</v>
      </c>
      <c r="W181" s="2">
        <v>7</v>
      </c>
      <c r="X181" s="2" t="s">
        <v>45</v>
      </c>
      <c r="Y181" s="2" t="s">
        <v>45</v>
      </c>
      <c r="Z181" s="2" t="s">
        <v>47</v>
      </c>
      <c r="AA181" s="2" t="s">
        <v>49</v>
      </c>
      <c r="AC181" s="2" t="s">
        <v>49</v>
      </c>
      <c r="AD181" s="2" t="s">
        <v>91</v>
      </c>
      <c r="AE181" s="2" t="s">
        <v>49</v>
      </c>
      <c r="AF181" s="2" t="s">
        <v>50</v>
      </c>
      <c r="AG181" s="2" t="s">
        <v>64</v>
      </c>
      <c r="AH181" s="2"/>
      <c r="AI181" s="2" t="s">
        <v>101</v>
      </c>
      <c r="AJ181" s="2" t="s">
        <v>58</v>
      </c>
      <c r="AK181" s="2">
        <v>8</v>
      </c>
      <c r="AL181" s="2">
        <v>6</v>
      </c>
      <c r="AM181" s="2" t="s">
        <v>45</v>
      </c>
      <c r="AN181" s="5" t="s">
        <v>180</v>
      </c>
      <c r="AU181" t="s">
        <v>171</v>
      </c>
      <c r="AY181" s="4" t="s">
        <v>170</v>
      </c>
    </row>
    <row r="182" spans="1:51" hidden="1" x14ac:dyDescent="0.25">
      <c r="A182" s="2">
        <v>61</v>
      </c>
      <c r="B182" s="2" t="s">
        <v>40</v>
      </c>
      <c r="C182" s="2" t="s">
        <v>41</v>
      </c>
      <c r="D182" s="2" t="s">
        <v>60</v>
      </c>
      <c r="E182" s="2">
        <v>3</v>
      </c>
      <c r="F182" s="2" t="s">
        <v>83</v>
      </c>
      <c r="G182" s="2"/>
      <c r="H182" s="2" t="s">
        <v>89</v>
      </c>
      <c r="I182" s="2"/>
      <c r="J182" s="2" t="s">
        <v>47</v>
      </c>
      <c r="K182" s="3" t="s">
        <v>46</v>
      </c>
      <c r="L182" s="2" t="s">
        <v>45</v>
      </c>
      <c r="M182" s="2">
        <v>2</v>
      </c>
      <c r="N182" s="2" t="s">
        <v>47</v>
      </c>
      <c r="O182" s="2" t="s">
        <v>47</v>
      </c>
      <c r="P182" s="2" t="s">
        <v>47</v>
      </c>
      <c r="Q182" s="2"/>
      <c r="R182" s="2" t="s">
        <v>45</v>
      </c>
      <c r="S182" s="2" t="s">
        <v>48</v>
      </c>
      <c r="T182" s="2" t="s">
        <v>47</v>
      </c>
      <c r="U182" s="2" t="s">
        <v>45</v>
      </c>
      <c r="V182" s="2" t="s">
        <v>47</v>
      </c>
      <c r="W182" s="2">
        <v>0</v>
      </c>
      <c r="X182" s="2" t="s">
        <v>47</v>
      </c>
      <c r="Y182" s="2" t="s">
        <v>45</v>
      </c>
      <c r="Z182" s="2" t="s">
        <v>47</v>
      </c>
      <c r="AA182" s="2" t="s">
        <v>55</v>
      </c>
      <c r="AC182" s="2" t="s">
        <v>55</v>
      </c>
      <c r="AE182" s="2" t="s">
        <v>55</v>
      </c>
      <c r="AG182" s="2" t="s">
        <v>64</v>
      </c>
      <c r="AH182" s="2" t="s">
        <v>181</v>
      </c>
      <c r="AI182" s="2" t="s">
        <v>55</v>
      </c>
      <c r="AK182" s="2">
        <v>9</v>
      </c>
      <c r="AL182" s="2">
        <v>6</v>
      </c>
      <c r="AM182" s="2" t="s">
        <v>45</v>
      </c>
      <c r="AU182" t="s">
        <v>171</v>
      </c>
      <c r="AY182" s="4" t="s">
        <v>170</v>
      </c>
    </row>
    <row r="183" spans="1:51" hidden="1" x14ac:dyDescent="0.25">
      <c r="A183" s="2">
        <v>58</v>
      </c>
      <c r="B183" s="2" t="s">
        <v>40</v>
      </c>
      <c r="C183" s="2" t="s">
        <v>41</v>
      </c>
      <c r="D183" s="2" t="s">
        <v>42</v>
      </c>
      <c r="E183" s="2">
        <v>3</v>
      </c>
      <c r="F183" s="2" t="s">
        <v>43</v>
      </c>
      <c r="G183" s="2" t="s">
        <v>53</v>
      </c>
      <c r="H183" s="2" t="s">
        <v>82</v>
      </c>
      <c r="I183" s="2"/>
      <c r="J183" s="2" t="s">
        <v>47</v>
      </c>
      <c r="K183" s="3" t="s">
        <v>56</v>
      </c>
      <c r="L183" s="2" t="s">
        <v>45</v>
      </c>
      <c r="M183" s="2">
        <v>3</v>
      </c>
      <c r="N183" s="2" t="s">
        <v>45</v>
      </c>
      <c r="O183" s="2" t="s">
        <v>47</v>
      </c>
      <c r="P183" s="2" t="s">
        <v>47</v>
      </c>
      <c r="Q183" s="2"/>
      <c r="R183" s="2" t="s">
        <v>47</v>
      </c>
      <c r="S183" s="2" t="s">
        <v>61</v>
      </c>
      <c r="T183" s="2" t="s">
        <v>47</v>
      </c>
      <c r="U183" s="2" t="s">
        <v>47</v>
      </c>
      <c r="V183" s="2" t="s">
        <v>45</v>
      </c>
      <c r="W183" s="2">
        <v>3</v>
      </c>
      <c r="X183" s="2" t="s">
        <v>47</v>
      </c>
      <c r="Y183" s="2" t="s">
        <v>47</v>
      </c>
      <c r="Z183" s="2" t="s">
        <v>47</v>
      </c>
      <c r="AA183" s="2" t="s">
        <v>55</v>
      </c>
      <c r="AC183" s="2" t="s">
        <v>49</v>
      </c>
      <c r="AD183" s="2" t="s">
        <v>91</v>
      </c>
      <c r="AE183" s="2" t="s">
        <v>55</v>
      </c>
      <c r="AG183" s="2" t="s">
        <v>64</v>
      </c>
      <c r="AH183" s="2" t="s">
        <v>93</v>
      </c>
      <c r="AI183" s="2" t="s">
        <v>55</v>
      </c>
      <c r="AK183" s="2">
        <v>8</v>
      </c>
      <c r="AL183" s="2">
        <v>2</v>
      </c>
      <c r="AM183" s="2" t="s">
        <v>45</v>
      </c>
      <c r="AU183" t="s">
        <v>171</v>
      </c>
      <c r="AY183" s="4" t="s">
        <v>170</v>
      </c>
    </row>
    <row r="184" spans="1:51" hidden="1" x14ac:dyDescent="0.25">
      <c r="A184" s="2">
        <v>25</v>
      </c>
      <c r="B184" s="2" t="s">
        <v>40</v>
      </c>
      <c r="C184" s="2" t="s">
        <v>41</v>
      </c>
      <c r="D184" s="2" t="s">
        <v>42</v>
      </c>
      <c r="E184" s="2">
        <v>3</v>
      </c>
      <c r="F184" s="2" t="s">
        <v>83</v>
      </c>
      <c r="G184" s="2"/>
      <c r="H184" s="2" t="s">
        <v>89</v>
      </c>
      <c r="I184" s="2"/>
      <c r="J184" s="2" t="s">
        <v>45</v>
      </c>
      <c r="K184" s="2" t="s">
        <v>70</v>
      </c>
      <c r="L184" s="2" t="s">
        <v>45</v>
      </c>
      <c r="M184" s="2">
        <v>3</v>
      </c>
      <c r="N184" s="2" t="s">
        <v>45</v>
      </c>
      <c r="O184" s="2" t="s">
        <v>45</v>
      </c>
      <c r="P184" s="2" t="s">
        <v>47</v>
      </c>
      <c r="Q184" s="2"/>
      <c r="R184" s="2" t="s">
        <v>47</v>
      </c>
      <c r="S184" s="2" t="s">
        <v>67</v>
      </c>
      <c r="T184" s="2" t="s">
        <v>47</v>
      </c>
      <c r="U184" s="2" t="s">
        <v>47</v>
      </c>
      <c r="V184" s="2" t="s">
        <v>45</v>
      </c>
      <c r="W184" s="2">
        <v>2</v>
      </c>
      <c r="X184" s="2" t="s">
        <v>45</v>
      </c>
      <c r="Y184" s="2" t="s">
        <v>45</v>
      </c>
      <c r="Z184" s="2" t="s">
        <v>47</v>
      </c>
      <c r="AA184" s="2" t="s">
        <v>55</v>
      </c>
      <c r="AC184" s="2" t="s">
        <v>49</v>
      </c>
      <c r="AD184" s="2" t="s">
        <v>50</v>
      </c>
      <c r="AE184" s="2" t="s">
        <v>49</v>
      </c>
      <c r="AF184" s="2" t="s">
        <v>65</v>
      </c>
      <c r="AG184" s="2" t="s">
        <v>64</v>
      </c>
      <c r="AH184" s="2"/>
      <c r="AI184" s="2" t="s">
        <v>49</v>
      </c>
      <c r="AJ184" s="2" t="s">
        <v>58</v>
      </c>
      <c r="AK184" s="2">
        <v>8</v>
      </c>
      <c r="AL184" s="2">
        <v>4</v>
      </c>
      <c r="AM184" s="2" t="s">
        <v>45</v>
      </c>
      <c r="AU184" t="s">
        <v>171</v>
      </c>
      <c r="AY184" s="4" t="s">
        <v>170</v>
      </c>
    </row>
    <row r="185" spans="1:51" hidden="1" x14ac:dyDescent="0.25">
      <c r="A185" s="2">
        <v>25</v>
      </c>
      <c r="B185" s="2" t="s">
        <v>40</v>
      </c>
      <c r="C185" s="2" t="s">
        <v>41</v>
      </c>
      <c r="D185" s="2" t="s">
        <v>42</v>
      </c>
      <c r="E185" s="2">
        <v>4</v>
      </c>
      <c r="F185" s="2" t="s">
        <v>43</v>
      </c>
      <c r="G185" s="2"/>
      <c r="H185" s="2" t="s">
        <v>54</v>
      </c>
      <c r="I185" s="2" t="s">
        <v>90</v>
      </c>
      <c r="J185" s="2" t="s">
        <v>45</v>
      </c>
      <c r="K185" s="2" t="s">
        <v>70</v>
      </c>
      <c r="L185" s="2" t="s">
        <v>45</v>
      </c>
      <c r="M185" s="2">
        <v>3</v>
      </c>
      <c r="N185" s="2" t="s">
        <v>45</v>
      </c>
      <c r="O185" s="2" t="s">
        <v>47</v>
      </c>
      <c r="P185" s="2" t="s">
        <v>47</v>
      </c>
      <c r="Q185" s="2"/>
      <c r="R185" s="2" t="s">
        <v>45</v>
      </c>
      <c r="S185" s="2" t="s">
        <v>61</v>
      </c>
      <c r="T185" s="2" t="s">
        <v>47</v>
      </c>
      <c r="U185" s="2" t="s">
        <v>47</v>
      </c>
      <c r="V185" s="2" t="s">
        <v>45</v>
      </c>
      <c r="W185" s="2">
        <v>6</v>
      </c>
      <c r="X185" s="2" t="s">
        <v>45</v>
      </c>
      <c r="Y185" s="2" t="s">
        <v>45</v>
      </c>
      <c r="Z185" s="2" t="s">
        <v>47</v>
      </c>
      <c r="AA185" s="2" t="s">
        <v>55</v>
      </c>
      <c r="AC185" s="2" t="s">
        <v>50</v>
      </c>
      <c r="AD185" s="2"/>
      <c r="AE185" s="2" t="s">
        <v>49</v>
      </c>
      <c r="AF185" s="2" t="s">
        <v>50</v>
      </c>
      <c r="AG185" s="2" t="s">
        <v>49</v>
      </c>
      <c r="AH185" s="2" t="s">
        <v>86</v>
      </c>
      <c r="AI185" s="2" t="s">
        <v>50</v>
      </c>
      <c r="AJ185" s="2"/>
      <c r="AK185" s="2">
        <v>9</v>
      </c>
      <c r="AL185" s="2">
        <v>5</v>
      </c>
      <c r="AM185" s="2" t="s">
        <v>45</v>
      </c>
      <c r="AU185" t="s">
        <v>171</v>
      </c>
      <c r="AY185" s="4" t="s">
        <v>170</v>
      </c>
    </row>
    <row r="186" spans="1:51" hidden="1" x14ac:dyDescent="0.25">
      <c r="A186" s="2">
        <v>55</v>
      </c>
      <c r="B186" s="2" t="s">
        <v>40</v>
      </c>
      <c r="C186" s="2" t="s">
        <v>41</v>
      </c>
      <c r="D186" s="2" t="s">
        <v>42</v>
      </c>
      <c r="E186" s="2">
        <v>3</v>
      </c>
      <c r="F186" s="2" t="s">
        <v>53</v>
      </c>
      <c r="G186" s="2"/>
      <c r="H186" s="2" t="s">
        <v>54</v>
      </c>
      <c r="I186" s="2"/>
      <c r="J186" s="2" t="s">
        <v>45</v>
      </c>
      <c r="K186" s="3" t="s">
        <v>80</v>
      </c>
      <c r="L186" s="2" t="s">
        <v>45</v>
      </c>
      <c r="M186" s="2">
        <v>2</v>
      </c>
      <c r="N186" s="2" t="s">
        <v>47</v>
      </c>
      <c r="O186" s="2" t="s">
        <v>45</v>
      </c>
      <c r="P186" s="2" t="s">
        <v>47</v>
      </c>
      <c r="Q186" s="2"/>
      <c r="R186" s="2" t="s">
        <v>45</v>
      </c>
      <c r="S186" s="2" t="s">
        <v>57</v>
      </c>
      <c r="T186" s="2" t="s">
        <v>47</v>
      </c>
      <c r="U186" s="2" t="s">
        <v>47</v>
      </c>
      <c r="V186" s="2" t="s">
        <v>47</v>
      </c>
      <c r="W186" s="2">
        <v>4</v>
      </c>
      <c r="X186" s="2" t="s">
        <v>45</v>
      </c>
      <c r="Y186" s="2" t="s">
        <v>45</v>
      </c>
      <c r="Z186" s="2" t="s">
        <v>47</v>
      </c>
      <c r="AA186" s="2" t="s">
        <v>55</v>
      </c>
      <c r="AC186" s="2" t="s">
        <v>49</v>
      </c>
      <c r="AD186" s="2"/>
      <c r="AE186" s="2" t="s">
        <v>101</v>
      </c>
      <c r="AF186" s="2" t="s">
        <v>134</v>
      </c>
      <c r="AG186" s="2" t="s">
        <v>101</v>
      </c>
      <c r="AH186" s="2" t="s">
        <v>134</v>
      </c>
      <c r="AI186" s="2" t="s">
        <v>55</v>
      </c>
      <c r="AK186" s="2">
        <v>7</v>
      </c>
      <c r="AL186" s="2">
        <v>2</v>
      </c>
      <c r="AM186" s="2" t="s">
        <v>45</v>
      </c>
      <c r="AN186" s="5" t="s">
        <v>182</v>
      </c>
      <c r="AU186" t="s">
        <v>171</v>
      </c>
      <c r="AY186" s="4" t="s">
        <v>170</v>
      </c>
    </row>
    <row r="187" spans="1:51" hidden="1" x14ac:dyDescent="0.25">
      <c r="A187" s="2">
        <v>36</v>
      </c>
      <c r="B187" s="2" t="s">
        <v>40</v>
      </c>
      <c r="C187" s="2" t="s">
        <v>41</v>
      </c>
      <c r="D187" s="2" t="s">
        <v>42</v>
      </c>
      <c r="E187" s="2">
        <v>3</v>
      </c>
      <c r="F187" s="2" t="s">
        <v>53</v>
      </c>
      <c r="G187" s="2"/>
      <c r="H187" s="2" t="s">
        <v>89</v>
      </c>
      <c r="I187" s="2"/>
      <c r="J187" s="2" t="s">
        <v>45</v>
      </c>
      <c r="K187" s="3" t="s">
        <v>56</v>
      </c>
      <c r="L187" s="2" t="s">
        <v>45</v>
      </c>
      <c r="M187" s="2">
        <v>2</v>
      </c>
      <c r="N187" s="2" t="s">
        <v>47</v>
      </c>
      <c r="O187" s="2" t="s">
        <v>47</v>
      </c>
      <c r="P187" s="2" t="s">
        <v>47</v>
      </c>
      <c r="Q187" s="2" t="s">
        <v>85</v>
      </c>
      <c r="R187" s="2" t="s">
        <v>47</v>
      </c>
      <c r="S187" s="2" t="s">
        <v>57</v>
      </c>
      <c r="T187" s="2" t="s">
        <v>47</v>
      </c>
      <c r="U187" s="2" t="s">
        <v>47</v>
      </c>
      <c r="V187" s="2" t="s">
        <v>45</v>
      </c>
      <c r="W187" s="2">
        <v>0</v>
      </c>
      <c r="X187" s="2" t="s">
        <v>45</v>
      </c>
      <c r="Y187" s="2" t="s">
        <v>47</v>
      </c>
      <c r="Z187" s="2" t="s">
        <v>47</v>
      </c>
      <c r="AA187" s="2" t="s">
        <v>55</v>
      </c>
      <c r="AC187" s="2" t="s">
        <v>62</v>
      </c>
      <c r="AD187" s="2"/>
      <c r="AE187" s="2" t="s">
        <v>55</v>
      </c>
      <c r="AG187" s="2" t="s">
        <v>62</v>
      </c>
      <c r="AH187" s="2"/>
      <c r="AI187" s="2" t="s">
        <v>58</v>
      </c>
      <c r="AJ187" s="2"/>
      <c r="AK187" s="2">
        <v>10</v>
      </c>
      <c r="AL187" s="2">
        <v>9</v>
      </c>
      <c r="AM187" s="2" t="s">
        <v>45</v>
      </c>
      <c r="AN187" s="5" t="s">
        <v>183</v>
      </c>
      <c r="AU187" t="s">
        <v>171</v>
      </c>
      <c r="AY187" s="4" t="s">
        <v>170</v>
      </c>
    </row>
    <row r="188" spans="1:51" hidden="1" x14ac:dyDescent="0.25">
      <c r="A188" s="2">
        <v>46</v>
      </c>
      <c r="B188" s="2" t="s">
        <v>40</v>
      </c>
      <c r="C188" s="2" t="s">
        <v>41</v>
      </c>
      <c r="D188" s="2" t="s">
        <v>42</v>
      </c>
      <c r="E188" s="2">
        <v>2</v>
      </c>
      <c r="F188" s="2" t="s">
        <v>53</v>
      </c>
      <c r="G188" s="2"/>
      <c r="H188" s="2" t="s">
        <v>54</v>
      </c>
      <c r="I188" s="2"/>
      <c r="J188" s="2" t="s">
        <v>45</v>
      </c>
      <c r="K188" s="3" t="s">
        <v>56</v>
      </c>
      <c r="L188" s="2" t="s">
        <v>47</v>
      </c>
      <c r="M188" s="2">
        <v>0</v>
      </c>
      <c r="N188" s="2" t="s">
        <v>45</v>
      </c>
      <c r="O188" s="2" t="s">
        <v>45</v>
      </c>
      <c r="P188" s="2" t="s">
        <v>45</v>
      </c>
      <c r="Q188" s="2" t="s">
        <v>66</v>
      </c>
      <c r="R188" s="2" t="s">
        <v>45</v>
      </c>
      <c r="S188" s="2" t="s">
        <v>57</v>
      </c>
      <c r="T188" s="2" t="s">
        <v>47</v>
      </c>
      <c r="U188" s="2" t="s">
        <v>45</v>
      </c>
      <c r="V188" s="2" t="s">
        <v>47</v>
      </c>
      <c r="W188" s="2">
        <v>6</v>
      </c>
      <c r="X188" s="2" t="s">
        <v>45</v>
      </c>
      <c r="Y188" s="2" t="s">
        <v>45</v>
      </c>
      <c r="Z188" s="2" t="s">
        <v>47</v>
      </c>
      <c r="AA188" s="2" t="s">
        <v>55</v>
      </c>
      <c r="AC188" s="2" t="s">
        <v>55</v>
      </c>
      <c r="AE188" s="2" t="s">
        <v>55</v>
      </c>
      <c r="AG188" s="2" t="s">
        <v>55</v>
      </c>
      <c r="AI188" s="2" t="s">
        <v>58</v>
      </c>
      <c r="AJ188" s="2"/>
      <c r="AK188" s="2">
        <v>8</v>
      </c>
      <c r="AL188" s="2">
        <v>6</v>
      </c>
      <c r="AM188" s="2" t="s">
        <v>45</v>
      </c>
      <c r="AN188" s="5" t="s">
        <v>184</v>
      </c>
      <c r="AU188" t="s">
        <v>171</v>
      </c>
      <c r="AY188" s="4" t="s">
        <v>170</v>
      </c>
    </row>
    <row r="189" spans="1:51" x14ac:dyDescent="0.25">
      <c r="A189" s="2">
        <v>57</v>
      </c>
      <c r="B189" s="2" t="s">
        <v>40</v>
      </c>
      <c r="C189" s="2" t="s">
        <v>114</v>
      </c>
      <c r="D189" s="2" t="s">
        <v>42</v>
      </c>
      <c r="E189" s="2">
        <v>4</v>
      </c>
      <c r="F189" s="2" t="s">
        <v>53</v>
      </c>
      <c r="G189" s="2"/>
      <c r="H189" s="2" t="s">
        <v>54</v>
      </c>
      <c r="I189" s="2"/>
      <c r="J189" s="2" t="s">
        <v>45</v>
      </c>
      <c r="K189" s="3" t="s">
        <v>46</v>
      </c>
      <c r="L189" s="2" t="s">
        <v>45</v>
      </c>
      <c r="M189" s="2">
        <v>4</v>
      </c>
      <c r="N189" s="2" t="s">
        <v>47</v>
      </c>
      <c r="O189" s="2" t="s">
        <v>47</v>
      </c>
      <c r="P189" s="2" t="s">
        <v>47</v>
      </c>
      <c r="Q189" s="2"/>
      <c r="R189" s="2" t="s">
        <v>45</v>
      </c>
      <c r="S189" s="2" t="s">
        <v>61</v>
      </c>
      <c r="T189" s="2" t="s">
        <v>47</v>
      </c>
      <c r="U189" s="2" t="s">
        <v>47</v>
      </c>
      <c r="V189" s="2" t="s">
        <v>45</v>
      </c>
      <c r="W189" s="2">
        <v>4</v>
      </c>
      <c r="X189" s="2" t="s">
        <v>47</v>
      </c>
      <c r="Y189" s="2" t="s">
        <v>45</v>
      </c>
      <c r="Z189" s="2" t="s">
        <v>47</v>
      </c>
      <c r="AA189" s="2" t="s">
        <v>50</v>
      </c>
      <c r="AB189" t="s">
        <v>185</v>
      </c>
      <c r="AC189" s="2" t="s">
        <v>50</v>
      </c>
      <c r="AD189" s="2" t="s">
        <v>68</v>
      </c>
      <c r="AE189" s="2" t="s">
        <v>50</v>
      </c>
      <c r="AF189" s="2" t="s">
        <v>68</v>
      </c>
      <c r="AG189" s="2" t="s">
        <v>50</v>
      </c>
      <c r="AH189" s="2" t="s">
        <v>68</v>
      </c>
      <c r="AI189" s="2" t="s">
        <v>58</v>
      </c>
      <c r="AJ189" s="2"/>
      <c r="AK189" s="2">
        <v>6</v>
      </c>
      <c r="AL189" s="2">
        <v>4</v>
      </c>
      <c r="AM189" s="2" t="s">
        <v>45</v>
      </c>
      <c r="AN189" s="5" t="s">
        <v>186</v>
      </c>
      <c r="AU189" t="s">
        <v>171</v>
      </c>
      <c r="AY189" s="4" t="s">
        <v>170</v>
      </c>
    </row>
    <row r="190" spans="1:51" hidden="1" x14ac:dyDescent="0.25">
      <c r="A190" s="2">
        <v>25</v>
      </c>
      <c r="B190" s="2" t="s">
        <v>40</v>
      </c>
      <c r="C190" s="2" t="s">
        <v>41</v>
      </c>
      <c r="D190" s="2" t="s">
        <v>42</v>
      </c>
      <c r="E190" s="2">
        <v>3</v>
      </c>
      <c r="F190" s="2" t="s">
        <v>53</v>
      </c>
      <c r="G190" s="2"/>
      <c r="H190" s="2" t="s">
        <v>54</v>
      </c>
      <c r="J190" s="2" t="s">
        <v>45</v>
      </c>
      <c r="K190" s="3" t="s">
        <v>56</v>
      </c>
      <c r="L190" s="2" t="s">
        <v>45</v>
      </c>
      <c r="M190" s="2">
        <v>3</v>
      </c>
      <c r="N190" s="2" t="s">
        <v>47</v>
      </c>
      <c r="O190" s="2" t="s">
        <v>45</v>
      </c>
      <c r="P190" s="2" t="s">
        <v>47</v>
      </c>
      <c r="Q190" s="2"/>
      <c r="R190" s="2" t="s">
        <v>47</v>
      </c>
      <c r="S190" s="2" t="s">
        <v>57</v>
      </c>
      <c r="T190" s="2" t="s">
        <v>47</v>
      </c>
      <c r="U190" s="2" t="s">
        <v>47</v>
      </c>
      <c r="V190" s="2" t="s">
        <v>45</v>
      </c>
      <c r="W190" s="2">
        <v>1</v>
      </c>
      <c r="X190" s="2" t="s">
        <v>45</v>
      </c>
      <c r="Y190" s="2" t="s">
        <v>45</v>
      </c>
      <c r="Z190" s="2" t="s">
        <v>47</v>
      </c>
      <c r="AA190" s="2" t="s">
        <v>55</v>
      </c>
      <c r="AC190" s="2" t="s">
        <v>49</v>
      </c>
      <c r="AD190" s="2"/>
      <c r="AE190" s="2" t="s">
        <v>62</v>
      </c>
      <c r="AF190" s="2"/>
      <c r="AG190" s="2" t="s">
        <v>62</v>
      </c>
      <c r="AH190" s="2"/>
      <c r="AI190" s="2" t="s">
        <v>49</v>
      </c>
      <c r="AJ190" s="2"/>
      <c r="AK190" s="2">
        <v>8</v>
      </c>
      <c r="AL190" s="2">
        <v>6</v>
      </c>
      <c r="AM190" s="2" t="s">
        <v>45</v>
      </c>
      <c r="AN190" s="5" t="s">
        <v>187</v>
      </c>
      <c r="AU190" t="s">
        <v>171</v>
      </c>
      <c r="AY190" s="4" t="s">
        <v>170</v>
      </c>
    </row>
    <row r="191" spans="1:51" hidden="1" x14ac:dyDescent="0.25">
      <c r="A191" s="2">
        <v>39</v>
      </c>
      <c r="B191" s="2" t="s">
        <v>40</v>
      </c>
      <c r="C191" s="2" t="s">
        <v>41</v>
      </c>
      <c r="D191" s="2" t="s">
        <v>60</v>
      </c>
      <c r="E191" s="2">
        <v>3</v>
      </c>
      <c r="F191" s="2" t="s">
        <v>43</v>
      </c>
      <c r="G191" s="2" t="s">
        <v>53</v>
      </c>
      <c r="H191" s="2" t="s">
        <v>54</v>
      </c>
      <c r="J191" s="2" t="s">
        <v>45</v>
      </c>
      <c r="K191" s="3" t="s">
        <v>56</v>
      </c>
      <c r="L191" s="2" t="s">
        <v>45</v>
      </c>
      <c r="M191" s="2">
        <v>3</v>
      </c>
      <c r="N191" s="2" t="s">
        <v>45</v>
      </c>
      <c r="O191" s="2" t="s">
        <v>47</v>
      </c>
      <c r="P191" s="2" t="s">
        <v>47</v>
      </c>
      <c r="Q191" s="2"/>
      <c r="R191" s="2" t="s">
        <v>45</v>
      </c>
      <c r="S191" s="2" t="s">
        <v>57</v>
      </c>
      <c r="T191" s="2" t="s">
        <v>47</v>
      </c>
      <c r="U191" s="2" t="s">
        <v>47</v>
      </c>
      <c r="V191" s="2" t="s">
        <v>47</v>
      </c>
      <c r="W191" s="2">
        <v>5</v>
      </c>
      <c r="X191" s="2" t="s">
        <v>45</v>
      </c>
      <c r="Y191" s="2" t="s">
        <v>45</v>
      </c>
      <c r="Z191" s="2" t="s">
        <v>45</v>
      </c>
      <c r="AA191" s="2" t="s">
        <v>55</v>
      </c>
      <c r="AC191" s="2" t="s">
        <v>101</v>
      </c>
      <c r="AD191" s="2" t="s">
        <v>58</v>
      </c>
      <c r="AE191" s="2" t="s">
        <v>49</v>
      </c>
      <c r="AF191" s="2" t="s">
        <v>58</v>
      </c>
      <c r="AG191" s="2" t="s">
        <v>55</v>
      </c>
      <c r="AI191" s="2" t="s">
        <v>55</v>
      </c>
      <c r="AK191" s="2">
        <v>8</v>
      </c>
      <c r="AL191" s="2">
        <v>6</v>
      </c>
      <c r="AM191" s="2" t="s">
        <v>45</v>
      </c>
      <c r="AU191" t="s">
        <v>171</v>
      </c>
      <c r="AY191" s="4" t="s">
        <v>170</v>
      </c>
    </row>
    <row r="192" spans="1:51" hidden="1" x14ac:dyDescent="0.25">
      <c r="A192" s="2">
        <v>39</v>
      </c>
      <c r="B192" s="2" t="s">
        <v>40</v>
      </c>
      <c r="C192" s="2" t="s">
        <v>41</v>
      </c>
      <c r="D192" s="2" t="s">
        <v>42</v>
      </c>
      <c r="E192" s="2">
        <v>4</v>
      </c>
      <c r="F192" s="2" t="s">
        <v>76</v>
      </c>
      <c r="G192" s="2"/>
      <c r="H192" s="2" t="s">
        <v>89</v>
      </c>
      <c r="J192" s="2" t="s">
        <v>47</v>
      </c>
      <c r="K192" s="2" t="s">
        <v>72</v>
      </c>
      <c r="L192" s="2" t="s">
        <v>45</v>
      </c>
      <c r="M192" s="2">
        <v>3</v>
      </c>
      <c r="N192" s="2" t="s">
        <v>47</v>
      </c>
      <c r="O192" s="2" t="s">
        <v>47</v>
      </c>
      <c r="P192" s="2" t="s">
        <v>47</v>
      </c>
      <c r="R192" s="2" t="s">
        <v>47</v>
      </c>
      <c r="T192" s="2" t="s">
        <v>45</v>
      </c>
      <c r="U192" s="2" t="s">
        <v>47</v>
      </c>
      <c r="V192" s="2" t="s">
        <v>45</v>
      </c>
      <c r="W192" s="2">
        <v>0</v>
      </c>
      <c r="X192" s="2" t="s">
        <v>47</v>
      </c>
      <c r="Y192" s="2" t="s">
        <v>47</v>
      </c>
      <c r="Z192" s="2" t="s">
        <v>47</v>
      </c>
      <c r="AA192" s="2" t="s">
        <v>62</v>
      </c>
      <c r="AC192" s="2" t="s">
        <v>55</v>
      </c>
      <c r="AD192" s="2"/>
      <c r="AE192" s="2" t="s">
        <v>62</v>
      </c>
      <c r="AF192" s="2"/>
      <c r="AG192" s="2" t="s">
        <v>55</v>
      </c>
      <c r="AI192" s="2" t="s">
        <v>55</v>
      </c>
      <c r="AK192" s="2">
        <v>9</v>
      </c>
      <c r="AL192" s="2">
        <v>9</v>
      </c>
      <c r="AM192" s="2" t="s">
        <v>45</v>
      </c>
      <c r="AN192" s="7" t="s">
        <v>188</v>
      </c>
      <c r="AU192" s="4" t="s">
        <v>189</v>
      </c>
      <c r="AY192" s="4" t="s">
        <v>170</v>
      </c>
    </row>
    <row r="193" spans="1:51" x14ac:dyDescent="0.25">
      <c r="A193" s="2">
        <v>46</v>
      </c>
      <c r="B193" s="2" t="s">
        <v>59</v>
      </c>
      <c r="C193" s="2" t="s">
        <v>75</v>
      </c>
      <c r="D193" s="2" t="s">
        <v>60</v>
      </c>
      <c r="E193" s="2">
        <v>4</v>
      </c>
      <c r="F193" s="2" t="s">
        <v>53</v>
      </c>
      <c r="G193" s="2"/>
      <c r="H193" s="2" t="s">
        <v>63</v>
      </c>
      <c r="J193" s="2" t="s">
        <v>47</v>
      </c>
      <c r="K193" s="3" t="s">
        <v>46</v>
      </c>
      <c r="L193" s="2" t="s">
        <v>45</v>
      </c>
      <c r="M193" s="2">
        <v>6</v>
      </c>
      <c r="N193" s="2" t="s">
        <v>47</v>
      </c>
      <c r="O193" s="2" t="s">
        <v>47</v>
      </c>
      <c r="P193" s="2" t="s">
        <v>47</v>
      </c>
      <c r="R193" s="2" t="s">
        <v>47</v>
      </c>
      <c r="T193" s="2" t="s">
        <v>47</v>
      </c>
      <c r="U193" s="2" t="s">
        <v>47</v>
      </c>
      <c r="V193" s="2" t="s">
        <v>47</v>
      </c>
      <c r="W193" s="2">
        <v>5</v>
      </c>
      <c r="X193" s="2" t="s">
        <v>45</v>
      </c>
      <c r="Y193" s="2" t="s">
        <v>45</v>
      </c>
      <c r="Z193" s="2" t="s">
        <v>47</v>
      </c>
      <c r="AA193" s="2" t="s">
        <v>55</v>
      </c>
      <c r="AC193" s="2" t="s">
        <v>49</v>
      </c>
      <c r="AD193" s="2" t="s">
        <v>58</v>
      </c>
      <c r="AE193" s="2" t="s">
        <v>55</v>
      </c>
      <c r="AF193" s="2"/>
      <c r="AG193" s="2" t="s">
        <v>55</v>
      </c>
      <c r="AI193" s="2" t="s">
        <v>49</v>
      </c>
      <c r="AK193" s="2">
        <v>8</v>
      </c>
      <c r="AL193" s="2">
        <v>5</v>
      </c>
      <c r="AM193" s="2" t="s">
        <v>45</v>
      </c>
    </row>
    <row r="194" spans="1:51" hidden="1" x14ac:dyDescent="0.25">
      <c r="A194" s="2">
        <v>57</v>
      </c>
      <c r="B194" s="2" t="s">
        <v>40</v>
      </c>
      <c r="C194" s="2" t="s">
        <v>41</v>
      </c>
      <c r="D194" s="2" t="s">
        <v>42</v>
      </c>
      <c r="E194" s="2">
        <v>5</v>
      </c>
      <c r="F194" s="2" t="s">
        <v>43</v>
      </c>
      <c r="G194" s="2" t="s">
        <v>53</v>
      </c>
      <c r="H194" s="2" t="s">
        <v>90</v>
      </c>
      <c r="I194" s="2" t="s">
        <v>89</v>
      </c>
      <c r="J194" s="2" t="s">
        <v>45</v>
      </c>
      <c r="K194" s="2" t="s">
        <v>72</v>
      </c>
      <c r="L194" s="2" t="s">
        <v>45</v>
      </c>
      <c r="M194" s="2">
        <v>5</v>
      </c>
      <c r="N194" s="2" t="s">
        <v>45</v>
      </c>
      <c r="O194" s="2" t="s">
        <v>47</v>
      </c>
      <c r="P194" s="2" t="s">
        <v>47</v>
      </c>
      <c r="R194" s="2" t="s">
        <v>45</v>
      </c>
      <c r="S194" s="2" t="s">
        <v>73</v>
      </c>
      <c r="T194" s="2" t="s">
        <v>47</v>
      </c>
      <c r="U194" s="2" t="s">
        <v>47</v>
      </c>
      <c r="V194" s="2" t="s">
        <v>47</v>
      </c>
      <c r="W194" s="2">
        <v>0</v>
      </c>
      <c r="X194" s="2" t="s">
        <v>47</v>
      </c>
      <c r="Y194" s="2" t="s">
        <v>47</v>
      </c>
      <c r="Z194" s="2" t="s">
        <v>47</v>
      </c>
      <c r="AA194" s="2" t="s">
        <v>55</v>
      </c>
      <c r="AC194" s="2" t="s">
        <v>55</v>
      </c>
      <c r="AD194" s="2"/>
      <c r="AE194" s="2" t="s">
        <v>55</v>
      </c>
      <c r="AF194" s="2"/>
      <c r="AG194" s="2" t="s">
        <v>55</v>
      </c>
      <c r="AI194" s="2" t="s">
        <v>55</v>
      </c>
      <c r="AK194" s="2">
        <v>5</v>
      </c>
      <c r="AL194" s="2">
        <v>5</v>
      </c>
      <c r="AM194" s="2" t="s">
        <v>47</v>
      </c>
    </row>
    <row r="195" spans="1:51" hidden="1" x14ac:dyDescent="0.25">
      <c r="A195" s="2">
        <v>54</v>
      </c>
      <c r="B195" s="2" t="s">
        <v>40</v>
      </c>
      <c r="C195" s="2" t="s">
        <v>41</v>
      </c>
      <c r="D195" s="2" t="s">
        <v>42</v>
      </c>
      <c r="E195" s="2">
        <v>5</v>
      </c>
      <c r="F195" s="2" t="s">
        <v>53</v>
      </c>
      <c r="G195" s="2"/>
      <c r="H195" s="2" t="s">
        <v>54</v>
      </c>
      <c r="J195" s="2" t="s">
        <v>45</v>
      </c>
      <c r="K195" s="3" t="s">
        <v>46</v>
      </c>
      <c r="L195" s="2" t="s">
        <v>45</v>
      </c>
      <c r="M195" s="2">
        <v>5</v>
      </c>
      <c r="N195" s="2" t="s">
        <v>47</v>
      </c>
      <c r="O195" s="2" t="s">
        <v>47</v>
      </c>
      <c r="P195" s="2" t="s">
        <v>47</v>
      </c>
      <c r="R195" s="2" t="s">
        <v>45</v>
      </c>
      <c r="S195" s="2" t="s">
        <v>48</v>
      </c>
      <c r="T195" s="2" t="s">
        <v>45</v>
      </c>
      <c r="U195" s="2" t="s">
        <v>45</v>
      </c>
      <c r="V195" s="2" t="s">
        <v>45</v>
      </c>
      <c r="W195" s="2">
        <v>0</v>
      </c>
      <c r="X195" s="2" t="s">
        <v>45</v>
      </c>
      <c r="Y195" s="2" t="s">
        <v>45</v>
      </c>
      <c r="Z195" s="2" t="s">
        <v>47</v>
      </c>
      <c r="AA195" s="2" t="s">
        <v>55</v>
      </c>
      <c r="AC195" s="2" t="s">
        <v>49</v>
      </c>
      <c r="AD195" s="2"/>
      <c r="AE195" s="2" t="s">
        <v>49</v>
      </c>
      <c r="AF195" s="2"/>
      <c r="AG195" s="2" t="s">
        <v>55</v>
      </c>
      <c r="AI195" s="2" t="s">
        <v>55</v>
      </c>
      <c r="AK195" s="2">
        <v>10</v>
      </c>
      <c r="AL195" s="2">
        <v>10</v>
      </c>
      <c r="AM195" s="2" t="s">
        <v>45</v>
      </c>
    </row>
    <row r="196" spans="1:51" hidden="1" x14ac:dyDescent="0.25">
      <c r="A196" s="2">
        <v>49</v>
      </c>
      <c r="B196" s="2" t="s">
        <v>40</v>
      </c>
      <c r="C196" s="2" t="s">
        <v>41</v>
      </c>
      <c r="D196" s="2" t="s">
        <v>42</v>
      </c>
      <c r="E196" s="2">
        <v>3</v>
      </c>
      <c r="F196" s="2" t="s">
        <v>53</v>
      </c>
      <c r="G196" s="2"/>
      <c r="H196" s="2" t="s">
        <v>54</v>
      </c>
      <c r="J196" s="2" t="s">
        <v>45</v>
      </c>
      <c r="K196" s="3" t="s">
        <v>80</v>
      </c>
      <c r="L196" s="2" t="s">
        <v>47</v>
      </c>
      <c r="M196" s="2">
        <v>0</v>
      </c>
      <c r="N196" s="2" t="s">
        <v>47</v>
      </c>
      <c r="O196" s="2" t="s">
        <v>47</v>
      </c>
      <c r="P196" s="2" t="s">
        <v>47</v>
      </c>
      <c r="R196" s="2" t="s">
        <v>45</v>
      </c>
      <c r="S196" s="2" t="s">
        <v>57</v>
      </c>
      <c r="T196" s="2" t="s">
        <v>47</v>
      </c>
      <c r="U196" s="2" t="s">
        <v>47</v>
      </c>
      <c r="V196" s="2" t="s">
        <v>45</v>
      </c>
      <c r="W196" s="2">
        <v>1</v>
      </c>
      <c r="X196" s="2" t="s">
        <v>45</v>
      </c>
      <c r="Y196" s="2" t="s">
        <v>45</v>
      </c>
      <c r="Z196" s="2" t="s">
        <v>45</v>
      </c>
      <c r="AA196" s="2" t="s">
        <v>55</v>
      </c>
      <c r="AC196" s="2" t="s">
        <v>58</v>
      </c>
      <c r="AD196" s="2"/>
      <c r="AE196" s="2" t="s">
        <v>50</v>
      </c>
      <c r="AF196" s="2"/>
      <c r="AG196" s="2" t="s">
        <v>55</v>
      </c>
      <c r="AI196" s="2" t="s">
        <v>58</v>
      </c>
      <c r="AK196" s="2">
        <v>10</v>
      </c>
      <c r="AL196" s="2">
        <v>5</v>
      </c>
      <c r="AM196" s="2" t="s">
        <v>45</v>
      </c>
    </row>
    <row r="197" spans="1:51" hidden="1" x14ac:dyDescent="0.25">
      <c r="A197" s="2">
        <v>45</v>
      </c>
      <c r="B197" s="2" t="s">
        <v>40</v>
      </c>
      <c r="C197" s="2" t="s">
        <v>41</v>
      </c>
      <c r="D197" s="2" t="s">
        <v>42</v>
      </c>
      <c r="E197" s="2">
        <v>3</v>
      </c>
      <c r="F197" s="2" t="s">
        <v>53</v>
      </c>
      <c r="G197" s="2"/>
      <c r="H197" s="2" t="s">
        <v>54</v>
      </c>
      <c r="J197" s="2" t="s">
        <v>45</v>
      </c>
      <c r="K197" s="3" t="s">
        <v>80</v>
      </c>
      <c r="L197" s="2" t="s">
        <v>45</v>
      </c>
      <c r="M197" s="2">
        <v>4</v>
      </c>
      <c r="N197" s="2" t="s">
        <v>47</v>
      </c>
      <c r="O197" s="2" t="s">
        <v>45</v>
      </c>
      <c r="P197" s="2" t="s">
        <v>47</v>
      </c>
      <c r="R197" s="2" t="s">
        <v>45</v>
      </c>
      <c r="S197" s="2" t="s">
        <v>61</v>
      </c>
      <c r="T197" s="2" t="s">
        <v>47</v>
      </c>
      <c r="U197" s="2" t="s">
        <v>47</v>
      </c>
      <c r="V197" s="2" t="s">
        <v>45</v>
      </c>
      <c r="W197" s="2">
        <v>8</v>
      </c>
      <c r="X197" s="2" t="s">
        <v>45</v>
      </c>
      <c r="Y197" s="2" t="s">
        <v>45</v>
      </c>
      <c r="Z197" s="2" t="s">
        <v>45</v>
      </c>
      <c r="AA197" s="2" t="s">
        <v>55</v>
      </c>
      <c r="AC197" s="2" t="s">
        <v>58</v>
      </c>
      <c r="AD197" s="2"/>
      <c r="AE197" s="2" t="s">
        <v>101</v>
      </c>
      <c r="AF197" s="2" t="s">
        <v>108</v>
      </c>
      <c r="AG197" s="2" t="s">
        <v>50</v>
      </c>
      <c r="AH197" t="s">
        <v>62</v>
      </c>
      <c r="AI197" s="2" t="s">
        <v>55</v>
      </c>
      <c r="AK197" s="2">
        <v>8</v>
      </c>
      <c r="AL197" s="2">
        <v>3</v>
      </c>
      <c r="AM197" s="2" t="s">
        <v>45</v>
      </c>
      <c r="AN197" s="2"/>
    </row>
    <row r="198" spans="1:51" hidden="1" x14ac:dyDescent="0.25">
      <c r="A198" s="2">
        <v>35</v>
      </c>
      <c r="B198" s="2" t="s">
        <v>40</v>
      </c>
      <c r="C198" s="2" t="s">
        <v>41</v>
      </c>
      <c r="D198" s="2" t="s">
        <v>42</v>
      </c>
      <c r="E198" s="2">
        <v>5</v>
      </c>
      <c r="F198" s="2" t="s">
        <v>43</v>
      </c>
      <c r="G198" s="2" t="s">
        <v>53</v>
      </c>
      <c r="H198" s="2" t="s">
        <v>89</v>
      </c>
      <c r="J198" s="2" t="s">
        <v>47</v>
      </c>
      <c r="K198" s="3" t="s">
        <v>46</v>
      </c>
      <c r="L198" s="2" t="s">
        <v>45</v>
      </c>
      <c r="M198" s="2">
        <v>5</v>
      </c>
      <c r="N198" s="2" t="s">
        <v>45</v>
      </c>
      <c r="O198" s="2" t="s">
        <v>47</v>
      </c>
      <c r="P198" s="2" t="s">
        <v>47</v>
      </c>
      <c r="R198" s="2" t="s">
        <v>45</v>
      </c>
      <c r="S198" s="2" t="s">
        <v>73</v>
      </c>
      <c r="T198" s="2" t="s">
        <v>47</v>
      </c>
      <c r="U198" s="2" t="s">
        <v>45</v>
      </c>
      <c r="V198" s="2" t="s">
        <v>45</v>
      </c>
      <c r="W198" s="2">
        <v>3</v>
      </c>
      <c r="X198" s="2" t="s">
        <v>45</v>
      </c>
      <c r="Y198" s="2" t="s">
        <v>45</v>
      </c>
      <c r="Z198" s="2" t="s">
        <v>47</v>
      </c>
      <c r="AA198" s="2" t="s">
        <v>55</v>
      </c>
      <c r="AC198" s="2" t="s">
        <v>49</v>
      </c>
      <c r="AD198" s="2"/>
      <c r="AE198" s="2" t="s">
        <v>49</v>
      </c>
      <c r="AF198" s="2"/>
      <c r="AG198" s="2" t="s">
        <v>55</v>
      </c>
      <c r="AI198" s="2" t="s">
        <v>55</v>
      </c>
      <c r="AK198" s="2">
        <v>5</v>
      </c>
      <c r="AL198" s="2">
        <v>8</v>
      </c>
      <c r="AM198" s="2" t="s">
        <v>45</v>
      </c>
      <c r="AN198" s="8" t="s">
        <v>190</v>
      </c>
      <c r="AU198" s="4" t="s">
        <v>191</v>
      </c>
      <c r="AX198" s="4" t="s">
        <v>192</v>
      </c>
    </row>
    <row r="199" spans="1:51" hidden="1" x14ac:dyDescent="0.25">
      <c r="A199" s="2">
        <v>54</v>
      </c>
      <c r="B199" s="2" t="s">
        <v>40</v>
      </c>
      <c r="C199" s="2" t="s">
        <v>41</v>
      </c>
      <c r="D199" s="2" t="s">
        <v>52</v>
      </c>
      <c r="E199" s="2">
        <v>6</v>
      </c>
      <c r="F199" s="2" t="s">
        <v>167</v>
      </c>
      <c r="G199" s="2"/>
      <c r="H199" s="2" t="s">
        <v>167</v>
      </c>
      <c r="J199" s="2" t="s">
        <v>45</v>
      </c>
      <c r="K199" s="3" t="s">
        <v>46</v>
      </c>
      <c r="L199" s="2" t="s">
        <v>45</v>
      </c>
      <c r="M199" s="2">
        <v>2</v>
      </c>
      <c r="N199" s="2" t="s">
        <v>47</v>
      </c>
      <c r="O199" s="2" t="s">
        <v>47</v>
      </c>
      <c r="P199" s="2" t="s">
        <v>47</v>
      </c>
      <c r="R199" s="2" t="s">
        <v>45</v>
      </c>
      <c r="S199" s="2" t="s">
        <v>48</v>
      </c>
      <c r="T199" s="2" t="s">
        <v>45</v>
      </c>
      <c r="U199" s="2" t="s">
        <v>45</v>
      </c>
      <c r="V199" s="2" t="s">
        <v>45</v>
      </c>
      <c r="W199" s="2">
        <v>1</v>
      </c>
      <c r="X199" s="2" t="s">
        <v>47</v>
      </c>
      <c r="Y199" s="2" t="s">
        <v>47</v>
      </c>
      <c r="Z199" s="2" t="s">
        <v>47</v>
      </c>
      <c r="AA199" s="2" t="s">
        <v>55</v>
      </c>
      <c r="AC199" s="2" t="s">
        <v>55</v>
      </c>
      <c r="AD199" s="2"/>
      <c r="AE199" s="2" t="s">
        <v>55</v>
      </c>
      <c r="AF199" s="2"/>
      <c r="AG199" s="2" t="s">
        <v>55</v>
      </c>
      <c r="AI199" s="2" t="s">
        <v>55</v>
      </c>
      <c r="AK199" s="2">
        <v>8</v>
      </c>
      <c r="AL199" s="2">
        <v>7</v>
      </c>
      <c r="AM199" s="2" t="s">
        <v>47</v>
      </c>
      <c r="AN199" s="8" t="s">
        <v>193</v>
      </c>
      <c r="AU199" s="4" t="s">
        <v>194</v>
      </c>
      <c r="AX199" s="4" t="s">
        <v>192</v>
      </c>
    </row>
    <row r="200" spans="1:51" hidden="1" x14ac:dyDescent="0.25">
      <c r="A200" s="2">
        <v>41</v>
      </c>
      <c r="B200" s="2" t="s">
        <v>40</v>
      </c>
      <c r="C200" s="2" t="s">
        <v>41</v>
      </c>
      <c r="D200" s="2" t="s">
        <v>42</v>
      </c>
      <c r="E200" s="2">
        <v>2</v>
      </c>
      <c r="F200" s="2" t="s">
        <v>53</v>
      </c>
      <c r="G200" s="2"/>
      <c r="H200" s="2" t="s">
        <v>89</v>
      </c>
      <c r="J200" s="2" t="s">
        <v>45</v>
      </c>
      <c r="K200" s="3" t="s">
        <v>80</v>
      </c>
      <c r="L200" s="2" t="s">
        <v>45</v>
      </c>
      <c r="M200" s="2">
        <v>2</v>
      </c>
      <c r="N200" s="2" t="s">
        <v>45</v>
      </c>
      <c r="O200" s="2" t="s">
        <v>45</v>
      </c>
      <c r="P200" s="2" t="s">
        <v>47</v>
      </c>
      <c r="R200" s="2" t="s">
        <v>47</v>
      </c>
      <c r="S200" s="2" t="s">
        <v>61</v>
      </c>
      <c r="T200" s="2" t="s">
        <v>47</v>
      </c>
      <c r="U200" s="2" t="s">
        <v>47</v>
      </c>
      <c r="V200" s="2" t="s">
        <v>45</v>
      </c>
      <c r="W200" s="2">
        <v>5</v>
      </c>
      <c r="X200" s="2" t="s">
        <v>45</v>
      </c>
      <c r="Y200" s="2" t="s">
        <v>45</v>
      </c>
      <c r="Z200" s="2" t="s">
        <v>45</v>
      </c>
      <c r="AA200" s="2" t="s">
        <v>68</v>
      </c>
      <c r="AC200" s="2" t="s">
        <v>55</v>
      </c>
      <c r="AD200" s="2"/>
      <c r="AE200" s="2" t="s">
        <v>68</v>
      </c>
      <c r="AF200" s="2"/>
      <c r="AG200" s="2" t="s">
        <v>68</v>
      </c>
      <c r="AI200" s="2" t="s">
        <v>58</v>
      </c>
      <c r="AK200" s="2">
        <v>8</v>
      </c>
      <c r="AL200" s="2">
        <v>2</v>
      </c>
      <c r="AM200" s="2" t="s">
        <v>45</v>
      </c>
      <c r="AN200" s="8" t="s">
        <v>195</v>
      </c>
      <c r="AU200" s="4" t="s">
        <v>194</v>
      </c>
      <c r="AX200" s="4" t="s">
        <v>192</v>
      </c>
    </row>
    <row r="201" spans="1:51" hidden="1" x14ac:dyDescent="0.25">
      <c r="A201" s="2">
        <v>40</v>
      </c>
      <c r="B201" s="2" t="s">
        <v>40</v>
      </c>
      <c r="C201" s="2" t="s">
        <v>41</v>
      </c>
      <c r="D201" s="2" t="s">
        <v>42</v>
      </c>
      <c r="E201" s="2">
        <v>5</v>
      </c>
      <c r="F201" s="2" t="s">
        <v>43</v>
      </c>
      <c r="G201" s="2" t="s">
        <v>76</v>
      </c>
      <c r="H201" s="2" t="s">
        <v>54</v>
      </c>
      <c r="J201" s="2" t="s">
        <v>45</v>
      </c>
      <c r="K201" s="3" t="s">
        <v>46</v>
      </c>
      <c r="L201" s="2" t="s">
        <v>45</v>
      </c>
      <c r="M201" s="2">
        <v>6</v>
      </c>
      <c r="N201" s="2" t="s">
        <v>45</v>
      </c>
      <c r="O201" s="2" t="s">
        <v>45</v>
      </c>
      <c r="P201" s="2" t="s">
        <v>47</v>
      </c>
      <c r="R201" s="2" t="s">
        <v>45</v>
      </c>
      <c r="S201" s="2" t="s">
        <v>57</v>
      </c>
      <c r="T201" s="2" t="s">
        <v>47</v>
      </c>
      <c r="U201" s="2" t="s">
        <v>47</v>
      </c>
      <c r="V201" s="2" t="s">
        <v>47</v>
      </c>
      <c r="W201" s="2">
        <v>3</v>
      </c>
      <c r="X201" s="2" t="s">
        <v>45</v>
      </c>
      <c r="Y201" s="2" t="s">
        <v>45</v>
      </c>
      <c r="Z201" s="2" t="s">
        <v>47</v>
      </c>
      <c r="AA201" s="2" t="s">
        <v>55</v>
      </c>
      <c r="AC201" s="2" t="s">
        <v>50</v>
      </c>
      <c r="AD201" s="2"/>
      <c r="AE201" s="2" t="s">
        <v>50</v>
      </c>
      <c r="AF201" s="2"/>
      <c r="AG201" s="2" t="s">
        <v>49</v>
      </c>
      <c r="AI201" s="2" t="s">
        <v>58</v>
      </c>
      <c r="AK201" s="2">
        <v>8</v>
      </c>
      <c r="AL201" s="2">
        <v>6</v>
      </c>
      <c r="AM201" s="2" t="s">
        <v>45</v>
      </c>
      <c r="AN201" s="8" t="s">
        <v>196</v>
      </c>
      <c r="AU201" s="4" t="s">
        <v>197</v>
      </c>
      <c r="AX201" s="4" t="s">
        <v>192</v>
      </c>
    </row>
    <row r="202" spans="1:51" x14ac:dyDescent="0.25">
      <c r="A202" s="2">
        <v>49</v>
      </c>
      <c r="B202" s="2" t="s">
        <v>40</v>
      </c>
      <c r="C202" s="2" t="s">
        <v>75</v>
      </c>
      <c r="D202" s="2" t="s">
        <v>42</v>
      </c>
      <c r="E202" s="2">
        <v>5</v>
      </c>
      <c r="F202" s="2" t="s">
        <v>43</v>
      </c>
      <c r="G202" s="2" t="s">
        <v>53</v>
      </c>
      <c r="H202" s="2" t="s">
        <v>71</v>
      </c>
      <c r="I202" t="s">
        <v>63</v>
      </c>
      <c r="J202" s="2" t="s">
        <v>45</v>
      </c>
      <c r="K202" s="3" t="s">
        <v>46</v>
      </c>
      <c r="L202" s="2" t="s">
        <v>45</v>
      </c>
      <c r="M202" s="2">
        <v>4</v>
      </c>
      <c r="N202" s="2" t="s">
        <v>45</v>
      </c>
      <c r="O202" s="2" t="s">
        <v>47</v>
      </c>
      <c r="P202" s="2" t="s">
        <v>47</v>
      </c>
      <c r="R202" s="2" t="s">
        <v>45</v>
      </c>
      <c r="S202" s="2" t="s">
        <v>73</v>
      </c>
      <c r="T202" s="2" t="s">
        <v>47</v>
      </c>
      <c r="U202" s="2" t="s">
        <v>47</v>
      </c>
      <c r="V202" s="2" t="s">
        <v>45</v>
      </c>
      <c r="W202" s="2">
        <v>5</v>
      </c>
      <c r="X202" s="2" t="s">
        <v>45</v>
      </c>
      <c r="Y202" s="2" t="s">
        <v>45</v>
      </c>
      <c r="Z202" s="2" t="s">
        <v>47</v>
      </c>
      <c r="AA202" s="2" t="s">
        <v>55</v>
      </c>
      <c r="AC202" s="2" t="s">
        <v>49</v>
      </c>
      <c r="AD202" s="2" t="s">
        <v>50</v>
      </c>
      <c r="AE202" s="2" t="s">
        <v>49</v>
      </c>
      <c r="AF202" s="2" t="s">
        <v>86</v>
      </c>
      <c r="AG202" s="2" t="s">
        <v>49</v>
      </c>
      <c r="AH202" t="s">
        <v>50</v>
      </c>
      <c r="AI202" s="2" t="s">
        <v>49</v>
      </c>
      <c r="AK202" s="2">
        <v>10</v>
      </c>
      <c r="AL202" s="2">
        <v>8</v>
      </c>
      <c r="AM202" s="2" t="s">
        <v>45</v>
      </c>
      <c r="AN202" s="8" t="s">
        <v>198</v>
      </c>
      <c r="AU202" s="4" t="s">
        <v>197</v>
      </c>
      <c r="AX202" s="4" t="s">
        <v>192</v>
      </c>
    </row>
    <row r="203" spans="1:51" hidden="1" x14ac:dyDescent="0.25">
      <c r="A203" s="2">
        <v>29</v>
      </c>
      <c r="B203" s="2" t="s">
        <v>40</v>
      </c>
      <c r="C203" s="2" t="s">
        <v>41</v>
      </c>
      <c r="D203" s="2" t="s">
        <v>52</v>
      </c>
      <c r="E203" s="2">
        <v>3</v>
      </c>
      <c r="F203" s="2" t="s">
        <v>43</v>
      </c>
      <c r="G203" s="2"/>
      <c r="H203" s="2" t="s">
        <v>89</v>
      </c>
      <c r="J203" s="2" t="s">
        <v>45</v>
      </c>
      <c r="K203" s="3" t="s">
        <v>80</v>
      </c>
      <c r="L203" s="2" t="s">
        <v>45</v>
      </c>
      <c r="M203" s="2">
        <v>3</v>
      </c>
      <c r="N203" s="2" t="s">
        <v>45</v>
      </c>
      <c r="O203" s="2" t="s">
        <v>47</v>
      </c>
      <c r="P203" s="2" t="s">
        <v>47</v>
      </c>
      <c r="R203" s="2" t="s">
        <v>47</v>
      </c>
      <c r="T203" s="2" t="s">
        <v>47</v>
      </c>
      <c r="U203" s="2" t="s">
        <v>47</v>
      </c>
      <c r="V203" s="2" t="s">
        <v>47</v>
      </c>
      <c r="W203" s="2">
        <v>1</v>
      </c>
      <c r="X203" s="2" t="s">
        <v>45</v>
      </c>
      <c r="Y203" s="2" t="s">
        <v>45</v>
      </c>
      <c r="Z203" s="2" t="s">
        <v>47</v>
      </c>
      <c r="AA203" s="2" t="s">
        <v>49</v>
      </c>
      <c r="AB203" t="s">
        <v>107</v>
      </c>
      <c r="AC203" s="2" t="s">
        <v>49</v>
      </c>
      <c r="AE203" s="2" t="s">
        <v>49</v>
      </c>
      <c r="AF203" s="2" t="s">
        <v>129</v>
      </c>
      <c r="AG203" s="2" t="s">
        <v>49</v>
      </c>
      <c r="AH203" t="s">
        <v>107</v>
      </c>
      <c r="AI203" s="2" t="s">
        <v>62</v>
      </c>
      <c r="AK203" s="2">
        <v>8</v>
      </c>
      <c r="AL203" s="2">
        <v>5</v>
      </c>
      <c r="AM203" s="2" t="s">
        <v>45</v>
      </c>
      <c r="AN203" s="2"/>
      <c r="AU203" s="4"/>
    </row>
    <row r="204" spans="1:51" hidden="1" x14ac:dyDescent="0.25">
      <c r="A204" s="2">
        <v>43</v>
      </c>
      <c r="B204" s="2" t="s">
        <v>40</v>
      </c>
      <c r="C204" s="2" t="s">
        <v>41</v>
      </c>
      <c r="D204" s="2" t="s">
        <v>42</v>
      </c>
      <c r="E204" s="2">
        <v>3</v>
      </c>
      <c r="F204" s="2" t="s">
        <v>53</v>
      </c>
      <c r="G204" s="2" t="s">
        <v>76</v>
      </c>
      <c r="H204" s="2" t="s">
        <v>54</v>
      </c>
      <c r="I204" s="2" t="s">
        <v>90</v>
      </c>
      <c r="J204" s="2" t="s">
        <v>45</v>
      </c>
      <c r="K204" s="3" t="s">
        <v>80</v>
      </c>
      <c r="L204" s="2" t="s">
        <v>45</v>
      </c>
      <c r="M204" s="2">
        <v>2</v>
      </c>
      <c r="N204" s="2" t="s">
        <v>47</v>
      </c>
      <c r="O204" s="2" t="s">
        <v>47</v>
      </c>
      <c r="P204" s="2" t="s">
        <v>47</v>
      </c>
      <c r="R204" s="2" t="s">
        <v>47</v>
      </c>
      <c r="T204" s="2" t="s">
        <v>45</v>
      </c>
      <c r="U204" s="2" t="s">
        <v>45</v>
      </c>
      <c r="V204" s="2" t="s">
        <v>45</v>
      </c>
      <c r="W204" s="2">
        <v>0</v>
      </c>
      <c r="X204" s="2" t="s">
        <v>47</v>
      </c>
      <c r="Y204" s="2" t="s">
        <v>45</v>
      </c>
      <c r="Z204" s="2" t="s">
        <v>47</v>
      </c>
      <c r="AA204" s="2" t="s">
        <v>55</v>
      </c>
      <c r="AC204" s="2" t="s">
        <v>58</v>
      </c>
      <c r="AE204" s="2" t="s">
        <v>64</v>
      </c>
      <c r="AF204" s="2"/>
      <c r="AG204" s="2" t="s">
        <v>64</v>
      </c>
      <c r="AI204" s="2" t="s">
        <v>55</v>
      </c>
      <c r="AK204" s="2">
        <v>9</v>
      </c>
      <c r="AL204" s="2">
        <v>8</v>
      </c>
      <c r="AM204" s="2" t="s">
        <v>45</v>
      </c>
      <c r="AN204" s="2"/>
      <c r="AU204" s="4"/>
    </row>
    <row r="205" spans="1:51" hidden="1" x14ac:dyDescent="0.25">
      <c r="A205" s="2">
        <v>34</v>
      </c>
      <c r="B205" s="2" t="s">
        <v>40</v>
      </c>
      <c r="C205" s="2" t="s">
        <v>41</v>
      </c>
      <c r="D205" s="2" t="s">
        <v>42</v>
      </c>
      <c r="E205" s="2">
        <v>5</v>
      </c>
      <c r="F205" s="2" t="s">
        <v>53</v>
      </c>
      <c r="G205" s="2"/>
      <c r="H205" s="2" t="s">
        <v>54</v>
      </c>
      <c r="I205" s="2" t="s">
        <v>90</v>
      </c>
      <c r="J205" s="2" t="s">
        <v>45</v>
      </c>
      <c r="K205" s="3" t="s">
        <v>46</v>
      </c>
      <c r="L205" s="2" t="s">
        <v>47</v>
      </c>
      <c r="M205" s="2">
        <v>0</v>
      </c>
      <c r="N205" s="2" t="s">
        <v>45</v>
      </c>
      <c r="O205" s="2" t="s">
        <v>47</v>
      </c>
      <c r="P205" s="2" t="s">
        <v>47</v>
      </c>
      <c r="R205" s="2" t="s">
        <v>45</v>
      </c>
      <c r="S205" s="2" t="s">
        <v>48</v>
      </c>
      <c r="T205" s="2" t="s">
        <v>47</v>
      </c>
      <c r="U205" s="2" t="s">
        <v>47</v>
      </c>
      <c r="V205" s="2" t="s">
        <v>45</v>
      </c>
      <c r="W205" s="2">
        <v>6</v>
      </c>
      <c r="X205" s="2" t="s">
        <v>47</v>
      </c>
      <c r="Y205" s="2" t="s">
        <v>45</v>
      </c>
      <c r="Z205" s="2" t="s">
        <v>47</v>
      </c>
      <c r="AA205" s="2" t="s">
        <v>55</v>
      </c>
      <c r="AC205" s="2" t="s">
        <v>55</v>
      </c>
      <c r="AD205" s="2"/>
      <c r="AE205" s="2" t="s">
        <v>55</v>
      </c>
      <c r="AF205" s="2"/>
      <c r="AG205" s="2" t="s">
        <v>55</v>
      </c>
      <c r="AI205" s="2" t="s">
        <v>55</v>
      </c>
      <c r="AK205" s="2">
        <v>5</v>
      </c>
      <c r="AL205" s="2">
        <v>2</v>
      </c>
      <c r="AM205" s="2" t="s">
        <v>47</v>
      </c>
      <c r="AN205" s="8" t="s">
        <v>199</v>
      </c>
      <c r="AU205" s="4" t="s">
        <v>200</v>
      </c>
      <c r="AY205" s="4" t="s">
        <v>170</v>
      </c>
    </row>
    <row r="206" spans="1:51" hidden="1" x14ac:dyDescent="0.25">
      <c r="A206" s="2">
        <v>40</v>
      </c>
      <c r="B206" s="2" t="s">
        <v>40</v>
      </c>
      <c r="C206" s="2" t="s">
        <v>41</v>
      </c>
      <c r="D206" s="2" t="s">
        <v>42</v>
      </c>
      <c r="E206" s="2">
        <v>3</v>
      </c>
      <c r="F206" s="2" t="s">
        <v>53</v>
      </c>
      <c r="G206" s="2"/>
      <c r="H206" s="2" t="s">
        <v>54</v>
      </c>
      <c r="J206" s="2" t="s">
        <v>45</v>
      </c>
      <c r="K206" s="3" t="s">
        <v>80</v>
      </c>
      <c r="L206" s="2" t="s">
        <v>45</v>
      </c>
      <c r="M206" s="2">
        <v>2</v>
      </c>
      <c r="N206" s="2" t="s">
        <v>45</v>
      </c>
      <c r="O206" s="2" t="s">
        <v>47</v>
      </c>
      <c r="P206" s="2" t="s">
        <v>47</v>
      </c>
      <c r="R206" s="2" t="s">
        <v>45</v>
      </c>
      <c r="S206" s="2" t="s">
        <v>57</v>
      </c>
      <c r="T206" s="2" t="s">
        <v>45</v>
      </c>
      <c r="U206" s="2" t="s">
        <v>45</v>
      </c>
      <c r="V206" s="2" t="s">
        <v>45</v>
      </c>
      <c r="W206" s="2">
        <v>0</v>
      </c>
      <c r="X206" s="2" t="s">
        <v>45</v>
      </c>
      <c r="Y206" s="2" t="s">
        <v>45</v>
      </c>
      <c r="Z206" s="2" t="s">
        <v>47</v>
      </c>
      <c r="AA206" s="2" t="s">
        <v>55</v>
      </c>
      <c r="AC206" s="2" t="s">
        <v>55</v>
      </c>
      <c r="AE206" s="2" t="s">
        <v>55</v>
      </c>
      <c r="AF206" s="2"/>
      <c r="AG206" s="2" t="s">
        <v>55</v>
      </c>
      <c r="AI206" s="2" t="s">
        <v>55</v>
      </c>
      <c r="AK206" s="2">
        <v>8</v>
      </c>
      <c r="AL206" s="2">
        <v>8</v>
      </c>
      <c r="AM206" s="2" t="s">
        <v>47</v>
      </c>
      <c r="AN206" s="8" t="s">
        <v>201</v>
      </c>
      <c r="AU206" s="4" t="s">
        <v>200</v>
      </c>
      <c r="AY206" s="4" t="s">
        <v>170</v>
      </c>
    </row>
    <row r="207" spans="1:51" hidden="1" x14ac:dyDescent="0.25">
      <c r="A207" s="2">
        <v>60</v>
      </c>
      <c r="B207" s="2" t="s">
        <v>40</v>
      </c>
      <c r="C207" s="2" t="s">
        <v>41</v>
      </c>
      <c r="D207" s="2" t="s">
        <v>52</v>
      </c>
      <c r="E207" s="2">
        <v>5</v>
      </c>
      <c r="F207" s="2" t="s">
        <v>43</v>
      </c>
      <c r="G207" s="2" t="s">
        <v>53</v>
      </c>
      <c r="H207" s="2" t="s">
        <v>82</v>
      </c>
      <c r="I207" s="2" t="s">
        <v>89</v>
      </c>
      <c r="J207" s="2" t="s">
        <v>47</v>
      </c>
      <c r="K207" s="3" t="s">
        <v>46</v>
      </c>
      <c r="L207" s="2" t="s">
        <v>45</v>
      </c>
      <c r="M207" s="2">
        <v>5</v>
      </c>
      <c r="N207" s="2" t="s">
        <v>47</v>
      </c>
      <c r="O207" s="2" t="s">
        <v>45</v>
      </c>
      <c r="P207" s="2" t="s">
        <v>47</v>
      </c>
      <c r="R207" s="2" t="s">
        <v>45</v>
      </c>
      <c r="S207" s="2"/>
      <c r="T207" s="2" t="s">
        <v>47</v>
      </c>
      <c r="U207" s="2" t="s">
        <v>47</v>
      </c>
      <c r="V207" s="2" t="s">
        <v>45</v>
      </c>
      <c r="W207" s="2">
        <v>2</v>
      </c>
      <c r="X207" s="2" t="s">
        <v>45</v>
      </c>
      <c r="Y207" s="2" t="s">
        <v>47</v>
      </c>
      <c r="Z207" s="2" t="s">
        <v>45</v>
      </c>
      <c r="AA207" s="2" t="s">
        <v>55</v>
      </c>
      <c r="AC207" s="2" t="s">
        <v>50</v>
      </c>
      <c r="AD207" t="s">
        <v>64</v>
      </c>
      <c r="AE207" s="2" t="s">
        <v>117</v>
      </c>
      <c r="AF207" s="2" t="s">
        <v>162</v>
      </c>
      <c r="AG207" s="2" t="s">
        <v>50</v>
      </c>
      <c r="AH207" t="s">
        <v>162</v>
      </c>
      <c r="AI207" s="2" t="s">
        <v>62</v>
      </c>
      <c r="AK207" s="2">
        <v>7</v>
      </c>
      <c r="AL207" s="2">
        <v>2</v>
      </c>
      <c r="AM207" s="2" t="s">
        <v>45</v>
      </c>
      <c r="AN207" s="2" t="s">
        <v>202</v>
      </c>
      <c r="AU207" s="9" t="s">
        <v>203</v>
      </c>
      <c r="AV207" s="10"/>
      <c r="AW207" s="10"/>
      <c r="AY207" s="4"/>
    </row>
    <row r="208" spans="1:51" hidden="1" x14ac:dyDescent="0.25">
      <c r="A208" s="11">
        <v>43</v>
      </c>
      <c r="B208" s="2" t="s">
        <v>40</v>
      </c>
      <c r="C208" s="2" t="s">
        <v>41</v>
      </c>
      <c r="D208" s="2" t="s">
        <v>42</v>
      </c>
      <c r="E208" s="2">
        <v>4</v>
      </c>
      <c r="F208" s="2" t="s">
        <v>53</v>
      </c>
      <c r="G208" s="2"/>
      <c r="H208" s="2" t="s">
        <v>54</v>
      </c>
      <c r="J208" s="2" t="s">
        <v>47</v>
      </c>
      <c r="K208" s="2" t="s">
        <v>70</v>
      </c>
      <c r="L208" s="2" t="s">
        <v>45</v>
      </c>
      <c r="M208" s="2">
        <v>2</v>
      </c>
      <c r="N208" s="2" t="s">
        <v>45</v>
      </c>
      <c r="O208" s="2" t="s">
        <v>45</v>
      </c>
      <c r="P208" s="2" t="s">
        <v>47</v>
      </c>
      <c r="R208" s="2" t="s">
        <v>45</v>
      </c>
      <c r="S208" s="2"/>
      <c r="T208" s="2" t="s">
        <v>47</v>
      </c>
      <c r="U208" s="2" t="s">
        <v>47</v>
      </c>
      <c r="V208" s="2" t="s">
        <v>45</v>
      </c>
      <c r="W208" s="2">
        <v>2</v>
      </c>
      <c r="X208" s="2" t="s">
        <v>45</v>
      </c>
      <c r="Y208" s="2" t="s">
        <v>45</v>
      </c>
      <c r="Z208" s="2" t="s">
        <v>47</v>
      </c>
      <c r="AA208" s="2" t="s">
        <v>55</v>
      </c>
      <c r="AC208" s="2" t="s">
        <v>50</v>
      </c>
      <c r="AE208" s="2" t="s">
        <v>49</v>
      </c>
      <c r="AF208" s="2" t="s">
        <v>86</v>
      </c>
      <c r="AG208" s="2" t="s">
        <v>101</v>
      </c>
      <c r="AH208" t="s">
        <v>204</v>
      </c>
      <c r="AI208" s="2" t="s">
        <v>55</v>
      </c>
      <c r="AK208" s="2">
        <v>8</v>
      </c>
      <c r="AL208" s="2">
        <v>6</v>
      </c>
      <c r="AM208" s="2" t="s">
        <v>45</v>
      </c>
      <c r="AN208" s="2" t="s">
        <v>205</v>
      </c>
      <c r="AU208" s="9" t="s">
        <v>203</v>
      </c>
      <c r="AV208" s="10"/>
      <c r="AW208" s="10"/>
      <c r="AY208" s="4"/>
    </row>
    <row r="209" spans="1:47" hidden="1" x14ac:dyDescent="0.25">
      <c r="A209" s="6"/>
      <c r="B209" s="2" t="s">
        <v>40</v>
      </c>
      <c r="C209" s="2" t="s">
        <v>41</v>
      </c>
      <c r="D209" s="2" t="s">
        <v>42</v>
      </c>
      <c r="E209" s="2">
        <v>4</v>
      </c>
      <c r="F209" s="2" t="s">
        <v>53</v>
      </c>
      <c r="G209" s="2"/>
      <c r="H209" s="2" t="s">
        <v>89</v>
      </c>
      <c r="I209" s="2"/>
      <c r="J209" s="2" t="s">
        <v>45</v>
      </c>
      <c r="K209" s="2" t="s">
        <v>72</v>
      </c>
      <c r="L209" s="2" t="s">
        <v>45</v>
      </c>
      <c r="M209" s="2">
        <v>4</v>
      </c>
      <c r="N209" s="2"/>
      <c r="O209" s="2" t="s">
        <v>47</v>
      </c>
      <c r="P209" s="2" t="s">
        <v>47</v>
      </c>
      <c r="Q209" s="2"/>
      <c r="R209" s="2" t="s">
        <v>45</v>
      </c>
      <c r="S209" s="2" t="s">
        <v>61</v>
      </c>
      <c r="T209" s="2" t="s">
        <v>47</v>
      </c>
      <c r="U209" s="2" t="s">
        <v>47</v>
      </c>
      <c r="V209" s="2" t="s">
        <v>47</v>
      </c>
      <c r="W209" s="2">
        <v>4</v>
      </c>
      <c r="X209" s="2" t="s">
        <v>45</v>
      </c>
      <c r="Y209" s="2"/>
      <c r="Z209" s="2"/>
      <c r="AA209" s="2" t="s">
        <v>55</v>
      </c>
      <c r="AC209" s="2" t="s">
        <v>49</v>
      </c>
      <c r="AD209" s="2"/>
      <c r="AE209" s="2"/>
      <c r="AF209" s="2"/>
      <c r="AG209" s="2" t="s">
        <v>68</v>
      </c>
      <c r="AH209" s="2"/>
      <c r="AI209" s="2" t="s">
        <v>55</v>
      </c>
      <c r="AK209" s="2"/>
      <c r="AL209" s="2"/>
      <c r="AM209" s="4" t="s">
        <v>45</v>
      </c>
    </row>
    <row r="210" spans="1:47" x14ac:dyDescent="0.25">
      <c r="A210" s="2">
        <v>26</v>
      </c>
      <c r="B210" s="2" t="s">
        <v>40</v>
      </c>
      <c r="C210" s="2" t="s">
        <v>75</v>
      </c>
      <c r="D210" s="2" t="s">
        <v>42</v>
      </c>
      <c r="E210" s="2">
        <v>4</v>
      </c>
      <c r="F210" s="2" t="s">
        <v>43</v>
      </c>
      <c r="G210" s="2" t="s">
        <v>53</v>
      </c>
      <c r="H210" s="2" t="s">
        <v>54</v>
      </c>
      <c r="I210" s="2" t="s">
        <v>89</v>
      </c>
      <c r="J210" s="2" t="s">
        <v>45</v>
      </c>
      <c r="K210" s="2" t="s">
        <v>72</v>
      </c>
      <c r="L210" s="2" t="s">
        <v>45</v>
      </c>
      <c r="M210" s="2">
        <v>3</v>
      </c>
      <c r="N210" s="2"/>
      <c r="O210" s="2" t="s">
        <v>45</v>
      </c>
      <c r="P210" s="2" t="s">
        <v>45</v>
      </c>
      <c r="Q210" s="2" t="s">
        <v>66</v>
      </c>
      <c r="R210" s="2" t="s">
        <v>45</v>
      </c>
      <c r="S210" s="2" t="s">
        <v>48</v>
      </c>
      <c r="T210" s="2" t="s">
        <v>45</v>
      </c>
      <c r="U210" s="2" t="s">
        <v>45</v>
      </c>
      <c r="V210" s="2" t="s">
        <v>45</v>
      </c>
      <c r="W210" s="2">
        <v>8</v>
      </c>
      <c r="X210" s="2" t="s">
        <v>45</v>
      </c>
      <c r="Y210" s="2" t="s">
        <v>45</v>
      </c>
      <c r="Z210" s="2" t="s">
        <v>45</v>
      </c>
      <c r="AA210" s="2" t="s">
        <v>55</v>
      </c>
      <c r="AC210" s="2" t="s">
        <v>58</v>
      </c>
      <c r="AD210" s="2"/>
      <c r="AE210" s="2" t="s">
        <v>49</v>
      </c>
      <c r="AF210" s="2"/>
      <c r="AG210" s="2" t="s">
        <v>49</v>
      </c>
      <c r="AH210" s="2"/>
      <c r="AI210" s="2" t="s">
        <v>55</v>
      </c>
      <c r="AK210" s="2"/>
      <c r="AL210" s="2"/>
      <c r="AM210" s="4" t="s">
        <v>45</v>
      </c>
      <c r="AN210" s="5" t="s">
        <v>206</v>
      </c>
      <c r="AU210" s="4" t="s">
        <v>170</v>
      </c>
    </row>
    <row r="211" spans="1:47" hidden="1" x14ac:dyDescent="0.25">
      <c r="A211" s="2"/>
      <c r="B211" s="2" t="s">
        <v>40</v>
      </c>
      <c r="C211" s="2" t="s">
        <v>41</v>
      </c>
      <c r="D211" s="2" t="s">
        <v>42</v>
      </c>
      <c r="E211" s="2">
        <v>2</v>
      </c>
      <c r="F211" s="2" t="s">
        <v>53</v>
      </c>
      <c r="G211" s="2"/>
      <c r="H211" s="2" t="s">
        <v>207</v>
      </c>
      <c r="J211" s="2" t="s">
        <v>45</v>
      </c>
      <c r="K211" s="3" t="s">
        <v>46</v>
      </c>
      <c r="L211" s="2" t="s">
        <v>45</v>
      </c>
      <c r="M211" s="2">
        <v>3</v>
      </c>
      <c r="N211" s="2"/>
      <c r="O211" s="2" t="s">
        <v>45</v>
      </c>
      <c r="P211" s="2" t="s">
        <v>45</v>
      </c>
      <c r="Q211" s="2"/>
      <c r="R211" s="2" t="s">
        <v>45</v>
      </c>
      <c r="S211" s="2" t="s">
        <v>57</v>
      </c>
      <c r="T211" s="2" t="s">
        <v>45</v>
      </c>
      <c r="U211" s="2" t="s">
        <v>45</v>
      </c>
      <c r="V211" s="2" t="s">
        <v>45</v>
      </c>
      <c r="W211" s="2">
        <v>3</v>
      </c>
      <c r="X211" s="2" t="s">
        <v>45</v>
      </c>
      <c r="Y211" s="2"/>
      <c r="Z211" s="2" t="s">
        <v>45</v>
      </c>
      <c r="AA211" s="2" t="s">
        <v>55</v>
      </c>
      <c r="AC211" s="2" t="s">
        <v>49</v>
      </c>
      <c r="AD211" s="2" t="s">
        <v>58</v>
      </c>
      <c r="AE211" s="2" t="s">
        <v>55</v>
      </c>
      <c r="AF211" s="2"/>
      <c r="AG211" s="2" t="s">
        <v>55</v>
      </c>
      <c r="AI211" s="2" t="s">
        <v>55</v>
      </c>
      <c r="AK211" s="2"/>
      <c r="AL211" s="2"/>
      <c r="AM211" s="4" t="s">
        <v>45</v>
      </c>
      <c r="AN211" s="5" t="s">
        <v>208</v>
      </c>
      <c r="AU211" s="4" t="s">
        <v>170</v>
      </c>
    </row>
    <row r="212" spans="1:47" hidden="1" x14ac:dyDescent="0.25">
      <c r="A212" s="2"/>
      <c r="B212" s="2" t="s">
        <v>40</v>
      </c>
      <c r="C212" s="2" t="s">
        <v>41</v>
      </c>
      <c r="D212" s="2" t="s">
        <v>52</v>
      </c>
      <c r="E212" s="2">
        <v>3</v>
      </c>
      <c r="F212" s="2" t="s">
        <v>53</v>
      </c>
      <c r="G212" s="2"/>
      <c r="H212" s="2" t="s">
        <v>207</v>
      </c>
      <c r="J212" s="2" t="s">
        <v>45</v>
      </c>
      <c r="K212" s="3" t="s">
        <v>46</v>
      </c>
      <c r="L212" s="2" t="s">
        <v>45</v>
      </c>
      <c r="M212" s="2">
        <v>3</v>
      </c>
      <c r="N212" s="2"/>
      <c r="O212" s="2" t="s">
        <v>47</v>
      </c>
      <c r="P212" s="2" t="s">
        <v>47</v>
      </c>
      <c r="Q212" s="2"/>
      <c r="R212" s="2" t="s">
        <v>47</v>
      </c>
      <c r="S212" s="2" t="s">
        <v>67</v>
      </c>
      <c r="T212" s="2" t="s">
        <v>45</v>
      </c>
      <c r="U212" s="2" t="s">
        <v>45</v>
      </c>
      <c r="V212" s="2" t="s">
        <v>45</v>
      </c>
      <c r="W212" s="2">
        <v>6</v>
      </c>
      <c r="X212" s="2" t="s">
        <v>45</v>
      </c>
      <c r="Y212" s="2"/>
      <c r="Z212" s="2" t="s">
        <v>47</v>
      </c>
      <c r="AA212" s="2" t="s">
        <v>55</v>
      </c>
      <c r="AC212" s="2" t="s">
        <v>55</v>
      </c>
      <c r="AD212" s="2"/>
      <c r="AE212" s="2" t="s">
        <v>49</v>
      </c>
      <c r="AF212" s="2" t="s">
        <v>50</v>
      </c>
      <c r="AG212" s="2" t="s">
        <v>55</v>
      </c>
      <c r="AI212" s="2" t="s">
        <v>55</v>
      </c>
      <c r="AK212" s="2"/>
      <c r="AL212" s="2"/>
      <c r="AM212" s="2" t="s">
        <v>45</v>
      </c>
      <c r="AN212" s="5" t="s">
        <v>209</v>
      </c>
      <c r="AU212" s="4" t="s">
        <v>170</v>
      </c>
    </row>
    <row r="213" spans="1:47" hidden="1" x14ac:dyDescent="0.25">
      <c r="A213" s="2"/>
      <c r="B213" s="2" t="s">
        <v>40</v>
      </c>
      <c r="C213" s="2" t="s">
        <v>41</v>
      </c>
      <c r="D213" s="2" t="s">
        <v>42</v>
      </c>
      <c r="E213" s="2">
        <v>3</v>
      </c>
      <c r="F213" s="2" t="s">
        <v>43</v>
      </c>
      <c r="G213" s="2" t="s">
        <v>53</v>
      </c>
      <c r="H213" s="2" t="s">
        <v>207</v>
      </c>
      <c r="I213" s="2" t="s">
        <v>89</v>
      </c>
      <c r="J213" s="2" t="s">
        <v>45</v>
      </c>
      <c r="K213" s="3" t="s">
        <v>56</v>
      </c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 t="s">
        <v>45</v>
      </c>
      <c r="Y213" s="2"/>
      <c r="Z213" s="2"/>
      <c r="AA213" s="2" t="s">
        <v>55</v>
      </c>
      <c r="AC213" s="2" t="s">
        <v>55</v>
      </c>
      <c r="AD213" s="2"/>
      <c r="AE213" s="2" t="s">
        <v>49</v>
      </c>
      <c r="AF213" s="2" t="s">
        <v>86</v>
      </c>
      <c r="AG213" s="2" t="s">
        <v>55</v>
      </c>
      <c r="AI213" s="2" t="s">
        <v>55</v>
      </c>
      <c r="AK213" s="2"/>
      <c r="AL213" s="2"/>
      <c r="AM213" s="2" t="s">
        <v>45</v>
      </c>
      <c r="AN213" s="5" t="s">
        <v>210</v>
      </c>
      <c r="AU213" s="4" t="s">
        <v>170</v>
      </c>
    </row>
    <row r="214" spans="1:47" hidden="1" x14ac:dyDescent="0.25">
      <c r="A214" s="2"/>
      <c r="B214" s="2" t="s">
        <v>40</v>
      </c>
      <c r="C214" s="2" t="s">
        <v>41</v>
      </c>
      <c r="D214" s="2" t="s">
        <v>42</v>
      </c>
      <c r="E214" s="2">
        <v>3</v>
      </c>
      <c r="F214" s="2" t="s">
        <v>43</v>
      </c>
      <c r="G214" s="2"/>
      <c r="H214" s="2" t="s">
        <v>207</v>
      </c>
      <c r="I214" s="2"/>
      <c r="J214" s="2" t="s">
        <v>45</v>
      </c>
      <c r="K214" s="3" t="s">
        <v>46</v>
      </c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 t="s">
        <v>45</v>
      </c>
      <c r="Y214" s="2" t="s">
        <v>45</v>
      </c>
      <c r="Z214" s="2" t="s">
        <v>45</v>
      </c>
      <c r="AA214" s="2" t="s">
        <v>55</v>
      </c>
      <c r="AC214" s="2" t="s">
        <v>49</v>
      </c>
      <c r="AD214" s="2" t="s">
        <v>58</v>
      </c>
      <c r="AE214" s="2" t="s">
        <v>55</v>
      </c>
      <c r="AF214" s="2"/>
      <c r="AG214" s="2" t="s">
        <v>55</v>
      </c>
      <c r="AI214" s="2" t="s">
        <v>55</v>
      </c>
      <c r="AK214" s="2"/>
      <c r="AL214" s="2"/>
      <c r="AM214" s="4" t="s">
        <v>45</v>
      </c>
      <c r="AN214" s="5" t="s">
        <v>211</v>
      </c>
      <c r="AU214" s="4" t="s">
        <v>170</v>
      </c>
    </row>
    <row r="215" spans="1:47" hidden="1" x14ac:dyDescent="0.25">
      <c r="A215" s="2"/>
      <c r="B215" s="2" t="s">
        <v>40</v>
      </c>
      <c r="C215" s="2" t="s">
        <v>41</v>
      </c>
      <c r="D215" s="2" t="s">
        <v>42</v>
      </c>
      <c r="E215" s="2">
        <v>3</v>
      </c>
      <c r="F215" s="2" t="s">
        <v>43</v>
      </c>
      <c r="G215" s="2" t="s">
        <v>53</v>
      </c>
      <c r="H215" s="2" t="s">
        <v>207</v>
      </c>
      <c r="I215" s="2"/>
      <c r="J215" s="2" t="s">
        <v>45</v>
      </c>
      <c r="K215" s="2" t="s">
        <v>72</v>
      </c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 t="s">
        <v>45</v>
      </c>
      <c r="Y215" s="2" t="s">
        <v>45</v>
      </c>
      <c r="Z215" s="2" t="s">
        <v>45</v>
      </c>
      <c r="AA215" s="2" t="s">
        <v>55</v>
      </c>
      <c r="AC215" s="2" t="s">
        <v>58</v>
      </c>
      <c r="AD215" s="2"/>
      <c r="AE215" s="2" t="s">
        <v>49</v>
      </c>
      <c r="AF215" s="2"/>
      <c r="AG215" s="2" t="s">
        <v>68</v>
      </c>
      <c r="AH215" s="2"/>
      <c r="AI215" s="2" t="s">
        <v>55</v>
      </c>
      <c r="AK215" s="2"/>
      <c r="AL215" s="2"/>
      <c r="AM215" s="4" t="s">
        <v>45</v>
      </c>
      <c r="AN215" s="5" t="s">
        <v>212</v>
      </c>
      <c r="AU215" s="4" t="s">
        <v>170</v>
      </c>
    </row>
    <row r="216" spans="1:47" hidden="1" x14ac:dyDescent="0.25">
      <c r="A216" s="2">
        <v>39</v>
      </c>
      <c r="B216" s="2" t="s">
        <v>40</v>
      </c>
      <c r="C216" s="2" t="s">
        <v>41</v>
      </c>
      <c r="D216" s="2" t="s">
        <v>52</v>
      </c>
      <c r="E216" s="2">
        <v>3</v>
      </c>
      <c r="F216" s="2" t="s">
        <v>43</v>
      </c>
      <c r="G216" s="2"/>
      <c r="H216" s="2" t="s">
        <v>89</v>
      </c>
      <c r="J216" s="2" t="s">
        <v>47</v>
      </c>
      <c r="K216" s="2" t="s">
        <v>72</v>
      </c>
      <c r="L216" s="2" t="s">
        <v>45</v>
      </c>
      <c r="M216" s="2">
        <v>2</v>
      </c>
      <c r="N216" s="2"/>
      <c r="O216" s="2" t="s">
        <v>47</v>
      </c>
      <c r="P216" s="2" t="s">
        <v>47</v>
      </c>
      <c r="Q216" s="2"/>
      <c r="R216" s="2" t="s">
        <v>45</v>
      </c>
      <c r="S216" s="2" t="s">
        <v>48</v>
      </c>
      <c r="T216" s="2" t="s">
        <v>45</v>
      </c>
      <c r="U216" s="2" t="s">
        <v>45</v>
      </c>
      <c r="V216" s="2" t="s">
        <v>45</v>
      </c>
      <c r="W216" s="2">
        <v>0</v>
      </c>
      <c r="X216" s="2" t="s">
        <v>47</v>
      </c>
      <c r="Y216" s="2" t="s">
        <v>45</v>
      </c>
      <c r="Z216" s="2" t="s">
        <v>47</v>
      </c>
      <c r="AA216" s="2" t="s">
        <v>55</v>
      </c>
      <c r="AC216" s="2" t="s">
        <v>55</v>
      </c>
      <c r="AD216" s="2"/>
      <c r="AE216" s="2" t="s">
        <v>55</v>
      </c>
      <c r="AF216" s="2"/>
      <c r="AG216" s="2" t="s">
        <v>68</v>
      </c>
      <c r="AH216" s="2"/>
      <c r="AI216" s="2" t="s">
        <v>55</v>
      </c>
      <c r="AK216" s="2"/>
      <c r="AL216" s="2"/>
      <c r="AM216" s="4" t="s">
        <v>45</v>
      </c>
      <c r="AN216" s="5" t="s">
        <v>213</v>
      </c>
      <c r="AU216" s="4" t="s">
        <v>170</v>
      </c>
    </row>
    <row r="217" spans="1:47" hidden="1" x14ac:dyDescent="0.25">
      <c r="A217" s="2"/>
      <c r="B217" s="2" t="s">
        <v>40</v>
      </c>
      <c r="C217" s="2" t="s">
        <v>41</v>
      </c>
      <c r="D217" s="2" t="s">
        <v>60</v>
      </c>
      <c r="E217" s="2">
        <v>5</v>
      </c>
      <c r="F217" s="2" t="s">
        <v>43</v>
      </c>
      <c r="G217" s="2" t="s">
        <v>53</v>
      </c>
      <c r="H217" s="2" t="s">
        <v>207</v>
      </c>
      <c r="J217" s="2" t="s">
        <v>45</v>
      </c>
      <c r="K217" s="3" t="s">
        <v>56</v>
      </c>
      <c r="L217" s="2" t="s">
        <v>45</v>
      </c>
      <c r="M217" s="2">
        <v>4</v>
      </c>
      <c r="N217" s="2"/>
      <c r="O217" s="2" t="s">
        <v>47</v>
      </c>
      <c r="P217" s="2" t="s">
        <v>45</v>
      </c>
      <c r="Q217" s="2" t="s">
        <v>154</v>
      </c>
      <c r="R217" s="2" t="s">
        <v>45</v>
      </c>
      <c r="S217" s="2" t="s">
        <v>57</v>
      </c>
      <c r="T217" s="2" t="s">
        <v>47</v>
      </c>
      <c r="U217" s="2" t="s">
        <v>45</v>
      </c>
      <c r="V217" s="2" t="s">
        <v>45</v>
      </c>
      <c r="W217" s="2">
        <v>6</v>
      </c>
      <c r="X217" s="2" t="s">
        <v>45</v>
      </c>
      <c r="Y217" s="2" t="s">
        <v>45</v>
      </c>
      <c r="Z217" s="2" t="s">
        <v>45</v>
      </c>
      <c r="AA217" s="2" t="s">
        <v>55</v>
      </c>
      <c r="AC217" s="2" t="s">
        <v>49</v>
      </c>
      <c r="AD217" s="2" t="s">
        <v>58</v>
      </c>
      <c r="AE217" s="2" t="s">
        <v>49</v>
      </c>
      <c r="AF217" s="2"/>
      <c r="AG217" s="2" t="s">
        <v>49</v>
      </c>
      <c r="AH217" s="2"/>
      <c r="AI217" s="2" t="s">
        <v>55</v>
      </c>
      <c r="AK217" s="2"/>
      <c r="AL217" s="2"/>
      <c r="AM217" s="4" t="s">
        <v>45</v>
      </c>
      <c r="AN217" s="5" t="s">
        <v>214</v>
      </c>
      <c r="AU217" s="4" t="s">
        <v>170</v>
      </c>
    </row>
    <row r="218" spans="1:47" hidden="1" x14ac:dyDescent="0.25">
      <c r="A218" s="2"/>
      <c r="B218" s="2" t="s">
        <v>40</v>
      </c>
      <c r="C218" s="2" t="s">
        <v>41</v>
      </c>
      <c r="D218" s="2" t="s">
        <v>42</v>
      </c>
      <c r="E218" s="2">
        <v>3</v>
      </c>
      <c r="F218" s="2" t="s">
        <v>53</v>
      </c>
      <c r="G218" s="2"/>
      <c r="H218" s="2" t="s">
        <v>207</v>
      </c>
      <c r="J218" s="2" t="s">
        <v>47</v>
      </c>
      <c r="K218" s="3" t="s">
        <v>56</v>
      </c>
      <c r="L218" s="2" t="s">
        <v>45</v>
      </c>
      <c r="M218" s="2">
        <v>3</v>
      </c>
      <c r="N218" s="2"/>
      <c r="O218" s="2" t="s">
        <v>45</v>
      </c>
      <c r="P218" s="2" t="s">
        <v>47</v>
      </c>
      <c r="Q218" s="2"/>
      <c r="R218" s="2" t="s">
        <v>47</v>
      </c>
      <c r="S218" s="2" t="s">
        <v>67</v>
      </c>
      <c r="T218" s="2" t="s">
        <v>47</v>
      </c>
      <c r="U218" s="2" t="s">
        <v>45</v>
      </c>
      <c r="V218" s="2" t="s">
        <v>45</v>
      </c>
      <c r="W218" s="2">
        <v>10</v>
      </c>
      <c r="X218" s="2" t="s">
        <v>45</v>
      </c>
      <c r="Y218" s="2" t="s">
        <v>45</v>
      </c>
      <c r="Z218" s="2" t="s">
        <v>45</v>
      </c>
      <c r="AA218" s="2" t="s">
        <v>55</v>
      </c>
      <c r="AC218" s="2" t="s">
        <v>49</v>
      </c>
      <c r="AD218" s="2" t="s">
        <v>58</v>
      </c>
      <c r="AE218" s="2" t="s">
        <v>55</v>
      </c>
      <c r="AF218" s="2"/>
      <c r="AG218" s="2" t="s">
        <v>55</v>
      </c>
      <c r="AI218" s="2" t="s">
        <v>55</v>
      </c>
      <c r="AK218" s="2"/>
      <c r="AL218" s="2"/>
      <c r="AM218" s="4" t="s">
        <v>45</v>
      </c>
      <c r="AN218" s="5" t="s">
        <v>215</v>
      </c>
      <c r="AU218" s="4" t="s">
        <v>170</v>
      </c>
    </row>
    <row r="219" spans="1:47" hidden="1" x14ac:dyDescent="0.25">
      <c r="A219" s="2"/>
      <c r="B219" s="2" t="s">
        <v>40</v>
      </c>
      <c r="C219" s="2" t="s">
        <v>41</v>
      </c>
      <c r="D219" s="2" t="s">
        <v>42</v>
      </c>
      <c r="E219" s="2">
        <v>2</v>
      </c>
      <c r="F219" s="2" t="s">
        <v>43</v>
      </c>
      <c r="G219" s="2" t="s">
        <v>53</v>
      </c>
      <c r="H219" s="2" t="s">
        <v>207</v>
      </c>
      <c r="J219" s="2" t="s">
        <v>45</v>
      </c>
      <c r="K219" s="3" t="s">
        <v>80</v>
      </c>
      <c r="L219" s="2" t="s">
        <v>45</v>
      </c>
      <c r="M219" s="2">
        <v>2</v>
      </c>
      <c r="N219" s="2"/>
      <c r="O219" s="2" t="s">
        <v>47</v>
      </c>
      <c r="P219" s="2" t="s">
        <v>45</v>
      </c>
      <c r="Q219" s="2" t="s">
        <v>154</v>
      </c>
      <c r="R219" s="2" t="s">
        <v>47</v>
      </c>
      <c r="S219" s="2" t="s">
        <v>67</v>
      </c>
      <c r="T219" s="2" t="s">
        <v>47</v>
      </c>
      <c r="U219" s="2" t="s">
        <v>45</v>
      </c>
      <c r="V219" s="2" t="s">
        <v>45</v>
      </c>
      <c r="W219" s="2">
        <v>8</v>
      </c>
      <c r="X219" s="2" t="s">
        <v>45</v>
      </c>
      <c r="Y219" s="2" t="s">
        <v>47</v>
      </c>
      <c r="Z219" s="2" t="s">
        <v>47</v>
      </c>
      <c r="AA219" s="2" t="s">
        <v>55</v>
      </c>
      <c r="AC219" s="2" t="s">
        <v>55</v>
      </c>
      <c r="AD219" s="2"/>
      <c r="AE219" s="2" t="s">
        <v>117</v>
      </c>
      <c r="AF219" s="2" t="s">
        <v>68</v>
      </c>
      <c r="AG219" s="2" t="s">
        <v>55</v>
      </c>
      <c r="AI219" s="2" t="s">
        <v>55</v>
      </c>
      <c r="AK219" s="2"/>
      <c r="AL219" s="2"/>
      <c r="AM219" s="2" t="s">
        <v>45</v>
      </c>
      <c r="AN219" s="5" t="s">
        <v>216</v>
      </c>
      <c r="AU219" s="4" t="s">
        <v>170</v>
      </c>
    </row>
    <row r="220" spans="1:47" hidden="1" x14ac:dyDescent="0.25">
      <c r="A220" s="2"/>
      <c r="B220" s="2" t="s">
        <v>40</v>
      </c>
      <c r="C220" s="2" t="s">
        <v>41</v>
      </c>
      <c r="D220" s="2" t="s">
        <v>42</v>
      </c>
      <c r="E220" s="2">
        <v>3</v>
      </c>
      <c r="F220" s="2" t="s">
        <v>53</v>
      </c>
      <c r="G220" s="2"/>
      <c r="H220" s="2" t="s">
        <v>207</v>
      </c>
      <c r="J220" s="2" t="s">
        <v>47</v>
      </c>
      <c r="K220" s="3" t="s">
        <v>56</v>
      </c>
      <c r="L220" s="2" t="s">
        <v>45</v>
      </c>
      <c r="M220" s="2">
        <v>3</v>
      </c>
      <c r="N220" s="2"/>
      <c r="O220" s="2" t="s">
        <v>47</v>
      </c>
      <c r="P220" s="2" t="s">
        <v>45</v>
      </c>
      <c r="Q220" s="2" t="s">
        <v>217</v>
      </c>
      <c r="R220" s="2" t="s">
        <v>47</v>
      </c>
      <c r="S220" s="2" t="s">
        <v>67</v>
      </c>
      <c r="T220" s="2" t="s">
        <v>47</v>
      </c>
      <c r="U220" s="2" t="s">
        <v>45</v>
      </c>
      <c r="V220" s="2" t="s">
        <v>45</v>
      </c>
      <c r="W220" s="2">
        <v>3</v>
      </c>
      <c r="X220" s="2" t="s">
        <v>47</v>
      </c>
      <c r="Y220" s="2" t="s">
        <v>47</v>
      </c>
      <c r="Z220" s="2" t="s">
        <v>47</v>
      </c>
      <c r="AA220" s="2" t="s">
        <v>55</v>
      </c>
      <c r="AC220" s="2" t="s">
        <v>55</v>
      </c>
      <c r="AD220" s="2"/>
      <c r="AE220" s="2" t="s">
        <v>55</v>
      </c>
      <c r="AF220" s="2"/>
      <c r="AG220" s="2" t="s">
        <v>68</v>
      </c>
      <c r="AH220" s="2"/>
      <c r="AI220" s="2" t="s">
        <v>55</v>
      </c>
      <c r="AK220" s="2"/>
      <c r="AL220" s="2"/>
      <c r="AM220" s="4" t="s">
        <v>45</v>
      </c>
      <c r="AN220" s="5" t="s">
        <v>218</v>
      </c>
      <c r="AU220" s="4" t="s">
        <v>170</v>
      </c>
    </row>
    <row r="221" spans="1:47" hidden="1" x14ac:dyDescent="0.25">
      <c r="A221" s="2"/>
      <c r="B221" s="2" t="s">
        <v>40</v>
      </c>
      <c r="C221" s="2" t="s">
        <v>41</v>
      </c>
      <c r="D221" s="2" t="s">
        <v>42</v>
      </c>
      <c r="E221" s="2">
        <v>2</v>
      </c>
      <c r="F221" s="2" t="s">
        <v>43</v>
      </c>
      <c r="G221" s="2"/>
      <c r="H221" s="2" t="s">
        <v>89</v>
      </c>
      <c r="I221" s="2" t="s">
        <v>219</v>
      </c>
      <c r="J221" s="2" t="s">
        <v>45</v>
      </c>
      <c r="K221" s="2" t="s">
        <v>72</v>
      </c>
      <c r="L221" s="2" t="s">
        <v>47</v>
      </c>
      <c r="M221" s="2">
        <v>0</v>
      </c>
      <c r="N221" s="2"/>
      <c r="O221" s="2" t="s">
        <v>47</v>
      </c>
      <c r="P221" s="2" t="s">
        <v>47</v>
      </c>
      <c r="Q221" s="2"/>
      <c r="R221" s="2" t="s">
        <v>45</v>
      </c>
      <c r="S221" s="2" t="s">
        <v>73</v>
      </c>
      <c r="T221" s="2" t="s">
        <v>45</v>
      </c>
      <c r="U221" s="2" t="s">
        <v>45</v>
      </c>
      <c r="V221" s="2" t="s">
        <v>45</v>
      </c>
      <c r="W221" s="2">
        <v>6</v>
      </c>
      <c r="X221" s="2" t="s">
        <v>45</v>
      </c>
      <c r="Y221" s="2" t="s">
        <v>47</v>
      </c>
      <c r="Z221" s="2" t="s">
        <v>47</v>
      </c>
      <c r="AA221" s="2" t="s">
        <v>55</v>
      </c>
      <c r="AC221" s="2" t="s">
        <v>55</v>
      </c>
      <c r="AD221" s="2"/>
      <c r="AE221" s="2" t="s">
        <v>50</v>
      </c>
      <c r="AF221" s="2" t="s">
        <v>68</v>
      </c>
      <c r="AG221" s="2" t="s">
        <v>86</v>
      </c>
      <c r="AH221" s="2"/>
      <c r="AI221" s="2" t="s">
        <v>55</v>
      </c>
      <c r="AK221" s="2"/>
      <c r="AL221" s="2"/>
      <c r="AM221" s="2" t="s">
        <v>45</v>
      </c>
      <c r="AN221" s="5" t="s">
        <v>220</v>
      </c>
      <c r="AU221" s="4" t="s">
        <v>170</v>
      </c>
    </row>
    <row r="222" spans="1:47" hidden="1" x14ac:dyDescent="0.25">
      <c r="A222" s="2"/>
      <c r="B222" s="2" t="s">
        <v>40</v>
      </c>
      <c r="C222" s="2" t="s">
        <v>41</v>
      </c>
      <c r="D222" s="2" t="s">
        <v>42</v>
      </c>
      <c r="E222" s="2">
        <v>4</v>
      </c>
      <c r="F222" s="2" t="s">
        <v>76</v>
      </c>
      <c r="G222" s="2"/>
      <c r="H222" s="2" t="s">
        <v>54</v>
      </c>
      <c r="I222" s="2"/>
      <c r="J222" s="2" t="s">
        <v>45</v>
      </c>
      <c r="K222" s="3" t="s">
        <v>46</v>
      </c>
      <c r="L222" s="2" t="s">
        <v>45</v>
      </c>
      <c r="M222" s="2">
        <v>3</v>
      </c>
      <c r="N222" s="2"/>
      <c r="O222" s="2" t="s">
        <v>45</v>
      </c>
      <c r="P222" s="2" t="s">
        <v>47</v>
      </c>
      <c r="Q222" s="2"/>
      <c r="R222" s="2" t="s">
        <v>45</v>
      </c>
      <c r="S222" s="2" t="s">
        <v>48</v>
      </c>
      <c r="T222" s="2"/>
      <c r="U222" s="2"/>
      <c r="V222" s="2"/>
      <c r="W222" s="2"/>
      <c r="X222" s="2" t="s">
        <v>45</v>
      </c>
      <c r="Y222" s="2" t="s">
        <v>47</v>
      </c>
      <c r="Z222" s="2" t="s">
        <v>47</v>
      </c>
      <c r="AA222" s="2" t="s">
        <v>55</v>
      </c>
      <c r="AC222" s="2" t="s">
        <v>49</v>
      </c>
      <c r="AD222" s="2"/>
      <c r="AE222" s="2" t="s">
        <v>101</v>
      </c>
      <c r="AF222" s="2" t="s">
        <v>68</v>
      </c>
      <c r="AG222" s="2" t="s">
        <v>55</v>
      </c>
      <c r="AH222" s="2"/>
      <c r="AI222" s="2" t="s">
        <v>55</v>
      </c>
      <c r="AK222" s="2"/>
      <c r="AL222" s="2"/>
      <c r="AM222" s="2" t="s">
        <v>45</v>
      </c>
      <c r="AN222" s="5"/>
      <c r="AU222" s="4" t="s">
        <v>170</v>
      </c>
    </row>
    <row r="223" spans="1:47" hidden="1" x14ac:dyDescent="0.25">
      <c r="A223" s="2"/>
      <c r="B223" s="2" t="s">
        <v>40</v>
      </c>
      <c r="C223" s="2" t="s">
        <v>41</v>
      </c>
      <c r="D223" s="2" t="s">
        <v>42</v>
      </c>
      <c r="E223" s="2">
        <v>2</v>
      </c>
      <c r="F223" s="2" t="s">
        <v>53</v>
      </c>
      <c r="G223" s="2"/>
      <c r="H223" s="2" t="s">
        <v>207</v>
      </c>
      <c r="I223" s="2"/>
      <c r="J223" s="2" t="s">
        <v>45</v>
      </c>
      <c r="K223" s="3" t="s">
        <v>46</v>
      </c>
      <c r="L223" s="2" t="s">
        <v>45</v>
      </c>
      <c r="M223" s="2">
        <v>2</v>
      </c>
      <c r="N223" s="2"/>
      <c r="O223" s="2" t="s">
        <v>45</v>
      </c>
      <c r="P223" s="2" t="s">
        <v>45</v>
      </c>
      <c r="Q223" s="2" t="s">
        <v>217</v>
      </c>
      <c r="R223" s="2" t="s">
        <v>45</v>
      </c>
      <c r="S223" s="2" t="s">
        <v>48</v>
      </c>
      <c r="T223" s="2"/>
      <c r="U223" s="2"/>
      <c r="V223" s="2"/>
      <c r="W223" s="2"/>
      <c r="X223" s="2" t="s">
        <v>45</v>
      </c>
      <c r="Y223" s="2" t="s">
        <v>47</v>
      </c>
      <c r="Z223" s="2" t="s">
        <v>45</v>
      </c>
      <c r="AA223" s="2" t="s">
        <v>55</v>
      </c>
      <c r="AC223" s="2" t="s">
        <v>58</v>
      </c>
      <c r="AD223" s="2"/>
      <c r="AE223" s="2" t="s">
        <v>55</v>
      </c>
      <c r="AF223" s="2"/>
      <c r="AG223" s="2" t="s">
        <v>55</v>
      </c>
      <c r="AH223" s="2"/>
      <c r="AI223" s="2" t="s">
        <v>55</v>
      </c>
      <c r="AK223" s="2"/>
      <c r="AL223" s="2"/>
      <c r="AM223" s="2" t="s">
        <v>45</v>
      </c>
      <c r="AN223" s="5" t="s">
        <v>221</v>
      </c>
      <c r="AU223" s="4" t="s">
        <v>170</v>
      </c>
    </row>
    <row r="224" spans="1:47" hidden="1" x14ac:dyDescent="0.25">
      <c r="A224" s="2"/>
      <c r="B224" s="2" t="s">
        <v>40</v>
      </c>
      <c r="C224" s="2" t="s">
        <v>41</v>
      </c>
      <c r="D224" s="2" t="s">
        <v>42</v>
      </c>
      <c r="E224" s="2">
        <v>3</v>
      </c>
      <c r="F224" s="2" t="s">
        <v>53</v>
      </c>
      <c r="G224" s="2"/>
      <c r="H224" s="2" t="s">
        <v>207</v>
      </c>
      <c r="I224" s="2"/>
      <c r="J224" s="2" t="s">
        <v>45</v>
      </c>
      <c r="K224" s="3" t="s">
        <v>56</v>
      </c>
      <c r="L224" s="2" t="s">
        <v>45</v>
      </c>
      <c r="M224" s="2">
        <v>3</v>
      </c>
      <c r="N224" s="2"/>
      <c r="O224" s="2" t="s">
        <v>45</v>
      </c>
      <c r="P224" s="2" t="s">
        <v>45</v>
      </c>
      <c r="Q224" s="2" t="s">
        <v>100</v>
      </c>
      <c r="R224" s="2" t="s">
        <v>47</v>
      </c>
      <c r="S224" s="2" t="s">
        <v>67</v>
      </c>
      <c r="T224" s="2" t="s">
        <v>47</v>
      </c>
      <c r="U224" s="2" t="s">
        <v>45</v>
      </c>
      <c r="V224" s="2" t="s">
        <v>45</v>
      </c>
      <c r="W224" s="2">
        <v>7</v>
      </c>
      <c r="X224" s="2" t="s">
        <v>45</v>
      </c>
      <c r="Y224" s="2" t="s">
        <v>47</v>
      </c>
      <c r="Z224" s="2" t="s">
        <v>45</v>
      </c>
      <c r="AA224" s="2" t="s">
        <v>55</v>
      </c>
      <c r="AC224" s="2" t="s">
        <v>49</v>
      </c>
      <c r="AD224" s="2" t="s">
        <v>58</v>
      </c>
      <c r="AE224" s="2" t="s">
        <v>49</v>
      </c>
      <c r="AF224" s="2"/>
      <c r="AG224" s="2" t="s">
        <v>55</v>
      </c>
      <c r="AH224" s="2"/>
      <c r="AI224" s="2" t="s">
        <v>55</v>
      </c>
      <c r="AK224" s="2"/>
      <c r="AL224" s="2"/>
      <c r="AM224" s="2" t="s">
        <v>45</v>
      </c>
      <c r="AN224" s="5" t="s">
        <v>222</v>
      </c>
      <c r="AU224" s="4" t="s">
        <v>170</v>
      </c>
    </row>
    <row r="225" spans="1:49" x14ac:dyDescent="0.25">
      <c r="A225" s="2"/>
      <c r="B225" s="2" t="s">
        <v>40</v>
      </c>
      <c r="C225" s="2" t="s">
        <v>116</v>
      </c>
      <c r="D225" s="2" t="s">
        <v>52</v>
      </c>
      <c r="E225" s="2">
        <v>5</v>
      </c>
      <c r="F225" s="2" t="s">
        <v>43</v>
      </c>
      <c r="G225" s="2"/>
      <c r="H225" s="2" t="s">
        <v>89</v>
      </c>
      <c r="I225" s="2"/>
      <c r="J225" s="2" t="s">
        <v>47</v>
      </c>
      <c r="K225" s="2" t="s">
        <v>72</v>
      </c>
      <c r="L225" s="2" t="s">
        <v>47</v>
      </c>
      <c r="M225" s="2">
        <v>0</v>
      </c>
      <c r="N225" s="2"/>
      <c r="O225" s="2" t="s">
        <v>47</v>
      </c>
      <c r="P225" s="2" t="s">
        <v>47</v>
      </c>
      <c r="Q225" s="2"/>
      <c r="R225" s="2" t="s">
        <v>45</v>
      </c>
      <c r="S225" s="2" t="s">
        <v>73</v>
      </c>
      <c r="T225" s="2" t="s">
        <v>47</v>
      </c>
      <c r="U225" s="2" t="s">
        <v>45</v>
      </c>
      <c r="V225" s="2" t="s">
        <v>45</v>
      </c>
      <c r="W225" s="2">
        <v>6</v>
      </c>
      <c r="X225" s="2" t="s">
        <v>45</v>
      </c>
      <c r="Y225" s="2" t="s">
        <v>47</v>
      </c>
      <c r="Z225" s="2" t="s">
        <v>47</v>
      </c>
      <c r="AA225" s="2" t="s">
        <v>55</v>
      </c>
      <c r="AC225" s="2" t="s">
        <v>55</v>
      </c>
      <c r="AD225" s="2"/>
      <c r="AE225" s="2" t="s">
        <v>49</v>
      </c>
      <c r="AF225" s="2" t="s">
        <v>223</v>
      </c>
      <c r="AG225" s="2" t="s">
        <v>49</v>
      </c>
      <c r="AH225" s="2" t="s">
        <v>86</v>
      </c>
      <c r="AI225" s="2" t="s">
        <v>55</v>
      </c>
      <c r="AK225" s="2"/>
      <c r="AL225" s="2"/>
      <c r="AM225" s="2" t="s">
        <v>45</v>
      </c>
      <c r="AN225" s="5"/>
    </row>
    <row r="226" spans="1:49" hidden="1" x14ac:dyDescent="0.25">
      <c r="A226" s="2"/>
      <c r="B226" s="2" t="s">
        <v>40</v>
      </c>
      <c r="C226" s="2" t="s">
        <v>41</v>
      </c>
      <c r="D226" s="2" t="s">
        <v>52</v>
      </c>
      <c r="E226" s="2">
        <v>4</v>
      </c>
      <c r="F226" s="2" t="s">
        <v>43</v>
      </c>
      <c r="G226" s="2"/>
      <c r="H226" s="2" t="s">
        <v>89</v>
      </c>
      <c r="I226" s="2"/>
      <c r="J226" s="2" t="s">
        <v>47</v>
      </c>
      <c r="K226" s="2" t="s">
        <v>72</v>
      </c>
      <c r="L226" s="2" t="s">
        <v>47</v>
      </c>
      <c r="M226" s="2">
        <v>0</v>
      </c>
      <c r="N226" s="2"/>
      <c r="O226" s="2" t="s">
        <v>47</v>
      </c>
      <c r="P226" s="2" t="s">
        <v>47</v>
      </c>
      <c r="Q226" s="2"/>
      <c r="R226" s="2" t="s">
        <v>45</v>
      </c>
      <c r="S226" s="2" t="s">
        <v>73</v>
      </c>
      <c r="T226" s="2" t="s">
        <v>47</v>
      </c>
      <c r="U226" s="2" t="s">
        <v>45</v>
      </c>
      <c r="V226" s="2" t="s">
        <v>45</v>
      </c>
      <c r="W226" s="2">
        <v>6</v>
      </c>
      <c r="X226" s="2" t="s">
        <v>45</v>
      </c>
      <c r="Y226" s="2" t="s">
        <v>47</v>
      </c>
      <c r="Z226" s="2" t="s">
        <v>47</v>
      </c>
      <c r="AA226" s="2" t="s">
        <v>55</v>
      </c>
      <c r="AC226" s="2" t="s">
        <v>55</v>
      </c>
      <c r="AD226" s="2"/>
      <c r="AE226" s="2" t="s">
        <v>49</v>
      </c>
      <c r="AF226" s="2" t="s">
        <v>86</v>
      </c>
      <c r="AG226" s="2" t="s">
        <v>101</v>
      </c>
      <c r="AH226" s="2" t="s">
        <v>86</v>
      </c>
      <c r="AI226" s="2" t="s">
        <v>55</v>
      </c>
      <c r="AK226" s="2"/>
      <c r="AL226" s="2"/>
      <c r="AM226" s="2" t="s">
        <v>45</v>
      </c>
      <c r="AN226" s="5"/>
    </row>
    <row r="227" spans="1:49" hidden="1" x14ac:dyDescent="0.25">
      <c r="A227" s="2"/>
      <c r="B227" s="2" t="s">
        <v>40</v>
      </c>
      <c r="C227" s="2" t="s">
        <v>41</v>
      </c>
      <c r="D227" s="2" t="s">
        <v>42</v>
      </c>
      <c r="E227" s="2">
        <v>4</v>
      </c>
      <c r="F227" s="2" t="s">
        <v>43</v>
      </c>
      <c r="G227" s="2"/>
      <c r="H227" s="2" t="s">
        <v>207</v>
      </c>
      <c r="I227" s="2"/>
      <c r="J227" s="2" t="s">
        <v>45</v>
      </c>
      <c r="K227" s="3" t="s">
        <v>46</v>
      </c>
      <c r="L227" s="2" t="s">
        <v>45</v>
      </c>
      <c r="M227" s="2">
        <v>3</v>
      </c>
      <c r="N227" s="2"/>
      <c r="O227" s="2" t="s">
        <v>47</v>
      </c>
      <c r="P227" s="2" t="s">
        <v>47</v>
      </c>
      <c r="Q227" s="2"/>
      <c r="R227" s="2" t="s">
        <v>45</v>
      </c>
      <c r="S227" s="2" t="s">
        <v>57</v>
      </c>
      <c r="T227" s="2" t="s">
        <v>47</v>
      </c>
      <c r="U227" s="2" t="s">
        <v>47</v>
      </c>
      <c r="V227" s="2" t="s">
        <v>45</v>
      </c>
      <c r="W227" s="2">
        <v>5</v>
      </c>
      <c r="X227" s="2" t="s">
        <v>45</v>
      </c>
      <c r="Y227" s="2" t="s">
        <v>47</v>
      </c>
      <c r="Z227" s="2" t="s">
        <v>47</v>
      </c>
      <c r="AA227" s="2" t="s">
        <v>55</v>
      </c>
      <c r="AC227" s="2" t="s">
        <v>49</v>
      </c>
      <c r="AD227" s="2"/>
      <c r="AE227" s="2" t="s">
        <v>49</v>
      </c>
      <c r="AF227" s="2"/>
      <c r="AG227" s="2" t="s">
        <v>68</v>
      </c>
      <c r="AH227" s="2"/>
      <c r="AI227" s="2" t="s">
        <v>55</v>
      </c>
      <c r="AK227" s="2"/>
      <c r="AL227" s="2"/>
      <c r="AM227" s="2" t="s">
        <v>45</v>
      </c>
      <c r="AN227" s="5" t="s">
        <v>224</v>
      </c>
      <c r="AU227" s="4" t="s">
        <v>225</v>
      </c>
      <c r="AW227" s="4" t="s">
        <v>192</v>
      </c>
    </row>
    <row r="228" spans="1:49" hidden="1" x14ac:dyDescent="0.25">
      <c r="A228" s="2">
        <v>37</v>
      </c>
      <c r="B228" s="2" t="s">
        <v>40</v>
      </c>
      <c r="C228" s="2" t="s">
        <v>41</v>
      </c>
      <c r="D228" s="2" t="s">
        <v>42</v>
      </c>
      <c r="E228" s="2">
        <v>2</v>
      </c>
      <c r="F228" s="2" t="s">
        <v>53</v>
      </c>
      <c r="G228" s="2"/>
      <c r="H228" s="2" t="s">
        <v>54</v>
      </c>
      <c r="I228" s="2"/>
      <c r="J228" s="2" t="s">
        <v>45</v>
      </c>
      <c r="K228" s="3" t="s">
        <v>56</v>
      </c>
      <c r="L228" s="2" t="s">
        <v>47</v>
      </c>
      <c r="M228" s="2">
        <v>0</v>
      </c>
      <c r="N228" s="2"/>
      <c r="O228" s="2" t="s">
        <v>47</v>
      </c>
      <c r="P228" s="2" t="s">
        <v>45</v>
      </c>
      <c r="Q228" s="2" t="s">
        <v>154</v>
      </c>
      <c r="R228" s="2" t="s">
        <v>45</v>
      </c>
      <c r="S228" s="2" t="s">
        <v>57</v>
      </c>
      <c r="T228" s="2" t="s">
        <v>45</v>
      </c>
      <c r="U228" s="2" t="s">
        <v>45</v>
      </c>
      <c r="V228" s="2" t="s">
        <v>45</v>
      </c>
      <c r="W228" s="2">
        <v>8</v>
      </c>
      <c r="X228" s="2" t="s">
        <v>45</v>
      </c>
      <c r="Y228" s="2" t="s">
        <v>47</v>
      </c>
      <c r="Z228" s="2" t="s">
        <v>45</v>
      </c>
      <c r="AA228" s="2" t="s">
        <v>55</v>
      </c>
      <c r="AC228" s="2" t="s">
        <v>49</v>
      </c>
      <c r="AD228" s="2" t="s">
        <v>58</v>
      </c>
      <c r="AE228" s="2" t="s">
        <v>49</v>
      </c>
      <c r="AF228" s="2"/>
      <c r="AG228" s="2" t="s">
        <v>49</v>
      </c>
      <c r="AH228" s="2"/>
      <c r="AI228" s="2" t="s">
        <v>55</v>
      </c>
      <c r="AK228" s="2"/>
      <c r="AL228" s="2"/>
      <c r="AM228" s="2" t="s">
        <v>45</v>
      </c>
      <c r="AN228" s="5" t="s">
        <v>226</v>
      </c>
      <c r="AW228" s="4" t="s">
        <v>192</v>
      </c>
    </row>
    <row r="229" spans="1:49" hidden="1" x14ac:dyDescent="0.25">
      <c r="A229" s="2">
        <v>29</v>
      </c>
      <c r="B229" s="2" t="s">
        <v>40</v>
      </c>
      <c r="C229" s="2" t="s">
        <v>41</v>
      </c>
      <c r="D229" s="2" t="s">
        <v>42</v>
      </c>
      <c r="E229" s="2">
        <v>4</v>
      </c>
      <c r="F229" s="2" t="s">
        <v>53</v>
      </c>
      <c r="G229" s="2"/>
      <c r="H229" s="2" t="s">
        <v>54</v>
      </c>
      <c r="I229" s="2"/>
      <c r="J229" s="2" t="s">
        <v>45</v>
      </c>
      <c r="K229" s="3" t="s">
        <v>80</v>
      </c>
      <c r="L229" s="2" t="s">
        <v>45</v>
      </c>
      <c r="M229" s="2">
        <v>3</v>
      </c>
      <c r="N229" s="2"/>
      <c r="O229" s="2" t="s">
        <v>47</v>
      </c>
      <c r="P229" s="2" t="s">
        <v>45</v>
      </c>
      <c r="Q229" s="2" t="s">
        <v>66</v>
      </c>
      <c r="R229" s="2" t="s">
        <v>45</v>
      </c>
      <c r="S229" s="2" t="s">
        <v>57</v>
      </c>
      <c r="T229" s="2" t="s">
        <v>47</v>
      </c>
      <c r="U229" s="2" t="s">
        <v>45</v>
      </c>
      <c r="V229" s="2" t="s">
        <v>45</v>
      </c>
      <c r="W229" s="2">
        <v>7</v>
      </c>
      <c r="X229" s="2" t="s">
        <v>45</v>
      </c>
      <c r="Y229" s="2" t="s">
        <v>47</v>
      </c>
      <c r="Z229" s="2" t="s">
        <v>45</v>
      </c>
      <c r="AA229" s="2" t="s">
        <v>49</v>
      </c>
      <c r="AC229" s="2" t="s">
        <v>49</v>
      </c>
      <c r="AD229" s="2" t="s">
        <v>68</v>
      </c>
      <c r="AE229" s="2" t="s">
        <v>49</v>
      </c>
      <c r="AF229" s="2" t="s">
        <v>68</v>
      </c>
      <c r="AG229" s="2" t="s">
        <v>49</v>
      </c>
      <c r="AH229" s="2" t="s">
        <v>68</v>
      </c>
      <c r="AI229" s="2" t="s">
        <v>55</v>
      </c>
      <c r="AK229" s="2"/>
      <c r="AL229" s="2"/>
      <c r="AM229" s="2" t="s">
        <v>45</v>
      </c>
      <c r="AN229" s="5" t="s">
        <v>227</v>
      </c>
      <c r="AW229" s="4" t="s">
        <v>192</v>
      </c>
    </row>
    <row r="230" spans="1:49" hidden="1" x14ac:dyDescent="0.25">
      <c r="A230" s="2">
        <v>38</v>
      </c>
      <c r="B230" s="2" t="s">
        <v>40</v>
      </c>
      <c r="C230" s="2" t="s">
        <v>41</v>
      </c>
      <c r="D230" s="2" t="s">
        <v>60</v>
      </c>
      <c r="E230" s="2">
        <v>2</v>
      </c>
      <c r="F230" s="2" t="s">
        <v>53</v>
      </c>
      <c r="G230" s="2"/>
      <c r="H230" s="2" t="s">
        <v>54</v>
      </c>
      <c r="I230" s="2"/>
      <c r="J230" s="2" t="s">
        <v>45</v>
      </c>
      <c r="K230" s="3" t="s">
        <v>46</v>
      </c>
      <c r="L230" s="2" t="s">
        <v>45</v>
      </c>
      <c r="M230" s="2">
        <v>2</v>
      </c>
      <c r="N230" s="2"/>
      <c r="O230" s="2" t="s">
        <v>47</v>
      </c>
      <c r="P230" s="2" t="s">
        <v>45</v>
      </c>
      <c r="Q230" s="2" t="s">
        <v>66</v>
      </c>
      <c r="R230" s="2" t="s">
        <v>47</v>
      </c>
      <c r="S230" s="2"/>
      <c r="T230" s="2" t="s">
        <v>47</v>
      </c>
      <c r="U230" s="2" t="s">
        <v>47</v>
      </c>
      <c r="V230" s="2" t="s">
        <v>45</v>
      </c>
      <c r="W230" s="2">
        <v>2</v>
      </c>
      <c r="X230" s="2" t="s">
        <v>45</v>
      </c>
      <c r="Y230" s="2" t="s">
        <v>47</v>
      </c>
      <c r="Z230" s="2" t="s">
        <v>45</v>
      </c>
      <c r="AA230" s="2" t="s">
        <v>55</v>
      </c>
      <c r="AC230" s="2" t="s">
        <v>49</v>
      </c>
      <c r="AD230" s="2" t="s">
        <v>58</v>
      </c>
      <c r="AE230" s="2" t="s">
        <v>55</v>
      </c>
      <c r="AF230" s="2"/>
      <c r="AG230" s="2" t="s">
        <v>55</v>
      </c>
      <c r="AH230" s="2"/>
      <c r="AI230" s="2" t="s">
        <v>55</v>
      </c>
      <c r="AK230" s="2"/>
      <c r="AL230" s="2"/>
      <c r="AM230" s="2" t="s">
        <v>45</v>
      </c>
      <c r="AN230" s="5" t="s">
        <v>228</v>
      </c>
      <c r="AU230" s="4" t="s">
        <v>229</v>
      </c>
      <c r="AW230" s="4" t="s">
        <v>192</v>
      </c>
    </row>
    <row r="231" spans="1:49" hidden="1" x14ac:dyDescent="0.25">
      <c r="A231" s="2">
        <v>31</v>
      </c>
      <c r="B231" s="2" t="s">
        <v>40</v>
      </c>
      <c r="C231" s="2" t="s">
        <v>41</v>
      </c>
      <c r="D231" s="2" t="s">
        <v>42</v>
      </c>
      <c r="E231" s="2">
        <v>3</v>
      </c>
      <c r="F231" s="2" t="s">
        <v>53</v>
      </c>
      <c r="G231" s="2"/>
      <c r="H231" s="2" t="s">
        <v>54</v>
      </c>
      <c r="I231" s="2"/>
      <c r="J231" s="2" t="s">
        <v>45</v>
      </c>
      <c r="K231" s="3" t="s">
        <v>46</v>
      </c>
      <c r="L231" s="2" t="s">
        <v>45</v>
      </c>
      <c r="M231" s="2">
        <v>3</v>
      </c>
      <c r="N231" s="2"/>
      <c r="O231" s="2" t="s">
        <v>45</v>
      </c>
      <c r="P231" s="2" t="s">
        <v>45</v>
      </c>
      <c r="Q231" s="2" t="s">
        <v>154</v>
      </c>
      <c r="R231" s="2" t="s">
        <v>45</v>
      </c>
      <c r="S231" s="2"/>
      <c r="T231" s="2" t="s">
        <v>47</v>
      </c>
      <c r="U231" s="2" t="s">
        <v>45</v>
      </c>
      <c r="V231" s="2" t="s">
        <v>45</v>
      </c>
      <c r="W231" s="2">
        <v>6</v>
      </c>
      <c r="X231" s="2" t="s">
        <v>45</v>
      </c>
      <c r="Y231" s="2" t="s">
        <v>45</v>
      </c>
      <c r="Z231" s="2" t="s">
        <v>47</v>
      </c>
      <c r="AA231" s="2" t="s">
        <v>55</v>
      </c>
      <c r="AC231" s="2" t="s">
        <v>49</v>
      </c>
      <c r="AD231" s="2" t="s">
        <v>58</v>
      </c>
      <c r="AE231" s="2" t="s">
        <v>49</v>
      </c>
      <c r="AF231" s="2"/>
      <c r="AG231" s="2" t="s">
        <v>55</v>
      </c>
      <c r="AH231" s="2"/>
      <c r="AI231" s="2" t="s">
        <v>55</v>
      </c>
      <c r="AK231" s="2"/>
      <c r="AL231" s="2"/>
      <c r="AM231" s="2" t="s">
        <v>45</v>
      </c>
      <c r="AN231" s="5" t="s">
        <v>230</v>
      </c>
      <c r="AU231" s="4" t="s">
        <v>231</v>
      </c>
      <c r="AW231" s="4" t="s">
        <v>192</v>
      </c>
    </row>
    <row r="232" spans="1:49" x14ac:dyDescent="0.25">
      <c r="A232" s="2">
        <v>27</v>
      </c>
      <c r="B232" s="2" t="s">
        <v>40</v>
      </c>
      <c r="C232" s="2" t="s">
        <v>75</v>
      </c>
      <c r="D232" s="2" t="s">
        <v>42</v>
      </c>
      <c r="E232" s="2">
        <v>4</v>
      </c>
      <c r="F232" s="2" t="s">
        <v>53</v>
      </c>
      <c r="G232" s="2"/>
      <c r="H232" s="2" t="s">
        <v>89</v>
      </c>
      <c r="I232" s="2"/>
      <c r="J232" s="2" t="s">
        <v>47</v>
      </c>
      <c r="K232" s="3" t="s">
        <v>46</v>
      </c>
      <c r="L232" s="2" t="s">
        <v>45</v>
      </c>
      <c r="M232" s="2">
        <v>4</v>
      </c>
      <c r="N232" s="2"/>
      <c r="O232" s="2" t="s">
        <v>45</v>
      </c>
      <c r="P232" s="2" t="s">
        <v>47</v>
      </c>
      <c r="Q232" s="2"/>
      <c r="R232" s="2" t="s">
        <v>47</v>
      </c>
      <c r="S232" s="2"/>
      <c r="T232" s="2" t="s">
        <v>45</v>
      </c>
      <c r="U232" s="2" t="s">
        <v>45</v>
      </c>
      <c r="V232" s="2" t="s">
        <v>47</v>
      </c>
      <c r="W232" s="2">
        <v>6</v>
      </c>
      <c r="X232" s="2" t="s">
        <v>45</v>
      </c>
      <c r="Y232" s="2" t="s">
        <v>47</v>
      </c>
      <c r="Z232" s="2" t="s">
        <v>47</v>
      </c>
      <c r="AA232" s="2" t="s">
        <v>55</v>
      </c>
      <c r="AC232" s="2" t="s">
        <v>49</v>
      </c>
      <c r="AD232" s="2" t="s">
        <v>50</v>
      </c>
      <c r="AE232" s="2" t="s">
        <v>101</v>
      </c>
      <c r="AF232" s="2" t="s">
        <v>50</v>
      </c>
      <c r="AG232" s="2" t="s">
        <v>55</v>
      </c>
      <c r="AH232" s="2"/>
      <c r="AI232" s="2" t="s">
        <v>55</v>
      </c>
      <c r="AK232" s="2"/>
      <c r="AL232" s="2"/>
      <c r="AM232" s="2" t="s">
        <v>45</v>
      </c>
      <c r="AN232" s="5" t="s">
        <v>232</v>
      </c>
      <c r="AU232" s="4" t="s">
        <v>231</v>
      </c>
      <c r="AW232" s="4" t="s">
        <v>192</v>
      </c>
    </row>
    <row r="233" spans="1:49" hidden="1" x14ac:dyDescent="0.25">
      <c r="A233" s="2"/>
      <c r="B233" s="2" t="s">
        <v>40</v>
      </c>
      <c r="C233" s="2" t="s">
        <v>41</v>
      </c>
      <c r="D233" s="2" t="s">
        <v>42</v>
      </c>
      <c r="E233" s="2">
        <v>3</v>
      </c>
      <c r="F233" s="2" t="s">
        <v>43</v>
      </c>
      <c r="G233" s="2"/>
      <c r="H233" s="2" t="s">
        <v>89</v>
      </c>
      <c r="I233" s="2"/>
      <c r="J233" s="2" t="s">
        <v>47</v>
      </c>
      <c r="K233" s="3" t="s">
        <v>80</v>
      </c>
      <c r="L233" s="2" t="s">
        <v>45</v>
      </c>
      <c r="M233" s="2">
        <v>3</v>
      </c>
      <c r="N233" s="2"/>
      <c r="O233" s="2" t="s">
        <v>45</v>
      </c>
      <c r="P233" s="2" t="s">
        <v>47</v>
      </c>
      <c r="Q233" s="2"/>
      <c r="R233" s="2" t="s">
        <v>45</v>
      </c>
      <c r="S233" s="2"/>
      <c r="T233" s="2" t="s">
        <v>47</v>
      </c>
      <c r="U233" s="2" t="s">
        <v>45</v>
      </c>
      <c r="V233" s="2" t="s">
        <v>45</v>
      </c>
      <c r="W233" s="2">
        <v>5</v>
      </c>
      <c r="X233" s="2" t="s">
        <v>47</v>
      </c>
      <c r="Y233" s="2" t="s">
        <v>47</v>
      </c>
      <c r="Z233" s="2" t="s">
        <v>47</v>
      </c>
      <c r="AA233" s="2" t="s">
        <v>55</v>
      </c>
      <c r="AC233" s="2" t="s">
        <v>55</v>
      </c>
      <c r="AD233" s="2"/>
      <c r="AE233" s="2" t="s">
        <v>55</v>
      </c>
      <c r="AF233" s="2"/>
      <c r="AG233" s="2" t="s">
        <v>55</v>
      </c>
      <c r="AH233" s="2"/>
      <c r="AI233" s="2" t="s">
        <v>55</v>
      </c>
      <c r="AK233" s="2"/>
      <c r="AL233" s="2"/>
      <c r="AM233" s="2" t="s">
        <v>47</v>
      </c>
      <c r="AN233" s="5" t="s">
        <v>233</v>
      </c>
      <c r="AU233" s="4"/>
      <c r="AW233" s="4" t="s">
        <v>192</v>
      </c>
    </row>
    <row r="234" spans="1:49" hidden="1" x14ac:dyDescent="0.25">
      <c r="A234" s="2">
        <v>28</v>
      </c>
      <c r="B234" s="2" t="s">
        <v>40</v>
      </c>
      <c r="C234" s="2" t="s">
        <v>41</v>
      </c>
      <c r="D234" s="2" t="s">
        <v>52</v>
      </c>
      <c r="E234" s="2">
        <v>4</v>
      </c>
      <c r="F234" s="2" t="s">
        <v>53</v>
      </c>
      <c r="G234" s="2"/>
      <c r="H234" s="2" t="s">
        <v>90</v>
      </c>
      <c r="I234" s="2"/>
      <c r="J234" s="2" t="s">
        <v>45</v>
      </c>
      <c r="K234" s="3" t="s">
        <v>46</v>
      </c>
      <c r="L234" s="2" t="s">
        <v>45</v>
      </c>
      <c r="M234" s="2">
        <v>5</v>
      </c>
      <c r="N234" s="2"/>
      <c r="O234" s="2" t="s">
        <v>45</v>
      </c>
      <c r="P234" s="2" t="s">
        <v>47</v>
      </c>
      <c r="Q234" s="2"/>
      <c r="R234" s="2" t="s">
        <v>45</v>
      </c>
      <c r="S234" s="2" t="s">
        <v>73</v>
      </c>
      <c r="T234" s="2" t="s">
        <v>47</v>
      </c>
      <c r="U234" s="2" t="s">
        <v>45</v>
      </c>
      <c r="V234" s="2" t="s">
        <v>47</v>
      </c>
      <c r="W234" s="2">
        <v>2</v>
      </c>
      <c r="X234" s="2" t="s">
        <v>45</v>
      </c>
      <c r="Y234" s="2" t="s">
        <v>47</v>
      </c>
      <c r="Z234" s="2" t="s">
        <v>47</v>
      </c>
      <c r="AA234" s="2" t="s">
        <v>55</v>
      </c>
      <c r="AC234" s="2" t="s">
        <v>55</v>
      </c>
      <c r="AD234" s="2"/>
      <c r="AE234" s="2" t="s">
        <v>49</v>
      </c>
      <c r="AF234" s="2"/>
      <c r="AG234" s="2" t="s">
        <v>55</v>
      </c>
      <c r="AH234" s="2"/>
      <c r="AI234" s="2" t="s">
        <v>55</v>
      </c>
      <c r="AK234" s="2"/>
      <c r="AL234" s="2"/>
      <c r="AM234" s="2" t="s">
        <v>45</v>
      </c>
      <c r="AN234" s="5" t="s">
        <v>234</v>
      </c>
      <c r="AU234" s="4" t="s">
        <v>231</v>
      </c>
      <c r="AW234" s="4" t="s">
        <v>192</v>
      </c>
    </row>
    <row r="235" spans="1:49" hidden="1" x14ac:dyDescent="0.25">
      <c r="A235" s="2">
        <v>42</v>
      </c>
      <c r="B235" s="2" t="s">
        <v>40</v>
      </c>
      <c r="C235" s="2" t="s">
        <v>41</v>
      </c>
      <c r="D235" s="2" t="s">
        <v>42</v>
      </c>
      <c r="E235" s="2">
        <v>5</v>
      </c>
      <c r="F235" s="2" t="s">
        <v>53</v>
      </c>
      <c r="G235" s="2"/>
      <c r="H235" s="2" t="s">
        <v>54</v>
      </c>
      <c r="I235" s="2"/>
      <c r="J235" s="2" t="s">
        <v>47</v>
      </c>
      <c r="K235" s="2" t="s">
        <v>72</v>
      </c>
      <c r="L235" s="2" t="s">
        <v>45</v>
      </c>
      <c r="M235" s="2">
        <v>5</v>
      </c>
      <c r="N235" s="2"/>
      <c r="O235" s="2" t="s">
        <v>47</v>
      </c>
      <c r="P235" s="2" t="s">
        <v>47</v>
      </c>
      <c r="Q235" s="2"/>
      <c r="R235" s="2" t="s">
        <v>47</v>
      </c>
      <c r="S235" s="2" t="s">
        <v>67</v>
      </c>
      <c r="T235" s="2" t="s">
        <v>47</v>
      </c>
      <c r="U235" s="2" t="s">
        <v>45</v>
      </c>
      <c r="V235" s="2" t="s">
        <v>45</v>
      </c>
      <c r="W235" s="2">
        <v>7</v>
      </c>
      <c r="X235" s="2" t="s">
        <v>45</v>
      </c>
      <c r="Y235" s="2" t="s">
        <v>47</v>
      </c>
      <c r="Z235" s="2" t="s">
        <v>47</v>
      </c>
      <c r="AA235" s="2" t="s">
        <v>55</v>
      </c>
      <c r="AC235" s="2" t="s">
        <v>49</v>
      </c>
      <c r="AD235" s="2"/>
      <c r="AE235" s="2" t="s">
        <v>55</v>
      </c>
      <c r="AF235" s="2"/>
      <c r="AG235" s="2" t="s">
        <v>55</v>
      </c>
      <c r="AH235" s="2"/>
      <c r="AI235" s="2" t="s">
        <v>55</v>
      </c>
      <c r="AK235" s="2"/>
      <c r="AL235" s="2"/>
      <c r="AM235" s="2" t="s">
        <v>45</v>
      </c>
      <c r="AN235" s="5" t="s">
        <v>235</v>
      </c>
      <c r="AU235" s="4"/>
      <c r="AW235" s="4" t="s">
        <v>192</v>
      </c>
    </row>
    <row r="236" spans="1:49" hidden="1" x14ac:dyDescent="0.25">
      <c r="A236" s="2"/>
      <c r="B236" s="2" t="s">
        <v>40</v>
      </c>
      <c r="C236" s="2" t="s">
        <v>41</v>
      </c>
      <c r="D236" s="2" t="s">
        <v>42</v>
      </c>
      <c r="E236" s="2">
        <v>3</v>
      </c>
      <c r="F236" s="2" t="s">
        <v>53</v>
      </c>
      <c r="G236" s="2" t="s">
        <v>76</v>
      </c>
      <c r="H236" s="2" t="s">
        <v>54</v>
      </c>
      <c r="I236" s="2" t="s">
        <v>236</v>
      </c>
      <c r="J236" s="2" t="s">
        <v>45</v>
      </c>
      <c r="K236" s="3" t="s">
        <v>46</v>
      </c>
      <c r="L236" s="2" t="s">
        <v>45</v>
      </c>
      <c r="M236" s="2">
        <v>3</v>
      </c>
      <c r="N236" s="2"/>
      <c r="O236" s="2" t="s">
        <v>45</v>
      </c>
      <c r="P236" s="2" t="s">
        <v>47</v>
      </c>
      <c r="Q236" s="2"/>
      <c r="R236" s="2" t="s">
        <v>45</v>
      </c>
      <c r="S236" s="2" t="s">
        <v>57</v>
      </c>
      <c r="T236" s="2" t="s">
        <v>45</v>
      </c>
      <c r="U236" s="2" t="s">
        <v>45</v>
      </c>
      <c r="V236" s="2" t="s">
        <v>45</v>
      </c>
      <c r="W236" s="2">
        <v>1</v>
      </c>
      <c r="X236" s="2" t="s">
        <v>45</v>
      </c>
      <c r="Y236" s="2" t="s">
        <v>47</v>
      </c>
      <c r="Z236" s="2" t="s">
        <v>47</v>
      </c>
      <c r="AA236" s="2" t="s">
        <v>55</v>
      </c>
      <c r="AB236" s="2"/>
      <c r="AC236" s="2" t="s">
        <v>55</v>
      </c>
      <c r="AD236" s="2"/>
      <c r="AE236" s="2" t="s">
        <v>55</v>
      </c>
      <c r="AF236" s="2"/>
      <c r="AG236" s="2" t="s">
        <v>55</v>
      </c>
      <c r="AH236" s="2"/>
      <c r="AI236" s="2" t="s">
        <v>49</v>
      </c>
      <c r="AJ236" s="2" t="s">
        <v>50</v>
      </c>
      <c r="AK236" s="2"/>
      <c r="AL236" s="2"/>
      <c r="AM236" s="2" t="s">
        <v>45</v>
      </c>
      <c r="AN236" s="5" t="s">
        <v>237</v>
      </c>
      <c r="AU236" s="4" t="s">
        <v>229</v>
      </c>
      <c r="AW236" s="4" t="s">
        <v>192</v>
      </c>
    </row>
    <row r="237" spans="1:49" hidden="1" x14ac:dyDescent="0.25">
      <c r="A237" s="2">
        <v>55</v>
      </c>
      <c r="B237" s="2" t="s">
        <v>40</v>
      </c>
      <c r="C237" s="2" t="s">
        <v>41</v>
      </c>
      <c r="D237" s="2" t="s">
        <v>60</v>
      </c>
      <c r="E237" s="2">
        <v>4</v>
      </c>
      <c r="F237" s="2" t="s">
        <v>53</v>
      </c>
      <c r="G237" s="2"/>
      <c r="H237" s="2" t="s">
        <v>54</v>
      </c>
      <c r="I237" s="2" t="s">
        <v>89</v>
      </c>
      <c r="J237" s="2" t="s">
        <v>45</v>
      </c>
      <c r="K237" s="2" t="s">
        <v>72</v>
      </c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 t="s">
        <v>45</v>
      </c>
      <c r="Y237" s="2" t="s">
        <v>47</v>
      </c>
      <c r="Z237" s="2" t="s">
        <v>45</v>
      </c>
      <c r="AA237" s="2" t="s">
        <v>55</v>
      </c>
      <c r="AB237" s="2"/>
      <c r="AC237" s="2" t="s">
        <v>58</v>
      </c>
      <c r="AD237" s="2"/>
      <c r="AE237" s="2" t="s">
        <v>49</v>
      </c>
      <c r="AF237" s="2"/>
      <c r="AG237" s="2" t="s">
        <v>55</v>
      </c>
      <c r="AI237" s="2" t="s">
        <v>55</v>
      </c>
      <c r="AK237" s="2"/>
      <c r="AL237" s="2"/>
      <c r="AM237" s="2" t="s">
        <v>45</v>
      </c>
      <c r="AN237" s="5" t="s">
        <v>238</v>
      </c>
      <c r="AU237" s="4" t="s">
        <v>170</v>
      </c>
      <c r="AW237" s="4" t="s">
        <v>192</v>
      </c>
    </row>
    <row r="238" spans="1:49" hidden="1" x14ac:dyDescent="0.25">
      <c r="A238" s="6"/>
      <c r="B238" s="2" t="s">
        <v>40</v>
      </c>
      <c r="C238" s="2" t="s">
        <v>41</v>
      </c>
      <c r="D238" s="2" t="s">
        <v>42</v>
      </c>
      <c r="E238" s="2">
        <v>4</v>
      </c>
      <c r="F238" s="2" t="s">
        <v>53</v>
      </c>
      <c r="G238" s="2"/>
      <c r="H238" s="2" t="s">
        <v>207</v>
      </c>
      <c r="J238" s="2" t="s">
        <v>45</v>
      </c>
      <c r="K238" s="3" t="s">
        <v>56</v>
      </c>
      <c r="L238" s="2" t="s">
        <v>45</v>
      </c>
      <c r="M238" s="2">
        <v>4</v>
      </c>
      <c r="N238" s="2"/>
      <c r="O238" s="2" t="s">
        <v>45</v>
      </c>
      <c r="P238" s="2" t="s">
        <v>45</v>
      </c>
      <c r="Q238" s="2" t="s">
        <v>66</v>
      </c>
      <c r="R238" s="2" t="s">
        <v>45</v>
      </c>
      <c r="S238" s="2" t="s">
        <v>57</v>
      </c>
      <c r="T238" s="2" t="s">
        <v>47</v>
      </c>
      <c r="U238" s="2" t="s">
        <v>45</v>
      </c>
      <c r="V238" s="2" t="s">
        <v>47</v>
      </c>
      <c r="W238" s="2">
        <v>8</v>
      </c>
      <c r="X238" s="2" t="s">
        <v>45</v>
      </c>
      <c r="Y238" s="2" t="s">
        <v>47</v>
      </c>
      <c r="Z238" s="2" t="s">
        <v>45</v>
      </c>
      <c r="AA238" s="2" t="s">
        <v>55</v>
      </c>
      <c r="AB238" s="2"/>
      <c r="AC238" s="2" t="s">
        <v>58</v>
      </c>
      <c r="AD238" s="2"/>
      <c r="AE238" s="2" t="s">
        <v>55</v>
      </c>
      <c r="AF238" s="2"/>
      <c r="AG238" s="2" t="s">
        <v>55</v>
      </c>
      <c r="AI238" s="2" t="s">
        <v>55</v>
      </c>
      <c r="AK238" s="2"/>
      <c r="AL238" s="2"/>
      <c r="AM238" s="2" t="s">
        <v>45</v>
      </c>
    </row>
    <row r="239" spans="1:49" hidden="1" x14ac:dyDescent="0.25">
      <c r="A239" s="12"/>
      <c r="B239" s="2" t="s">
        <v>40</v>
      </c>
      <c r="D239" s="2" t="s">
        <v>42</v>
      </c>
      <c r="E239">
        <v>3</v>
      </c>
      <c r="F239" s="2" t="s">
        <v>43</v>
      </c>
      <c r="G239" s="2" t="s">
        <v>53</v>
      </c>
      <c r="H239" s="2" t="s">
        <v>54</v>
      </c>
      <c r="I239" s="2" t="s">
        <v>44</v>
      </c>
      <c r="J239" s="2" t="s">
        <v>45</v>
      </c>
      <c r="K239" s="13" t="s">
        <v>80</v>
      </c>
      <c r="R239" s="2" t="s">
        <v>47</v>
      </c>
      <c r="S239" s="2" t="s">
        <v>67</v>
      </c>
      <c r="X239" s="2" t="s">
        <v>45</v>
      </c>
      <c r="Y239" s="2" t="s">
        <v>45</v>
      </c>
      <c r="Z239" s="2" t="s">
        <v>47</v>
      </c>
      <c r="AA239" s="2" t="s">
        <v>49</v>
      </c>
      <c r="AB239" s="4" t="s">
        <v>91</v>
      </c>
      <c r="AC239" s="2" t="s">
        <v>58</v>
      </c>
      <c r="AD239" t="s">
        <v>239</v>
      </c>
      <c r="AE239" s="2" t="s">
        <v>49</v>
      </c>
      <c r="AF239" t="s">
        <v>50</v>
      </c>
      <c r="AG239" s="2" t="s">
        <v>49</v>
      </c>
      <c r="AH239" t="s">
        <v>50</v>
      </c>
      <c r="AI239" s="2" t="s">
        <v>58</v>
      </c>
      <c r="AJ239" t="s">
        <v>239</v>
      </c>
      <c r="AM239" s="2" t="s">
        <v>45</v>
      </c>
    </row>
    <row r="240" spans="1:49" hidden="1" x14ac:dyDescent="0.25">
      <c r="B240" s="2" t="s">
        <v>40</v>
      </c>
      <c r="D240" s="2" t="s">
        <v>42</v>
      </c>
      <c r="E240" s="2">
        <v>3</v>
      </c>
      <c r="F240" s="2" t="s">
        <v>43</v>
      </c>
      <c r="G240" s="2" t="s">
        <v>167</v>
      </c>
      <c r="H240" s="2" t="s">
        <v>54</v>
      </c>
      <c r="I240" s="2" t="s">
        <v>240</v>
      </c>
      <c r="J240" s="2" t="s">
        <v>45</v>
      </c>
      <c r="K240" s="13" t="s">
        <v>80</v>
      </c>
      <c r="R240" s="4" t="s">
        <v>47</v>
      </c>
      <c r="S240" s="2" t="s">
        <v>67</v>
      </c>
      <c r="X240" s="2" t="s">
        <v>45</v>
      </c>
      <c r="Y240" s="2" t="s">
        <v>47</v>
      </c>
      <c r="Z240" s="2" t="s">
        <v>45</v>
      </c>
      <c r="AA240" s="2" t="s">
        <v>55</v>
      </c>
      <c r="AC240" s="2" t="s">
        <v>55</v>
      </c>
      <c r="AE240" s="2" t="s">
        <v>49</v>
      </c>
      <c r="AF240" s="4" t="s">
        <v>87</v>
      </c>
      <c r="AG240" s="2" t="s">
        <v>101</v>
      </c>
      <c r="AH240" s="4" t="s">
        <v>86</v>
      </c>
      <c r="AI240" s="2" t="s">
        <v>49</v>
      </c>
      <c r="AJ240" t="s">
        <v>86</v>
      </c>
      <c r="AM240" s="2" t="s">
        <v>45</v>
      </c>
    </row>
    <row r="241" spans="2:47" hidden="1" x14ac:dyDescent="0.25">
      <c r="B241" s="2" t="s">
        <v>40</v>
      </c>
      <c r="D241" s="2" t="s">
        <v>52</v>
      </c>
      <c r="E241" s="2">
        <v>3</v>
      </c>
      <c r="F241" s="2" t="s">
        <v>53</v>
      </c>
      <c r="G241" s="2"/>
      <c r="H241" s="2" t="s">
        <v>54</v>
      </c>
      <c r="J241" s="2" t="s">
        <v>45</v>
      </c>
      <c r="K241" s="13" t="s">
        <v>80</v>
      </c>
      <c r="R241" s="4" t="s">
        <v>47</v>
      </c>
      <c r="S241" s="2" t="s">
        <v>67</v>
      </c>
      <c r="X241" s="2" t="s">
        <v>45</v>
      </c>
      <c r="Y241" s="2" t="s">
        <v>47</v>
      </c>
      <c r="Z241" s="2" t="s">
        <v>47</v>
      </c>
      <c r="AA241" s="2" t="s">
        <v>55</v>
      </c>
      <c r="AC241" s="2" t="s">
        <v>55</v>
      </c>
      <c r="AE241" s="2" t="s">
        <v>49</v>
      </c>
      <c r="AF241" t="s">
        <v>68</v>
      </c>
      <c r="AG241" s="2" t="s">
        <v>49</v>
      </c>
      <c r="AH241" t="s">
        <v>68</v>
      </c>
      <c r="AI241" s="2" t="s">
        <v>49</v>
      </c>
      <c r="AJ241" t="s">
        <v>68</v>
      </c>
      <c r="AM241" s="2" t="s">
        <v>45</v>
      </c>
    </row>
    <row r="242" spans="2:47" hidden="1" x14ac:dyDescent="0.25">
      <c r="B242" s="2" t="s">
        <v>59</v>
      </c>
      <c r="D242" s="2" t="s">
        <v>52</v>
      </c>
      <c r="E242" s="2">
        <v>4</v>
      </c>
      <c r="F242" s="2" t="s">
        <v>53</v>
      </c>
      <c r="H242" s="2" t="s">
        <v>82</v>
      </c>
      <c r="J242" s="2" t="s">
        <v>45</v>
      </c>
      <c r="K242" s="2" t="s">
        <v>72</v>
      </c>
      <c r="R242" s="4" t="s">
        <v>45</v>
      </c>
      <c r="S242" s="2" t="s">
        <v>57</v>
      </c>
      <c r="X242" s="2" t="s">
        <v>45</v>
      </c>
      <c r="Y242" s="2" t="s">
        <v>45</v>
      </c>
      <c r="Z242" s="2" t="s">
        <v>47</v>
      </c>
      <c r="AA242" s="2" t="s">
        <v>55</v>
      </c>
      <c r="AC242" s="2" t="s">
        <v>58</v>
      </c>
      <c r="AD242" t="s">
        <v>241</v>
      </c>
      <c r="AE242" s="2" t="s">
        <v>55</v>
      </c>
      <c r="AG242" s="2" t="s">
        <v>55</v>
      </c>
      <c r="AI242" s="2" t="s">
        <v>58</v>
      </c>
      <c r="AJ242" t="s">
        <v>239</v>
      </c>
      <c r="AM242" s="2" t="s">
        <v>45</v>
      </c>
    </row>
    <row r="243" spans="2:47" hidden="1" x14ac:dyDescent="0.25">
      <c r="B243" s="2" t="s">
        <v>40</v>
      </c>
      <c r="D243" s="2" t="s">
        <v>42</v>
      </c>
      <c r="E243" s="2">
        <v>3</v>
      </c>
      <c r="F243" s="2" t="s">
        <v>53</v>
      </c>
      <c r="H243" s="2" t="s">
        <v>54</v>
      </c>
      <c r="J243" s="2" t="s">
        <v>45</v>
      </c>
      <c r="K243" s="13" t="s">
        <v>80</v>
      </c>
      <c r="R243" s="4" t="s">
        <v>47</v>
      </c>
      <c r="S243" s="2" t="s">
        <v>67</v>
      </c>
      <c r="X243" s="2" t="s">
        <v>45</v>
      </c>
      <c r="Y243" s="2" t="s">
        <v>47</v>
      </c>
      <c r="Z243" s="2" t="s">
        <v>47</v>
      </c>
      <c r="AA243" s="2" t="s">
        <v>55</v>
      </c>
      <c r="AC243" s="2" t="s">
        <v>49</v>
      </c>
      <c r="AD243" t="s">
        <v>86</v>
      </c>
      <c r="AE243" s="2" t="s">
        <v>55</v>
      </c>
      <c r="AG243" s="2" t="s">
        <v>49</v>
      </c>
      <c r="AH243" t="s">
        <v>86</v>
      </c>
      <c r="AI243" s="2" t="s">
        <v>49</v>
      </c>
      <c r="AJ243" t="s">
        <v>86</v>
      </c>
      <c r="AM243" s="2" t="s">
        <v>45</v>
      </c>
      <c r="AN243" s="2" t="s">
        <v>242</v>
      </c>
      <c r="AU243" s="4" t="s">
        <v>170</v>
      </c>
    </row>
    <row r="244" spans="2:47" hidden="1" x14ac:dyDescent="0.25">
      <c r="B244" s="2" t="s">
        <v>59</v>
      </c>
      <c r="D244" s="2" t="s">
        <v>42</v>
      </c>
      <c r="E244" s="2">
        <v>3</v>
      </c>
      <c r="F244" s="2" t="s">
        <v>53</v>
      </c>
      <c r="G244" s="2" t="s">
        <v>167</v>
      </c>
      <c r="H244" s="2" t="s">
        <v>90</v>
      </c>
      <c r="I244" s="2" t="s">
        <v>165</v>
      </c>
      <c r="J244" s="2" t="s">
        <v>45</v>
      </c>
      <c r="K244" s="13" t="s">
        <v>80</v>
      </c>
      <c r="R244" s="4" t="s">
        <v>47</v>
      </c>
      <c r="S244" s="2" t="s">
        <v>67</v>
      </c>
      <c r="X244" s="2" t="s">
        <v>45</v>
      </c>
      <c r="Y244" s="2" t="s">
        <v>45</v>
      </c>
      <c r="Z244" s="2" t="s">
        <v>47</v>
      </c>
      <c r="AA244" s="2" t="s">
        <v>55</v>
      </c>
      <c r="AC244" s="2" t="s">
        <v>58</v>
      </c>
      <c r="AD244" t="s">
        <v>241</v>
      </c>
      <c r="AE244" s="2" t="s">
        <v>55</v>
      </c>
      <c r="AG244" s="2" t="s">
        <v>49</v>
      </c>
      <c r="AH244" s="4" t="s">
        <v>223</v>
      </c>
      <c r="AI244" s="2" t="s">
        <v>58</v>
      </c>
      <c r="AJ244" t="s">
        <v>241</v>
      </c>
      <c r="AM244" s="2" t="s">
        <v>45</v>
      </c>
      <c r="AU244" s="4" t="s">
        <v>170</v>
      </c>
    </row>
    <row r="245" spans="2:47" hidden="1" x14ac:dyDescent="0.25">
      <c r="B245" s="2" t="s">
        <v>40</v>
      </c>
      <c r="D245" s="2" t="s">
        <v>42</v>
      </c>
      <c r="E245" s="2">
        <v>3</v>
      </c>
      <c r="F245" s="2" t="s">
        <v>53</v>
      </c>
      <c r="H245" s="2" t="s">
        <v>44</v>
      </c>
      <c r="J245" s="2" t="s">
        <v>45</v>
      </c>
      <c r="K245" s="13" t="s">
        <v>80</v>
      </c>
      <c r="R245" s="4" t="s">
        <v>47</v>
      </c>
      <c r="S245" s="2" t="s">
        <v>67</v>
      </c>
      <c r="X245" s="2" t="s">
        <v>45</v>
      </c>
      <c r="Y245" s="2" t="s">
        <v>47</v>
      </c>
      <c r="Z245" s="2" t="s">
        <v>47</v>
      </c>
      <c r="AA245" s="2" t="s">
        <v>55</v>
      </c>
      <c r="AC245" s="2" t="s">
        <v>49</v>
      </c>
      <c r="AE245" s="2" t="s">
        <v>49</v>
      </c>
      <c r="AG245" s="2" t="s">
        <v>55</v>
      </c>
      <c r="AI245" s="2" t="s">
        <v>49</v>
      </c>
      <c r="AM245" s="2" t="s">
        <v>45</v>
      </c>
      <c r="AN245" s="2" t="s">
        <v>243</v>
      </c>
      <c r="AU245" s="4" t="s">
        <v>170</v>
      </c>
    </row>
    <row r="246" spans="2:47" hidden="1" x14ac:dyDescent="0.25">
      <c r="B246" s="2" t="s">
        <v>40</v>
      </c>
      <c r="D246" s="2" t="s">
        <v>42</v>
      </c>
      <c r="E246" s="2">
        <v>3</v>
      </c>
      <c r="F246" s="2" t="s">
        <v>53</v>
      </c>
      <c r="G246" s="2" t="s">
        <v>167</v>
      </c>
      <c r="H246" s="2" t="s">
        <v>54</v>
      </c>
      <c r="I246" s="2" t="s">
        <v>44</v>
      </c>
      <c r="J246" s="2" t="s">
        <v>45</v>
      </c>
      <c r="K246" s="13" t="s">
        <v>80</v>
      </c>
      <c r="R246" s="2" t="s">
        <v>47</v>
      </c>
      <c r="S246" s="2" t="s">
        <v>67</v>
      </c>
      <c r="X246" s="2" t="s">
        <v>45</v>
      </c>
      <c r="Y246" s="2" t="s">
        <v>47</v>
      </c>
      <c r="Z246" s="2" t="s">
        <v>47</v>
      </c>
      <c r="AA246" s="2" t="s">
        <v>55</v>
      </c>
      <c r="AC246" s="2" t="s">
        <v>101</v>
      </c>
      <c r="AD246" t="s">
        <v>86</v>
      </c>
      <c r="AE246" s="2" t="s">
        <v>55</v>
      </c>
      <c r="AG246" s="2" t="s">
        <v>49</v>
      </c>
      <c r="AH246" t="s">
        <v>86</v>
      </c>
      <c r="AI246" s="2" t="s">
        <v>55</v>
      </c>
      <c r="AM246" s="2" t="s">
        <v>45</v>
      </c>
      <c r="AN246" s="2" t="s">
        <v>244</v>
      </c>
      <c r="AU246" s="4" t="s">
        <v>170</v>
      </c>
    </row>
    <row r="247" spans="2:47" hidden="1" x14ac:dyDescent="0.25">
      <c r="B247" s="2" t="s">
        <v>40</v>
      </c>
      <c r="D247" s="2" t="s">
        <v>42</v>
      </c>
      <c r="E247" s="2">
        <v>3</v>
      </c>
      <c r="F247" s="2" t="s">
        <v>53</v>
      </c>
      <c r="G247" s="2" t="s">
        <v>167</v>
      </c>
      <c r="H247" s="2" t="s">
        <v>167</v>
      </c>
      <c r="J247" s="2" t="s">
        <v>45</v>
      </c>
      <c r="K247" s="13" t="s">
        <v>56</v>
      </c>
      <c r="R247" s="4" t="s">
        <v>45</v>
      </c>
      <c r="S247" s="2" t="s">
        <v>57</v>
      </c>
      <c r="X247" s="2" t="s">
        <v>45</v>
      </c>
      <c r="Y247" s="2" t="s">
        <v>47</v>
      </c>
      <c r="Z247" s="2" t="s">
        <v>45</v>
      </c>
      <c r="AA247" s="2" t="s">
        <v>55</v>
      </c>
      <c r="AC247" s="2" t="s">
        <v>49</v>
      </c>
      <c r="AD247" t="s">
        <v>245</v>
      </c>
      <c r="AE247" s="2" t="s">
        <v>49</v>
      </c>
      <c r="AF247" t="s">
        <v>245</v>
      </c>
      <c r="AG247" s="2" t="s">
        <v>49</v>
      </c>
      <c r="AH247" t="s">
        <v>245</v>
      </c>
      <c r="AI247" s="2" t="s">
        <v>49</v>
      </c>
      <c r="AJ247" s="4" t="s">
        <v>108</v>
      </c>
      <c r="AM247" s="2" t="s">
        <v>45</v>
      </c>
      <c r="AU247" s="4" t="s">
        <v>170</v>
      </c>
    </row>
    <row r="248" spans="2:47" hidden="1" x14ac:dyDescent="0.25">
      <c r="B248" s="2" t="s">
        <v>40</v>
      </c>
      <c r="D248" s="2" t="s">
        <v>42</v>
      </c>
      <c r="E248" s="2">
        <v>3</v>
      </c>
      <c r="F248" s="2" t="s">
        <v>53</v>
      </c>
      <c r="H248" s="2" t="s">
        <v>54</v>
      </c>
      <c r="J248" s="2" t="s">
        <v>45</v>
      </c>
      <c r="K248" s="13" t="s">
        <v>80</v>
      </c>
      <c r="R248" s="4" t="s">
        <v>47</v>
      </c>
      <c r="S248" s="2" t="s">
        <v>67</v>
      </c>
      <c r="X248" s="2" t="s">
        <v>45</v>
      </c>
      <c r="Y248" s="2" t="s">
        <v>47</v>
      </c>
      <c r="Z248" s="2" t="s">
        <v>47</v>
      </c>
      <c r="AA248" s="2" t="s">
        <v>55</v>
      </c>
      <c r="AC248" s="2" t="s">
        <v>101</v>
      </c>
      <c r="AD248" t="s">
        <v>204</v>
      </c>
      <c r="AE248" s="2" t="s">
        <v>101</v>
      </c>
      <c r="AF248" t="s">
        <v>204</v>
      </c>
      <c r="AG248" s="2" t="s">
        <v>55</v>
      </c>
      <c r="AI248" s="2" t="s">
        <v>49</v>
      </c>
      <c r="AJ248" t="s">
        <v>204</v>
      </c>
      <c r="AM248" s="2" t="s">
        <v>45</v>
      </c>
      <c r="AU248" s="4" t="s">
        <v>170</v>
      </c>
    </row>
    <row r="249" spans="2:47" hidden="1" x14ac:dyDescent="0.25">
      <c r="B249" s="2" t="s">
        <v>40</v>
      </c>
      <c r="D249" s="2" t="s">
        <v>42</v>
      </c>
      <c r="E249" s="2">
        <v>2</v>
      </c>
      <c r="F249" s="2" t="s">
        <v>53</v>
      </c>
      <c r="G249" s="2" t="s">
        <v>167</v>
      </c>
      <c r="H249" s="2" t="s">
        <v>54</v>
      </c>
      <c r="I249" s="2" t="s">
        <v>165</v>
      </c>
      <c r="J249" s="2" t="s">
        <v>45</v>
      </c>
      <c r="K249" s="13" t="s">
        <v>80</v>
      </c>
      <c r="R249" s="4" t="s">
        <v>47</v>
      </c>
      <c r="S249" s="2" t="s">
        <v>67</v>
      </c>
      <c r="X249" s="2" t="s">
        <v>45</v>
      </c>
      <c r="Y249" s="2" t="s">
        <v>47</v>
      </c>
      <c r="Z249" s="2" t="s">
        <v>47</v>
      </c>
      <c r="AA249" s="2" t="s">
        <v>55</v>
      </c>
      <c r="AC249" s="2" t="s">
        <v>55</v>
      </c>
      <c r="AE249" s="2" t="s">
        <v>101</v>
      </c>
      <c r="AF249" t="s">
        <v>129</v>
      </c>
      <c r="AG249" s="2" t="s">
        <v>55</v>
      </c>
      <c r="AI249" s="2" t="s">
        <v>49</v>
      </c>
      <c r="AJ249" s="4" t="s">
        <v>129</v>
      </c>
      <c r="AM249" s="2" t="s">
        <v>45</v>
      </c>
      <c r="AU249" s="4" t="s">
        <v>170</v>
      </c>
    </row>
    <row r="250" spans="2:47" hidden="1" x14ac:dyDescent="0.25">
      <c r="B250" s="2" t="s">
        <v>40</v>
      </c>
      <c r="D250" s="2" t="s">
        <v>52</v>
      </c>
      <c r="E250" s="2">
        <v>3</v>
      </c>
      <c r="F250" s="2" t="s">
        <v>43</v>
      </c>
      <c r="G250" s="2" t="s">
        <v>167</v>
      </c>
      <c r="H250" s="2" t="s">
        <v>44</v>
      </c>
      <c r="I250" s="2" t="s">
        <v>165</v>
      </c>
      <c r="J250" s="2" t="s">
        <v>45</v>
      </c>
      <c r="K250" s="13" t="s">
        <v>80</v>
      </c>
      <c r="R250" s="4" t="s">
        <v>47</v>
      </c>
      <c r="S250" s="2" t="s">
        <v>67</v>
      </c>
      <c r="X250" s="2" t="s">
        <v>47</v>
      </c>
      <c r="Y250" s="2" t="s">
        <v>47</v>
      </c>
      <c r="Z250" s="2" t="s">
        <v>47</v>
      </c>
      <c r="AA250" s="2" t="s">
        <v>55</v>
      </c>
      <c r="AC250" s="2" t="s">
        <v>55</v>
      </c>
      <c r="AE250" s="2" t="s">
        <v>117</v>
      </c>
      <c r="AF250" t="s">
        <v>68</v>
      </c>
      <c r="AG250" s="2" t="s">
        <v>55</v>
      </c>
      <c r="AI250" s="2" t="s">
        <v>50</v>
      </c>
      <c r="AJ250" t="s">
        <v>68</v>
      </c>
      <c r="AM250" s="2" t="s">
        <v>45</v>
      </c>
      <c r="AN250" s="2" t="s">
        <v>246</v>
      </c>
      <c r="AU250" s="4" t="s">
        <v>170</v>
      </c>
    </row>
    <row r="251" spans="2:47" hidden="1" x14ac:dyDescent="0.25">
      <c r="B251" s="2" t="s">
        <v>40</v>
      </c>
      <c r="D251" s="2" t="s">
        <v>42</v>
      </c>
      <c r="E251" s="2">
        <v>5</v>
      </c>
      <c r="F251" s="2" t="s">
        <v>53</v>
      </c>
      <c r="H251" s="2" t="s">
        <v>44</v>
      </c>
      <c r="J251" s="2" t="s">
        <v>45</v>
      </c>
      <c r="K251" s="13" t="s">
        <v>46</v>
      </c>
      <c r="R251" s="4" t="s">
        <v>47</v>
      </c>
      <c r="S251" s="2" t="s">
        <v>67</v>
      </c>
      <c r="X251" s="2" t="s">
        <v>45</v>
      </c>
      <c r="Y251" s="2" t="s">
        <v>47</v>
      </c>
      <c r="Z251" s="2" t="s">
        <v>47</v>
      </c>
      <c r="AA251" s="2" t="s">
        <v>55</v>
      </c>
      <c r="AC251" s="2" t="s">
        <v>49</v>
      </c>
      <c r="AE251" s="2" t="s">
        <v>55</v>
      </c>
      <c r="AG251" s="2" t="s">
        <v>55</v>
      </c>
      <c r="AI251" s="2" t="s">
        <v>55</v>
      </c>
      <c r="AM251" s="2" t="s">
        <v>45</v>
      </c>
      <c r="AU251" s="4" t="s">
        <v>170</v>
      </c>
    </row>
    <row r="252" spans="2:47" hidden="1" x14ac:dyDescent="0.25">
      <c r="B252" s="2" t="s">
        <v>40</v>
      </c>
      <c r="D252" s="2" t="s">
        <v>52</v>
      </c>
      <c r="E252" s="2">
        <v>5</v>
      </c>
      <c r="F252" s="2" t="s">
        <v>53</v>
      </c>
      <c r="H252" s="2" t="s">
        <v>44</v>
      </c>
      <c r="J252" s="2" t="s">
        <v>45</v>
      </c>
      <c r="K252" s="2" t="s">
        <v>72</v>
      </c>
      <c r="R252" s="4" t="s">
        <v>45</v>
      </c>
      <c r="S252" s="2" t="s">
        <v>48</v>
      </c>
      <c r="X252" s="2" t="s">
        <v>47</v>
      </c>
      <c r="Y252" s="2" t="s">
        <v>47</v>
      </c>
      <c r="Z252" s="2" t="s">
        <v>47</v>
      </c>
      <c r="AA252" s="2" t="s">
        <v>55</v>
      </c>
      <c r="AC252" s="2" t="s">
        <v>55</v>
      </c>
      <c r="AE252" s="2" t="s">
        <v>55</v>
      </c>
      <c r="AG252" s="2" t="s">
        <v>55</v>
      </c>
      <c r="AI252" s="2" t="s">
        <v>55</v>
      </c>
      <c r="AM252" s="2" t="s">
        <v>47</v>
      </c>
      <c r="AN252" s="2" t="s">
        <v>247</v>
      </c>
      <c r="AU252" s="4" t="s">
        <v>170</v>
      </c>
    </row>
    <row r="253" spans="2:47" hidden="1" x14ac:dyDescent="0.25">
      <c r="B253" s="2" t="s">
        <v>59</v>
      </c>
      <c r="D253" s="2" t="s">
        <v>60</v>
      </c>
      <c r="E253" s="2">
        <v>5</v>
      </c>
      <c r="F253" s="2" t="s">
        <v>43</v>
      </c>
      <c r="H253" s="2" t="s">
        <v>44</v>
      </c>
      <c r="J253" s="2" t="s">
        <v>45</v>
      </c>
      <c r="K253" s="2" t="s">
        <v>72</v>
      </c>
      <c r="R253" s="4" t="s">
        <v>45</v>
      </c>
      <c r="S253" s="2" t="s">
        <v>48</v>
      </c>
      <c r="X253" s="2" t="s">
        <v>47</v>
      </c>
      <c r="Y253" s="2" t="s">
        <v>47</v>
      </c>
      <c r="Z253" s="2" t="s">
        <v>47</v>
      </c>
      <c r="AA253" s="2" t="s">
        <v>55</v>
      </c>
      <c r="AC253" s="2" t="s">
        <v>55</v>
      </c>
      <c r="AE253" s="2" t="s">
        <v>55</v>
      </c>
      <c r="AG253" s="2" t="s">
        <v>55</v>
      </c>
      <c r="AI253" s="2" t="s">
        <v>55</v>
      </c>
      <c r="AM253" s="2" t="s">
        <v>47</v>
      </c>
      <c r="AU253" s="4" t="s">
        <v>170</v>
      </c>
    </row>
    <row r="254" spans="2:47" hidden="1" x14ac:dyDescent="0.25">
      <c r="B254" s="2" t="s">
        <v>40</v>
      </c>
      <c r="D254" s="2" t="s">
        <v>42</v>
      </c>
      <c r="E254" s="2">
        <v>5</v>
      </c>
      <c r="F254" s="2" t="s">
        <v>53</v>
      </c>
      <c r="J254" s="2" t="s">
        <v>45</v>
      </c>
      <c r="K254" s="2" t="s">
        <v>72</v>
      </c>
      <c r="R254" s="4" t="s">
        <v>45</v>
      </c>
      <c r="S254" s="2" t="s">
        <v>73</v>
      </c>
      <c r="X254" s="2" t="s">
        <v>47</v>
      </c>
      <c r="Y254" s="2" t="s">
        <v>47</v>
      </c>
      <c r="Z254" s="2" t="s">
        <v>47</v>
      </c>
      <c r="AA254" s="2" t="s">
        <v>55</v>
      </c>
      <c r="AC254" s="2" t="s">
        <v>50</v>
      </c>
      <c r="AD254" t="s">
        <v>68</v>
      </c>
      <c r="AE254" s="2" t="s">
        <v>117</v>
      </c>
      <c r="AF254" t="s">
        <v>68</v>
      </c>
      <c r="AG254" s="2" t="s">
        <v>50</v>
      </c>
      <c r="AH254" t="s">
        <v>68</v>
      </c>
      <c r="AI254" s="2" t="s">
        <v>55</v>
      </c>
      <c r="AM254" s="2" t="s">
        <v>45</v>
      </c>
      <c r="AN254" s="2" t="s">
        <v>248</v>
      </c>
      <c r="AU254" s="4" t="s">
        <v>170</v>
      </c>
    </row>
    <row r="255" spans="2:47" hidden="1" x14ac:dyDescent="0.25">
      <c r="B255" s="2" t="s">
        <v>59</v>
      </c>
      <c r="D255" s="2" t="s">
        <v>42</v>
      </c>
      <c r="E255" s="2">
        <v>3</v>
      </c>
      <c r="F255" s="2" t="s">
        <v>43</v>
      </c>
      <c r="H255" s="2" t="s">
        <v>54</v>
      </c>
      <c r="J255" s="2" t="s">
        <v>45</v>
      </c>
      <c r="K255" s="13" t="s">
        <v>80</v>
      </c>
      <c r="R255" s="4" t="s">
        <v>47</v>
      </c>
      <c r="S255" s="2" t="s">
        <v>67</v>
      </c>
      <c r="X255" s="2" t="s">
        <v>45</v>
      </c>
      <c r="Y255" s="2" t="s">
        <v>47</v>
      </c>
      <c r="Z255" s="2" t="s">
        <v>47</v>
      </c>
      <c r="AA255" s="2" t="s">
        <v>55</v>
      </c>
      <c r="AC255" s="2" t="s">
        <v>55</v>
      </c>
      <c r="AE255" s="2" t="s">
        <v>55</v>
      </c>
      <c r="AG255" s="2" t="s">
        <v>55</v>
      </c>
      <c r="AI255" s="2" t="s">
        <v>49</v>
      </c>
      <c r="AM255" s="2" t="s">
        <v>45</v>
      </c>
      <c r="AU255" s="4" t="s">
        <v>170</v>
      </c>
    </row>
    <row r="256" spans="2:47" hidden="1" x14ac:dyDescent="0.25">
      <c r="B256" s="2" t="s">
        <v>40</v>
      </c>
      <c r="D256" s="2" t="s">
        <v>42</v>
      </c>
      <c r="E256" s="2">
        <v>2</v>
      </c>
      <c r="F256" s="2" t="s">
        <v>53</v>
      </c>
      <c r="H256" s="2" t="s">
        <v>54</v>
      </c>
      <c r="J256" s="2" t="s">
        <v>45</v>
      </c>
      <c r="K256" s="13" t="s">
        <v>46</v>
      </c>
      <c r="R256" s="4" t="s">
        <v>47</v>
      </c>
      <c r="S256" s="2" t="s">
        <v>67</v>
      </c>
      <c r="X256" s="2" t="s">
        <v>45</v>
      </c>
      <c r="Y256" s="2" t="s">
        <v>47</v>
      </c>
      <c r="Z256" s="2" t="s">
        <v>47</v>
      </c>
      <c r="AA256" s="2" t="s">
        <v>55</v>
      </c>
      <c r="AC256" s="2" t="s">
        <v>55</v>
      </c>
      <c r="AE256" s="2" t="s">
        <v>49</v>
      </c>
      <c r="AF256" t="s">
        <v>50</v>
      </c>
      <c r="AG256" s="2" t="s">
        <v>55</v>
      </c>
      <c r="AI256" s="2" t="s">
        <v>49</v>
      </c>
      <c r="AJ256" t="s">
        <v>50</v>
      </c>
      <c r="AM256" s="2" t="s">
        <v>45</v>
      </c>
      <c r="AN256" s="2" t="s">
        <v>249</v>
      </c>
      <c r="AU256" s="4" t="s">
        <v>170</v>
      </c>
    </row>
    <row r="257" spans="2:47" hidden="1" x14ac:dyDescent="0.25">
      <c r="B257" s="2" t="s">
        <v>59</v>
      </c>
      <c r="D257" s="2" t="s">
        <v>42</v>
      </c>
      <c r="E257" s="2">
        <v>4</v>
      </c>
      <c r="F257" s="2" t="s">
        <v>53</v>
      </c>
      <c r="H257" s="2" t="s">
        <v>54</v>
      </c>
      <c r="J257" s="2" t="s">
        <v>45</v>
      </c>
      <c r="K257" t="s">
        <v>250</v>
      </c>
      <c r="R257" s="4" t="s">
        <v>45</v>
      </c>
      <c r="S257" s="2" t="s">
        <v>57</v>
      </c>
      <c r="X257" s="2" t="s">
        <v>45</v>
      </c>
      <c r="Y257" s="2" t="s">
        <v>47</v>
      </c>
      <c r="Z257" s="2" t="s">
        <v>47</v>
      </c>
      <c r="AA257" s="2" t="s">
        <v>55</v>
      </c>
      <c r="AC257" s="2" t="s">
        <v>49</v>
      </c>
      <c r="AE257" s="2" t="s">
        <v>49</v>
      </c>
      <c r="AG257" s="2" t="s">
        <v>49</v>
      </c>
      <c r="AI257" s="2" t="s">
        <v>49</v>
      </c>
      <c r="AM257" s="2" t="s">
        <v>45</v>
      </c>
      <c r="AN257" s="2" t="s">
        <v>251</v>
      </c>
      <c r="AU257" s="4" t="s">
        <v>170</v>
      </c>
    </row>
    <row r="258" spans="2:47" hidden="1" x14ac:dyDescent="0.25">
      <c r="B258" s="2" t="s">
        <v>59</v>
      </c>
      <c r="D258" s="2" t="s">
        <v>42</v>
      </c>
      <c r="E258" s="2">
        <v>5</v>
      </c>
      <c r="F258" s="2" t="s">
        <v>43</v>
      </c>
      <c r="H258" s="2" t="s">
        <v>54</v>
      </c>
      <c r="J258" s="2" t="s">
        <v>45</v>
      </c>
      <c r="K258" t="s">
        <v>250</v>
      </c>
      <c r="R258" s="4" t="s">
        <v>45</v>
      </c>
      <c r="S258" s="2" t="s">
        <v>48</v>
      </c>
      <c r="X258" s="2" t="s">
        <v>45</v>
      </c>
      <c r="Y258" s="2" t="s">
        <v>47</v>
      </c>
      <c r="Z258" s="2" t="s">
        <v>47</v>
      </c>
      <c r="AA258" s="2" t="s">
        <v>55</v>
      </c>
      <c r="AC258" s="2" t="s">
        <v>101</v>
      </c>
      <c r="AD258" t="s">
        <v>50</v>
      </c>
      <c r="AE258" s="2" t="s">
        <v>55</v>
      </c>
      <c r="AG258" s="2" t="s">
        <v>55</v>
      </c>
      <c r="AI258" s="2" t="s">
        <v>55</v>
      </c>
      <c r="AM258" s="2" t="s">
        <v>45</v>
      </c>
      <c r="AU258" s="4" t="s">
        <v>170</v>
      </c>
    </row>
    <row r="259" spans="2:47" hidden="1" x14ac:dyDescent="0.25">
      <c r="B259" s="2" t="s">
        <v>40</v>
      </c>
      <c r="D259" s="2" t="s">
        <v>42</v>
      </c>
      <c r="E259" s="2">
        <v>3</v>
      </c>
      <c r="F259" s="2" t="s">
        <v>43</v>
      </c>
      <c r="H259" s="2" t="s">
        <v>71</v>
      </c>
      <c r="J259" s="2" t="s">
        <v>45</v>
      </c>
      <c r="K259" s="13" t="s">
        <v>80</v>
      </c>
      <c r="R259" s="4" t="s">
        <v>47</v>
      </c>
      <c r="S259" s="2" t="s">
        <v>67</v>
      </c>
      <c r="X259" s="2" t="s">
        <v>45</v>
      </c>
      <c r="Y259" s="2" t="s">
        <v>45</v>
      </c>
      <c r="Z259" s="2" t="s">
        <v>47</v>
      </c>
      <c r="AA259" s="2" t="s">
        <v>55</v>
      </c>
      <c r="AC259" s="2" t="s">
        <v>58</v>
      </c>
      <c r="AD259" t="s">
        <v>49</v>
      </c>
      <c r="AE259" s="2" t="s">
        <v>58</v>
      </c>
      <c r="AF259" t="s">
        <v>49</v>
      </c>
      <c r="AG259" s="2" t="s">
        <v>55</v>
      </c>
      <c r="AI259" s="2" t="s">
        <v>55</v>
      </c>
      <c r="AM259" s="2" t="s">
        <v>45</v>
      </c>
      <c r="AN259" s="2" t="s">
        <v>252</v>
      </c>
      <c r="AU259" s="4" t="s">
        <v>170</v>
      </c>
    </row>
    <row r="260" spans="2:47" hidden="1" x14ac:dyDescent="0.25">
      <c r="B260" s="2" t="s">
        <v>40</v>
      </c>
      <c r="D260" s="2" t="s">
        <v>42</v>
      </c>
      <c r="E260" s="2">
        <v>5</v>
      </c>
      <c r="F260" s="2" t="s">
        <v>43</v>
      </c>
      <c r="H260" s="2" t="s">
        <v>44</v>
      </c>
      <c r="J260" s="2" t="s">
        <v>45</v>
      </c>
      <c r="K260" s="2" t="s">
        <v>72</v>
      </c>
      <c r="R260" s="4" t="s">
        <v>45</v>
      </c>
      <c r="S260" s="2" t="s">
        <v>48</v>
      </c>
      <c r="X260" s="2" t="s">
        <v>47</v>
      </c>
      <c r="Y260" s="2" t="s">
        <v>47</v>
      </c>
      <c r="Z260" s="2" t="s">
        <v>47</v>
      </c>
      <c r="AA260" s="2" t="s">
        <v>55</v>
      </c>
      <c r="AC260" s="2" t="s">
        <v>50</v>
      </c>
      <c r="AE260" s="2" t="s">
        <v>55</v>
      </c>
      <c r="AG260" s="2" t="s">
        <v>55</v>
      </c>
      <c r="AI260" s="2" t="s">
        <v>50</v>
      </c>
      <c r="AM260" s="2" t="s">
        <v>45</v>
      </c>
      <c r="AU260" s="4" t="s">
        <v>170</v>
      </c>
    </row>
    <row r="261" spans="2:47" hidden="1" x14ac:dyDescent="0.25">
      <c r="B261" s="2" t="s">
        <v>59</v>
      </c>
      <c r="D261" s="2" t="s">
        <v>52</v>
      </c>
      <c r="E261" s="2">
        <v>4</v>
      </c>
      <c r="F261" s="2" t="s">
        <v>43</v>
      </c>
      <c r="H261" s="2" t="s">
        <v>54</v>
      </c>
      <c r="J261" s="2" t="s">
        <v>45</v>
      </c>
      <c r="K261" s="2" t="s">
        <v>72</v>
      </c>
      <c r="R261" s="4" t="s">
        <v>45</v>
      </c>
      <c r="S261" s="2" t="s">
        <v>57</v>
      </c>
      <c r="X261" s="2" t="s">
        <v>45</v>
      </c>
      <c r="Y261" s="2" t="s">
        <v>47</v>
      </c>
      <c r="Z261" s="2" t="s">
        <v>47</v>
      </c>
      <c r="AA261" s="2" t="s">
        <v>55</v>
      </c>
      <c r="AC261" s="2" t="s">
        <v>49</v>
      </c>
      <c r="AD261" t="s">
        <v>134</v>
      </c>
      <c r="AE261" s="2" t="s">
        <v>49</v>
      </c>
      <c r="AF261" t="s">
        <v>134</v>
      </c>
      <c r="AG261" s="2" t="s">
        <v>55</v>
      </c>
      <c r="AI261" s="2" t="s">
        <v>55</v>
      </c>
      <c r="AM261" s="2" t="s">
        <v>45</v>
      </c>
      <c r="AU261" s="4" t="s">
        <v>170</v>
      </c>
    </row>
    <row r="262" spans="2:47" hidden="1" x14ac:dyDescent="0.25">
      <c r="B262" s="2" t="s">
        <v>40</v>
      </c>
      <c r="D262" s="2" t="s">
        <v>42</v>
      </c>
      <c r="E262" s="2">
        <v>5</v>
      </c>
      <c r="F262" s="2" t="s">
        <v>53</v>
      </c>
      <c r="H262" s="2" t="s">
        <v>63</v>
      </c>
      <c r="J262" s="2" t="s">
        <v>45</v>
      </c>
      <c r="K262" s="2" t="s">
        <v>72</v>
      </c>
      <c r="R262" s="4" t="s">
        <v>45</v>
      </c>
      <c r="S262" s="2" t="s">
        <v>48</v>
      </c>
      <c r="X262" s="2" t="s">
        <v>45</v>
      </c>
      <c r="Y262" s="2" t="s">
        <v>47</v>
      </c>
      <c r="Z262" s="2" t="s">
        <v>45</v>
      </c>
      <c r="AA262" s="2" t="s">
        <v>55</v>
      </c>
      <c r="AC262" s="2" t="s">
        <v>101</v>
      </c>
      <c r="AD262" t="s">
        <v>68</v>
      </c>
      <c r="AE262" s="2" t="s">
        <v>101</v>
      </c>
      <c r="AF262" t="s">
        <v>68</v>
      </c>
      <c r="AG262" s="2" t="s">
        <v>49</v>
      </c>
      <c r="AH262" t="s">
        <v>68</v>
      </c>
      <c r="AI262" s="2" t="s">
        <v>55</v>
      </c>
      <c r="AM262" s="2" t="s">
        <v>45</v>
      </c>
      <c r="AN262" s="2" t="s">
        <v>254</v>
      </c>
      <c r="AU262" s="4" t="s">
        <v>170</v>
      </c>
    </row>
    <row r="263" spans="2:47" hidden="1" x14ac:dyDescent="0.25">
      <c r="B263" s="2" t="s">
        <v>40</v>
      </c>
      <c r="D263" s="2" t="s">
        <v>42</v>
      </c>
      <c r="E263" s="2">
        <v>3</v>
      </c>
      <c r="F263" s="2" t="s">
        <v>43</v>
      </c>
      <c r="J263" s="2" t="s">
        <v>45</v>
      </c>
      <c r="K263" s="13" t="s">
        <v>80</v>
      </c>
      <c r="R263" s="4" t="s">
        <v>47</v>
      </c>
      <c r="S263" s="2" t="s">
        <v>67</v>
      </c>
      <c r="X263" s="2" t="s">
        <v>45</v>
      </c>
      <c r="Y263" s="2" t="s">
        <v>45</v>
      </c>
      <c r="Z263" s="2" t="s">
        <v>47</v>
      </c>
      <c r="AA263" s="2" t="s">
        <v>55</v>
      </c>
      <c r="AC263" s="2" t="s">
        <v>58</v>
      </c>
      <c r="AD263" t="s">
        <v>49</v>
      </c>
      <c r="AE263" s="2" t="s">
        <v>58</v>
      </c>
      <c r="AF263" t="s">
        <v>49</v>
      </c>
      <c r="AG263" s="2" t="s">
        <v>55</v>
      </c>
      <c r="AI263" s="2" t="s">
        <v>55</v>
      </c>
      <c r="AM263" s="2" t="s">
        <v>45</v>
      </c>
      <c r="AN263" s="2" t="s">
        <v>252</v>
      </c>
      <c r="AU263" s="4" t="s">
        <v>170</v>
      </c>
    </row>
    <row r="264" spans="2:47" hidden="1" x14ac:dyDescent="0.25">
      <c r="B264" s="2" t="s">
        <v>40</v>
      </c>
      <c r="D264" s="2" t="s">
        <v>52</v>
      </c>
      <c r="E264" s="2">
        <v>3</v>
      </c>
      <c r="F264" s="2" t="s">
        <v>53</v>
      </c>
      <c r="H264" s="2" t="s">
        <v>63</v>
      </c>
      <c r="J264" s="2" t="s">
        <v>45</v>
      </c>
      <c r="K264" s="13" t="s">
        <v>80</v>
      </c>
      <c r="R264" s="4" t="s">
        <v>47</v>
      </c>
      <c r="S264" s="2" t="s">
        <v>67</v>
      </c>
      <c r="X264" s="2" t="s">
        <v>45</v>
      </c>
      <c r="Y264" s="2" t="s">
        <v>47</v>
      </c>
      <c r="Z264" s="2" t="s">
        <v>47</v>
      </c>
      <c r="AA264" s="2" t="s">
        <v>55</v>
      </c>
      <c r="AC264" s="2" t="s">
        <v>58</v>
      </c>
      <c r="AD264" t="s">
        <v>241</v>
      </c>
      <c r="AE264" s="2" t="s">
        <v>55</v>
      </c>
      <c r="AG264" s="2" t="s">
        <v>55</v>
      </c>
      <c r="AI264" s="2" t="s">
        <v>55</v>
      </c>
      <c r="AM264" s="2" t="s">
        <v>45</v>
      </c>
      <c r="AN264" s="3" t="s">
        <v>255</v>
      </c>
      <c r="AU264" s="4" t="s">
        <v>170</v>
      </c>
    </row>
    <row r="265" spans="2:47" hidden="1" x14ac:dyDescent="0.25">
      <c r="B265" s="2" t="s">
        <v>40</v>
      </c>
      <c r="D265" s="2" t="s">
        <v>60</v>
      </c>
      <c r="E265" s="2">
        <v>5</v>
      </c>
      <c r="F265" s="2" t="s">
        <v>43</v>
      </c>
      <c r="J265" s="2" t="s">
        <v>45</v>
      </c>
      <c r="K265" s="2" t="s">
        <v>72</v>
      </c>
      <c r="R265" s="4" t="s">
        <v>45</v>
      </c>
      <c r="S265" s="2" t="s">
        <v>48</v>
      </c>
      <c r="X265" s="2" t="s">
        <v>45</v>
      </c>
      <c r="Y265" s="2" t="s">
        <v>47</v>
      </c>
      <c r="Z265" s="2" t="s">
        <v>47</v>
      </c>
      <c r="AA265" s="2" t="s">
        <v>55</v>
      </c>
      <c r="AC265" s="2" t="s">
        <v>55</v>
      </c>
      <c r="AE265" s="2" t="s">
        <v>49</v>
      </c>
      <c r="AF265" t="s">
        <v>50</v>
      </c>
      <c r="AG265" s="2" t="s">
        <v>55</v>
      </c>
      <c r="AI265" s="2" t="s">
        <v>55</v>
      </c>
      <c r="AM265" s="2" t="s">
        <v>45</v>
      </c>
      <c r="AU265" s="4" t="s">
        <v>170</v>
      </c>
    </row>
    <row r="266" spans="2:47" hidden="1" x14ac:dyDescent="0.25">
      <c r="B266" s="2" t="s">
        <v>59</v>
      </c>
      <c r="D266" s="2" t="s">
        <v>42</v>
      </c>
      <c r="E266">
        <v>4</v>
      </c>
      <c r="F266" s="2" t="s">
        <v>43</v>
      </c>
      <c r="H266" s="2" t="s">
        <v>54</v>
      </c>
      <c r="J266" s="2" t="s">
        <v>45</v>
      </c>
      <c r="K266" s="13" t="s">
        <v>56</v>
      </c>
      <c r="R266" s="4" t="s">
        <v>45</v>
      </c>
      <c r="S266" s="2" t="s">
        <v>57</v>
      </c>
      <c r="X266" s="2" t="s">
        <v>45</v>
      </c>
      <c r="Y266" s="2" t="s">
        <v>47</v>
      </c>
      <c r="Z266" s="2" t="s">
        <v>47</v>
      </c>
      <c r="AA266" s="2" t="s">
        <v>55</v>
      </c>
      <c r="AC266" s="2" t="s">
        <v>49</v>
      </c>
      <c r="AD266" t="s">
        <v>50</v>
      </c>
      <c r="AE266" s="2" t="s">
        <v>55</v>
      </c>
      <c r="AG266" s="2" t="s">
        <v>55</v>
      </c>
      <c r="AI266" s="2" t="s">
        <v>49</v>
      </c>
      <c r="AJ266" t="s">
        <v>50</v>
      </c>
      <c r="AM266" s="2" t="s">
        <v>45</v>
      </c>
      <c r="AU266" s="4" t="s">
        <v>170</v>
      </c>
    </row>
    <row r="267" spans="2:47" hidden="1" x14ac:dyDescent="0.25">
      <c r="B267" s="2" t="s">
        <v>40</v>
      </c>
      <c r="D267" s="2" t="s">
        <v>42</v>
      </c>
      <c r="E267">
        <v>3</v>
      </c>
      <c r="F267" s="2" t="s">
        <v>43</v>
      </c>
      <c r="H267" s="14" t="s">
        <v>256</v>
      </c>
      <c r="J267" s="2" t="s">
        <v>45</v>
      </c>
      <c r="K267" s="13" t="s">
        <v>80</v>
      </c>
      <c r="R267" s="4" t="s">
        <v>47</v>
      </c>
      <c r="S267" s="2" t="s">
        <v>67</v>
      </c>
      <c r="X267" s="2" t="s">
        <v>47</v>
      </c>
      <c r="Y267" s="2" t="s">
        <v>47</v>
      </c>
      <c r="Z267" s="2" t="s">
        <v>47</v>
      </c>
      <c r="AA267" s="2" t="s">
        <v>55</v>
      </c>
      <c r="AC267" s="2" t="s">
        <v>50</v>
      </c>
      <c r="AD267" t="s">
        <v>62</v>
      </c>
      <c r="AE267" s="2" t="s">
        <v>55</v>
      </c>
      <c r="AG267" s="2" t="s">
        <v>50</v>
      </c>
      <c r="AH267" t="s">
        <v>62</v>
      </c>
      <c r="AI267" s="2" t="s">
        <v>55</v>
      </c>
      <c r="AM267" s="2" t="s">
        <v>45</v>
      </c>
      <c r="AN267" s="2" t="s">
        <v>257</v>
      </c>
      <c r="AU267" s="4" t="s">
        <v>170</v>
      </c>
    </row>
    <row r="268" spans="2:47" hidden="1" x14ac:dyDescent="0.25">
      <c r="B268" s="2" t="s">
        <v>40</v>
      </c>
      <c r="D268" s="2" t="s">
        <v>42</v>
      </c>
      <c r="E268">
        <v>3</v>
      </c>
      <c r="F268" s="2" t="s">
        <v>43</v>
      </c>
      <c r="H268" s="2" t="s">
        <v>54</v>
      </c>
      <c r="I268" s="2" t="s">
        <v>71</v>
      </c>
      <c r="J268" s="2" t="s">
        <v>45</v>
      </c>
      <c r="K268" s="13" t="s">
        <v>80</v>
      </c>
      <c r="R268" s="4" t="s">
        <v>47</v>
      </c>
      <c r="S268" s="2" t="s">
        <v>67</v>
      </c>
      <c r="X268" s="2" t="s">
        <v>45</v>
      </c>
      <c r="Y268" s="2" t="s">
        <v>47</v>
      </c>
      <c r="Z268" s="2" t="s">
        <v>47</v>
      </c>
      <c r="AA268" s="2" t="s">
        <v>55</v>
      </c>
      <c r="AC268" s="2" t="s">
        <v>49</v>
      </c>
      <c r="AD268" t="s">
        <v>86</v>
      </c>
      <c r="AE268" s="2" t="s">
        <v>55</v>
      </c>
      <c r="AG268" s="2" t="s">
        <v>49</v>
      </c>
      <c r="AH268" t="s">
        <v>86</v>
      </c>
      <c r="AI268" s="2" t="s">
        <v>55</v>
      </c>
      <c r="AM268" s="2" t="s">
        <v>45</v>
      </c>
      <c r="AU268" s="4" t="s">
        <v>170</v>
      </c>
    </row>
    <row r="269" spans="2:47" hidden="1" x14ac:dyDescent="0.25">
      <c r="B269" s="2" t="s">
        <v>59</v>
      </c>
      <c r="D269" s="2" t="s">
        <v>60</v>
      </c>
      <c r="E269" s="2">
        <v>4</v>
      </c>
      <c r="F269" s="2" t="s">
        <v>43</v>
      </c>
      <c r="J269" s="2" t="s">
        <v>45</v>
      </c>
      <c r="K269" t="s">
        <v>250</v>
      </c>
      <c r="R269" s="4" t="s">
        <v>45</v>
      </c>
      <c r="S269" s="2" t="s">
        <v>48</v>
      </c>
      <c r="X269" s="2" t="s">
        <v>45</v>
      </c>
      <c r="Y269" s="2" t="s">
        <v>47</v>
      </c>
      <c r="Z269" s="2" t="s">
        <v>47</v>
      </c>
      <c r="AA269" s="2" t="s">
        <v>55</v>
      </c>
      <c r="AC269" s="2" t="s">
        <v>49</v>
      </c>
      <c r="AE269" s="2" t="s">
        <v>55</v>
      </c>
      <c r="AG269" s="2" t="s">
        <v>55</v>
      </c>
      <c r="AI269" s="2" t="s">
        <v>55</v>
      </c>
      <c r="AM269" s="2" t="s">
        <v>45</v>
      </c>
      <c r="AU269" s="4" t="s">
        <v>170</v>
      </c>
    </row>
    <row r="270" spans="2:47" hidden="1" x14ac:dyDescent="0.25">
      <c r="B270" s="2" t="s">
        <v>40</v>
      </c>
      <c r="D270" s="2" t="s">
        <v>42</v>
      </c>
      <c r="E270">
        <v>2</v>
      </c>
      <c r="F270" s="2" t="s">
        <v>53</v>
      </c>
      <c r="H270" s="2" t="s">
        <v>54</v>
      </c>
      <c r="J270" s="2" t="s">
        <v>45</v>
      </c>
      <c r="K270" s="13" t="s">
        <v>56</v>
      </c>
      <c r="R270" s="4" t="s">
        <v>45</v>
      </c>
      <c r="S270" s="2" t="s">
        <v>67</v>
      </c>
      <c r="X270" s="2" t="s">
        <v>45</v>
      </c>
      <c r="Y270" s="2" t="s">
        <v>47</v>
      </c>
      <c r="Z270" s="2" t="s">
        <v>47</v>
      </c>
      <c r="AA270" s="2" t="s">
        <v>55</v>
      </c>
      <c r="AC270" s="2" t="s">
        <v>49</v>
      </c>
      <c r="AE270" s="2" t="s">
        <v>49</v>
      </c>
      <c r="AG270" s="2" t="s">
        <v>55</v>
      </c>
      <c r="AI270" s="2" t="s">
        <v>49</v>
      </c>
      <c r="AM270" s="2" t="s">
        <v>45</v>
      </c>
      <c r="AU270" s="4" t="s">
        <v>170</v>
      </c>
    </row>
    <row r="271" spans="2:47" hidden="1" x14ac:dyDescent="0.25">
      <c r="B271" s="2" t="s">
        <v>40</v>
      </c>
      <c r="D271" s="2" t="s">
        <v>52</v>
      </c>
      <c r="E271">
        <v>4</v>
      </c>
      <c r="F271" s="2" t="s">
        <v>43</v>
      </c>
      <c r="H271" s="2" t="s">
        <v>54</v>
      </c>
      <c r="I271" s="2" t="s">
        <v>82</v>
      </c>
      <c r="J271" s="2" t="s">
        <v>45</v>
      </c>
      <c r="K271" s="2" t="s">
        <v>72</v>
      </c>
      <c r="R271" s="2" t="s">
        <v>45</v>
      </c>
      <c r="S271" s="2" t="s">
        <v>73</v>
      </c>
      <c r="X271" s="2" t="s">
        <v>45</v>
      </c>
      <c r="Y271" s="2" t="s">
        <v>45</v>
      </c>
      <c r="Z271" s="2" t="s">
        <v>47</v>
      </c>
      <c r="AA271" s="2" t="s">
        <v>49</v>
      </c>
      <c r="AB271" t="s">
        <v>50</v>
      </c>
      <c r="AC271" s="2" t="s">
        <v>101</v>
      </c>
      <c r="AD271" t="s">
        <v>50</v>
      </c>
      <c r="AE271" s="2" t="s">
        <v>55</v>
      </c>
      <c r="AG271" s="2" t="s">
        <v>49</v>
      </c>
      <c r="AH271" t="s">
        <v>50</v>
      </c>
      <c r="AI271" s="2" t="s">
        <v>49</v>
      </c>
      <c r="AJ271" t="s">
        <v>50</v>
      </c>
      <c r="AM271" s="2" t="s">
        <v>45</v>
      </c>
      <c r="AN271" s="2" t="s">
        <v>258</v>
      </c>
      <c r="AU271" s="4" t="s">
        <v>170</v>
      </c>
    </row>
    <row r="272" spans="2:47" hidden="1" x14ac:dyDescent="0.25">
      <c r="B272" s="2" t="s">
        <v>59</v>
      </c>
      <c r="D272" s="2" t="s">
        <v>52</v>
      </c>
      <c r="E272">
        <v>5</v>
      </c>
      <c r="F272" s="2" t="s">
        <v>43</v>
      </c>
      <c r="H272" s="2" t="s">
        <v>54</v>
      </c>
      <c r="J272" s="2" t="s">
        <v>45</v>
      </c>
      <c r="K272" s="2" t="s">
        <v>72</v>
      </c>
      <c r="R272" s="4" t="s">
        <v>45</v>
      </c>
      <c r="S272" s="2" t="s">
        <v>48</v>
      </c>
      <c r="X272" s="2" t="s">
        <v>45</v>
      </c>
      <c r="Y272" s="2" t="s">
        <v>47</v>
      </c>
      <c r="Z272" s="2" t="s">
        <v>47</v>
      </c>
      <c r="AA272" s="2" t="s">
        <v>55</v>
      </c>
      <c r="AC272" s="2" t="s">
        <v>49</v>
      </c>
      <c r="AE272" s="2" t="s">
        <v>55</v>
      </c>
      <c r="AG272" s="2" t="s">
        <v>55</v>
      </c>
      <c r="AI272" s="2" t="s">
        <v>55</v>
      </c>
      <c r="AM272" s="2" t="s">
        <v>45</v>
      </c>
      <c r="AN272" s="2" t="s">
        <v>259</v>
      </c>
    </row>
    <row r="273" spans="1:49" hidden="1" x14ac:dyDescent="0.25">
      <c r="B273" s="2" t="s">
        <v>40</v>
      </c>
      <c r="D273" s="2" t="s">
        <v>52</v>
      </c>
      <c r="E273">
        <v>2</v>
      </c>
      <c r="F273" s="2" t="s">
        <v>43</v>
      </c>
      <c r="H273" s="2" t="s">
        <v>63</v>
      </c>
      <c r="J273" s="2" t="s">
        <v>45</v>
      </c>
      <c r="K273" s="2" t="s">
        <v>72</v>
      </c>
      <c r="R273" s="4" t="s">
        <v>45</v>
      </c>
      <c r="S273" s="2" t="s">
        <v>48</v>
      </c>
      <c r="X273" s="2" t="s">
        <v>45</v>
      </c>
      <c r="Y273" s="2" t="s">
        <v>47</v>
      </c>
      <c r="Z273" s="2" t="s">
        <v>47</v>
      </c>
      <c r="AA273" s="2" t="s">
        <v>55</v>
      </c>
      <c r="AC273" s="2" t="s">
        <v>49</v>
      </c>
      <c r="AD273" t="s">
        <v>50</v>
      </c>
      <c r="AE273" s="2" t="s">
        <v>55</v>
      </c>
      <c r="AG273" s="2" t="s">
        <v>55</v>
      </c>
      <c r="AI273" s="2" t="s">
        <v>49</v>
      </c>
      <c r="AJ273" t="s">
        <v>50</v>
      </c>
      <c r="AM273" s="2" t="s">
        <v>45</v>
      </c>
    </row>
    <row r="274" spans="1:49" hidden="1" x14ac:dyDescent="0.25">
      <c r="B274" s="2" t="s">
        <v>40</v>
      </c>
      <c r="D274" s="2" t="s">
        <v>42</v>
      </c>
      <c r="E274">
        <v>2</v>
      </c>
      <c r="F274" s="2" t="s">
        <v>43</v>
      </c>
      <c r="H274" s="2" t="s">
        <v>54</v>
      </c>
      <c r="J274" s="2" t="s">
        <v>45</v>
      </c>
      <c r="K274" s="2" t="s">
        <v>72</v>
      </c>
      <c r="R274" s="2" t="s">
        <v>47</v>
      </c>
      <c r="S274" s="2" t="s">
        <v>73</v>
      </c>
      <c r="X274" s="2" t="s">
        <v>45</v>
      </c>
      <c r="Y274" s="2" t="s">
        <v>47</v>
      </c>
      <c r="Z274" s="2" t="s">
        <v>47</v>
      </c>
      <c r="AA274" s="2" t="s">
        <v>55</v>
      </c>
      <c r="AC274" s="2" t="s">
        <v>101</v>
      </c>
      <c r="AD274" t="s">
        <v>50</v>
      </c>
      <c r="AE274" s="2" t="s">
        <v>101</v>
      </c>
      <c r="AF274" t="s">
        <v>50</v>
      </c>
      <c r="AG274" s="2" t="s">
        <v>55</v>
      </c>
      <c r="AI274" s="2" t="s">
        <v>55</v>
      </c>
      <c r="AM274" s="2" t="s">
        <v>45</v>
      </c>
    </row>
    <row r="275" spans="1:49" hidden="1" x14ac:dyDescent="0.25">
      <c r="B275" s="2" t="s">
        <v>40</v>
      </c>
      <c r="C275" t="s">
        <v>272</v>
      </c>
      <c r="D275" s="2" t="s">
        <v>60</v>
      </c>
      <c r="E275" s="2">
        <v>5</v>
      </c>
      <c r="F275" s="2" t="s">
        <v>43</v>
      </c>
      <c r="H275" s="2" t="s">
        <v>90</v>
      </c>
      <c r="I275" s="2" t="s">
        <v>82</v>
      </c>
      <c r="J275" s="2" t="s">
        <v>45</v>
      </c>
      <c r="K275" s="2" t="s">
        <v>72</v>
      </c>
      <c r="R275" s="4" t="s">
        <v>45</v>
      </c>
      <c r="S275" s="2" t="s">
        <v>57</v>
      </c>
      <c r="X275" s="2" t="s">
        <v>45</v>
      </c>
      <c r="Y275" s="2" t="s">
        <v>47</v>
      </c>
      <c r="Z275" s="2" t="s">
        <v>47</v>
      </c>
      <c r="AA275" s="2" t="s">
        <v>55</v>
      </c>
      <c r="AC275" s="2" t="s">
        <v>55</v>
      </c>
      <c r="AE275" s="2" t="s">
        <v>49</v>
      </c>
      <c r="AF275" t="s">
        <v>86</v>
      </c>
      <c r="AG275" s="2" t="s">
        <v>55</v>
      </c>
      <c r="AI275" s="2" t="s">
        <v>55</v>
      </c>
      <c r="AM275" s="2" t="s">
        <v>45</v>
      </c>
      <c r="AN275" s="8" t="s">
        <v>261</v>
      </c>
      <c r="AU275" t="s">
        <v>262</v>
      </c>
      <c r="AW275" t="s">
        <v>170</v>
      </c>
    </row>
    <row r="276" spans="1:49" hidden="1" x14ac:dyDescent="0.25">
      <c r="A276" s="12">
        <v>37</v>
      </c>
      <c r="B276" s="12" t="s">
        <v>40</v>
      </c>
      <c r="C276" t="s">
        <v>41</v>
      </c>
      <c r="D276" t="s">
        <v>263</v>
      </c>
      <c r="E276">
        <v>5</v>
      </c>
      <c r="F276" s="2" t="s">
        <v>43</v>
      </c>
      <c r="G276" s="2" t="s">
        <v>53</v>
      </c>
      <c r="H276" s="4" t="s">
        <v>54</v>
      </c>
      <c r="I276" t="s">
        <v>89</v>
      </c>
      <c r="J276" t="s">
        <v>47</v>
      </c>
      <c r="K276" t="s">
        <v>264</v>
      </c>
      <c r="L276" t="s">
        <v>47</v>
      </c>
      <c r="M276">
        <v>0</v>
      </c>
      <c r="N276" t="s">
        <v>47</v>
      </c>
      <c r="O276" t="s">
        <v>45</v>
      </c>
      <c r="P276" t="s">
        <v>47</v>
      </c>
      <c r="R276" t="s">
        <v>45</v>
      </c>
      <c r="S276" t="s">
        <v>48</v>
      </c>
      <c r="T276" t="s">
        <v>47</v>
      </c>
      <c r="U276" t="s">
        <v>47</v>
      </c>
      <c r="V276" t="s">
        <v>47</v>
      </c>
      <c r="W276">
        <v>3</v>
      </c>
      <c r="X276" t="s">
        <v>45</v>
      </c>
      <c r="Y276" t="s">
        <v>47</v>
      </c>
      <c r="Z276" t="s">
        <v>47</v>
      </c>
      <c r="AA276" t="s">
        <v>49</v>
      </c>
      <c r="AC276" s="4" t="s">
        <v>49</v>
      </c>
      <c r="AD276" t="s">
        <v>185</v>
      </c>
      <c r="AE276" s="4" t="s">
        <v>49</v>
      </c>
      <c r="AF276" t="s">
        <v>50</v>
      </c>
      <c r="AG276" t="s">
        <v>49</v>
      </c>
      <c r="AI276" t="s">
        <v>49</v>
      </c>
      <c r="AK276">
        <v>7</v>
      </c>
      <c r="AL276">
        <v>6</v>
      </c>
      <c r="AM276" s="4" t="s">
        <v>45</v>
      </c>
    </row>
    <row r="277" spans="1:49" x14ac:dyDescent="0.25">
      <c r="A277">
        <v>41</v>
      </c>
      <c r="B277" t="s">
        <v>40</v>
      </c>
      <c r="C277" t="s">
        <v>75</v>
      </c>
      <c r="D277" s="4" t="s">
        <v>42</v>
      </c>
      <c r="E277">
        <v>3</v>
      </c>
      <c r="F277" s="2" t="s">
        <v>43</v>
      </c>
      <c r="G277" s="2" t="s">
        <v>265</v>
      </c>
      <c r="H277" t="s">
        <v>71</v>
      </c>
      <c r="J277" t="s">
        <v>45</v>
      </c>
      <c r="K277" t="s">
        <v>80</v>
      </c>
      <c r="L277" t="s">
        <v>45</v>
      </c>
      <c r="M277">
        <v>3</v>
      </c>
      <c r="N277" t="s">
        <v>45</v>
      </c>
      <c r="O277" t="s">
        <v>45</v>
      </c>
      <c r="P277" t="s">
        <v>45</v>
      </c>
      <c r="R277" t="s">
        <v>45</v>
      </c>
      <c r="S277" t="s">
        <v>57</v>
      </c>
      <c r="T277" t="s">
        <v>45</v>
      </c>
      <c r="U277" t="s">
        <v>45</v>
      </c>
      <c r="V277" t="s">
        <v>45</v>
      </c>
      <c r="W277">
        <v>0</v>
      </c>
      <c r="X277" t="s">
        <v>45</v>
      </c>
      <c r="Y277" t="s">
        <v>45</v>
      </c>
      <c r="Z277" t="s">
        <v>45</v>
      </c>
      <c r="AC277" t="s">
        <v>50</v>
      </c>
      <c r="AE277" s="4" t="s">
        <v>266</v>
      </c>
      <c r="AG277" s="4" t="s">
        <v>266</v>
      </c>
      <c r="AI277" s="4" t="s">
        <v>266</v>
      </c>
      <c r="AK277">
        <v>0</v>
      </c>
      <c r="AL277">
        <v>0</v>
      </c>
      <c r="AM277" s="4" t="s">
        <v>45</v>
      </c>
    </row>
    <row r="278" spans="1:49" hidden="1" x14ac:dyDescent="0.25">
      <c r="A278">
        <v>29</v>
      </c>
      <c r="B278" t="s">
        <v>40</v>
      </c>
      <c r="C278" t="s">
        <v>41</v>
      </c>
      <c r="D278" t="s">
        <v>263</v>
      </c>
      <c r="E278">
        <v>4</v>
      </c>
      <c r="F278" s="2" t="s">
        <v>267</v>
      </c>
      <c r="G278" s="2" t="s">
        <v>53</v>
      </c>
      <c r="H278" s="4" t="s">
        <v>54</v>
      </c>
      <c r="I278" t="s">
        <v>89</v>
      </c>
      <c r="J278" t="s">
        <v>47</v>
      </c>
      <c r="K278" t="s">
        <v>70</v>
      </c>
      <c r="L278" t="s">
        <v>47</v>
      </c>
      <c r="M278">
        <v>0</v>
      </c>
      <c r="N278" t="s">
        <v>47</v>
      </c>
      <c r="R278" t="s">
        <v>45</v>
      </c>
      <c r="S278" t="s">
        <v>73</v>
      </c>
      <c r="T278" t="s">
        <v>47</v>
      </c>
      <c r="V278" t="s">
        <v>47</v>
      </c>
      <c r="X278" t="s">
        <v>45</v>
      </c>
      <c r="Y278" t="s">
        <v>45</v>
      </c>
      <c r="Z278" t="s">
        <v>47</v>
      </c>
      <c r="AC278" s="4" t="s">
        <v>49</v>
      </c>
      <c r="AD278" t="s">
        <v>58</v>
      </c>
      <c r="AE278" t="s">
        <v>58</v>
      </c>
      <c r="AG278" t="s">
        <v>68</v>
      </c>
      <c r="AI278" t="s">
        <v>58</v>
      </c>
      <c r="AK278">
        <v>5</v>
      </c>
      <c r="AL278">
        <v>8</v>
      </c>
      <c r="AM278" s="4" t="s">
        <v>45</v>
      </c>
    </row>
    <row r="279" spans="1:49" x14ac:dyDescent="0.25">
      <c r="A279">
        <v>41</v>
      </c>
      <c r="B279" t="s">
        <v>40</v>
      </c>
      <c r="C279" t="s">
        <v>75</v>
      </c>
      <c r="D279" t="s">
        <v>263</v>
      </c>
      <c r="F279" s="2" t="s">
        <v>43</v>
      </c>
      <c r="G279" s="2"/>
      <c r="H279" s="4" t="s">
        <v>54</v>
      </c>
      <c r="I279" t="s">
        <v>89</v>
      </c>
      <c r="J279" t="s">
        <v>45</v>
      </c>
      <c r="K279" t="s">
        <v>264</v>
      </c>
      <c r="L279" t="s">
        <v>45</v>
      </c>
      <c r="M279">
        <v>3</v>
      </c>
      <c r="N279" t="s">
        <v>45</v>
      </c>
      <c r="O279" t="s">
        <v>47</v>
      </c>
      <c r="P279" t="s">
        <v>47</v>
      </c>
      <c r="R279" t="s">
        <v>45</v>
      </c>
      <c r="S279" t="s">
        <v>73</v>
      </c>
      <c r="T279" t="s">
        <v>45</v>
      </c>
      <c r="U279" t="s">
        <v>45</v>
      </c>
      <c r="V279" t="s">
        <v>45</v>
      </c>
      <c r="W279">
        <v>0</v>
      </c>
      <c r="X279" t="s">
        <v>45</v>
      </c>
      <c r="Y279" t="s">
        <v>45</v>
      </c>
      <c r="Z279" t="s">
        <v>47</v>
      </c>
      <c r="AC279" t="s">
        <v>50</v>
      </c>
      <c r="AE279" t="s">
        <v>50</v>
      </c>
      <c r="AG279" s="4" t="s">
        <v>266</v>
      </c>
      <c r="AI279" s="4" t="s">
        <v>266</v>
      </c>
      <c r="AK279">
        <v>0</v>
      </c>
      <c r="AL279">
        <v>0</v>
      </c>
      <c r="AM279" s="4" t="s">
        <v>45</v>
      </c>
    </row>
    <row r="280" spans="1:49" x14ac:dyDescent="0.25">
      <c r="A280">
        <v>41</v>
      </c>
      <c r="B280" t="s">
        <v>40</v>
      </c>
      <c r="C280" t="s">
        <v>75</v>
      </c>
      <c r="D280" t="s">
        <v>263</v>
      </c>
      <c r="F280" s="2" t="s">
        <v>43</v>
      </c>
      <c r="G280" s="2"/>
      <c r="H280" s="4" t="s">
        <v>54</v>
      </c>
      <c r="I280" t="s">
        <v>89</v>
      </c>
      <c r="J280" t="s">
        <v>45</v>
      </c>
      <c r="K280" t="s">
        <v>264</v>
      </c>
      <c r="L280" t="s">
        <v>45</v>
      </c>
      <c r="M280">
        <v>3</v>
      </c>
      <c r="N280" t="s">
        <v>45</v>
      </c>
      <c r="O280" t="s">
        <v>47</v>
      </c>
      <c r="P280" t="s">
        <v>47</v>
      </c>
      <c r="R280" t="s">
        <v>45</v>
      </c>
      <c r="S280" t="s">
        <v>73</v>
      </c>
      <c r="T280" t="s">
        <v>45</v>
      </c>
      <c r="U280" t="s">
        <v>45</v>
      </c>
      <c r="V280" t="s">
        <v>45</v>
      </c>
      <c r="W280">
        <v>0</v>
      </c>
      <c r="X280" t="s">
        <v>45</v>
      </c>
      <c r="Y280" t="s">
        <v>45</v>
      </c>
      <c r="Z280" t="s">
        <v>47</v>
      </c>
      <c r="AC280" t="s">
        <v>50</v>
      </c>
      <c r="AE280" t="s">
        <v>50</v>
      </c>
      <c r="AG280" s="4" t="s">
        <v>266</v>
      </c>
      <c r="AI280" s="4" t="s">
        <v>266</v>
      </c>
      <c r="AK280">
        <v>0</v>
      </c>
      <c r="AL280">
        <v>0</v>
      </c>
      <c r="AM280" s="4" t="s">
        <v>45</v>
      </c>
    </row>
    <row r="281" spans="1:49" x14ac:dyDescent="0.25">
      <c r="A281">
        <v>55</v>
      </c>
      <c r="B281" t="s">
        <v>59</v>
      </c>
      <c r="C281" t="s">
        <v>114</v>
      </c>
      <c r="D281" s="4" t="s">
        <v>42</v>
      </c>
      <c r="E281">
        <v>4</v>
      </c>
      <c r="F281" s="2" t="s">
        <v>53</v>
      </c>
      <c r="G281" s="2"/>
      <c r="H281" t="s">
        <v>89</v>
      </c>
      <c r="J281" t="s">
        <v>47</v>
      </c>
      <c r="K281" t="s">
        <v>56</v>
      </c>
      <c r="L281" t="s">
        <v>47</v>
      </c>
      <c r="M281">
        <v>0</v>
      </c>
      <c r="N281" t="s">
        <v>45</v>
      </c>
      <c r="O281" t="s">
        <v>47</v>
      </c>
      <c r="P281" t="s">
        <v>47</v>
      </c>
      <c r="R281" t="s">
        <v>45</v>
      </c>
      <c r="S281" t="s">
        <v>61</v>
      </c>
      <c r="T281" t="s">
        <v>47</v>
      </c>
      <c r="U281" t="s">
        <v>47</v>
      </c>
      <c r="V281" t="s">
        <v>45</v>
      </c>
      <c r="W281">
        <v>0</v>
      </c>
      <c r="X281" t="s">
        <v>47</v>
      </c>
      <c r="Y281" t="s">
        <v>47</v>
      </c>
      <c r="Z281" t="s">
        <v>47</v>
      </c>
      <c r="AC281" s="4" t="s">
        <v>266</v>
      </c>
      <c r="AE281" s="4" t="s">
        <v>266</v>
      </c>
      <c r="AG281" s="4" t="s">
        <v>266</v>
      </c>
      <c r="AI281" s="4" t="s">
        <v>266</v>
      </c>
      <c r="AK281">
        <v>10</v>
      </c>
      <c r="AL281">
        <v>5</v>
      </c>
      <c r="AM281" s="4" t="s">
        <v>47</v>
      </c>
    </row>
    <row r="282" spans="1:49" hidden="1" x14ac:dyDescent="0.25">
      <c r="A282">
        <v>20</v>
      </c>
      <c r="B282" t="s">
        <v>40</v>
      </c>
      <c r="C282" t="s">
        <v>41</v>
      </c>
      <c r="D282" t="s">
        <v>263</v>
      </c>
      <c r="E282">
        <v>5</v>
      </c>
      <c r="F282" s="2" t="s">
        <v>43</v>
      </c>
      <c r="G282" s="2"/>
      <c r="H282" t="s">
        <v>89</v>
      </c>
      <c r="J282" t="s">
        <v>47</v>
      </c>
      <c r="K282" t="s">
        <v>264</v>
      </c>
      <c r="L282" t="s">
        <v>45</v>
      </c>
      <c r="M282">
        <v>5</v>
      </c>
      <c r="N282" t="s">
        <v>45</v>
      </c>
      <c r="O282" t="s">
        <v>47</v>
      </c>
      <c r="P282" t="s">
        <v>47</v>
      </c>
      <c r="R282" t="s">
        <v>45</v>
      </c>
      <c r="S282" t="s">
        <v>48</v>
      </c>
      <c r="T282" t="s">
        <v>47</v>
      </c>
      <c r="U282" t="s">
        <v>47</v>
      </c>
      <c r="V282" t="s">
        <v>47</v>
      </c>
      <c r="W282">
        <v>0</v>
      </c>
      <c r="X282" t="s">
        <v>45</v>
      </c>
      <c r="Y282" t="s">
        <v>45</v>
      </c>
      <c r="Z282" t="s">
        <v>47</v>
      </c>
      <c r="AC282" t="s">
        <v>49</v>
      </c>
      <c r="AE282" t="s">
        <v>49</v>
      </c>
      <c r="AG282" s="4" t="s">
        <v>266</v>
      </c>
      <c r="AI282" t="s">
        <v>49</v>
      </c>
      <c r="AK282">
        <v>5</v>
      </c>
      <c r="AL282">
        <v>5</v>
      </c>
      <c r="AM282" s="4" t="s">
        <v>45</v>
      </c>
    </row>
    <row r="283" spans="1:49" x14ac:dyDescent="0.25">
      <c r="A283">
        <v>42</v>
      </c>
      <c r="B283" t="s">
        <v>40</v>
      </c>
      <c r="C283" t="s">
        <v>114</v>
      </c>
      <c r="D283" t="s">
        <v>263</v>
      </c>
      <c r="E283">
        <v>3</v>
      </c>
      <c r="H283" t="s">
        <v>54</v>
      </c>
      <c r="J283" t="s">
        <v>47</v>
      </c>
      <c r="K283" t="s">
        <v>80</v>
      </c>
      <c r="L283" t="s">
        <v>45</v>
      </c>
      <c r="N283" t="s">
        <v>47</v>
      </c>
      <c r="O283" t="s">
        <v>47</v>
      </c>
      <c r="P283" t="s">
        <v>47</v>
      </c>
      <c r="R283" t="s">
        <v>45</v>
      </c>
      <c r="S283" t="s">
        <v>48</v>
      </c>
      <c r="U283" t="s">
        <v>47</v>
      </c>
      <c r="V283" t="s">
        <v>45</v>
      </c>
      <c r="W283">
        <v>5</v>
      </c>
      <c r="X283" t="s">
        <v>45</v>
      </c>
      <c r="Y283" t="s">
        <v>47</v>
      </c>
      <c r="Z283" t="s">
        <v>45</v>
      </c>
      <c r="AC283" t="s">
        <v>49</v>
      </c>
      <c r="AE283" t="s">
        <v>49</v>
      </c>
      <c r="AG283" t="s">
        <v>49</v>
      </c>
      <c r="AI283" t="s">
        <v>68</v>
      </c>
      <c r="AK283">
        <v>3</v>
      </c>
      <c r="AL283">
        <v>10</v>
      </c>
      <c r="AM283" s="4" t="s">
        <v>45</v>
      </c>
    </row>
    <row r="284" spans="1:49" x14ac:dyDescent="0.25">
      <c r="A284">
        <v>41</v>
      </c>
      <c r="B284" t="s">
        <v>40</v>
      </c>
      <c r="C284" t="s">
        <v>114</v>
      </c>
      <c r="D284" s="4" t="s">
        <v>42</v>
      </c>
      <c r="E284">
        <v>3</v>
      </c>
      <c r="F284" s="2" t="s">
        <v>43</v>
      </c>
      <c r="G284" s="2" t="s">
        <v>53</v>
      </c>
      <c r="H284" t="s">
        <v>89</v>
      </c>
      <c r="J284" t="s">
        <v>47</v>
      </c>
      <c r="K284" t="s">
        <v>56</v>
      </c>
      <c r="L284" t="s">
        <v>45</v>
      </c>
      <c r="M284">
        <v>3</v>
      </c>
      <c r="N284" t="s">
        <v>47</v>
      </c>
      <c r="O284" t="s">
        <v>47</v>
      </c>
      <c r="P284" t="s">
        <v>47</v>
      </c>
      <c r="R284" s="4" t="s">
        <v>47</v>
      </c>
      <c r="T284" t="s">
        <v>47</v>
      </c>
      <c r="U284" t="s">
        <v>45</v>
      </c>
      <c r="V284" t="s">
        <v>45</v>
      </c>
      <c r="W284">
        <v>1</v>
      </c>
      <c r="X284" t="s">
        <v>47</v>
      </c>
      <c r="Y284" t="s">
        <v>47</v>
      </c>
      <c r="Z284" t="s">
        <v>47</v>
      </c>
      <c r="AC284" s="4" t="s">
        <v>266</v>
      </c>
      <c r="AE284" s="4" t="s">
        <v>266</v>
      </c>
      <c r="AG284" s="4" t="s">
        <v>266</v>
      </c>
      <c r="AI284" t="s">
        <v>68</v>
      </c>
      <c r="AK284">
        <v>5</v>
      </c>
      <c r="AL284">
        <v>5</v>
      </c>
      <c r="AM284" s="4" t="s">
        <v>45</v>
      </c>
    </row>
    <row r="285" spans="1:49" x14ac:dyDescent="0.25">
      <c r="A285">
        <v>20</v>
      </c>
      <c r="B285" t="s">
        <v>40</v>
      </c>
      <c r="C285" t="s">
        <v>116</v>
      </c>
      <c r="D285" t="s">
        <v>263</v>
      </c>
      <c r="E285">
        <v>3</v>
      </c>
      <c r="F285" s="2"/>
      <c r="G285" s="2"/>
      <c r="H285" t="s">
        <v>89</v>
      </c>
      <c r="J285" t="s">
        <v>45</v>
      </c>
      <c r="K285" t="s">
        <v>80</v>
      </c>
      <c r="L285" t="s">
        <v>45</v>
      </c>
      <c r="M285">
        <v>2</v>
      </c>
      <c r="N285" t="s">
        <v>47</v>
      </c>
      <c r="O285" t="s">
        <v>47</v>
      </c>
      <c r="P285" t="s">
        <v>47</v>
      </c>
      <c r="R285" t="s">
        <v>45</v>
      </c>
      <c r="S285" t="s">
        <v>61</v>
      </c>
      <c r="T285" t="s">
        <v>47</v>
      </c>
      <c r="U285" t="s">
        <v>47</v>
      </c>
      <c r="V285" t="s">
        <v>47</v>
      </c>
      <c r="W285">
        <v>4</v>
      </c>
      <c r="X285" t="s">
        <v>45</v>
      </c>
      <c r="Y285" t="s">
        <v>47</v>
      </c>
      <c r="Z285" t="s">
        <v>47</v>
      </c>
      <c r="AC285" s="4" t="s">
        <v>266</v>
      </c>
      <c r="AE285" s="4" t="s">
        <v>49</v>
      </c>
      <c r="AF285" t="s">
        <v>162</v>
      </c>
      <c r="AG285" s="4" t="s">
        <v>266</v>
      </c>
      <c r="AI285" s="4" t="s">
        <v>266</v>
      </c>
      <c r="AK285">
        <v>6</v>
      </c>
      <c r="AL285">
        <v>3</v>
      </c>
      <c r="AM285" s="4" t="s">
        <v>45</v>
      </c>
    </row>
    <row r="286" spans="1:49" x14ac:dyDescent="0.25">
      <c r="A286">
        <v>54</v>
      </c>
      <c r="B286" t="s">
        <v>40</v>
      </c>
      <c r="C286" t="s">
        <v>114</v>
      </c>
      <c r="D286" s="4" t="s">
        <v>42</v>
      </c>
      <c r="E286">
        <v>3</v>
      </c>
      <c r="H286" t="s">
        <v>89</v>
      </c>
      <c r="J286" t="s">
        <v>47</v>
      </c>
      <c r="K286" t="s">
        <v>80</v>
      </c>
      <c r="L286" t="s">
        <v>45</v>
      </c>
      <c r="M286">
        <v>2</v>
      </c>
      <c r="N286" t="s">
        <v>45</v>
      </c>
      <c r="O286" t="s">
        <v>45</v>
      </c>
      <c r="P286" t="s">
        <v>47</v>
      </c>
      <c r="R286" t="s">
        <v>45</v>
      </c>
      <c r="S286" t="s">
        <v>48</v>
      </c>
      <c r="T286" t="s">
        <v>47</v>
      </c>
      <c r="U286" t="s">
        <v>45</v>
      </c>
      <c r="V286" t="s">
        <v>47</v>
      </c>
      <c r="W286">
        <v>0</v>
      </c>
      <c r="X286" t="s">
        <v>47</v>
      </c>
      <c r="Y286" t="s">
        <v>45</v>
      </c>
      <c r="Z286" t="s">
        <v>47</v>
      </c>
      <c r="AC286" s="4" t="s">
        <v>266</v>
      </c>
      <c r="AE286" s="4" t="s">
        <v>268</v>
      </c>
      <c r="AF286" s="4" t="s">
        <v>50</v>
      </c>
      <c r="AG286" s="4" t="s">
        <v>266</v>
      </c>
      <c r="AI286" t="s">
        <v>50</v>
      </c>
      <c r="AK286">
        <v>10</v>
      </c>
      <c r="AL286">
        <v>10</v>
      </c>
      <c r="AM286" s="4" t="s">
        <v>45</v>
      </c>
    </row>
    <row r="287" spans="1:49" x14ac:dyDescent="0.25">
      <c r="A287">
        <v>48</v>
      </c>
      <c r="B287" t="s">
        <v>40</v>
      </c>
      <c r="C287" t="s">
        <v>114</v>
      </c>
      <c r="D287" s="4" t="s">
        <v>42</v>
      </c>
      <c r="E287">
        <v>4</v>
      </c>
      <c r="F287" s="2" t="s">
        <v>43</v>
      </c>
      <c r="G287" s="2"/>
      <c r="H287" t="s">
        <v>89</v>
      </c>
      <c r="J287" t="s">
        <v>47</v>
      </c>
      <c r="K287" t="s">
        <v>80</v>
      </c>
      <c r="L287" t="s">
        <v>45</v>
      </c>
      <c r="M287">
        <v>2</v>
      </c>
      <c r="N287" t="s">
        <v>47</v>
      </c>
      <c r="O287" t="s">
        <v>45</v>
      </c>
      <c r="P287" t="s">
        <v>47</v>
      </c>
      <c r="R287" t="s">
        <v>45</v>
      </c>
      <c r="S287" t="s">
        <v>48</v>
      </c>
      <c r="T287" t="s">
        <v>47</v>
      </c>
      <c r="U287" t="s">
        <v>47</v>
      </c>
      <c r="V287" t="s">
        <v>47</v>
      </c>
      <c r="W287">
        <v>1</v>
      </c>
      <c r="X287" t="s">
        <v>45</v>
      </c>
      <c r="Y287" t="s">
        <v>47</v>
      </c>
      <c r="Z287" t="s">
        <v>47</v>
      </c>
      <c r="AA287" s="4" t="s">
        <v>50</v>
      </c>
      <c r="AB287" s="4" t="s">
        <v>68</v>
      </c>
      <c r="AC287" t="s">
        <v>86</v>
      </c>
      <c r="AE287" s="4" t="s">
        <v>50</v>
      </c>
      <c r="AF287" t="s">
        <v>68</v>
      </c>
      <c r="AG287" s="4" t="s">
        <v>117</v>
      </c>
      <c r="AH287" t="s">
        <v>68</v>
      </c>
      <c r="AI287" t="s">
        <v>62</v>
      </c>
      <c r="AK287">
        <v>10</v>
      </c>
      <c r="AL287">
        <v>1</v>
      </c>
      <c r="AM287" s="4" t="s">
        <v>45</v>
      </c>
    </row>
    <row r="288" spans="1:49" x14ac:dyDescent="0.25">
      <c r="A288">
        <v>45</v>
      </c>
      <c r="B288" t="s">
        <v>40</v>
      </c>
      <c r="C288" t="s">
        <v>114</v>
      </c>
      <c r="D288" t="s">
        <v>263</v>
      </c>
      <c r="E288">
        <v>3</v>
      </c>
      <c r="F288" s="2" t="s">
        <v>76</v>
      </c>
      <c r="G288" s="2" t="s">
        <v>53</v>
      </c>
      <c r="H288" t="s">
        <v>89</v>
      </c>
      <c r="J288" t="s">
        <v>47</v>
      </c>
      <c r="K288" t="s">
        <v>80</v>
      </c>
      <c r="L288" t="s">
        <v>45</v>
      </c>
      <c r="N288" t="s">
        <v>47</v>
      </c>
      <c r="O288" t="s">
        <v>47</v>
      </c>
      <c r="P288" t="s">
        <v>47</v>
      </c>
      <c r="R288" t="s">
        <v>47</v>
      </c>
      <c r="T288" t="s">
        <v>47</v>
      </c>
      <c r="U288" t="s">
        <v>47</v>
      </c>
      <c r="V288" t="s">
        <v>47</v>
      </c>
      <c r="W288">
        <v>10</v>
      </c>
      <c r="X288" t="s">
        <v>45</v>
      </c>
      <c r="Y288" t="s">
        <v>45</v>
      </c>
      <c r="Z288" t="s">
        <v>47</v>
      </c>
      <c r="AA288" s="4" t="s">
        <v>49</v>
      </c>
      <c r="AB288" t="s">
        <v>105</v>
      </c>
      <c r="AC288" s="4" t="s">
        <v>49</v>
      </c>
      <c r="AD288" t="s">
        <v>162</v>
      </c>
      <c r="AE288" s="4" t="s">
        <v>49</v>
      </c>
      <c r="AF288" t="s">
        <v>269</v>
      </c>
      <c r="AG288" t="s">
        <v>50</v>
      </c>
      <c r="AI288" s="4" t="s">
        <v>49</v>
      </c>
      <c r="AJ288" t="s">
        <v>123</v>
      </c>
      <c r="AK288">
        <v>10</v>
      </c>
      <c r="AL288">
        <v>0</v>
      </c>
      <c r="AM288" s="4" t="s">
        <v>45</v>
      </c>
    </row>
    <row r="289" spans="1:39" x14ac:dyDescent="0.25">
      <c r="A289">
        <v>33</v>
      </c>
      <c r="B289" t="s">
        <v>40</v>
      </c>
      <c r="C289" t="s">
        <v>114</v>
      </c>
      <c r="D289" s="4" t="s">
        <v>42</v>
      </c>
      <c r="E289">
        <v>2</v>
      </c>
      <c r="F289" s="2"/>
      <c r="G289" s="2"/>
      <c r="H289" t="s">
        <v>89</v>
      </c>
      <c r="J289" t="s">
        <v>47</v>
      </c>
      <c r="K289" t="s">
        <v>80</v>
      </c>
      <c r="L289" t="s">
        <v>45</v>
      </c>
      <c r="M289">
        <v>2</v>
      </c>
      <c r="N289" t="s">
        <v>45</v>
      </c>
      <c r="O289" t="s">
        <v>47</v>
      </c>
      <c r="P289" t="s">
        <v>47</v>
      </c>
      <c r="R289" t="s">
        <v>47</v>
      </c>
      <c r="T289" t="s">
        <v>47</v>
      </c>
      <c r="U289" t="s">
        <v>47</v>
      </c>
      <c r="V289" t="s">
        <v>47</v>
      </c>
      <c r="W289">
        <v>5</v>
      </c>
      <c r="X289" t="s">
        <v>45</v>
      </c>
      <c r="Y289" t="s">
        <v>45</v>
      </c>
      <c r="Z289" t="s">
        <v>47</v>
      </c>
      <c r="AC289" t="s">
        <v>50</v>
      </c>
      <c r="AE289" t="s">
        <v>49</v>
      </c>
      <c r="AG289" t="s">
        <v>62</v>
      </c>
      <c r="AI289" t="s">
        <v>58</v>
      </c>
      <c r="AK289">
        <v>10</v>
      </c>
      <c r="AL289">
        <v>6</v>
      </c>
      <c r="AM289" s="4" t="s">
        <v>45</v>
      </c>
    </row>
    <row r="290" spans="1:39" x14ac:dyDescent="0.25">
      <c r="A290">
        <v>35</v>
      </c>
      <c r="B290" t="s">
        <v>59</v>
      </c>
      <c r="C290" t="s">
        <v>75</v>
      </c>
      <c r="D290" t="s">
        <v>263</v>
      </c>
      <c r="E290">
        <v>3</v>
      </c>
      <c r="F290" s="2" t="s">
        <v>76</v>
      </c>
      <c r="G290" s="2" t="s">
        <v>53</v>
      </c>
      <c r="H290" t="s">
        <v>89</v>
      </c>
      <c r="J290" t="s">
        <v>45</v>
      </c>
      <c r="K290" t="s">
        <v>70</v>
      </c>
      <c r="L290" t="s">
        <v>45</v>
      </c>
      <c r="M290">
        <v>3</v>
      </c>
      <c r="N290" t="s">
        <v>47</v>
      </c>
      <c r="O290" t="s">
        <v>47</v>
      </c>
      <c r="P290" t="s">
        <v>47</v>
      </c>
      <c r="R290" t="s">
        <v>47</v>
      </c>
      <c r="T290" t="s">
        <v>45</v>
      </c>
      <c r="U290" t="s">
        <v>47</v>
      </c>
      <c r="V290" t="s">
        <v>45</v>
      </c>
      <c r="W290">
        <v>2</v>
      </c>
      <c r="X290" t="s">
        <v>45</v>
      </c>
      <c r="Y290" t="s">
        <v>45</v>
      </c>
      <c r="Z290" t="s">
        <v>47</v>
      </c>
      <c r="AA290" t="s">
        <v>49</v>
      </c>
      <c r="AC290" t="s">
        <v>49</v>
      </c>
      <c r="AE290" s="4" t="s">
        <v>266</v>
      </c>
      <c r="AG290" s="4" t="s">
        <v>266</v>
      </c>
      <c r="AI290" s="4" t="s">
        <v>266</v>
      </c>
      <c r="AK290">
        <v>2</v>
      </c>
      <c r="AL290">
        <v>2</v>
      </c>
      <c r="AM290" s="4" t="s">
        <v>45</v>
      </c>
    </row>
    <row r="291" spans="1:39" x14ac:dyDescent="0.25">
      <c r="A291">
        <v>45</v>
      </c>
      <c r="B291" t="s">
        <v>40</v>
      </c>
      <c r="C291" t="s">
        <v>114</v>
      </c>
      <c r="D291" s="4" t="s">
        <v>42</v>
      </c>
      <c r="E291">
        <v>3</v>
      </c>
      <c r="F291" s="2" t="s">
        <v>53</v>
      </c>
      <c r="G291" s="2"/>
      <c r="H291" t="s">
        <v>89</v>
      </c>
      <c r="J291" t="s">
        <v>47</v>
      </c>
      <c r="K291" t="s">
        <v>80</v>
      </c>
      <c r="L291" t="s">
        <v>47</v>
      </c>
      <c r="M291">
        <v>0</v>
      </c>
      <c r="N291" t="s">
        <v>47</v>
      </c>
      <c r="O291" t="s">
        <v>47</v>
      </c>
      <c r="P291" t="s">
        <v>47</v>
      </c>
      <c r="R291" t="s">
        <v>45</v>
      </c>
      <c r="S291" t="s">
        <v>73</v>
      </c>
      <c r="T291" t="s">
        <v>47</v>
      </c>
      <c r="U291" t="s">
        <v>47</v>
      </c>
      <c r="V291" t="s">
        <v>47</v>
      </c>
      <c r="W291">
        <v>2</v>
      </c>
      <c r="X291" t="s">
        <v>47</v>
      </c>
      <c r="Y291" t="s">
        <v>47</v>
      </c>
      <c r="Z291" t="s">
        <v>47</v>
      </c>
      <c r="AC291" s="4" t="s">
        <v>266</v>
      </c>
      <c r="AE291" s="4" t="s">
        <v>266</v>
      </c>
      <c r="AG291" s="4" t="s">
        <v>266</v>
      </c>
      <c r="AI291" s="4" t="s">
        <v>266</v>
      </c>
      <c r="AK291">
        <v>5</v>
      </c>
      <c r="AL291">
        <v>6</v>
      </c>
      <c r="AM291" s="4" t="s">
        <v>47</v>
      </c>
    </row>
    <row r="292" spans="1:39" x14ac:dyDescent="0.25">
      <c r="A292">
        <v>52</v>
      </c>
      <c r="B292" t="s">
        <v>40</v>
      </c>
      <c r="C292" t="s">
        <v>114</v>
      </c>
      <c r="D292" s="4" t="s">
        <v>42</v>
      </c>
      <c r="E292">
        <v>4</v>
      </c>
      <c r="F292" s="2" t="s">
        <v>53</v>
      </c>
      <c r="G292" s="2"/>
      <c r="H292" t="s">
        <v>89</v>
      </c>
      <c r="J292" t="s">
        <v>47</v>
      </c>
      <c r="K292" t="s">
        <v>70</v>
      </c>
      <c r="L292" t="s">
        <v>45</v>
      </c>
      <c r="M292">
        <v>4</v>
      </c>
      <c r="N292" t="s">
        <v>45</v>
      </c>
      <c r="O292" t="s">
        <v>47</v>
      </c>
      <c r="P292" t="s">
        <v>47</v>
      </c>
      <c r="R292" t="s">
        <v>45</v>
      </c>
      <c r="S292" t="s">
        <v>61</v>
      </c>
      <c r="T292" t="s">
        <v>47</v>
      </c>
      <c r="U292" t="s">
        <v>47</v>
      </c>
      <c r="V292" t="s">
        <v>47</v>
      </c>
      <c r="W292">
        <v>7</v>
      </c>
      <c r="X292" t="s">
        <v>45</v>
      </c>
      <c r="Y292" t="s">
        <v>45</v>
      </c>
      <c r="Z292" t="s">
        <v>45</v>
      </c>
      <c r="AC292" s="4" t="s">
        <v>266</v>
      </c>
      <c r="AE292" s="4" t="s">
        <v>266</v>
      </c>
      <c r="AG292" s="4" t="s">
        <v>266</v>
      </c>
      <c r="AI292" s="4" t="s">
        <v>49</v>
      </c>
      <c r="AJ292" t="s">
        <v>91</v>
      </c>
      <c r="AK292">
        <v>8</v>
      </c>
      <c r="AL292">
        <v>3</v>
      </c>
      <c r="AM292" s="4" t="s">
        <v>45</v>
      </c>
    </row>
    <row r="293" spans="1:39" x14ac:dyDescent="0.25">
      <c r="A293">
        <v>36</v>
      </c>
      <c r="B293" t="s">
        <v>40</v>
      </c>
      <c r="C293" t="s">
        <v>114</v>
      </c>
      <c r="D293" t="s">
        <v>263</v>
      </c>
      <c r="E293">
        <v>3</v>
      </c>
      <c r="H293" t="s">
        <v>89</v>
      </c>
      <c r="J293" t="s">
        <v>47</v>
      </c>
      <c r="L293" t="s">
        <v>45</v>
      </c>
      <c r="N293" t="s">
        <v>47</v>
      </c>
      <c r="O293" t="s">
        <v>47</v>
      </c>
      <c r="P293" t="s">
        <v>47</v>
      </c>
      <c r="R293" t="s">
        <v>47</v>
      </c>
      <c r="T293" t="s">
        <v>47</v>
      </c>
      <c r="U293" t="s">
        <v>47</v>
      </c>
      <c r="V293" t="s">
        <v>47</v>
      </c>
      <c r="W293">
        <v>8</v>
      </c>
      <c r="X293" t="s">
        <v>45</v>
      </c>
      <c r="Y293" t="s">
        <v>45</v>
      </c>
      <c r="Z293" t="s">
        <v>47</v>
      </c>
      <c r="AA293" s="4" t="s">
        <v>49</v>
      </c>
      <c r="AB293" t="s">
        <v>86</v>
      </c>
      <c r="AC293" s="4" t="s">
        <v>266</v>
      </c>
      <c r="AE293" s="4" t="s">
        <v>266</v>
      </c>
      <c r="AG293" s="4" t="s">
        <v>266</v>
      </c>
      <c r="AI293" s="4" t="s">
        <v>266</v>
      </c>
      <c r="AK293">
        <v>6</v>
      </c>
      <c r="AL293">
        <v>1</v>
      </c>
      <c r="AM293" s="4" t="s">
        <v>45</v>
      </c>
    </row>
    <row r="294" spans="1:39" x14ac:dyDescent="0.25">
      <c r="A294">
        <v>38</v>
      </c>
      <c r="B294" t="s">
        <v>40</v>
      </c>
      <c r="C294" t="s">
        <v>75</v>
      </c>
      <c r="D294" s="4" t="s">
        <v>42</v>
      </c>
      <c r="E294">
        <v>5</v>
      </c>
      <c r="F294" s="2"/>
      <c r="G294" s="2"/>
      <c r="H294" t="s">
        <v>89</v>
      </c>
      <c r="J294" t="s">
        <v>47</v>
      </c>
      <c r="K294" t="s">
        <v>46</v>
      </c>
      <c r="L294" t="s">
        <v>47</v>
      </c>
      <c r="M294">
        <v>0</v>
      </c>
      <c r="N294" t="s">
        <v>47</v>
      </c>
      <c r="O294" t="s">
        <v>47</v>
      </c>
      <c r="P294" t="s">
        <v>47</v>
      </c>
      <c r="R294" t="s">
        <v>45</v>
      </c>
      <c r="S294" t="s">
        <v>57</v>
      </c>
      <c r="T294" t="s">
        <v>47</v>
      </c>
      <c r="U294" t="s">
        <v>45</v>
      </c>
      <c r="V294" t="s">
        <v>45</v>
      </c>
      <c r="W294">
        <v>2</v>
      </c>
      <c r="X294" t="s">
        <v>47</v>
      </c>
      <c r="Y294" t="s">
        <v>47</v>
      </c>
      <c r="Z294" t="s">
        <v>47</v>
      </c>
      <c r="AA294" t="s">
        <v>64</v>
      </c>
      <c r="AC294" t="s">
        <v>62</v>
      </c>
      <c r="AE294" t="s">
        <v>62</v>
      </c>
      <c r="AG294" s="4" t="s">
        <v>266</v>
      </c>
      <c r="AI294" t="s">
        <v>49</v>
      </c>
      <c r="AK294">
        <v>5</v>
      </c>
      <c r="AL294">
        <v>5</v>
      </c>
      <c r="AM294" s="4" t="s">
        <v>45</v>
      </c>
    </row>
    <row r="295" spans="1:39" x14ac:dyDescent="0.25">
      <c r="A295">
        <v>36</v>
      </c>
      <c r="B295" t="s">
        <v>40</v>
      </c>
      <c r="C295" t="s">
        <v>114</v>
      </c>
      <c r="D295" s="4" t="s">
        <v>42</v>
      </c>
      <c r="E295">
        <v>3</v>
      </c>
      <c r="F295" s="2" t="s">
        <v>76</v>
      </c>
      <c r="G295" s="2"/>
      <c r="H295" s="4" t="s">
        <v>54</v>
      </c>
      <c r="I295" t="s">
        <v>89</v>
      </c>
      <c r="J295" t="s">
        <v>47</v>
      </c>
      <c r="K295" t="s">
        <v>46</v>
      </c>
      <c r="L295" t="s">
        <v>45</v>
      </c>
      <c r="M295">
        <v>2</v>
      </c>
      <c r="N295" t="s">
        <v>45</v>
      </c>
      <c r="O295" t="s">
        <v>47</v>
      </c>
      <c r="P295" t="s">
        <v>47</v>
      </c>
      <c r="R295" t="s">
        <v>45</v>
      </c>
      <c r="S295" t="s">
        <v>48</v>
      </c>
      <c r="T295" t="s">
        <v>47</v>
      </c>
      <c r="U295" t="s">
        <v>47</v>
      </c>
      <c r="V295" t="s">
        <v>47</v>
      </c>
      <c r="W295">
        <v>7</v>
      </c>
      <c r="X295" t="s">
        <v>45</v>
      </c>
      <c r="Y295" t="s">
        <v>45</v>
      </c>
      <c r="Z295" t="s">
        <v>45</v>
      </c>
      <c r="AA295" t="s">
        <v>62</v>
      </c>
      <c r="AC295" s="4" t="s">
        <v>50</v>
      </c>
      <c r="AD295" t="s">
        <v>62</v>
      </c>
      <c r="AE295" s="4" t="s">
        <v>49</v>
      </c>
      <c r="AF295" t="s">
        <v>62</v>
      </c>
      <c r="AG295" t="s">
        <v>62</v>
      </c>
      <c r="AI295" t="s">
        <v>50</v>
      </c>
      <c r="AK295">
        <v>10</v>
      </c>
      <c r="AL295">
        <v>5</v>
      </c>
      <c r="AM295" s="4" t="s">
        <v>45</v>
      </c>
    </row>
    <row r="296" spans="1:39" x14ac:dyDescent="0.25">
      <c r="A296">
        <v>36</v>
      </c>
      <c r="B296" t="s">
        <v>40</v>
      </c>
      <c r="C296" t="s">
        <v>114</v>
      </c>
      <c r="D296" t="s">
        <v>42</v>
      </c>
      <c r="E296">
        <v>2</v>
      </c>
      <c r="F296" s="2" t="s">
        <v>53</v>
      </c>
      <c r="G296" s="2"/>
      <c r="H296" t="s">
        <v>89</v>
      </c>
      <c r="J296" t="s">
        <v>45</v>
      </c>
      <c r="L296" t="s">
        <v>45</v>
      </c>
      <c r="M296">
        <v>3</v>
      </c>
      <c r="N296" t="s">
        <v>45</v>
      </c>
      <c r="O296" t="s">
        <v>47</v>
      </c>
      <c r="P296" t="s">
        <v>47</v>
      </c>
      <c r="R296" t="s">
        <v>45</v>
      </c>
      <c r="T296" t="s">
        <v>47</v>
      </c>
      <c r="U296" t="s">
        <v>47</v>
      </c>
      <c r="V296" t="s">
        <v>45</v>
      </c>
      <c r="W296">
        <v>7</v>
      </c>
      <c r="X296" t="s">
        <v>47</v>
      </c>
      <c r="Y296" t="s">
        <v>45</v>
      </c>
      <c r="Z296" t="s">
        <v>47</v>
      </c>
      <c r="AC296" s="4" t="s">
        <v>266</v>
      </c>
      <c r="AE296" t="s">
        <v>50</v>
      </c>
      <c r="AG296" s="4" t="s">
        <v>266</v>
      </c>
      <c r="AI296" t="s">
        <v>49</v>
      </c>
      <c r="AK296">
        <v>4</v>
      </c>
      <c r="AL296">
        <v>6</v>
      </c>
      <c r="AM296" s="4" t="s">
        <v>45</v>
      </c>
    </row>
    <row r="297" spans="1:39" x14ac:dyDescent="0.25">
      <c r="A297">
        <v>43</v>
      </c>
      <c r="B297" t="s">
        <v>40</v>
      </c>
      <c r="C297" t="s">
        <v>114</v>
      </c>
      <c r="D297" t="s">
        <v>263</v>
      </c>
      <c r="E297">
        <v>3</v>
      </c>
      <c r="F297" s="2" t="s">
        <v>43</v>
      </c>
      <c r="G297" s="2" t="s">
        <v>270</v>
      </c>
      <c r="H297" t="s">
        <v>89</v>
      </c>
      <c r="J297" t="s">
        <v>47</v>
      </c>
      <c r="K297" t="s">
        <v>80</v>
      </c>
      <c r="L297" t="s">
        <v>45</v>
      </c>
      <c r="M297">
        <v>3</v>
      </c>
      <c r="N297" t="s">
        <v>47</v>
      </c>
      <c r="O297" t="s">
        <v>47</v>
      </c>
      <c r="P297" t="s">
        <v>47</v>
      </c>
      <c r="R297" t="s">
        <v>45</v>
      </c>
      <c r="S297" t="s">
        <v>48</v>
      </c>
      <c r="T297" t="s">
        <v>47</v>
      </c>
      <c r="U297" t="s">
        <v>47</v>
      </c>
      <c r="V297" t="s">
        <v>45</v>
      </c>
      <c r="W297">
        <v>7</v>
      </c>
      <c r="X297" t="s">
        <v>45</v>
      </c>
      <c r="Y297" t="s">
        <v>45</v>
      </c>
      <c r="Z297" t="s">
        <v>45</v>
      </c>
      <c r="AA297" s="4" t="s">
        <v>49</v>
      </c>
      <c r="AB297" t="s">
        <v>123</v>
      </c>
      <c r="AC297" t="s">
        <v>49</v>
      </c>
      <c r="AE297" s="4" t="s">
        <v>117</v>
      </c>
      <c r="AF297" t="s">
        <v>62</v>
      </c>
      <c r="AG297" s="4" t="s">
        <v>49</v>
      </c>
      <c r="AH297" t="s">
        <v>107</v>
      </c>
      <c r="AI297" s="4" t="s">
        <v>50</v>
      </c>
      <c r="AJ297" t="s">
        <v>62</v>
      </c>
      <c r="AK297">
        <v>10</v>
      </c>
      <c r="AL297">
        <v>3</v>
      </c>
      <c r="AM297" s="4" t="s">
        <v>45</v>
      </c>
    </row>
    <row r="298" spans="1:39" x14ac:dyDescent="0.25">
      <c r="A298">
        <v>41</v>
      </c>
      <c r="B298" t="s">
        <v>40</v>
      </c>
      <c r="C298" t="s">
        <v>114</v>
      </c>
      <c r="D298" s="4" t="s">
        <v>42</v>
      </c>
      <c r="E298">
        <v>3</v>
      </c>
      <c r="F298" s="2" t="s">
        <v>53</v>
      </c>
      <c r="G298" s="2"/>
      <c r="H298" t="s">
        <v>89</v>
      </c>
      <c r="J298" t="s">
        <v>47</v>
      </c>
      <c r="K298" t="s">
        <v>264</v>
      </c>
      <c r="L298" t="s">
        <v>47</v>
      </c>
      <c r="M298">
        <v>0</v>
      </c>
      <c r="N298" t="s">
        <v>45</v>
      </c>
      <c r="O298" t="s">
        <v>47</v>
      </c>
      <c r="P298" t="s">
        <v>47</v>
      </c>
      <c r="R298" t="s">
        <v>45</v>
      </c>
      <c r="S298" t="s">
        <v>61</v>
      </c>
      <c r="T298" t="s">
        <v>47</v>
      </c>
      <c r="U298" t="s">
        <v>47</v>
      </c>
      <c r="V298" t="s">
        <v>47</v>
      </c>
      <c r="W298">
        <v>3</v>
      </c>
      <c r="X298" t="s">
        <v>47</v>
      </c>
      <c r="Y298" t="s">
        <v>47</v>
      </c>
      <c r="Z298" t="s">
        <v>47</v>
      </c>
      <c r="AC298" t="s">
        <v>50</v>
      </c>
      <c r="AE298" s="4" t="s">
        <v>266</v>
      </c>
      <c r="AG298" t="s">
        <v>50</v>
      </c>
      <c r="AI298" t="s">
        <v>58</v>
      </c>
      <c r="AK298">
        <v>10</v>
      </c>
      <c r="AL298">
        <v>10</v>
      </c>
      <c r="AM298" s="4" t="s">
        <v>45</v>
      </c>
    </row>
    <row r="299" spans="1:39" x14ac:dyDescent="0.25">
      <c r="A299">
        <v>43</v>
      </c>
      <c r="B299" t="s">
        <v>40</v>
      </c>
      <c r="C299" t="s">
        <v>114</v>
      </c>
      <c r="D299" t="s">
        <v>263</v>
      </c>
      <c r="E299">
        <v>3</v>
      </c>
      <c r="F299" s="2" t="s">
        <v>53</v>
      </c>
      <c r="G299" s="2"/>
      <c r="H299" t="s">
        <v>89</v>
      </c>
      <c r="J299" t="s">
        <v>47</v>
      </c>
      <c r="K299" t="s">
        <v>56</v>
      </c>
      <c r="L299" t="s">
        <v>47</v>
      </c>
      <c r="M299">
        <v>0</v>
      </c>
      <c r="N299" t="s">
        <v>45</v>
      </c>
      <c r="O299" t="s">
        <v>47</v>
      </c>
      <c r="P299" t="s">
        <v>47</v>
      </c>
      <c r="R299" t="s">
        <v>45</v>
      </c>
      <c r="S299" t="s">
        <v>73</v>
      </c>
      <c r="T299" t="s">
        <v>47</v>
      </c>
      <c r="U299" t="s">
        <v>47</v>
      </c>
      <c r="V299" t="s">
        <v>45</v>
      </c>
      <c r="W299">
        <v>1</v>
      </c>
      <c r="X299" t="s">
        <v>47</v>
      </c>
      <c r="Y299" t="s">
        <v>45</v>
      </c>
      <c r="Z299" t="s">
        <v>47</v>
      </c>
      <c r="AC299" s="4" t="s">
        <v>266</v>
      </c>
      <c r="AE299" s="4" t="s">
        <v>266</v>
      </c>
      <c r="AG299" s="4" t="s">
        <v>266</v>
      </c>
      <c r="AI299" s="4" t="s">
        <v>266</v>
      </c>
      <c r="AK299">
        <v>1</v>
      </c>
      <c r="AL299">
        <v>1</v>
      </c>
      <c r="AM299" s="4" t="s">
        <v>47</v>
      </c>
    </row>
    <row r="300" spans="1:39" x14ac:dyDescent="0.25">
      <c r="A300">
        <v>51</v>
      </c>
      <c r="B300" t="s">
        <v>59</v>
      </c>
      <c r="C300" t="s">
        <v>114</v>
      </c>
      <c r="D300" t="s">
        <v>263</v>
      </c>
      <c r="E300">
        <v>3</v>
      </c>
      <c r="H300" t="s">
        <v>89</v>
      </c>
      <c r="J300" t="s">
        <v>47</v>
      </c>
      <c r="K300" t="s">
        <v>56</v>
      </c>
      <c r="N300" t="s">
        <v>47</v>
      </c>
      <c r="O300" t="s">
        <v>47</v>
      </c>
      <c r="P300" t="s">
        <v>47</v>
      </c>
      <c r="R300" t="s">
        <v>45</v>
      </c>
      <c r="S300" t="s">
        <v>73</v>
      </c>
      <c r="T300" t="s">
        <v>45</v>
      </c>
      <c r="U300" t="s">
        <v>47</v>
      </c>
      <c r="V300" t="s">
        <v>45</v>
      </c>
      <c r="W300">
        <v>1</v>
      </c>
      <c r="X300" t="s">
        <v>47</v>
      </c>
      <c r="Y300" t="s">
        <v>47</v>
      </c>
      <c r="Z300" t="s">
        <v>47</v>
      </c>
      <c r="AA300" t="s">
        <v>50</v>
      </c>
      <c r="AC300" t="s">
        <v>68</v>
      </c>
      <c r="AE300" t="s">
        <v>49</v>
      </c>
      <c r="AG300" t="s">
        <v>50</v>
      </c>
      <c r="AI300" t="s">
        <v>50</v>
      </c>
      <c r="AK300">
        <v>8</v>
      </c>
      <c r="AL300">
        <v>9</v>
      </c>
      <c r="AM300" s="4" t="s">
        <v>45</v>
      </c>
    </row>
    <row r="301" spans="1:39" x14ac:dyDescent="0.25">
      <c r="A301">
        <v>40</v>
      </c>
      <c r="B301" t="s">
        <v>40</v>
      </c>
      <c r="C301" t="s">
        <v>114</v>
      </c>
      <c r="D301" s="4" t="s">
        <v>42</v>
      </c>
      <c r="E301">
        <v>4</v>
      </c>
      <c r="F301" s="2" t="s">
        <v>43</v>
      </c>
      <c r="G301" s="2" t="s">
        <v>53</v>
      </c>
      <c r="H301" t="s">
        <v>90</v>
      </c>
      <c r="J301" t="s">
        <v>47</v>
      </c>
      <c r="K301" t="s">
        <v>56</v>
      </c>
      <c r="L301" t="s">
        <v>47</v>
      </c>
      <c r="M301">
        <v>0</v>
      </c>
      <c r="N301" t="s">
        <v>47</v>
      </c>
      <c r="O301" t="s">
        <v>47</v>
      </c>
      <c r="P301" t="s">
        <v>47</v>
      </c>
      <c r="R301" t="s">
        <v>45</v>
      </c>
      <c r="S301" t="s">
        <v>57</v>
      </c>
      <c r="T301" t="s">
        <v>47</v>
      </c>
      <c r="U301" t="s">
        <v>47</v>
      </c>
      <c r="V301" t="s">
        <v>47</v>
      </c>
      <c r="W301">
        <v>7</v>
      </c>
      <c r="X301" t="s">
        <v>45</v>
      </c>
      <c r="Y301" t="s">
        <v>47</v>
      </c>
      <c r="Z301" t="s">
        <v>47</v>
      </c>
      <c r="AC301" s="4" t="s">
        <v>266</v>
      </c>
      <c r="AE301" s="4" t="s">
        <v>266</v>
      </c>
      <c r="AG301" s="4" t="s">
        <v>266</v>
      </c>
      <c r="AI301" t="s">
        <v>58</v>
      </c>
      <c r="AK301">
        <v>6</v>
      </c>
      <c r="AL301">
        <v>6</v>
      </c>
      <c r="AM301" s="4" t="s">
        <v>45</v>
      </c>
    </row>
    <row r="302" spans="1:39" x14ac:dyDescent="0.25">
      <c r="A302">
        <v>52</v>
      </c>
      <c r="B302" t="s">
        <v>40</v>
      </c>
      <c r="C302" t="s">
        <v>114</v>
      </c>
      <c r="D302" s="4" t="s">
        <v>42</v>
      </c>
      <c r="E302">
        <v>4</v>
      </c>
      <c r="F302" s="2" t="s">
        <v>267</v>
      </c>
      <c r="G302" s="2" t="s">
        <v>270</v>
      </c>
      <c r="H302" s="4" t="s">
        <v>54</v>
      </c>
      <c r="I302" t="s">
        <v>89</v>
      </c>
      <c r="J302" t="s">
        <v>45</v>
      </c>
      <c r="K302" t="s">
        <v>80</v>
      </c>
      <c r="L302" t="s">
        <v>47</v>
      </c>
      <c r="M302">
        <v>0</v>
      </c>
      <c r="N302" t="s">
        <v>45</v>
      </c>
      <c r="O302" t="s">
        <v>47</v>
      </c>
      <c r="P302" t="s">
        <v>47</v>
      </c>
      <c r="S302" t="s">
        <v>48</v>
      </c>
      <c r="T302" t="s">
        <v>47</v>
      </c>
      <c r="U302" t="s">
        <v>47</v>
      </c>
      <c r="V302" t="s">
        <v>47</v>
      </c>
      <c r="W302">
        <v>0</v>
      </c>
      <c r="X302" t="s">
        <v>47</v>
      </c>
      <c r="Y302" t="s">
        <v>45</v>
      </c>
      <c r="Z302" t="s">
        <v>47</v>
      </c>
      <c r="AA302" s="4" t="s">
        <v>49</v>
      </c>
      <c r="AB302" t="s">
        <v>50</v>
      </c>
      <c r="AC302" s="4" t="s">
        <v>50</v>
      </c>
      <c r="AD302" t="s">
        <v>271</v>
      </c>
      <c r="AE302" s="4" t="s">
        <v>49</v>
      </c>
      <c r="AF302" t="s">
        <v>50</v>
      </c>
      <c r="AG302" s="4" t="s">
        <v>49</v>
      </c>
      <c r="AH302" t="s">
        <v>50</v>
      </c>
      <c r="AI302" s="4" t="s">
        <v>49</v>
      </c>
      <c r="AJ302" t="s">
        <v>50</v>
      </c>
      <c r="AK302">
        <v>5</v>
      </c>
      <c r="AL302">
        <v>8</v>
      </c>
      <c r="AM302" s="4" t="s">
        <v>45</v>
      </c>
    </row>
    <row r="303" spans="1:39" x14ac:dyDescent="0.25">
      <c r="A303">
        <v>62</v>
      </c>
      <c r="B303" t="s">
        <v>59</v>
      </c>
      <c r="C303" t="s">
        <v>114</v>
      </c>
      <c r="D303" s="4" t="s">
        <v>42</v>
      </c>
      <c r="E303">
        <v>4</v>
      </c>
      <c r="F303" s="2" t="s">
        <v>76</v>
      </c>
      <c r="G303" s="2"/>
      <c r="H303" s="4" t="s">
        <v>90</v>
      </c>
      <c r="I303" t="s">
        <v>89</v>
      </c>
      <c r="J303" t="s">
        <v>45</v>
      </c>
      <c r="K303" t="s">
        <v>80</v>
      </c>
      <c r="L303" t="s">
        <v>45</v>
      </c>
      <c r="M303">
        <v>5</v>
      </c>
      <c r="N303" t="s">
        <v>47</v>
      </c>
      <c r="O303" t="s">
        <v>47</v>
      </c>
      <c r="P303" t="s">
        <v>47</v>
      </c>
      <c r="R303" t="s">
        <v>45</v>
      </c>
      <c r="T303" t="s">
        <v>45</v>
      </c>
      <c r="U303" t="s">
        <v>45</v>
      </c>
      <c r="V303" t="s">
        <v>45</v>
      </c>
      <c r="W303">
        <v>3</v>
      </c>
      <c r="X303" t="s">
        <v>47</v>
      </c>
      <c r="Y303" t="s">
        <v>47</v>
      </c>
      <c r="Z303" t="s">
        <v>47</v>
      </c>
      <c r="AC303" s="4" t="s">
        <v>266</v>
      </c>
      <c r="AE303" s="4" t="s">
        <v>266</v>
      </c>
      <c r="AG303" s="4" t="s">
        <v>266</v>
      </c>
      <c r="AI303" t="s">
        <v>58</v>
      </c>
      <c r="AK303">
        <v>5</v>
      </c>
      <c r="AL303">
        <v>5</v>
      </c>
      <c r="AM303" s="4" t="s">
        <v>47</v>
      </c>
    </row>
    <row r="304" spans="1:39" x14ac:dyDescent="0.25">
      <c r="A304">
        <v>46</v>
      </c>
      <c r="B304" t="s">
        <v>59</v>
      </c>
      <c r="C304" t="s">
        <v>114</v>
      </c>
      <c r="D304" t="s">
        <v>263</v>
      </c>
      <c r="E304">
        <v>4</v>
      </c>
      <c r="F304" s="2" t="s">
        <v>53</v>
      </c>
      <c r="G304" s="2"/>
      <c r="H304" t="s">
        <v>89</v>
      </c>
      <c r="J304" t="s">
        <v>47</v>
      </c>
      <c r="K304" t="s">
        <v>80</v>
      </c>
      <c r="L304" t="s">
        <v>45</v>
      </c>
      <c r="M304">
        <v>3</v>
      </c>
      <c r="N304" t="s">
        <v>47</v>
      </c>
      <c r="O304" t="s">
        <v>47</v>
      </c>
      <c r="P304" t="s">
        <v>47</v>
      </c>
      <c r="R304" t="s">
        <v>45</v>
      </c>
      <c r="S304" t="s">
        <v>57</v>
      </c>
      <c r="T304" t="s">
        <v>47</v>
      </c>
      <c r="U304" t="s">
        <v>47</v>
      </c>
      <c r="V304" t="s">
        <v>45</v>
      </c>
      <c r="W304">
        <v>2</v>
      </c>
      <c r="X304" t="s">
        <v>47</v>
      </c>
      <c r="Y304" t="s">
        <v>45</v>
      </c>
      <c r="Z304" t="s">
        <v>47</v>
      </c>
      <c r="AC304" t="s">
        <v>49</v>
      </c>
      <c r="AE304" s="4" t="s">
        <v>266</v>
      </c>
      <c r="AG304" s="4" t="s">
        <v>266</v>
      </c>
      <c r="AI304" t="s">
        <v>49</v>
      </c>
      <c r="AK304">
        <v>10</v>
      </c>
      <c r="AL304">
        <v>7</v>
      </c>
      <c r="AM304" s="4" t="s">
        <v>45</v>
      </c>
    </row>
    <row r="305" spans="1:39" x14ac:dyDescent="0.25">
      <c r="A305">
        <v>38</v>
      </c>
      <c r="B305" t="s">
        <v>40</v>
      </c>
      <c r="C305" t="s">
        <v>75</v>
      </c>
      <c r="D305" s="4" t="s">
        <v>42</v>
      </c>
      <c r="E305">
        <v>5</v>
      </c>
      <c r="F305" s="2"/>
      <c r="G305" s="2"/>
      <c r="H305" t="s">
        <v>89</v>
      </c>
      <c r="J305" t="s">
        <v>47</v>
      </c>
      <c r="K305" t="s">
        <v>46</v>
      </c>
      <c r="L305" t="s">
        <v>47</v>
      </c>
      <c r="M305">
        <v>0</v>
      </c>
      <c r="N305" t="s">
        <v>47</v>
      </c>
      <c r="O305" t="s">
        <v>47</v>
      </c>
      <c r="P305" t="s">
        <v>47</v>
      </c>
      <c r="R305" t="s">
        <v>45</v>
      </c>
      <c r="S305" t="s">
        <v>57</v>
      </c>
      <c r="T305" t="s">
        <v>47</v>
      </c>
      <c r="U305" t="s">
        <v>45</v>
      </c>
      <c r="V305" t="s">
        <v>45</v>
      </c>
      <c r="W305">
        <v>2</v>
      </c>
      <c r="X305" t="s">
        <v>47</v>
      </c>
      <c r="Y305" t="s">
        <v>47</v>
      </c>
      <c r="Z305" t="s">
        <v>47</v>
      </c>
      <c r="AA305" t="s">
        <v>64</v>
      </c>
      <c r="AC305" t="s">
        <v>62</v>
      </c>
      <c r="AE305" t="s">
        <v>62</v>
      </c>
      <c r="AG305" s="4" t="s">
        <v>266</v>
      </c>
      <c r="AI305" t="s">
        <v>49</v>
      </c>
      <c r="AK305">
        <v>5</v>
      </c>
      <c r="AL305">
        <v>5</v>
      </c>
      <c r="AM305" s="4" t="s">
        <v>45</v>
      </c>
    </row>
    <row r="306" spans="1:39" x14ac:dyDescent="0.25">
      <c r="A306">
        <v>40</v>
      </c>
      <c r="B306" t="s">
        <v>40</v>
      </c>
      <c r="C306" t="s">
        <v>114</v>
      </c>
      <c r="D306" t="s">
        <v>42</v>
      </c>
      <c r="E306">
        <v>3</v>
      </c>
      <c r="F306" s="2" t="s">
        <v>76</v>
      </c>
      <c r="G306" s="2"/>
      <c r="H306" t="s">
        <v>54</v>
      </c>
      <c r="J306" t="s">
        <v>45</v>
      </c>
      <c r="K306" t="s">
        <v>56</v>
      </c>
      <c r="L306" t="s">
        <v>45</v>
      </c>
      <c r="M306">
        <v>3</v>
      </c>
      <c r="N306" t="s">
        <v>47</v>
      </c>
      <c r="O306" t="s">
        <v>45</v>
      </c>
      <c r="P306" t="s">
        <v>47</v>
      </c>
      <c r="R306" t="s">
        <v>45</v>
      </c>
      <c r="S306" t="s">
        <v>57</v>
      </c>
      <c r="T306" t="s">
        <v>45</v>
      </c>
      <c r="U306" t="s">
        <v>47</v>
      </c>
      <c r="V306" t="s">
        <v>45</v>
      </c>
      <c r="W306">
        <v>3</v>
      </c>
      <c r="X306" t="s">
        <v>45</v>
      </c>
      <c r="Y306" t="s">
        <v>45</v>
      </c>
      <c r="Z306" t="s">
        <v>47</v>
      </c>
      <c r="AC306" s="4" t="s">
        <v>266</v>
      </c>
      <c r="AE306" t="s">
        <v>49</v>
      </c>
      <c r="AG306" s="4" t="s">
        <v>266</v>
      </c>
      <c r="AI306" s="4" t="s">
        <v>266</v>
      </c>
      <c r="AK306">
        <v>7</v>
      </c>
      <c r="AL306">
        <v>7</v>
      </c>
      <c r="AM306" s="4" t="s">
        <v>45</v>
      </c>
    </row>
    <row r="307" spans="1:39" x14ac:dyDescent="0.25">
      <c r="A307">
        <v>22</v>
      </c>
      <c r="B307" t="s">
        <v>40</v>
      </c>
      <c r="C307" t="s">
        <v>114</v>
      </c>
      <c r="D307" t="s">
        <v>263</v>
      </c>
      <c r="E307">
        <v>4</v>
      </c>
      <c r="F307" s="2" t="s">
        <v>43</v>
      </c>
      <c r="G307" s="2"/>
      <c r="H307" t="s">
        <v>90</v>
      </c>
      <c r="J307" t="s">
        <v>47</v>
      </c>
      <c r="K307" t="s">
        <v>264</v>
      </c>
      <c r="L307" t="s">
        <v>47</v>
      </c>
      <c r="M307">
        <v>0</v>
      </c>
      <c r="N307" t="s">
        <v>45</v>
      </c>
      <c r="O307" t="s">
        <v>47</v>
      </c>
      <c r="P307" t="s">
        <v>47</v>
      </c>
      <c r="R307" t="s">
        <v>45</v>
      </c>
      <c r="S307" t="s">
        <v>73</v>
      </c>
      <c r="T307" t="s">
        <v>47</v>
      </c>
      <c r="U307" t="s">
        <v>47</v>
      </c>
      <c r="V307" t="s">
        <v>45</v>
      </c>
      <c r="W307">
        <v>0</v>
      </c>
      <c r="X307" t="s">
        <v>47</v>
      </c>
      <c r="Y307" t="s">
        <v>47</v>
      </c>
      <c r="Z307" t="s">
        <v>45</v>
      </c>
      <c r="AC307" s="4" t="s">
        <v>266</v>
      </c>
      <c r="AE307" s="4" t="s">
        <v>50</v>
      </c>
      <c r="AF307" t="s">
        <v>68</v>
      </c>
      <c r="AG307" s="4" t="s">
        <v>266</v>
      </c>
      <c r="AI307" t="s">
        <v>58</v>
      </c>
      <c r="AK307">
        <v>5</v>
      </c>
      <c r="AL307">
        <v>4</v>
      </c>
      <c r="AM307" s="4" t="s">
        <v>45</v>
      </c>
    </row>
    <row r="308" spans="1:39" x14ac:dyDescent="0.25">
      <c r="A308">
        <v>35</v>
      </c>
      <c r="B308" t="s">
        <v>40</v>
      </c>
      <c r="C308" t="s">
        <v>114</v>
      </c>
      <c r="D308" t="s">
        <v>263</v>
      </c>
      <c r="E308">
        <v>4</v>
      </c>
      <c r="F308" s="2"/>
      <c r="G308" s="2"/>
      <c r="H308" t="s">
        <v>89</v>
      </c>
      <c r="J308" t="s">
        <v>47</v>
      </c>
      <c r="K308" t="s">
        <v>46</v>
      </c>
      <c r="L308" t="s">
        <v>45</v>
      </c>
      <c r="M308">
        <v>3</v>
      </c>
      <c r="N308" t="s">
        <v>47</v>
      </c>
      <c r="O308" t="s">
        <v>47</v>
      </c>
      <c r="P308" t="s">
        <v>47</v>
      </c>
      <c r="R308" t="s">
        <v>45</v>
      </c>
      <c r="S308" t="s">
        <v>61</v>
      </c>
      <c r="T308" t="s">
        <v>47</v>
      </c>
      <c r="U308" t="s">
        <v>45</v>
      </c>
      <c r="V308" t="s">
        <v>47</v>
      </c>
      <c r="W308">
        <v>3</v>
      </c>
      <c r="X308" t="s">
        <v>47</v>
      </c>
      <c r="Y308" t="s">
        <v>47</v>
      </c>
      <c r="Z308" t="s">
        <v>45</v>
      </c>
      <c r="AC308" s="4" t="s">
        <v>266</v>
      </c>
      <c r="AE308" t="s">
        <v>49</v>
      </c>
      <c r="AG308" s="4" t="s">
        <v>266</v>
      </c>
      <c r="AI308" s="4" t="s">
        <v>266</v>
      </c>
      <c r="AK308">
        <v>4</v>
      </c>
      <c r="AL308">
        <v>2</v>
      </c>
      <c r="AM308" s="4" t="s">
        <v>45</v>
      </c>
    </row>
    <row r="323" spans="8:8" x14ac:dyDescent="0.25">
      <c r="H323">
        <f>(100*28)/109</f>
        <v>25.688073394495412</v>
      </c>
    </row>
  </sheetData>
  <autoFilter ref="A1:AY308" xr:uid="{0E03CA59-E0D3-4A3D-B150-F92A2EAA11C0}">
    <filterColumn colId="2">
      <filters>
        <filter val="Asian/Asian British"/>
        <filter val="Black / African / Caribbean / Black British"/>
        <filter val="Mixed / Multiple ethnic groups"/>
      </filters>
    </filterColumn>
  </autoFilter>
  <hyperlinks>
    <hyperlink ref="AN210" r:id="rId1" xr:uid="{2B4CB013-4805-476B-A8BC-A3DB2857993B}"/>
    <hyperlink ref="AN211" r:id="rId2" xr:uid="{655F20DC-136D-499B-9C84-05694C14C775}"/>
    <hyperlink ref="AN212" r:id="rId3" xr:uid="{5304E940-56F9-45F2-90F1-2945A9B1C6B8}"/>
    <hyperlink ref="AN213" r:id="rId4" xr:uid="{4946E5FE-7548-4169-9FB2-CD33BE0B6B6F}"/>
    <hyperlink ref="AN214" r:id="rId5" xr:uid="{C241A111-ED5F-4D98-9847-6C5E762BEA25}"/>
    <hyperlink ref="AN215" r:id="rId6" xr:uid="{76B72220-7657-4786-BA56-DBB178F2DB35}"/>
    <hyperlink ref="AN216" r:id="rId7" xr:uid="{7C54FBEC-6B1B-41B6-8C74-E0CA889A16F9}"/>
    <hyperlink ref="AN217" r:id="rId8" xr:uid="{EA6B8BD1-7A94-42C8-9DEF-DC3E08DD5C5F}"/>
    <hyperlink ref="AN218" r:id="rId9" xr:uid="{F330F09D-7080-49B0-BA36-052B71DAC3CA}"/>
    <hyperlink ref="AN219" r:id="rId10" xr:uid="{5E67822A-84CC-4440-8586-1FA6BB21A3AB}"/>
    <hyperlink ref="AN220" r:id="rId11" xr:uid="{CAE17CC3-4963-4F2D-8AE9-A972E45518D0}"/>
    <hyperlink ref="AN221" r:id="rId12" xr:uid="{2EC6A859-E3C5-49CB-ADFC-350BFB7263C1}"/>
    <hyperlink ref="AN223" r:id="rId13" xr:uid="{BD0657EA-E63B-4EA4-B6E9-9DEDF198A5D3}"/>
    <hyperlink ref="AN224" r:id="rId14" xr:uid="{C7A5367B-D769-41F2-8285-3FB1506C1190}"/>
    <hyperlink ref="AN227" r:id="rId15" xr:uid="{5D3394FF-1165-4C04-ABBC-E0E62D13809E}"/>
    <hyperlink ref="AN228" r:id="rId16" xr:uid="{C3ACAA80-4EEC-476B-8BE9-B3831B4FAA6E}"/>
    <hyperlink ref="AN231" r:id="rId17" xr:uid="{4DFC38FB-8675-42D3-B12F-E477278C344F}"/>
    <hyperlink ref="AN232" r:id="rId18" xr:uid="{7FF19E34-652D-4C80-B3F9-2E8B2277C32D}"/>
    <hyperlink ref="AN233" r:id="rId19" xr:uid="{14E899EE-4FA0-4885-9B33-262A174C9C58}"/>
    <hyperlink ref="AN234" r:id="rId20" xr:uid="{BA665E0D-6453-4B45-B79C-007824182417}"/>
    <hyperlink ref="AN235" r:id="rId21" xr:uid="{2991E1FB-2A3D-4026-895F-4EB4F999EFED}"/>
    <hyperlink ref="AN14" r:id="rId22" xr:uid="{0457BF52-9453-4E94-AD2E-D762469240FF}"/>
    <hyperlink ref="AN15" r:id="rId23" xr:uid="{A87DA6E5-E89A-4131-8DCA-29055092CC69}"/>
    <hyperlink ref="AN16" r:id="rId24" xr:uid="{71FB9572-F6A7-49D3-8441-0B44EB626AB8}"/>
    <hyperlink ref="AN18" r:id="rId25" xr:uid="{B6D97E06-9712-440E-992F-1F9BF3A1182F}"/>
    <hyperlink ref="AN22" r:id="rId26" xr:uid="{040BA3A7-A7AA-4584-8F92-242B0EFF1051}"/>
    <hyperlink ref="AN31" r:id="rId27" xr:uid="{273FD11F-1C68-4BE9-A0C6-B4E841A6A3B7}"/>
    <hyperlink ref="AN43" r:id="rId28" xr:uid="{332AD02F-6344-4257-B55B-8443E9DACCEE}"/>
    <hyperlink ref="AN45" r:id="rId29" xr:uid="{BE8289F7-5D48-4E11-9A0D-6193E3E3AA65}"/>
    <hyperlink ref="AN48" r:id="rId30" xr:uid="{A1D4FF4C-60E1-403D-A880-8ABE97CE01D6}"/>
    <hyperlink ref="AN54" r:id="rId31" xr:uid="{E2FFEC9C-56DC-4BFC-B273-3D961230CE3A}"/>
    <hyperlink ref="AN61" r:id="rId32" xr:uid="{8B02A435-3739-4E37-AF5A-74A0BAA5B24E}"/>
    <hyperlink ref="AN64" r:id="rId33" xr:uid="{3355BFAE-C699-4D8D-8758-8AC847302F90}"/>
    <hyperlink ref="AN65" r:id="rId34" xr:uid="{B76EB30D-AAA9-4F78-8209-1804E9F19C75}"/>
    <hyperlink ref="AN67" r:id="rId35" xr:uid="{D4E76854-D663-48EB-B9FC-3329FF133E9B}"/>
    <hyperlink ref="AN78" r:id="rId36" xr:uid="{B4D49CE9-C0E1-47A1-B1C2-825D8CC6DCE0}"/>
    <hyperlink ref="AN82" r:id="rId37" xr:uid="{6C5F538D-82EF-4CCF-B839-C4F5B209CBF3}"/>
    <hyperlink ref="AN87" r:id="rId38" xr:uid="{9E218B8E-31B7-4E01-8D38-8D9CFAB1F2B7}"/>
    <hyperlink ref="AN88" r:id="rId39" xr:uid="{82C42F32-4CDC-4E31-8B75-8488EF4F776E}"/>
    <hyperlink ref="AN94" r:id="rId40" xr:uid="{E074D7B0-DBA6-4B83-9CA6-E62C5227241D}"/>
    <hyperlink ref="AN96" r:id="rId41" xr:uid="{3B1F43E4-5229-4711-A083-22D08B865770}"/>
    <hyperlink ref="AN99" r:id="rId42" xr:uid="{B8428170-9B0D-49D6-9490-7610710B50CC}"/>
    <hyperlink ref="AN102" r:id="rId43" xr:uid="{ABBCE556-D197-4F00-8BB2-63D69AE7C650}"/>
    <hyperlink ref="AN108" r:id="rId44" xr:uid="{D615D363-E3D9-4651-939F-E9B07551417E}"/>
    <hyperlink ref="AN109" r:id="rId45" xr:uid="{60B665C6-F89C-435E-AF95-C1B1A7158D16}"/>
    <hyperlink ref="AN114" r:id="rId46" xr:uid="{A60BC157-3CC1-453E-8C8B-1C4F44347918}"/>
    <hyperlink ref="AN116" r:id="rId47" xr:uid="{4CA31B71-F6E4-4917-A417-FC5BD8EEDC9E}"/>
    <hyperlink ref="AN127" r:id="rId48" xr:uid="{8B9152FB-29E1-45DF-93F3-63E8D9B1519A}"/>
    <hyperlink ref="AN134" r:id="rId49" xr:uid="{7970C33A-AA00-4B4B-85E9-DB22D3694541}"/>
    <hyperlink ref="AN137" r:id="rId50" xr:uid="{8226DE18-52BE-498B-B6C0-CBF4E196E28A}"/>
    <hyperlink ref="AN139" r:id="rId51" xr:uid="{B80C3E7F-7E8D-49A2-B248-FF7684DAF4F4}"/>
    <hyperlink ref="AN148" r:id="rId52" xr:uid="{D3F7822C-A9B3-4A22-97D0-4A2A53899D52}"/>
    <hyperlink ref="AN149" r:id="rId53" xr:uid="{384CBE74-7839-4D8B-894C-69B3304BEE35}"/>
    <hyperlink ref="AN150" r:id="rId54" xr:uid="{45DB98F9-4919-4791-BE4E-DDCF3A0659B0}"/>
    <hyperlink ref="AN158" r:id="rId55" xr:uid="{10F4B5D6-F9F8-424B-9E94-9F3BF1568577}"/>
    <hyperlink ref="AN162" r:id="rId56" xr:uid="{A708D4E1-CD29-4A76-A1B2-36A4524BAEC5}"/>
    <hyperlink ref="AN164" r:id="rId57" xr:uid="{BB487DD4-4A03-4114-AD83-C48FE5546DC0}"/>
    <hyperlink ref="AN170" r:id="rId58" xr:uid="{256605CB-A6F9-4F95-A4F0-2B01DD67EE63}"/>
    <hyperlink ref="AN172" r:id="rId59" xr:uid="{183080A9-1587-47E4-80D5-ED2947D3F879}"/>
    <hyperlink ref="AN175" r:id="rId60" xr:uid="{4A46ED1C-7C78-4E55-A177-0848DC6A44C5}"/>
    <hyperlink ref="AN176" r:id="rId61" xr:uid="{8719D764-20AE-40C1-A077-324ECB723866}"/>
    <hyperlink ref="AN177" r:id="rId62" xr:uid="{C152DD9B-0845-4BE5-82EB-B53FA5379047}"/>
    <hyperlink ref="AN181" r:id="rId63" xr:uid="{992979ED-04CD-4167-AC3C-CCEB6C571FD0}"/>
    <hyperlink ref="AN186" r:id="rId64" xr:uid="{D6D7AB67-07C5-4616-9812-5097ACEA4E7A}"/>
    <hyperlink ref="AN187" r:id="rId65" xr:uid="{144C5B35-4972-4331-A72E-58A7D58EC1FA}"/>
    <hyperlink ref="AN188" r:id="rId66" xr:uid="{87BA0CBA-E9F8-4884-BEE8-6CD06ADE8328}"/>
    <hyperlink ref="AN229" r:id="rId67" xr:uid="{0148745D-0352-4CF6-97DE-54714B8711A4}"/>
    <hyperlink ref="AN189" r:id="rId68" xr:uid="{24ABFBDE-3430-4F31-A7D1-44C8B7CE9677}"/>
    <hyperlink ref="AN190" r:id="rId69" xr:uid="{61E1FEE9-AB77-450C-97F7-A3A692777454}"/>
    <hyperlink ref="AN275" r:id="rId70" xr:uid="{1A7B1024-74EE-4E33-8410-861C373AB0CB}"/>
    <hyperlink ref="AN236" r:id="rId71" xr:uid="{637A803B-62E3-4AD1-A8D6-BBFCCEE7F5BE}"/>
    <hyperlink ref="AN237" r:id="rId72" xr:uid="{D2E2D316-3681-44ED-8DD2-169F6EB68047}"/>
    <hyperlink ref="AN192" r:id="rId73" xr:uid="{19865595-9B00-4108-89AA-812ED06597D5}"/>
    <hyperlink ref="AN198" r:id="rId74" xr:uid="{B239D9B8-9EEC-4CF7-8BE3-AD18E3C516DB}"/>
    <hyperlink ref="AN199" r:id="rId75" xr:uid="{EBD3C9F9-B870-4968-B135-22401C929D11}"/>
    <hyperlink ref="AN200" r:id="rId76" xr:uid="{15268057-E255-468B-B79D-FB2721C60FF8}"/>
    <hyperlink ref="AN230" r:id="rId77" xr:uid="{2F8CE85A-992C-41D7-BB89-E5FB0368F75F}"/>
    <hyperlink ref="AN202" r:id="rId78" xr:uid="{3C9D9037-96D7-46E6-ACB7-7FEE5617EB6C}"/>
    <hyperlink ref="AN201" r:id="rId79" xr:uid="{3AF8A7D4-5027-4187-B7CD-39A560860E41}"/>
    <hyperlink ref="AN205" r:id="rId80" xr:uid="{3CBA56F3-9116-4411-8C89-9E68CED4D831}"/>
    <hyperlink ref="AN206" r:id="rId81" xr:uid="{0418FEEC-04FF-46CC-9409-950380C599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22857-0290-424D-BD6B-4FE2372388A3}">
  <dimension ref="A1:BJ35"/>
  <sheetViews>
    <sheetView tabSelected="1" topLeftCell="AH8" workbookViewId="0">
      <selection activeCell="AM27" sqref="AM27"/>
    </sheetView>
  </sheetViews>
  <sheetFormatPr defaultRowHeight="15" x14ac:dyDescent="0.25"/>
  <cols>
    <col min="1" max="1" width="26.42578125" customWidth="1"/>
    <col min="4" max="4" width="11.28515625" customWidth="1"/>
    <col min="9" max="9" width="22.85546875" customWidth="1"/>
    <col min="10" max="10" width="12" customWidth="1"/>
    <col min="11" max="11" width="14.140625" customWidth="1"/>
    <col min="12" max="12" width="15.42578125" customWidth="1"/>
    <col min="13" max="13" width="15" customWidth="1"/>
    <col min="14" max="14" width="14.85546875" customWidth="1"/>
    <col min="15" max="15" width="9.5703125" bestFit="1" customWidth="1"/>
    <col min="16" max="16" width="10" customWidth="1"/>
    <col min="17" max="17" width="9.5703125" bestFit="1" customWidth="1"/>
    <col min="20" max="20" width="23" customWidth="1"/>
    <col min="21" max="21" width="11.85546875" customWidth="1"/>
    <col min="22" max="22" width="12.7109375" customWidth="1"/>
    <col min="23" max="23" width="13" customWidth="1"/>
    <col min="24" max="24" width="13.28515625" customWidth="1"/>
    <col min="25" max="25" width="13.85546875" customWidth="1"/>
    <col min="27" max="27" width="19.85546875" customWidth="1"/>
    <col min="28" max="28" width="10" customWidth="1"/>
    <col min="30" max="30" width="13.5703125" customWidth="1"/>
    <col min="31" max="31" width="12.42578125" customWidth="1"/>
    <col min="33" max="33" width="17.85546875" customWidth="1"/>
    <col min="41" max="41" width="14.140625" customWidth="1"/>
    <col min="42" max="42" width="10.28515625" customWidth="1"/>
    <col min="43" max="43" width="15.7109375" customWidth="1"/>
    <col min="45" max="45" width="14.140625" customWidth="1"/>
    <col min="47" max="47" width="15.5703125" customWidth="1"/>
    <col min="55" max="55" width="24.85546875" customWidth="1"/>
    <col min="56" max="56" width="15.28515625" customWidth="1"/>
    <col min="57" max="57" width="16.5703125" customWidth="1"/>
    <col min="58" max="58" width="16.42578125" customWidth="1"/>
    <col min="59" max="59" width="13" customWidth="1"/>
    <col min="60" max="60" width="12.42578125" customWidth="1"/>
  </cols>
  <sheetData>
    <row r="1" spans="1:61" ht="15.75" thickBot="1" x14ac:dyDescent="0.3">
      <c r="A1" s="15" t="s">
        <v>273</v>
      </c>
      <c r="I1" s="15" t="s">
        <v>274</v>
      </c>
      <c r="T1" s="15" t="s">
        <v>275</v>
      </c>
      <c r="AA1" s="15" t="s">
        <v>276</v>
      </c>
      <c r="AG1" s="15" t="s">
        <v>277</v>
      </c>
      <c r="AO1" s="15" t="s">
        <v>278</v>
      </c>
      <c r="AS1" s="16" t="s">
        <v>279</v>
      </c>
    </row>
    <row r="2" spans="1:61" ht="15.75" thickBot="1" x14ac:dyDescent="0.3">
      <c r="A2" s="16" t="s">
        <v>280</v>
      </c>
      <c r="I2" s="16" t="s">
        <v>281</v>
      </c>
      <c r="T2" s="16" t="s">
        <v>282</v>
      </c>
      <c r="AA2" s="16" t="s">
        <v>283</v>
      </c>
      <c r="AG2" s="16" t="s">
        <v>284</v>
      </c>
      <c r="AS2" s="17" t="s">
        <v>285</v>
      </c>
      <c r="AT2" s="18" t="s">
        <v>286</v>
      </c>
      <c r="AU2" s="18" t="s">
        <v>287</v>
      </c>
      <c r="AV2" s="18" t="s">
        <v>50</v>
      </c>
      <c r="AW2" s="18" t="s">
        <v>68</v>
      </c>
      <c r="AX2" s="18" t="s">
        <v>62</v>
      </c>
      <c r="AY2" s="18" t="s">
        <v>64</v>
      </c>
      <c r="AZ2" s="19" t="s">
        <v>288</v>
      </c>
    </row>
    <row r="3" spans="1:61" x14ac:dyDescent="0.25">
      <c r="A3" s="17" t="s">
        <v>289</v>
      </c>
      <c r="B3" s="18" t="s">
        <v>290</v>
      </c>
      <c r="C3" s="18" t="s">
        <v>291</v>
      </c>
      <c r="D3" s="18" t="s">
        <v>292</v>
      </c>
      <c r="E3" s="18" t="s">
        <v>293</v>
      </c>
      <c r="F3" s="18" t="s">
        <v>294</v>
      </c>
      <c r="G3" s="20" t="s">
        <v>295</v>
      </c>
      <c r="I3" s="17" t="s">
        <v>296</v>
      </c>
      <c r="J3" s="18" t="s">
        <v>297</v>
      </c>
      <c r="K3" s="18" t="s">
        <v>298</v>
      </c>
      <c r="L3" s="18" t="s">
        <v>76</v>
      </c>
      <c r="M3" s="18" t="s">
        <v>299</v>
      </c>
      <c r="N3" s="20" t="s">
        <v>288</v>
      </c>
      <c r="T3" s="17" t="s">
        <v>13</v>
      </c>
      <c r="U3" s="18" t="s">
        <v>45</v>
      </c>
      <c r="V3" s="18" t="s">
        <v>47</v>
      </c>
      <c r="W3" s="19" t="s">
        <v>288</v>
      </c>
      <c r="AA3" s="21" t="s">
        <v>19</v>
      </c>
      <c r="AB3" s="18" t="s">
        <v>45</v>
      </c>
      <c r="AC3" s="18" t="s">
        <v>47</v>
      </c>
      <c r="AD3" s="19" t="s">
        <v>288</v>
      </c>
      <c r="AG3" s="21" t="s">
        <v>300</v>
      </c>
      <c r="AH3" s="18" t="s">
        <v>45</v>
      </c>
      <c r="AI3" s="18" t="s">
        <v>47</v>
      </c>
      <c r="AJ3" s="19" t="s">
        <v>288</v>
      </c>
      <c r="AS3" s="22" t="s">
        <v>301</v>
      </c>
      <c r="AT3" s="23">
        <v>47</v>
      </c>
      <c r="AU3" s="23">
        <v>11</v>
      </c>
      <c r="AV3" s="23">
        <v>25</v>
      </c>
      <c r="AW3" s="23">
        <v>8</v>
      </c>
      <c r="AX3" s="23">
        <v>24</v>
      </c>
      <c r="AY3" s="23">
        <v>14</v>
      </c>
      <c r="AZ3" s="47">
        <f>SUM(AT3:AY3)</f>
        <v>129</v>
      </c>
      <c r="BA3" s="133">
        <f>(100*AZ3)/AX12</f>
        <v>10.262529832935561</v>
      </c>
    </row>
    <row r="4" spans="1:61" ht="15.75" thickBot="1" x14ac:dyDescent="0.3">
      <c r="A4" s="22" t="s">
        <v>302</v>
      </c>
      <c r="B4" s="23">
        <v>43</v>
      </c>
      <c r="C4" s="23">
        <v>72</v>
      </c>
      <c r="D4" s="23">
        <v>74</v>
      </c>
      <c r="E4" s="23">
        <v>55</v>
      </c>
      <c r="F4" s="23">
        <v>6</v>
      </c>
      <c r="G4" s="24">
        <f>SUM(B4:F4)</f>
        <v>250</v>
      </c>
      <c r="I4" s="22" t="s">
        <v>303</v>
      </c>
      <c r="J4" s="23">
        <v>214</v>
      </c>
      <c r="K4" s="23">
        <v>116</v>
      </c>
      <c r="L4" s="23">
        <v>19</v>
      </c>
      <c r="M4" s="23">
        <v>10</v>
      </c>
      <c r="N4" s="24">
        <f>SUM(J4:M4)</f>
        <v>359</v>
      </c>
      <c r="T4" s="22" t="s">
        <v>304</v>
      </c>
      <c r="U4" s="23">
        <v>124</v>
      </c>
      <c r="V4" s="23">
        <v>116</v>
      </c>
      <c r="W4" s="24">
        <f>SUM(U4:V4)</f>
        <v>240</v>
      </c>
      <c r="AA4" s="22" t="s">
        <v>304</v>
      </c>
      <c r="AB4" s="23">
        <v>69</v>
      </c>
      <c r="AC4" s="23">
        <v>194</v>
      </c>
      <c r="AD4" s="24">
        <f>SUM(AB4:AC4)</f>
        <v>263</v>
      </c>
      <c r="AG4" s="22" t="s">
        <v>304</v>
      </c>
      <c r="AH4" s="23">
        <v>212</v>
      </c>
      <c r="AI4" s="23">
        <v>95</v>
      </c>
      <c r="AJ4" s="24">
        <f>SUM(AH4:AI4)</f>
        <v>307</v>
      </c>
      <c r="AS4" s="25" t="s">
        <v>305</v>
      </c>
      <c r="AT4" s="132">
        <f>(100*AT3)/$AZ3</f>
        <v>36.434108527131784</v>
      </c>
      <c r="AU4" s="132">
        <f t="shared" ref="AU4:AY4" si="0">(100*AU3)/$AZ3</f>
        <v>8.5271317829457356</v>
      </c>
      <c r="AV4" s="132">
        <f t="shared" si="0"/>
        <v>19.379844961240309</v>
      </c>
      <c r="AW4" s="132">
        <f>(100*AW3)/$AZ3</f>
        <v>6.2015503875968996</v>
      </c>
      <c r="AX4" s="132">
        <f t="shared" si="0"/>
        <v>18.604651162790699</v>
      </c>
      <c r="AY4" s="132">
        <f t="shared" si="0"/>
        <v>10.852713178294573</v>
      </c>
      <c r="AZ4" s="131">
        <v>284</v>
      </c>
      <c r="BA4" s="28"/>
    </row>
    <row r="5" spans="1:61" ht="15.75" thickBot="1" x14ac:dyDescent="0.3">
      <c r="A5" s="25" t="s">
        <v>305</v>
      </c>
      <c r="B5" s="29">
        <f>(100*B4)/$G4</f>
        <v>17.2</v>
      </c>
      <c r="C5" s="29">
        <f t="shared" ref="C5:F5" si="1">(100*C4)/$G4</f>
        <v>28.8</v>
      </c>
      <c r="D5" s="29">
        <f t="shared" si="1"/>
        <v>29.6</v>
      </c>
      <c r="E5" s="29">
        <f t="shared" si="1"/>
        <v>22</v>
      </c>
      <c r="F5" s="29">
        <f t="shared" si="1"/>
        <v>2.4</v>
      </c>
      <c r="G5" s="30"/>
      <c r="I5" s="25" t="s">
        <v>305</v>
      </c>
      <c r="J5" s="31">
        <f>(100*J4)/$N5</f>
        <v>75.352112676056336</v>
      </c>
      <c r="K5" s="31">
        <f t="shared" ref="K5:M5" si="2">(100*K4)/$N5</f>
        <v>40.845070422535208</v>
      </c>
      <c r="L5" s="31">
        <f t="shared" si="2"/>
        <v>6.6901408450704229</v>
      </c>
      <c r="M5" s="31">
        <f t="shared" si="2"/>
        <v>3.5211267605633805</v>
      </c>
      <c r="N5" s="27">
        <v>284</v>
      </c>
      <c r="O5" s="32">
        <f>SUM(L5:M5)</f>
        <v>10.211267605633804</v>
      </c>
      <c r="T5" s="25" t="s">
        <v>305</v>
      </c>
      <c r="U5" s="26">
        <f>(100*U4)/$W4</f>
        <v>51.666666666666664</v>
      </c>
      <c r="V5" s="26">
        <f t="shared" ref="V5" si="3">(100*V4)/$W4</f>
        <v>48.333333333333336</v>
      </c>
      <c r="W5" s="30"/>
      <c r="AA5" s="25" t="s">
        <v>305</v>
      </c>
      <c r="AB5" s="26">
        <f>(100*AB4)/$AD4</f>
        <v>26.235741444866921</v>
      </c>
      <c r="AC5" s="26">
        <f t="shared" ref="AC5" si="4">(100*AC4)/$AD4</f>
        <v>73.764258555133082</v>
      </c>
      <c r="AD5" s="30"/>
      <c r="AG5" s="25" t="s">
        <v>305</v>
      </c>
      <c r="AH5" s="26">
        <f>(100*AH4)/$AJ4</f>
        <v>69.055374592833871</v>
      </c>
      <c r="AI5" s="26">
        <f t="shared" ref="AI5" si="5">(100*AI4)/$AJ4</f>
        <v>30.944625407166125</v>
      </c>
      <c r="AJ5" s="26"/>
    </row>
    <row r="6" spans="1:61" ht="15.75" thickBot="1" x14ac:dyDescent="0.3">
      <c r="A6" s="16" t="s">
        <v>306</v>
      </c>
      <c r="I6" s="33" t="s">
        <v>307</v>
      </c>
      <c r="J6" s="33"/>
      <c r="K6" s="33"/>
      <c r="AS6" s="15" t="s">
        <v>308</v>
      </c>
      <c r="BA6" s="129"/>
    </row>
    <row r="7" spans="1:61" ht="15.75" thickBot="1" x14ac:dyDescent="0.3">
      <c r="A7" s="17" t="s">
        <v>1</v>
      </c>
      <c r="B7" s="18" t="s">
        <v>59</v>
      </c>
      <c r="C7" s="18" t="s">
        <v>40</v>
      </c>
      <c r="D7" s="18" t="s">
        <v>309</v>
      </c>
      <c r="E7" s="20" t="s">
        <v>288</v>
      </c>
      <c r="I7" s="16" t="s">
        <v>310</v>
      </c>
      <c r="T7" s="16" t="s">
        <v>311</v>
      </c>
      <c r="AA7" s="16" t="s">
        <v>312</v>
      </c>
      <c r="AG7" s="16" t="s">
        <v>313</v>
      </c>
      <c r="AS7" s="17" t="s">
        <v>285</v>
      </c>
      <c r="AT7" s="18" t="s">
        <v>286</v>
      </c>
      <c r="AU7" s="18" t="s">
        <v>287</v>
      </c>
      <c r="AV7" s="18" t="s">
        <v>50</v>
      </c>
      <c r="AW7" s="18" t="s">
        <v>68</v>
      </c>
      <c r="AX7" s="18" t="s">
        <v>62</v>
      </c>
      <c r="AY7" s="18" t="s">
        <v>64</v>
      </c>
      <c r="AZ7" s="19" t="s">
        <v>288</v>
      </c>
    </row>
    <row r="8" spans="1:61" x14ac:dyDescent="0.25">
      <c r="A8" s="22" t="s">
        <v>304</v>
      </c>
      <c r="B8" s="23">
        <v>38</v>
      </c>
      <c r="C8" s="23">
        <v>268</v>
      </c>
      <c r="D8" s="23">
        <v>1</v>
      </c>
      <c r="E8" s="24">
        <f>SUM(B8:D8)</f>
        <v>307</v>
      </c>
      <c r="I8" s="17" t="s">
        <v>7</v>
      </c>
      <c r="J8" s="18" t="s">
        <v>314</v>
      </c>
      <c r="K8" s="18" t="s">
        <v>89</v>
      </c>
      <c r="L8" s="18" t="s">
        <v>315</v>
      </c>
      <c r="M8" s="18" t="s">
        <v>316</v>
      </c>
      <c r="N8" s="18" t="s">
        <v>317</v>
      </c>
      <c r="O8" s="18" t="s">
        <v>318</v>
      </c>
      <c r="P8" s="18" t="s">
        <v>319</v>
      </c>
      <c r="Q8" s="18" t="s">
        <v>320</v>
      </c>
      <c r="R8" s="20" t="s">
        <v>288</v>
      </c>
      <c r="T8" s="17" t="s">
        <v>321</v>
      </c>
      <c r="U8" s="18" t="s">
        <v>45</v>
      </c>
      <c r="V8" s="18" t="s">
        <v>47</v>
      </c>
      <c r="W8" s="19" t="s">
        <v>288</v>
      </c>
      <c r="AA8" s="21" t="s">
        <v>322</v>
      </c>
      <c r="AB8" s="18" t="s">
        <v>45</v>
      </c>
      <c r="AC8" s="18" t="s">
        <v>47</v>
      </c>
      <c r="AD8" s="19" t="s">
        <v>288</v>
      </c>
      <c r="AG8" s="21" t="s">
        <v>323</v>
      </c>
      <c r="AH8" s="18" t="s">
        <v>45</v>
      </c>
      <c r="AI8" s="18" t="s">
        <v>47</v>
      </c>
      <c r="AJ8" s="19" t="s">
        <v>288</v>
      </c>
      <c r="AS8" s="22" t="s">
        <v>301</v>
      </c>
      <c r="AT8" s="23">
        <v>135</v>
      </c>
      <c r="AU8" s="23">
        <v>55</v>
      </c>
      <c r="AV8" s="23">
        <v>67</v>
      </c>
      <c r="AW8" s="23">
        <v>22</v>
      </c>
      <c r="AX8" s="23">
        <v>37</v>
      </c>
      <c r="AY8" s="23">
        <v>19</v>
      </c>
      <c r="AZ8" s="47">
        <f>SUM(AT8:AY8)</f>
        <v>335</v>
      </c>
      <c r="BA8" s="133">
        <f>(100*AZ8)/AX12</f>
        <v>26.650755767700876</v>
      </c>
    </row>
    <row r="9" spans="1:61" ht="15.75" thickBot="1" x14ac:dyDescent="0.3">
      <c r="A9" s="25" t="s">
        <v>305</v>
      </c>
      <c r="B9" s="29">
        <f>(100*B8)/$E8</f>
        <v>12.37785016286645</v>
      </c>
      <c r="C9" s="29">
        <f t="shared" ref="C9:D9" si="6">(100*C8)/$E8</f>
        <v>87.296416938110752</v>
      </c>
      <c r="D9" s="29">
        <f t="shared" si="6"/>
        <v>0.32573289902280128</v>
      </c>
      <c r="E9" s="30"/>
      <c r="I9" s="22" t="s">
        <v>324</v>
      </c>
      <c r="J9" s="23">
        <v>142</v>
      </c>
      <c r="K9" s="23">
        <v>109</v>
      </c>
      <c r="L9" s="23">
        <v>39</v>
      </c>
      <c r="M9" s="23">
        <v>27</v>
      </c>
      <c r="N9" s="23">
        <v>15</v>
      </c>
      <c r="O9" s="23">
        <v>12</v>
      </c>
      <c r="P9" s="23">
        <v>14</v>
      </c>
      <c r="Q9" s="23">
        <v>9</v>
      </c>
      <c r="R9" s="24">
        <f>SUM(J9:Q9)</f>
        <v>367</v>
      </c>
      <c r="T9" s="22" t="s">
        <v>304</v>
      </c>
      <c r="U9" s="23">
        <v>80</v>
      </c>
      <c r="V9" s="23">
        <v>185</v>
      </c>
      <c r="W9" s="24">
        <f>SUM(U9:V9)</f>
        <v>265</v>
      </c>
      <c r="AA9" s="22" t="s">
        <v>304</v>
      </c>
      <c r="AB9" s="23">
        <v>98</v>
      </c>
      <c r="AC9" s="23">
        <v>165</v>
      </c>
      <c r="AD9" s="24">
        <f>SUM(AB9:AC9)</f>
        <v>263</v>
      </c>
      <c r="AG9" s="22" t="s">
        <v>304</v>
      </c>
      <c r="AH9" s="23">
        <v>165</v>
      </c>
      <c r="AI9" s="23">
        <v>138</v>
      </c>
      <c r="AJ9" s="24">
        <f>SUM(AH9:AI9)</f>
        <v>303</v>
      </c>
      <c r="AS9" s="25" t="s">
        <v>305</v>
      </c>
      <c r="AT9" s="132">
        <f>(100*AT8)/$AZ8</f>
        <v>40.298507462686565</v>
      </c>
      <c r="AU9" s="132">
        <f t="shared" ref="AU9:AY9" si="7">(100*AU8)/$AZ8</f>
        <v>16.417910447761194</v>
      </c>
      <c r="AV9" s="132">
        <f t="shared" si="7"/>
        <v>20</v>
      </c>
      <c r="AW9" s="132">
        <f t="shared" si="7"/>
        <v>6.5671641791044779</v>
      </c>
      <c r="AX9" s="132">
        <f t="shared" si="7"/>
        <v>11.044776119402986</v>
      </c>
      <c r="AY9" s="132">
        <f t="shared" si="7"/>
        <v>5.6716417910447765</v>
      </c>
      <c r="AZ9" s="131">
        <v>307</v>
      </c>
      <c r="BA9" s="28"/>
    </row>
    <row r="10" spans="1:61" ht="15.75" thickBot="1" x14ac:dyDescent="0.3">
      <c r="I10" s="34" t="s">
        <v>305</v>
      </c>
      <c r="J10" s="132">
        <f>(100*J9)/$R10</f>
        <v>46.254071661237788</v>
      </c>
      <c r="K10" s="132">
        <f t="shared" ref="K10:Q10" si="8">(100*K9)/$R10</f>
        <v>35.504885993485345</v>
      </c>
      <c r="L10" s="132">
        <f t="shared" si="8"/>
        <v>12.703583061889251</v>
      </c>
      <c r="M10" s="132">
        <f t="shared" si="8"/>
        <v>8.7947882736156355</v>
      </c>
      <c r="N10" s="132">
        <f t="shared" si="8"/>
        <v>4.8859934853420199</v>
      </c>
      <c r="O10" s="132">
        <f t="shared" si="8"/>
        <v>3.9087947882736156</v>
      </c>
      <c r="P10" s="132">
        <f t="shared" si="8"/>
        <v>4.5602605863192185</v>
      </c>
      <c r="Q10" s="132">
        <f t="shared" si="8"/>
        <v>2.9315960912052117</v>
      </c>
      <c r="R10" s="27">
        <v>307</v>
      </c>
      <c r="T10" s="25" t="s">
        <v>305</v>
      </c>
      <c r="U10" s="26">
        <f>(100*U9)/$W9</f>
        <v>30.188679245283019</v>
      </c>
      <c r="V10" s="26">
        <f t="shared" ref="V10" si="9">(100*V9)/$W9</f>
        <v>69.811320754716988</v>
      </c>
      <c r="W10" s="30"/>
      <c r="AA10" s="25" t="s">
        <v>305</v>
      </c>
      <c r="AB10" s="26">
        <f>(100*AB9)/$AD9</f>
        <v>37.262357414448672</v>
      </c>
      <c r="AC10" s="26">
        <f t="shared" ref="AC10" si="10">(100*AC9)/$AD9</f>
        <v>62.737642585551328</v>
      </c>
      <c r="AD10" s="30"/>
      <c r="AG10" s="25" t="s">
        <v>305</v>
      </c>
      <c r="AH10" s="26">
        <f>(100*AH9)/$AJ9</f>
        <v>54.455445544554458</v>
      </c>
      <c r="AI10" s="26">
        <f t="shared" ref="AI10" si="11">(100*AI9)/$AJ9</f>
        <v>45.544554455445542</v>
      </c>
      <c r="AJ10" s="26"/>
    </row>
    <row r="11" spans="1:61" ht="15.75" thickBot="1" x14ac:dyDescent="0.3">
      <c r="A11" s="16" t="s">
        <v>325</v>
      </c>
      <c r="I11" s="33" t="s">
        <v>326</v>
      </c>
      <c r="K11">
        <f>SUM(L9:P9)</f>
        <v>107</v>
      </c>
      <c r="L11">
        <f>SUM(L10:P10)</f>
        <v>34.853420195439739</v>
      </c>
      <c r="X11" s="134">
        <f>(100*111)/265</f>
        <v>41.886792452830186</v>
      </c>
    </row>
    <row r="12" spans="1:61" ht="15.75" thickBot="1" x14ac:dyDescent="0.3">
      <c r="A12" s="17" t="s">
        <v>2</v>
      </c>
      <c r="B12" s="35" t="s">
        <v>41</v>
      </c>
      <c r="C12" s="35" t="s">
        <v>327</v>
      </c>
      <c r="D12" s="35" t="s">
        <v>328</v>
      </c>
      <c r="E12" s="35" t="s">
        <v>329</v>
      </c>
      <c r="F12" s="36" t="s">
        <v>295</v>
      </c>
      <c r="I12" s="16" t="s">
        <v>330</v>
      </c>
      <c r="P12" s="134">
        <f>(100*J9)/R9</f>
        <v>38.69209809264305</v>
      </c>
      <c r="T12" s="16" t="s">
        <v>331</v>
      </c>
      <c r="AA12" s="16" t="s">
        <v>332</v>
      </c>
      <c r="AG12" s="16" t="s">
        <v>333</v>
      </c>
      <c r="AO12" s="15" t="s">
        <v>334</v>
      </c>
      <c r="AX12" s="104">
        <f>SUM(AZ3,AZ8,AV14,AV19,AV24)</f>
        <v>1257</v>
      </c>
    </row>
    <row r="13" spans="1:61" x14ac:dyDescent="0.25">
      <c r="A13" s="22" t="s">
        <v>304</v>
      </c>
      <c r="B13" s="23">
        <v>212</v>
      </c>
      <c r="C13" s="23">
        <v>24</v>
      </c>
      <c r="D13" s="23">
        <v>28</v>
      </c>
      <c r="E13" s="23">
        <v>6</v>
      </c>
      <c r="F13" s="37">
        <f>SUM(B13:E13)</f>
        <v>270</v>
      </c>
      <c r="I13" s="17" t="s">
        <v>335</v>
      </c>
      <c r="J13" s="18" t="s">
        <v>45</v>
      </c>
      <c r="K13" s="18" t="s">
        <v>47</v>
      </c>
      <c r="L13" s="19" t="s">
        <v>288</v>
      </c>
      <c r="T13" s="17" t="s">
        <v>15</v>
      </c>
      <c r="U13" s="18" t="s">
        <v>45</v>
      </c>
      <c r="V13" s="18" t="s">
        <v>47</v>
      </c>
      <c r="W13" s="19" t="s">
        <v>288</v>
      </c>
      <c r="AA13" s="21" t="s">
        <v>336</v>
      </c>
      <c r="AB13" s="18" t="s">
        <v>45</v>
      </c>
      <c r="AC13" s="18" t="s">
        <v>47</v>
      </c>
      <c r="AD13" s="19" t="s">
        <v>288</v>
      </c>
      <c r="AG13" s="21" t="s">
        <v>25</v>
      </c>
      <c r="AH13" s="18" t="s">
        <v>45</v>
      </c>
      <c r="AI13" s="18" t="s">
        <v>47</v>
      </c>
      <c r="AJ13" s="19" t="s">
        <v>288</v>
      </c>
      <c r="AO13" s="17" t="s">
        <v>285</v>
      </c>
      <c r="AP13" s="18" t="s">
        <v>286</v>
      </c>
      <c r="AQ13" s="18" t="s">
        <v>287</v>
      </c>
      <c r="AR13" s="18" t="s">
        <v>50</v>
      </c>
      <c r="AS13" s="18" t="s">
        <v>68</v>
      </c>
      <c r="AT13" s="18" t="s">
        <v>62</v>
      </c>
      <c r="AU13" s="18" t="s">
        <v>64</v>
      </c>
      <c r="AV13" s="19" t="s">
        <v>288</v>
      </c>
      <c r="BC13" s="21" t="s">
        <v>337</v>
      </c>
      <c r="BD13" s="38" t="s">
        <v>338</v>
      </c>
      <c r="BE13" s="18" t="s">
        <v>339</v>
      </c>
      <c r="BF13" s="18" t="s">
        <v>340</v>
      </c>
      <c r="BG13" s="18" t="s">
        <v>341</v>
      </c>
      <c r="BH13" s="18" t="s">
        <v>342</v>
      </c>
      <c r="BI13" s="19" t="s">
        <v>288</v>
      </c>
    </row>
    <row r="14" spans="1:61" ht="15.75" thickBot="1" x14ac:dyDescent="0.3">
      <c r="A14" s="25" t="s">
        <v>305</v>
      </c>
      <c r="B14" s="29">
        <f>(100*B13)/$F13</f>
        <v>78.518518518518519</v>
      </c>
      <c r="C14" s="29">
        <f t="shared" ref="C14:E14" si="12">(100*C13)/$F13</f>
        <v>8.8888888888888893</v>
      </c>
      <c r="D14" s="29">
        <f t="shared" si="12"/>
        <v>10.37037037037037</v>
      </c>
      <c r="E14" s="29">
        <f t="shared" si="12"/>
        <v>2.2222222222222223</v>
      </c>
      <c r="F14" s="30"/>
      <c r="I14" s="22" t="s">
        <v>304</v>
      </c>
      <c r="J14" s="23">
        <v>235</v>
      </c>
      <c r="K14" s="23">
        <v>72</v>
      </c>
      <c r="L14" s="24">
        <f>SUM(J14:K14)</f>
        <v>307</v>
      </c>
      <c r="T14" s="22" t="s">
        <v>304</v>
      </c>
      <c r="U14" s="23">
        <v>31</v>
      </c>
      <c r="V14" s="23">
        <v>234</v>
      </c>
      <c r="W14" s="24">
        <f>SUM(U14:V14)</f>
        <v>265</v>
      </c>
      <c r="AA14" s="22" t="s">
        <v>304</v>
      </c>
      <c r="AB14" s="23">
        <v>161</v>
      </c>
      <c r="AC14" s="23">
        <v>102</v>
      </c>
      <c r="AD14" s="24">
        <f>SUM(AB14:AC14)</f>
        <v>263</v>
      </c>
      <c r="AG14" s="22" t="s">
        <v>304</v>
      </c>
      <c r="AH14" s="23">
        <v>46</v>
      </c>
      <c r="AI14" s="23">
        <v>259</v>
      </c>
      <c r="AJ14" s="24">
        <f>SUM(AH14:AI14)</f>
        <v>305</v>
      </c>
      <c r="AO14" s="22" t="s">
        <v>301</v>
      </c>
      <c r="AP14" s="23">
        <v>114</v>
      </c>
      <c r="AQ14" s="23">
        <v>25</v>
      </c>
      <c r="AR14" s="23">
        <v>84</v>
      </c>
      <c r="AS14" s="23">
        <v>36</v>
      </c>
      <c r="AT14" s="23">
        <v>56</v>
      </c>
      <c r="AU14" s="23">
        <v>45</v>
      </c>
      <c r="AV14" s="47">
        <f>SUM(AP14:AU14)</f>
        <v>360</v>
      </c>
      <c r="AW14" s="133">
        <f>(100*AV14)/AX12</f>
        <v>28.639618138424822</v>
      </c>
      <c r="BC14" s="22" t="s">
        <v>304</v>
      </c>
      <c r="BD14" s="39">
        <v>3</v>
      </c>
      <c r="BE14" s="23">
        <v>8</v>
      </c>
      <c r="BF14" s="23">
        <v>48</v>
      </c>
      <c r="BG14" s="23">
        <v>151</v>
      </c>
      <c r="BH14" s="23">
        <v>30</v>
      </c>
      <c r="BI14" s="40">
        <f>SUM(BD14:BH14)</f>
        <v>240</v>
      </c>
    </row>
    <row r="15" spans="1:61" ht="15.75" thickBot="1" x14ac:dyDescent="0.3">
      <c r="I15" s="25" t="s">
        <v>305</v>
      </c>
      <c r="J15" s="26">
        <f>(100*J14)/$L14</f>
        <v>76.54723127035831</v>
      </c>
      <c r="K15" s="26">
        <f>(100*K14)/$L14</f>
        <v>23.452768729641694</v>
      </c>
      <c r="L15" s="30"/>
      <c r="T15" s="25" t="s">
        <v>305</v>
      </c>
      <c r="U15" s="26">
        <f>(100*U14)/$W14</f>
        <v>11.69811320754717</v>
      </c>
      <c r="V15" s="26">
        <f t="shared" ref="V15" si="13">(100*V14)/$W14</f>
        <v>88.301886792452834</v>
      </c>
      <c r="W15" s="30"/>
      <c r="X15">
        <f>SUM(U9,U14)</f>
        <v>111</v>
      </c>
      <c r="Y15">
        <f>(100*X15)/W14</f>
        <v>41.886792452830186</v>
      </c>
      <c r="AA15" s="25" t="s">
        <v>305</v>
      </c>
      <c r="AB15" s="26">
        <f>(100*AB14)/$AD14</f>
        <v>61.216730038022817</v>
      </c>
      <c r="AC15" s="26">
        <f t="shared" ref="AC15" si="14">(100*AC14)/$AD14</f>
        <v>38.783269961977183</v>
      </c>
      <c r="AD15" s="30"/>
      <c r="AG15" s="25" t="s">
        <v>305</v>
      </c>
      <c r="AH15" s="26">
        <f>(100*AH14)/$AJ14</f>
        <v>15.081967213114755</v>
      </c>
      <c r="AI15" s="26">
        <f t="shared" ref="AI15" si="15">(100*AI14)/$AJ14</f>
        <v>84.918032786885249</v>
      </c>
      <c r="AJ15" s="26"/>
      <c r="AO15" s="25" t="s">
        <v>305</v>
      </c>
      <c r="AP15" s="132">
        <f>(100*AP14)/$AV14</f>
        <v>31.666666666666668</v>
      </c>
      <c r="AQ15" s="132">
        <f t="shared" ref="AQ15:AU15" si="16">(100*AQ14)/$AV14</f>
        <v>6.9444444444444446</v>
      </c>
      <c r="AR15" s="132">
        <f t="shared" si="16"/>
        <v>23.333333333333332</v>
      </c>
      <c r="AS15" s="132">
        <f t="shared" si="16"/>
        <v>10</v>
      </c>
      <c r="AT15" s="132">
        <f t="shared" si="16"/>
        <v>15.555555555555555</v>
      </c>
      <c r="AU15" s="132">
        <f t="shared" si="16"/>
        <v>12.5</v>
      </c>
      <c r="AV15" s="131">
        <v>307</v>
      </c>
      <c r="AW15" s="28"/>
      <c r="BC15" s="25" t="s">
        <v>305</v>
      </c>
      <c r="BD15" s="41">
        <f>(100*BD14)/$BI14</f>
        <v>1.25</v>
      </c>
      <c r="BE15" s="29">
        <f>(100*BE14)/$BI14</f>
        <v>3.3333333333333335</v>
      </c>
      <c r="BF15" s="29">
        <f>(100*BF14)/$BI14</f>
        <v>20</v>
      </c>
      <c r="BG15" s="29">
        <f>(100*BG14)/$BI14</f>
        <v>62.916666666666664</v>
      </c>
      <c r="BH15" s="42">
        <f>(100*BH14)/$BI14</f>
        <v>12.5</v>
      </c>
      <c r="BI15" s="43"/>
    </row>
    <row r="16" spans="1:61" ht="15.75" thickBot="1" x14ac:dyDescent="0.3">
      <c r="A16" s="16" t="s">
        <v>343</v>
      </c>
      <c r="I16" s="16" t="s">
        <v>344</v>
      </c>
      <c r="BD16">
        <f>SUM(BD14:BE14)</f>
        <v>11</v>
      </c>
      <c r="BE16" s="44">
        <f>SUM(BD15:BE15)</f>
        <v>4.5833333333333339</v>
      </c>
    </row>
    <row r="17" spans="1:62" ht="15.75" thickBot="1" x14ac:dyDescent="0.3">
      <c r="A17" s="17" t="s">
        <v>345</v>
      </c>
      <c r="B17" s="18" t="s">
        <v>42</v>
      </c>
      <c r="C17" s="18" t="s">
        <v>60</v>
      </c>
      <c r="D17" s="18" t="s">
        <v>52</v>
      </c>
      <c r="E17" s="20" t="s">
        <v>288</v>
      </c>
      <c r="I17" s="17" t="s">
        <v>346</v>
      </c>
      <c r="J17" s="18" t="s">
        <v>72</v>
      </c>
      <c r="K17" s="45" t="s">
        <v>46</v>
      </c>
      <c r="L17" s="46" t="s">
        <v>56</v>
      </c>
      <c r="M17" s="46" t="s">
        <v>80</v>
      </c>
      <c r="N17" s="46" t="s">
        <v>70</v>
      </c>
      <c r="O17" s="20" t="s">
        <v>288</v>
      </c>
      <c r="T17" s="16" t="s">
        <v>347</v>
      </c>
      <c r="AA17" s="16" t="s">
        <v>348</v>
      </c>
      <c r="AG17" s="15" t="s">
        <v>349</v>
      </c>
      <c r="AO17" s="15" t="s">
        <v>350</v>
      </c>
    </row>
    <row r="18" spans="1:62" ht="15.75" thickBot="1" x14ac:dyDescent="0.3">
      <c r="A18" s="22" t="s">
        <v>304</v>
      </c>
      <c r="B18" s="23">
        <v>209</v>
      </c>
      <c r="C18" s="23">
        <v>51</v>
      </c>
      <c r="D18" s="23">
        <v>47</v>
      </c>
      <c r="E18" s="24">
        <f>SUM(B18:D18)</f>
        <v>307</v>
      </c>
      <c r="I18" s="22" t="s">
        <v>304</v>
      </c>
      <c r="J18" s="23">
        <v>65</v>
      </c>
      <c r="K18" s="23">
        <v>94</v>
      </c>
      <c r="L18" s="23">
        <v>39</v>
      </c>
      <c r="M18" s="23">
        <v>80</v>
      </c>
      <c r="N18" s="23">
        <v>27</v>
      </c>
      <c r="O18" s="24">
        <f>SUM(J18:N18)</f>
        <v>305</v>
      </c>
      <c r="T18" s="17" t="s">
        <v>351</v>
      </c>
      <c r="U18" s="18" t="s">
        <v>352</v>
      </c>
      <c r="V18" s="18" t="s">
        <v>353</v>
      </c>
      <c r="W18" s="18" t="s">
        <v>320</v>
      </c>
      <c r="X18" s="19" t="s">
        <v>288</v>
      </c>
      <c r="AA18" s="15" t="s">
        <v>354</v>
      </c>
      <c r="AG18" s="21" t="s">
        <v>355</v>
      </c>
      <c r="AH18" s="18" t="s">
        <v>45</v>
      </c>
      <c r="AI18" s="18" t="s">
        <v>47</v>
      </c>
      <c r="AJ18" s="19" t="s">
        <v>288</v>
      </c>
      <c r="AO18" s="17" t="s">
        <v>285</v>
      </c>
      <c r="AP18" s="18" t="s">
        <v>286</v>
      </c>
      <c r="AQ18" s="18" t="s">
        <v>287</v>
      </c>
      <c r="AR18" s="18" t="s">
        <v>50</v>
      </c>
      <c r="AS18" s="18" t="s">
        <v>68</v>
      </c>
      <c r="AT18" s="18" t="s">
        <v>62</v>
      </c>
      <c r="AU18" s="18" t="s">
        <v>64</v>
      </c>
      <c r="AV18" s="19" t="s">
        <v>288</v>
      </c>
      <c r="BC18" s="21" t="s">
        <v>356</v>
      </c>
      <c r="BD18" s="38" t="s">
        <v>338</v>
      </c>
      <c r="BE18" s="18" t="s">
        <v>339</v>
      </c>
      <c r="BF18" s="18" t="s">
        <v>340</v>
      </c>
      <c r="BG18" s="18" t="s">
        <v>341</v>
      </c>
      <c r="BH18" s="18" t="s">
        <v>342</v>
      </c>
      <c r="BI18" s="19" t="s">
        <v>288</v>
      </c>
    </row>
    <row r="19" spans="1:62" ht="15.75" thickBot="1" x14ac:dyDescent="0.3">
      <c r="A19" s="25" t="s">
        <v>305</v>
      </c>
      <c r="B19" s="29">
        <f>(100*B18)/$E18</f>
        <v>68.078175895765469</v>
      </c>
      <c r="C19" s="29">
        <f t="shared" ref="C19:D19" si="17">(100*C18)/$E18</f>
        <v>16.612377850162865</v>
      </c>
      <c r="D19" s="29">
        <f t="shared" si="17"/>
        <v>15.309446254071661</v>
      </c>
      <c r="E19" s="30"/>
      <c r="I19" s="25" t="s">
        <v>305</v>
      </c>
      <c r="J19" s="26">
        <f>(100*J18)/$O18</f>
        <v>21.311475409836067</v>
      </c>
      <c r="K19" s="26">
        <f t="shared" ref="K19:N19" si="18">(100*K18)/$O18</f>
        <v>30.819672131147541</v>
      </c>
      <c r="L19" s="26">
        <f t="shared" si="18"/>
        <v>12.78688524590164</v>
      </c>
      <c r="M19" s="26">
        <f t="shared" si="18"/>
        <v>26.229508196721312</v>
      </c>
      <c r="N19" s="26">
        <f t="shared" si="18"/>
        <v>8.8524590163934427</v>
      </c>
      <c r="O19" s="30"/>
      <c r="T19" s="22" t="s">
        <v>304</v>
      </c>
      <c r="U19" s="23">
        <v>15</v>
      </c>
      <c r="V19" s="23">
        <v>5</v>
      </c>
      <c r="W19" s="23">
        <v>9</v>
      </c>
      <c r="X19" s="24">
        <f>SUM(U19:W19)</f>
        <v>29</v>
      </c>
      <c r="AA19" s="21" t="s">
        <v>357</v>
      </c>
      <c r="AB19" s="18" t="s">
        <v>358</v>
      </c>
      <c r="AC19" s="18" t="s">
        <v>359</v>
      </c>
      <c r="AD19" s="18" t="s">
        <v>360</v>
      </c>
      <c r="AE19" s="18" t="s">
        <v>361</v>
      </c>
      <c r="AF19" s="20" t="s">
        <v>288</v>
      </c>
      <c r="AG19" s="22" t="s">
        <v>304</v>
      </c>
      <c r="AH19" s="23">
        <v>269</v>
      </c>
      <c r="AI19" s="23">
        <v>38</v>
      </c>
      <c r="AJ19" s="24">
        <f>SUM(AH19:AI19)</f>
        <v>307</v>
      </c>
      <c r="AO19" s="22" t="s">
        <v>301</v>
      </c>
      <c r="AP19" s="23">
        <v>41</v>
      </c>
      <c r="AQ19" s="23">
        <v>5</v>
      </c>
      <c r="AR19" s="23">
        <v>54</v>
      </c>
      <c r="AS19" s="23">
        <v>35</v>
      </c>
      <c r="AT19" s="23">
        <v>33</v>
      </c>
      <c r="AU19" s="23">
        <v>64</v>
      </c>
      <c r="AV19" s="47">
        <f>SUM(AP19:AU19)</f>
        <v>232</v>
      </c>
      <c r="AW19" s="133">
        <f>(100*AV19)/AX12</f>
        <v>18.456642800318217</v>
      </c>
      <c r="BC19" s="22" t="s">
        <v>304</v>
      </c>
      <c r="BD19" s="39">
        <v>4</v>
      </c>
      <c r="BE19" s="23">
        <v>46</v>
      </c>
      <c r="BF19" s="23">
        <v>120</v>
      </c>
      <c r="BG19" s="23">
        <v>66</v>
      </c>
      <c r="BH19" s="23">
        <v>4</v>
      </c>
      <c r="BI19" s="40">
        <f>SUM(BD19:BH19)</f>
        <v>240</v>
      </c>
    </row>
    <row r="20" spans="1:62" ht="15.75" thickBot="1" x14ac:dyDescent="0.3">
      <c r="J20">
        <f>SUM(J18:K18)</f>
        <v>159</v>
      </c>
      <c r="K20">
        <f>SUM(J19:K19)</f>
        <v>52.131147540983605</v>
      </c>
      <c r="M20">
        <f>SUM(L18:N18)</f>
        <v>146</v>
      </c>
      <c r="N20">
        <f>SUM(L19:N19)</f>
        <v>47.868852459016395</v>
      </c>
      <c r="T20" s="25" t="s">
        <v>305</v>
      </c>
      <c r="U20" s="26">
        <f>(100*U19)/$X19</f>
        <v>51.724137931034484</v>
      </c>
      <c r="V20" s="26">
        <f t="shared" ref="V20:W20" si="19">(100*V19)/$X19</f>
        <v>17.241379310344829</v>
      </c>
      <c r="W20" s="26">
        <f t="shared" si="19"/>
        <v>31.03448275862069</v>
      </c>
      <c r="X20" s="30"/>
      <c r="AA20" s="22" t="s">
        <v>304</v>
      </c>
      <c r="AB20" s="23">
        <v>42</v>
      </c>
      <c r="AC20" s="23">
        <v>124</v>
      </c>
      <c r="AD20" s="23">
        <v>59</v>
      </c>
      <c r="AE20" s="23">
        <v>35</v>
      </c>
      <c r="AF20" s="24">
        <f>SUM(AB20:AE20)</f>
        <v>260</v>
      </c>
      <c r="AG20" s="25" t="s">
        <v>305</v>
      </c>
      <c r="AH20" s="26">
        <f>(100*AH19)/AJ19</f>
        <v>87.622149837133549</v>
      </c>
      <c r="AI20" s="26">
        <f>(100*AI19)/AJ19</f>
        <v>12.37785016286645</v>
      </c>
      <c r="AJ20" s="26"/>
      <c r="AO20" s="25" t="s">
        <v>305</v>
      </c>
      <c r="AP20" s="132">
        <f>(100*AP19)/$AV19</f>
        <v>17.672413793103448</v>
      </c>
      <c r="AQ20" s="132">
        <f t="shared" ref="AQ20:AU20" si="20">(100*AQ19)/$AV19</f>
        <v>2.1551724137931036</v>
      </c>
      <c r="AR20" s="132">
        <f t="shared" si="20"/>
        <v>23.275862068965516</v>
      </c>
      <c r="AS20" s="132">
        <f t="shared" si="20"/>
        <v>15.086206896551724</v>
      </c>
      <c r="AT20" s="132">
        <f t="shared" si="20"/>
        <v>14.224137931034482</v>
      </c>
      <c r="AU20" s="132">
        <f t="shared" si="20"/>
        <v>27.586206896551722</v>
      </c>
      <c r="AV20" s="131">
        <v>307</v>
      </c>
      <c r="AW20" s="28"/>
      <c r="BC20" s="25" t="s">
        <v>305</v>
      </c>
      <c r="BD20" s="41">
        <f>(100*BD19)/$BI19</f>
        <v>1.6666666666666667</v>
      </c>
      <c r="BE20" s="29">
        <f>(100*BE19)/$BI19</f>
        <v>19.166666666666668</v>
      </c>
      <c r="BF20" s="29">
        <f>(100*BF19)/$BI19</f>
        <v>50</v>
      </c>
      <c r="BG20" s="29">
        <f>(100*BG19)/$BI19</f>
        <v>27.5</v>
      </c>
      <c r="BH20" s="42">
        <f>(100*BH19)/$BI19</f>
        <v>1.6666666666666667</v>
      </c>
      <c r="BI20" s="43"/>
    </row>
    <row r="21" spans="1:62" ht="15.75" thickBot="1" x14ac:dyDescent="0.3">
      <c r="A21" s="16" t="s">
        <v>362</v>
      </c>
      <c r="I21" s="16" t="s">
        <v>363</v>
      </c>
      <c r="T21" s="33" t="s">
        <v>364</v>
      </c>
      <c r="U21" s="33"/>
      <c r="V21" s="33"/>
      <c r="AA21" s="25" t="s">
        <v>305</v>
      </c>
      <c r="AB21" s="26">
        <f>(100*AB20)/$AF20</f>
        <v>16.153846153846153</v>
      </c>
      <c r="AC21" s="26">
        <f t="shared" ref="AC21:AE21" si="21">(100*AC20)/$AF20</f>
        <v>47.692307692307693</v>
      </c>
      <c r="AD21" s="26">
        <f t="shared" si="21"/>
        <v>22.692307692307693</v>
      </c>
      <c r="AE21" s="26">
        <f t="shared" si="21"/>
        <v>13.461538461538462</v>
      </c>
      <c r="AF21" s="30"/>
      <c r="AX21" s="130"/>
      <c r="BD21">
        <f>SUM(BD19:BE19)</f>
        <v>50</v>
      </c>
      <c r="BE21" s="44">
        <f>SUM(BD20:BE20)</f>
        <v>20.833333333333336</v>
      </c>
    </row>
    <row r="22" spans="1:62" ht="15.75" thickBot="1" x14ac:dyDescent="0.3">
      <c r="A22" s="17" t="s">
        <v>365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20" t="s">
        <v>288</v>
      </c>
      <c r="I22" s="17" t="s">
        <v>366</v>
      </c>
      <c r="J22" s="18" t="s">
        <v>45</v>
      </c>
      <c r="K22" s="18" t="s">
        <v>47</v>
      </c>
      <c r="L22" s="19" t="s">
        <v>288</v>
      </c>
      <c r="T22" s="16" t="s">
        <v>367</v>
      </c>
      <c r="AO22" s="15" t="s">
        <v>368</v>
      </c>
      <c r="BC22" s="21" t="s">
        <v>369</v>
      </c>
      <c r="BD22" s="18" t="s">
        <v>370</v>
      </c>
      <c r="BE22" s="18" t="s">
        <v>371</v>
      </c>
      <c r="BF22" s="18" t="s">
        <v>372</v>
      </c>
      <c r="BG22" s="18" t="s">
        <v>373</v>
      </c>
      <c r="BH22" s="18" t="s">
        <v>374</v>
      </c>
      <c r="BI22" s="19" t="s">
        <v>288</v>
      </c>
    </row>
    <row r="23" spans="1:62" x14ac:dyDescent="0.25">
      <c r="A23" s="22" t="s">
        <v>304</v>
      </c>
      <c r="B23" s="23">
        <v>28</v>
      </c>
      <c r="C23" s="23">
        <v>100</v>
      </c>
      <c r="D23" s="23">
        <v>113</v>
      </c>
      <c r="E23" s="23">
        <v>62</v>
      </c>
      <c r="F23" s="23">
        <v>2</v>
      </c>
      <c r="G23" s="24">
        <f>SUM(B23:F23)</f>
        <v>305</v>
      </c>
      <c r="I23" s="22" t="s">
        <v>304</v>
      </c>
      <c r="J23" s="23">
        <v>217</v>
      </c>
      <c r="K23" s="23">
        <v>48</v>
      </c>
      <c r="L23" s="24">
        <f>SUM(J23:K23)</f>
        <v>265</v>
      </c>
      <c r="T23" s="17" t="s">
        <v>375</v>
      </c>
      <c r="U23" s="18" t="s">
        <v>45</v>
      </c>
      <c r="V23" s="18" t="s">
        <v>47</v>
      </c>
      <c r="W23" s="19" t="s">
        <v>288</v>
      </c>
      <c r="AO23" s="17" t="s">
        <v>285</v>
      </c>
      <c r="AP23" s="18" t="s">
        <v>286</v>
      </c>
      <c r="AQ23" s="18" t="s">
        <v>287</v>
      </c>
      <c r="AR23" s="18" t="s">
        <v>50</v>
      </c>
      <c r="AS23" s="18" t="s">
        <v>68</v>
      </c>
      <c r="AT23" s="18" t="s">
        <v>62</v>
      </c>
      <c r="AU23" s="18" t="s">
        <v>64</v>
      </c>
      <c r="AV23" s="19" t="s">
        <v>288</v>
      </c>
      <c r="BC23" s="22" t="s">
        <v>304</v>
      </c>
      <c r="BD23" s="23">
        <v>27</v>
      </c>
      <c r="BE23" s="23">
        <v>92</v>
      </c>
      <c r="BF23" s="23">
        <v>97</v>
      </c>
      <c r="BG23" s="23">
        <v>59</v>
      </c>
      <c r="BH23" s="23">
        <v>42</v>
      </c>
      <c r="BI23" s="47">
        <v>307</v>
      </c>
      <c r="BJ23" s="48">
        <v>284</v>
      </c>
    </row>
    <row r="24" spans="1:62" ht="15.75" thickBot="1" x14ac:dyDescent="0.3">
      <c r="A24" s="25" t="s">
        <v>305</v>
      </c>
      <c r="B24" s="132">
        <f>(100*B23)/$G23</f>
        <v>9.1803278688524586</v>
      </c>
      <c r="C24" s="132">
        <f t="shared" ref="C24:F24" si="22">(100*C23)/$G23</f>
        <v>32.786885245901637</v>
      </c>
      <c r="D24" s="132">
        <f>(100*D23)/$G23</f>
        <v>37.049180327868854</v>
      </c>
      <c r="E24" s="132">
        <f t="shared" si="22"/>
        <v>20.327868852459016</v>
      </c>
      <c r="F24" s="132">
        <f t="shared" si="22"/>
        <v>0.65573770491803274</v>
      </c>
      <c r="G24" s="30"/>
      <c r="I24" s="25" t="s">
        <v>305</v>
      </c>
      <c r="J24" s="26">
        <f>(100*J23)/$L23</f>
        <v>81.886792452830193</v>
      </c>
      <c r="K24" s="26">
        <f t="shared" ref="K24" si="23">(100*K23)/$L23</f>
        <v>18.113207547169811</v>
      </c>
      <c r="L24" s="30"/>
      <c r="T24" s="22" t="s">
        <v>304</v>
      </c>
      <c r="U24" s="23">
        <v>214</v>
      </c>
      <c r="V24" s="23">
        <v>88</v>
      </c>
      <c r="W24" s="24">
        <f>SUM(U24:V24)</f>
        <v>302</v>
      </c>
      <c r="AO24" s="22" t="s">
        <v>301</v>
      </c>
      <c r="AP24" s="23">
        <v>73</v>
      </c>
      <c r="AQ24" s="23">
        <v>55</v>
      </c>
      <c r="AR24" s="23">
        <v>51</v>
      </c>
      <c r="AS24" s="23">
        <v>7</v>
      </c>
      <c r="AT24" s="23">
        <v>14</v>
      </c>
      <c r="AU24" s="23">
        <v>1</v>
      </c>
      <c r="AV24" s="47">
        <f>SUM(AP24:AU24)</f>
        <v>201</v>
      </c>
      <c r="AW24" s="133">
        <f>(100*AV24)/AX12</f>
        <v>15.990453460620525</v>
      </c>
      <c r="BC24" s="25" t="s">
        <v>305</v>
      </c>
      <c r="BD24" s="26">
        <f>(100*BD23)/BJ23</f>
        <v>9.5070422535211261</v>
      </c>
      <c r="BE24" s="26">
        <f>(100*BE23)/$BI23</f>
        <v>29.967426710097719</v>
      </c>
      <c r="BF24" s="26">
        <f>(100*BF23)/$BI23</f>
        <v>31.596091205211728</v>
      </c>
      <c r="BG24" s="26">
        <f>(100*BG23)/$BI23</f>
        <v>19.218241042345277</v>
      </c>
      <c r="BH24" s="26">
        <f>(100*BH23)/$BI23</f>
        <v>13.680781758957655</v>
      </c>
      <c r="BI24" s="30"/>
    </row>
    <row r="25" spans="1:62" ht="15.75" thickBot="1" x14ac:dyDescent="0.3">
      <c r="T25" s="25" t="s">
        <v>305</v>
      </c>
      <c r="U25" s="26">
        <f>(100*U24)/$W24</f>
        <v>70.860927152317885</v>
      </c>
      <c r="V25" s="26">
        <f t="shared" ref="V25" si="24">(100*V24)/$W24</f>
        <v>29.139072847682119</v>
      </c>
      <c r="W25" s="30"/>
      <c r="AO25" s="25" t="s">
        <v>305</v>
      </c>
      <c r="AP25" s="132">
        <f>(100*AP24)/$AV24</f>
        <v>36.318407960199004</v>
      </c>
      <c r="AQ25" s="132">
        <f t="shared" ref="AQ25:AU25" si="25">(100*AQ24)/$AV24</f>
        <v>27.363184079601989</v>
      </c>
      <c r="AR25" s="132">
        <f t="shared" si="25"/>
        <v>25.373134328358208</v>
      </c>
      <c r="AS25" s="132">
        <f t="shared" si="25"/>
        <v>3.4825870646766171</v>
      </c>
      <c r="AT25" s="132">
        <f t="shared" si="25"/>
        <v>6.9651741293532341</v>
      </c>
      <c r="AU25" s="132">
        <f t="shared" si="25"/>
        <v>0.49751243781094528</v>
      </c>
      <c r="AV25" s="131">
        <v>307</v>
      </c>
      <c r="AW25" s="28"/>
    </row>
    <row r="26" spans="1:62" ht="15.75" thickBot="1" x14ac:dyDescent="0.3">
      <c r="B26">
        <f>B23+C23</f>
        <v>128</v>
      </c>
      <c r="C26">
        <f>D23+E23+F23</f>
        <v>177</v>
      </c>
      <c r="I26" s="16" t="s">
        <v>376</v>
      </c>
      <c r="T26" s="33" t="s">
        <v>377</v>
      </c>
    </row>
    <row r="27" spans="1:62" ht="15.75" thickBot="1" x14ac:dyDescent="0.3">
      <c r="B27">
        <f>(100*B26)/G23</f>
        <v>41.967213114754095</v>
      </c>
      <c r="C27">
        <f>(100*C26)/G23</f>
        <v>58.032786885245905</v>
      </c>
      <c r="I27" s="17" t="s">
        <v>378</v>
      </c>
      <c r="J27" s="18" t="s">
        <v>379</v>
      </c>
      <c r="K27" s="18" t="s">
        <v>380</v>
      </c>
      <c r="L27" s="18" t="s">
        <v>381</v>
      </c>
      <c r="M27" s="18" t="s">
        <v>382</v>
      </c>
      <c r="N27" s="18" t="s">
        <v>383</v>
      </c>
      <c r="O27" s="18" t="s">
        <v>384</v>
      </c>
      <c r="P27" s="18" t="s">
        <v>385</v>
      </c>
      <c r="Q27" s="20" t="s">
        <v>288</v>
      </c>
      <c r="T27" s="16" t="s">
        <v>386</v>
      </c>
    </row>
    <row r="28" spans="1:62" ht="26.25" x14ac:dyDescent="0.25">
      <c r="I28" s="22" t="s">
        <v>304</v>
      </c>
      <c r="J28" s="23">
        <v>63</v>
      </c>
      <c r="K28" s="23">
        <v>83</v>
      </c>
      <c r="L28" s="23">
        <v>34</v>
      </c>
      <c r="M28" s="23">
        <v>23</v>
      </c>
      <c r="N28" s="23">
        <v>8</v>
      </c>
      <c r="O28" s="23">
        <v>3</v>
      </c>
      <c r="P28" s="23">
        <v>1</v>
      </c>
      <c r="Q28" s="24">
        <f>SUM(J28:P28)</f>
        <v>215</v>
      </c>
      <c r="T28" s="17" t="s">
        <v>387</v>
      </c>
      <c r="U28" s="18" t="s">
        <v>73</v>
      </c>
      <c r="V28" s="18" t="s">
        <v>48</v>
      </c>
      <c r="W28" s="18" t="s">
        <v>57</v>
      </c>
      <c r="X28" s="18" t="s">
        <v>61</v>
      </c>
      <c r="Y28" s="49" t="s">
        <v>388</v>
      </c>
      <c r="Z28" s="19" t="s">
        <v>288</v>
      </c>
      <c r="AO28" t="s">
        <v>423</v>
      </c>
      <c r="AP28">
        <f>SUM(AT3,AP14,AP19,AP24,AT8)</f>
        <v>410</v>
      </c>
      <c r="AQ28" s="134">
        <f>(100*AP28)/AX12</f>
        <v>32.617342879872716</v>
      </c>
      <c r="AT28">
        <f>73-9</f>
        <v>64</v>
      </c>
      <c r="AU28">
        <f>55-8</f>
        <v>47</v>
      </c>
      <c r="AV28">
        <f>51-7</f>
        <v>44</v>
      </c>
    </row>
    <row r="29" spans="1:62" ht="15.75" thickBot="1" x14ac:dyDescent="0.3">
      <c r="I29" s="25" t="s">
        <v>305</v>
      </c>
      <c r="J29" s="29">
        <f>(100*J28)/$Q28</f>
        <v>29.302325581395348</v>
      </c>
      <c r="K29" s="29">
        <f t="shared" ref="K29:P29" si="26">(100*K28)/$Q28</f>
        <v>38.604651162790695</v>
      </c>
      <c r="L29" s="29">
        <f t="shared" si="26"/>
        <v>15.813953488372093</v>
      </c>
      <c r="M29" s="29">
        <f t="shared" si="26"/>
        <v>10.697674418604651</v>
      </c>
      <c r="N29" s="29">
        <f t="shared" si="26"/>
        <v>3.7209302325581395</v>
      </c>
      <c r="O29" s="29">
        <f t="shared" si="26"/>
        <v>1.3953488372093024</v>
      </c>
      <c r="P29" s="29">
        <f t="shared" si="26"/>
        <v>0.46511627906976744</v>
      </c>
      <c r="Q29" s="30"/>
      <c r="T29" s="22" t="s">
        <v>304</v>
      </c>
      <c r="U29" s="23">
        <v>46</v>
      </c>
      <c r="V29" s="23">
        <v>57</v>
      </c>
      <c r="W29" s="23">
        <v>60</v>
      </c>
      <c r="X29" s="23">
        <v>46</v>
      </c>
      <c r="Y29" s="23">
        <v>47</v>
      </c>
      <c r="Z29" s="24">
        <f>SUM(U29:Y29)</f>
        <v>256</v>
      </c>
      <c r="AO29" t="s">
        <v>645</v>
      </c>
      <c r="AP29">
        <f>SUM(AU3,AU8,AQ14,AQ19,AQ24)</f>
        <v>151</v>
      </c>
      <c r="AQ29" s="134">
        <f>(100*AP29)/AX12</f>
        <v>12.012728719172634</v>
      </c>
      <c r="AT29">
        <f>(100*64)/274</f>
        <v>23.357664233576642</v>
      </c>
      <c r="AU29">
        <f>(100*47)/274</f>
        <v>17.153284671532848</v>
      </c>
      <c r="AV29">
        <f>(100*44)/274</f>
        <v>16.058394160583941</v>
      </c>
    </row>
    <row r="30" spans="1:62" ht="15.75" thickBot="1" x14ac:dyDescent="0.3">
      <c r="T30" s="25" t="s">
        <v>305</v>
      </c>
      <c r="U30" s="26">
        <f>(100*U29)/$Z29</f>
        <v>17.96875</v>
      </c>
      <c r="V30" s="26">
        <f t="shared" ref="V30:Y30" si="27">(100*V29)/$Z29</f>
        <v>22.265625</v>
      </c>
      <c r="W30" s="26">
        <f t="shared" si="27"/>
        <v>23.4375</v>
      </c>
      <c r="X30" s="26">
        <f t="shared" si="27"/>
        <v>17.96875</v>
      </c>
      <c r="Y30" s="26">
        <f t="shared" si="27"/>
        <v>18.359375</v>
      </c>
      <c r="Z30" s="30"/>
      <c r="AO30" t="s">
        <v>50</v>
      </c>
      <c r="AP30">
        <f>SUM(AV3,AV8,AR14,AR19,AR24)</f>
        <v>281</v>
      </c>
      <c r="AQ30" s="134">
        <f>(100*AP30)/AX12</f>
        <v>22.354813046937153</v>
      </c>
    </row>
    <row r="31" spans="1:62" x14ac:dyDescent="0.25">
      <c r="M31">
        <f>N28+O28+P28</f>
        <v>12</v>
      </c>
      <c r="N31">
        <f>SUM(N29:P29)</f>
        <v>5.5813953488372094</v>
      </c>
      <c r="AO31" t="s">
        <v>68</v>
      </c>
      <c r="AP31">
        <f>SUM(AW3,AW8,AS14,AS19,AS24)</f>
        <v>108</v>
      </c>
      <c r="AQ31" s="134">
        <f>(100*AP31)/AX12</f>
        <v>8.591885441527447</v>
      </c>
    </row>
    <row r="32" spans="1:62" x14ac:dyDescent="0.25">
      <c r="AO32" t="s">
        <v>62</v>
      </c>
      <c r="AP32">
        <f>SUM(AX3,AX8,AT14,AT19,AT24)</f>
        <v>164</v>
      </c>
      <c r="AQ32" s="134">
        <f>(100*AP32)/AX12</f>
        <v>13.046937151949086</v>
      </c>
    </row>
    <row r="33" spans="9:43" x14ac:dyDescent="0.25">
      <c r="AO33" t="s">
        <v>64</v>
      </c>
      <c r="AP33">
        <f>SUM(AY3,AY8,AU14,AU19,AU24)</f>
        <v>143</v>
      </c>
      <c r="AQ33" s="134">
        <f>(100*AP33)/AX12</f>
        <v>11.37629276054097</v>
      </c>
    </row>
    <row r="34" spans="9:43" x14ac:dyDescent="0.25">
      <c r="I34" s="134">
        <f>(100*144)/307</f>
        <v>46.905537459283387</v>
      </c>
      <c r="T34" s="134">
        <f>(100*26)/58</f>
        <v>44.827586206896555</v>
      </c>
      <c r="AO34" t="s">
        <v>288</v>
      </c>
      <c r="AP34">
        <f>SUM(AP28:AP33)</f>
        <v>1257</v>
      </c>
      <c r="AQ34" s="134">
        <f>SUM(AQ28:AQ33)</f>
        <v>100</v>
      </c>
    </row>
    <row r="35" spans="9:43" x14ac:dyDescent="0.25">
      <c r="T35" s="134">
        <f>(100*46)/212</f>
        <v>21.69811320754717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0050-5879-4FB3-B624-90A236346EA4}">
  <dimension ref="A1:EW502"/>
  <sheetViews>
    <sheetView workbookViewId="0">
      <selection activeCell="E8" sqref="E8"/>
    </sheetView>
  </sheetViews>
  <sheetFormatPr defaultRowHeight="15" x14ac:dyDescent="0.25"/>
  <cols>
    <col min="3" max="3" width="13.85546875" bestFit="1" customWidth="1"/>
    <col min="4" max="4" width="12.7109375" bestFit="1" customWidth="1"/>
    <col min="15" max="15" width="14.85546875" bestFit="1" customWidth="1"/>
    <col min="16" max="16" width="16" bestFit="1" customWidth="1"/>
    <col min="20" max="20" width="36.28515625" bestFit="1" customWidth="1"/>
    <col min="21" max="21" width="17" bestFit="1" customWidth="1"/>
    <col min="24" max="24" width="24.5703125" bestFit="1" customWidth="1"/>
    <col min="25" max="25" width="38.7109375" bestFit="1" customWidth="1"/>
    <col min="27" max="27" width="34.140625" bestFit="1" customWidth="1"/>
    <col min="28" max="28" width="39.85546875" bestFit="1" customWidth="1"/>
    <col min="30" max="30" width="21.5703125" customWidth="1"/>
    <col min="31" max="31" width="21.42578125" customWidth="1"/>
    <col min="38" max="38" width="13.85546875" bestFit="1" customWidth="1"/>
    <col min="39" max="39" width="27.42578125" bestFit="1" customWidth="1"/>
    <col min="45" max="45" width="11.140625" customWidth="1"/>
    <col min="46" max="46" width="11.85546875" customWidth="1"/>
    <col min="53" max="53" width="11.42578125" customWidth="1"/>
    <col min="62" max="62" width="10.140625" customWidth="1"/>
    <col min="66" max="66" width="13.85546875" bestFit="1" customWidth="1"/>
    <col min="67" max="67" width="30.7109375" bestFit="1" customWidth="1"/>
    <col min="68" max="68" width="26.85546875" bestFit="1" customWidth="1"/>
    <col min="73" max="73" width="13.85546875" bestFit="1" customWidth="1"/>
    <col min="74" max="74" width="13.42578125" bestFit="1" customWidth="1"/>
    <col min="75" max="75" width="11.5703125" customWidth="1"/>
    <col min="79" max="79" width="17.28515625" customWidth="1"/>
    <col min="80" max="80" width="15.7109375" customWidth="1"/>
    <col min="83" max="83" width="20" bestFit="1" customWidth="1"/>
    <col min="84" max="84" width="17.5703125" bestFit="1" customWidth="1"/>
    <col min="86" max="86" width="19" customWidth="1"/>
    <col min="89" max="89" width="18.42578125" customWidth="1"/>
    <col min="90" max="90" width="8.28515625" customWidth="1"/>
    <col min="92" max="92" width="8.42578125" customWidth="1"/>
    <col min="93" max="93" width="11.42578125" bestFit="1" customWidth="1"/>
    <col min="94" max="94" width="14.28515625" customWidth="1"/>
    <col min="95" max="95" width="21.28515625" customWidth="1"/>
    <col min="97" max="97" width="26.140625" customWidth="1"/>
    <col min="98" max="98" width="19.5703125" customWidth="1"/>
    <col min="99" max="99" width="20.28515625" customWidth="1"/>
    <col min="100" max="100" width="20" bestFit="1" customWidth="1"/>
    <col min="101" max="101" width="17.5703125" bestFit="1" customWidth="1"/>
    <col min="103" max="103" width="24.5703125" bestFit="1" customWidth="1"/>
    <col min="104" max="104" width="10" customWidth="1"/>
    <col min="105" max="105" width="8.85546875" bestFit="1" customWidth="1"/>
    <col min="106" max="106" width="15.42578125" customWidth="1"/>
    <col min="107" max="107" width="11.85546875" customWidth="1"/>
    <col min="108" max="108" width="15.7109375" customWidth="1"/>
    <col min="109" max="109" width="9.28515625" customWidth="1"/>
    <col min="110" max="110" width="11.42578125" customWidth="1"/>
    <col min="111" max="111" width="11.7109375" bestFit="1" customWidth="1"/>
    <col min="113" max="113" width="19.28515625" customWidth="1"/>
    <col min="114" max="114" width="17.7109375" customWidth="1"/>
    <col min="116" max="116" width="20" bestFit="1" customWidth="1"/>
    <col min="117" max="117" width="16.85546875" bestFit="1" customWidth="1"/>
    <col min="119" max="119" width="22.28515625" bestFit="1" customWidth="1"/>
    <col min="120" max="120" width="17.140625" bestFit="1" customWidth="1"/>
    <col min="121" max="121" width="10.5703125" bestFit="1" customWidth="1"/>
    <col min="122" max="122" width="9.5703125" bestFit="1" customWidth="1"/>
    <col min="123" max="123" width="17.140625" bestFit="1" customWidth="1"/>
    <col min="124" max="124" width="7.7109375" customWidth="1"/>
    <col min="125" max="125" width="18.5703125" bestFit="1" customWidth="1"/>
    <col min="126" max="126" width="12.140625" customWidth="1"/>
    <col min="127" max="127" width="11.7109375" bestFit="1" customWidth="1"/>
    <col min="128" max="128" width="10.5703125" customWidth="1"/>
    <col min="129" max="129" width="17.85546875" customWidth="1"/>
    <col min="130" max="130" width="16.28515625" customWidth="1"/>
    <col min="132" max="132" width="20" bestFit="1" customWidth="1"/>
    <col min="133" max="133" width="16.85546875" bestFit="1" customWidth="1"/>
    <col min="135" max="135" width="22.7109375" bestFit="1" customWidth="1"/>
    <col min="136" max="136" width="17.140625" bestFit="1" customWidth="1"/>
    <col min="137" max="137" width="11.5703125" bestFit="1" customWidth="1"/>
    <col min="138" max="138" width="17.7109375" customWidth="1"/>
    <col min="139" max="139" width="17.140625" bestFit="1" customWidth="1"/>
    <col min="140" max="140" width="8" customWidth="1"/>
    <col min="141" max="141" width="18.5703125" bestFit="1" customWidth="1"/>
    <col min="142" max="142" width="12" customWidth="1"/>
    <col min="143" max="143" width="11.7109375" bestFit="1" customWidth="1"/>
    <col min="145" max="145" width="17.28515625" customWidth="1"/>
    <col min="146" max="146" width="22.5703125" customWidth="1"/>
    <col min="147" max="147" width="23" bestFit="1" customWidth="1"/>
    <col min="148" max="148" width="20" bestFit="1" customWidth="1"/>
    <col min="150" max="150" width="29.140625" bestFit="1" customWidth="1"/>
    <col min="151" max="151" width="17" bestFit="1" customWidth="1"/>
    <col min="152" max="152" width="4.140625" bestFit="1" customWidth="1"/>
    <col min="153" max="153" width="11.7109375" bestFit="1" customWidth="1"/>
  </cols>
  <sheetData>
    <row r="1" spans="1:153" ht="15.75" thickBot="1" x14ac:dyDescent="0.3">
      <c r="A1" s="1" t="s">
        <v>0</v>
      </c>
      <c r="O1" s="97" t="s">
        <v>389</v>
      </c>
      <c r="P1" t="s">
        <v>390</v>
      </c>
      <c r="X1" s="97" t="s">
        <v>389</v>
      </c>
      <c r="Y1" t="s">
        <v>391</v>
      </c>
      <c r="AI1" t="s">
        <v>392</v>
      </c>
      <c r="AJ1" s="1" t="s">
        <v>12</v>
      </c>
      <c r="CA1" s="1" t="s">
        <v>7</v>
      </c>
      <c r="CB1" s="15" t="s">
        <v>393</v>
      </c>
      <c r="CC1" s="1"/>
      <c r="CE1" s="4" t="s">
        <v>394</v>
      </c>
      <c r="CF1" s="4" t="s">
        <v>395</v>
      </c>
      <c r="CH1" s="23"/>
      <c r="CI1" s="50" t="s">
        <v>62</v>
      </c>
      <c r="CJ1" s="50" t="s">
        <v>50</v>
      </c>
      <c r="CK1" s="50" t="s">
        <v>58</v>
      </c>
      <c r="CL1" s="50" t="s">
        <v>396</v>
      </c>
      <c r="CM1" s="50" t="s">
        <v>49</v>
      </c>
      <c r="CN1" s="50" t="s">
        <v>64</v>
      </c>
      <c r="CO1" s="50" t="s">
        <v>266</v>
      </c>
      <c r="CP1" s="50" t="s">
        <v>397</v>
      </c>
      <c r="CQ1" s="50" t="s">
        <v>398</v>
      </c>
      <c r="CS1" s="51" t="s">
        <v>7</v>
      </c>
      <c r="CT1" s="4" t="s">
        <v>399</v>
      </c>
      <c r="CV1" s="4" t="s">
        <v>400</v>
      </c>
      <c r="CW1" s="4" t="s">
        <v>399</v>
      </c>
      <c r="DI1" s="51" t="s">
        <v>7</v>
      </c>
      <c r="DJ1" s="1" t="s">
        <v>401</v>
      </c>
      <c r="DL1" s="4" t="s">
        <v>402</v>
      </c>
      <c r="DM1" s="4" t="s">
        <v>403</v>
      </c>
      <c r="DO1" s="97" t="s">
        <v>404</v>
      </c>
      <c r="DP1" t="s">
        <v>405</v>
      </c>
      <c r="DY1" s="51" t="s">
        <v>7</v>
      </c>
      <c r="DZ1" s="15" t="s">
        <v>406</v>
      </c>
      <c r="EB1" t="s">
        <v>7</v>
      </c>
      <c r="EC1" t="s">
        <v>406</v>
      </c>
      <c r="EO1" s="51" t="s">
        <v>7</v>
      </c>
      <c r="EP1" s="1" t="s">
        <v>19</v>
      </c>
      <c r="EQ1" t="s">
        <v>19</v>
      </c>
      <c r="ER1" t="s">
        <v>407</v>
      </c>
    </row>
    <row r="2" spans="1:153" x14ac:dyDescent="0.25">
      <c r="A2" s="2">
        <v>22</v>
      </c>
      <c r="O2" s="52" t="s">
        <v>40</v>
      </c>
      <c r="P2">
        <v>240</v>
      </c>
      <c r="T2" s="97" t="s">
        <v>389</v>
      </c>
      <c r="U2" t="s">
        <v>408</v>
      </c>
      <c r="X2" s="52" t="s">
        <v>76</v>
      </c>
      <c r="Y2">
        <v>8</v>
      </c>
      <c r="AA2" s="97" t="s">
        <v>389</v>
      </c>
      <c r="AB2" t="s">
        <v>409</v>
      </c>
      <c r="AD2" s="50" t="s">
        <v>346</v>
      </c>
      <c r="AE2" s="53" t="s">
        <v>304</v>
      </c>
      <c r="AF2" s="4"/>
      <c r="AG2">
        <f>(AQ5*6)/300</f>
        <v>3.3705079999999998E-2</v>
      </c>
      <c r="AH2">
        <f>AQ2-(3*AQ5)</f>
        <v>-2.2453349999999999</v>
      </c>
      <c r="AI2">
        <f>_xlfn.NORM.DIST(AH2,AQ$2,AQ$5,)</f>
        <v>2.6297806810949655E-3</v>
      </c>
      <c r="AJ2">
        <v>4</v>
      </c>
      <c r="AL2" s="97" t="s">
        <v>389</v>
      </c>
      <c r="AM2" t="s">
        <v>410</v>
      </c>
      <c r="AO2" s="54" t="s">
        <v>411</v>
      </c>
      <c r="AP2" s="54"/>
      <c r="AQ2">
        <v>2.8104269999999998</v>
      </c>
      <c r="BI2" t="s">
        <v>412</v>
      </c>
      <c r="BJ2" t="s">
        <v>413</v>
      </c>
      <c r="BK2" t="s">
        <v>414</v>
      </c>
      <c r="BL2" t="s">
        <v>415</v>
      </c>
      <c r="BM2" t="s">
        <v>416</v>
      </c>
      <c r="BN2" s="97" t="s">
        <v>389</v>
      </c>
      <c r="BO2" t="s">
        <v>417</v>
      </c>
      <c r="BP2" s="55" t="s">
        <v>413</v>
      </c>
      <c r="BQ2" s="55"/>
      <c r="BR2" s="55" t="s">
        <v>414</v>
      </c>
      <c r="BS2" s="55"/>
      <c r="BU2" s="97" t="s">
        <v>389</v>
      </c>
      <c r="BV2" t="s">
        <v>418</v>
      </c>
      <c r="CA2" s="2" t="s">
        <v>44</v>
      </c>
      <c r="CB2" s="2" t="s">
        <v>49</v>
      </c>
      <c r="CC2" s="2"/>
      <c r="CE2" t="s">
        <v>44</v>
      </c>
      <c r="CF2" t="s">
        <v>49</v>
      </c>
      <c r="CH2" s="23" t="s">
        <v>419</v>
      </c>
      <c r="CI2" s="23">
        <v>15</v>
      </c>
      <c r="CJ2" s="23">
        <v>34</v>
      </c>
      <c r="CK2" s="23">
        <v>30</v>
      </c>
      <c r="CL2" s="23">
        <v>10</v>
      </c>
      <c r="CM2" s="23">
        <v>78</v>
      </c>
      <c r="CN2" s="23">
        <v>7</v>
      </c>
      <c r="CO2" s="23">
        <v>31</v>
      </c>
      <c r="CP2" s="23">
        <f>SUM(CI2:CN2)</f>
        <v>174</v>
      </c>
      <c r="CQ2" s="23">
        <v>142</v>
      </c>
      <c r="CS2" s="56" t="s">
        <v>44</v>
      </c>
      <c r="CT2" s="2" t="s">
        <v>49</v>
      </c>
      <c r="CV2" t="s">
        <v>44</v>
      </c>
      <c r="CW2" t="s">
        <v>49</v>
      </c>
      <c r="CY2" s="97" t="s">
        <v>420</v>
      </c>
      <c r="CZ2" t="s">
        <v>405</v>
      </c>
      <c r="DI2" s="56" t="s">
        <v>44</v>
      </c>
      <c r="DJ2" s="2" t="s">
        <v>49</v>
      </c>
      <c r="DL2" t="s">
        <v>44</v>
      </c>
      <c r="DM2" t="s">
        <v>49</v>
      </c>
      <c r="DO2" t="s">
        <v>389</v>
      </c>
      <c r="DP2" t="s">
        <v>62</v>
      </c>
      <c r="DQ2" t="s">
        <v>50</v>
      </c>
      <c r="DR2" t="s">
        <v>55</v>
      </c>
      <c r="DS2" t="s">
        <v>58</v>
      </c>
      <c r="DT2" t="s">
        <v>68</v>
      </c>
      <c r="DU2" t="s">
        <v>49</v>
      </c>
      <c r="DV2" t="s">
        <v>64</v>
      </c>
      <c r="DW2" t="s">
        <v>421</v>
      </c>
      <c r="DY2" s="56" t="s">
        <v>44</v>
      </c>
      <c r="DZ2" s="2" t="s">
        <v>50</v>
      </c>
      <c r="EB2" t="s">
        <v>44</v>
      </c>
      <c r="EC2" t="s">
        <v>50</v>
      </c>
      <c r="EO2" s="56" t="s">
        <v>44</v>
      </c>
      <c r="EP2" s="2" t="s">
        <v>47</v>
      </c>
      <c r="EQ2" t="s">
        <v>47</v>
      </c>
      <c r="ER2" t="s">
        <v>44</v>
      </c>
    </row>
    <row r="3" spans="1:153" x14ac:dyDescent="0.25">
      <c r="A3" s="2">
        <v>22</v>
      </c>
      <c r="C3" s="97" t="s">
        <v>389</v>
      </c>
      <c r="D3" s="97" t="s">
        <v>422</v>
      </c>
      <c r="E3" s="97"/>
      <c r="F3" s="97"/>
      <c r="G3" s="97"/>
      <c r="H3" s="97"/>
      <c r="I3" s="97"/>
      <c r="J3" s="97"/>
      <c r="O3" s="52" t="s">
        <v>59</v>
      </c>
      <c r="P3">
        <v>33</v>
      </c>
      <c r="T3" s="52" t="s">
        <v>75</v>
      </c>
      <c r="U3" s="57">
        <v>7.5949367088607597E-2</v>
      </c>
      <c r="X3" s="52" t="s">
        <v>53</v>
      </c>
      <c r="Y3">
        <v>145</v>
      </c>
      <c r="AA3" s="52" t="s">
        <v>174</v>
      </c>
      <c r="AB3">
        <v>1</v>
      </c>
      <c r="AD3" s="50" t="s">
        <v>72</v>
      </c>
      <c r="AE3" s="23">
        <v>59</v>
      </c>
      <c r="AH3">
        <f>AH2+AG$2</f>
        <v>-2.21162992</v>
      </c>
      <c r="AI3">
        <f t="shared" ref="AI3:AI66" si="0">_xlfn.NORM.DIST(AH3,AQ$2,AQ$5,)</f>
        <v>2.7918388129824817E-3</v>
      </c>
      <c r="AJ3" s="2">
        <v>3</v>
      </c>
      <c r="AL3" s="52">
        <v>0</v>
      </c>
      <c r="AM3" s="57">
        <v>0.15165876777251186</v>
      </c>
      <c r="AT3" s="23"/>
      <c r="AU3" s="50" t="s">
        <v>286</v>
      </c>
      <c r="AV3" s="50" t="s">
        <v>287</v>
      </c>
      <c r="AW3" s="50" t="s">
        <v>50</v>
      </c>
      <c r="AX3" s="50" t="s">
        <v>68</v>
      </c>
      <c r="AY3" s="50" t="s">
        <v>62</v>
      </c>
      <c r="AZ3" s="50" t="s">
        <v>64</v>
      </c>
      <c r="BA3" s="23" t="s">
        <v>398</v>
      </c>
      <c r="BI3">
        <v>1</v>
      </c>
      <c r="BJ3">
        <v>1</v>
      </c>
      <c r="BK3">
        <v>3</v>
      </c>
      <c r="BL3" s="57">
        <v>4.830917874396135E-3</v>
      </c>
      <c r="BM3" s="57">
        <v>1.4492753623188406E-2</v>
      </c>
      <c r="BN3" s="52">
        <v>1</v>
      </c>
      <c r="BO3" s="57">
        <v>4.830917874396135E-3</v>
      </c>
      <c r="BU3" s="52">
        <v>0</v>
      </c>
      <c r="BV3" s="57">
        <v>0.14912280701754385</v>
      </c>
      <c r="BW3" s="57">
        <v>0.14912280701754385</v>
      </c>
      <c r="CA3" s="2" t="s">
        <v>54</v>
      </c>
      <c r="CB3" s="2" t="s">
        <v>49</v>
      </c>
      <c r="CC3" s="2"/>
      <c r="CE3" t="s">
        <v>54</v>
      </c>
      <c r="CF3" t="s">
        <v>49</v>
      </c>
      <c r="CH3" s="23" t="s">
        <v>260</v>
      </c>
      <c r="CI3" s="23">
        <v>0</v>
      </c>
      <c r="CJ3" s="23">
        <v>7</v>
      </c>
      <c r="CK3" s="23">
        <v>7</v>
      </c>
      <c r="CL3" s="23">
        <v>2</v>
      </c>
      <c r="CM3" s="23">
        <v>11</v>
      </c>
      <c r="CN3" s="23">
        <v>1</v>
      </c>
      <c r="CO3" s="23">
        <v>1</v>
      </c>
      <c r="CP3" s="23">
        <f t="shared" ref="CP3:CP9" si="1">SUM(CI3:CN3)</f>
        <v>28</v>
      </c>
      <c r="CQ3" s="23">
        <v>15</v>
      </c>
      <c r="CS3" s="58" t="s">
        <v>54</v>
      </c>
      <c r="CT3" s="2" t="s">
        <v>49</v>
      </c>
      <c r="CV3" t="s">
        <v>54</v>
      </c>
      <c r="CW3" t="s">
        <v>49</v>
      </c>
      <c r="CY3" t="s">
        <v>389</v>
      </c>
      <c r="CZ3" t="s">
        <v>62</v>
      </c>
      <c r="DA3" t="s">
        <v>50</v>
      </c>
      <c r="DB3" t="s">
        <v>55</v>
      </c>
      <c r="DC3" t="s">
        <v>58</v>
      </c>
      <c r="DD3" t="s">
        <v>68</v>
      </c>
      <c r="DE3" t="s">
        <v>49</v>
      </c>
      <c r="DF3" t="s">
        <v>64</v>
      </c>
      <c r="DG3" t="s">
        <v>421</v>
      </c>
      <c r="DI3" s="58" t="s">
        <v>54</v>
      </c>
      <c r="DJ3" s="4" t="s">
        <v>55</v>
      </c>
      <c r="DL3" t="s">
        <v>54</v>
      </c>
      <c r="DM3" t="s">
        <v>55</v>
      </c>
      <c r="DO3" s="52" t="s">
        <v>54</v>
      </c>
      <c r="DP3">
        <v>15</v>
      </c>
      <c r="DQ3">
        <v>29</v>
      </c>
      <c r="DR3">
        <v>68</v>
      </c>
      <c r="DS3">
        <v>3</v>
      </c>
      <c r="DT3">
        <v>13</v>
      </c>
      <c r="DU3">
        <v>24</v>
      </c>
      <c r="DV3">
        <v>29</v>
      </c>
      <c r="DW3">
        <v>181</v>
      </c>
      <c r="DY3" s="58" t="s">
        <v>54</v>
      </c>
      <c r="DZ3" s="2" t="s">
        <v>423</v>
      </c>
      <c r="EB3" t="s">
        <v>54</v>
      </c>
      <c r="EC3" t="s">
        <v>49</v>
      </c>
      <c r="EE3" s="97" t="s">
        <v>424</v>
      </c>
      <c r="EF3" t="s">
        <v>405</v>
      </c>
      <c r="EO3" s="58" t="s">
        <v>54</v>
      </c>
      <c r="EP3" s="2" t="s">
        <v>47</v>
      </c>
      <c r="EQ3" t="s">
        <v>47</v>
      </c>
      <c r="ER3" t="s">
        <v>54</v>
      </c>
      <c r="ET3" s="97" t="s">
        <v>425</v>
      </c>
      <c r="EU3" t="s">
        <v>405</v>
      </c>
    </row>
    <row r="4" spans="1:153" x14ac:dyDescent="0.25">
      <c r="A4" s="2">
        <v>22</v>
      </c>
      <c r="C4" s="52" t="s">
        <v>426</v>
      </c>
      <c r="O4" s="52" t="s">
        <v>92</v>
      </c>
      <c r="P4">
        <v>1</v>
      </c>
      <c r="T4" s="52" t="s">
        <v>114</v>
      </c>
      <c r="U4" s="57">
        <v>2.1097046413502109E-2</v>
      </c>
      <c r="X4" s="52" t="s">
        <v>43</v>
      </c>
      <c r="Y4">
        <v>104</v>
      </c>
      <c r="AA4" s="52" t="s">
        <v>54</v>
      </c>
      <c r="AB4">
        <v>133</v>
      </c>
      <c r="AD4" s="59" t="s">
        <v>46</v>
      </c>
      <c r="AE4" s="23">
        <v>90</v>
      </c>
      <c r="AH4">
        <f t="shared" ref="AH4:AH67" si="2">AH3+AG$2</f>
        <v>-2.1779248400000002</v>
      </c>
      <c r="AI4">
        <f t="shared" si="0"/>
        <v>2.962698331297464E-3</v>
      </c>
      <c r="AJ4" s="2">
        <v>2</v>
      </c>
      <c r="AL4" s="52">
        <v>2</v>
      </c>
      <c r="AM4" s="57">
        <v>0.25592417061611372</v>
      </c>
      <c r="AO4" t="s">
        <v>427</v>
      </c>
      <c r="AP4">
        <v>2.81042654028436</v>
      </c>
      <c r="AQ4" t="s">
        <v>428</v>
      </c>
      <c r="AT4" s="23" t="s">
        <v>370</v>
      </c>
      <c r="AU4" s="23">
        <v>46</v>
      </c>
      <c r="AV4" s="23">
        <v>11</v>
      </c>
      <c r="AW4" s="23">
        <v>25</v>
      </c>
      <c r="AX4" s="23">
        <v>8</v>
      </c>
      <c r="AY4" s="23">
        <v>23</v>
      </c>
      <c r="AZ4" s="23">
        <v>14</v>
      </c>
      <c r="BA4" s="23">
        <v>284</v>
      </c>
      <c r="BB4" s="57">
        <v>0.15379999999999999</v>
      </c>
      <c r="BC4" s="57">
        <v>3.4599999999999999E-2</v>
      </c>
      <c r="BD4" s="57">
        <v>7.6899999999999996E-2</v>
      </c>
      <c r="BE4" s="57">
        <v>2.3E-2</v>
      </c>
      <c r="BF4" s="57">
        <v>8.0699999999999994E-2</v>
      </c>
      <c r="BG4" s="57">
        <v>3.8399999999999997E-2</v>
      </c>
      <c r="BI4">
        <v>2</v>
      </c>
      <c r="BJ4">
        <v>0</v>
      </c>
      <c r="BK4">
        <v>14</v>
      </c>
      <c r="BL4" s="57">
        <v>0</v>
      </c>
      <c r="BM4" s="57">
        <v>6.7632850241545889E-2</v>
      </c>
      <c r="BN4" s="52">
        <v>3</v>
      </c>
      <c r="BO4" s="57">
        <v>1.932367149758454E-2</v>
      </c>
      <c r="BP4" t="s">
        <v>427</v>
      </c>
      <c r="BQ4">
        <v>20.7</v>
      </c>
      <c r="BR4" t="s">
        <v>427</v>
      </c>
      <c r="BS4">
        <v>20.7</v>
      </c>
      <c r="BU4" s="52">
        <v>1</v>
      </c>
      <c r="BV4" s="57">
        <v>0.14912280701754385</v>
      </c>
      <c r="BW4" s="57">
        <v>0.14912280701754385</v>
      </c>
      <c r="CA4" s="2" t="s">
        <v>54</v>
      </c>
      <c r="CB4" s="4" t="s">
        <v>55</v>
      </c>
      <c r="CC4" s="2"/>
      <c r="CE4" t="s">
        <v>54</v>
      </c>
      <c r="CF4" t="s">
        <v>55</v>
      </c>
      <c r="CH4" s="23" t="s">
        <v>429</v>
      </c>
      <c r="CI4" s="23">
        <v>7</v>
      </c>
      <c r="CJ4" s="23">
        <v>7</v>
      </c>
      <c r="CK4" s="23">
        <v>7</v>
      </c>
      <c r="CL4" s="23">
        <v>2</v>
      </c>
      <c r="CM4" s="23">
        <v>7</v>
      </c>
      <c r="CN4" s="23">
        <v>5</v>
      </c>
      <c r="CO4" s="23">
        <v>17</v>
      </c>
      <c r="CP4" s="23">
        <f t="shared" si="1"/>
        <v>35</v>
      </c>
      <c r="CQ4" s="23">
        <v>39</v>
      </c>
      <c r="CS4" s="56" t="s">
        <v>54</v>
      </c>
      <c r="CT4" s="2" t="s">
        <v>58</v>
      </c>
      <c r="CV4" t="s">
        <v>54</v>
      </c>
      <c r="CW4" t="s">
        <v>58</v>
      </c>
      <c r="CY4" s="52" t="s">
        <v>54</v>
      </c>
      <c r="CZ4">
        <v>29</v>
      </c>
      <c r="DA4">
        <v>38</v>
      </c>
      <c r="DB4">
        <v>32</v>
      </c>
      <c r="DC4">
        <v>15</v>
      </c>
      <c r="DD4">
        <v>13</v>
      </c>
      <c r="DE4">
        <v>68</v>
      </c>
      <c r="DF4">
        <v>22</v>
      </c>
      <c r="DG4">
        <v>217</v>
      </c>
      <c r="DI4" s="56" t="s">
        <v>54</v>
      </c>
      <c r="DJ4" s="4" t="s">
        <v>55</v>
      </c>
      <c r="DL4" t="s">
        <v>54</v>
      </c>
      <c r="DM4" t="s">
        <v>55</v>
      </c>
      <c r="DO4" s="52" t="s">
        <v>63</v>
      </c>
      <c r="DP4">
        <v>0</v>
      </c>
      <c r="DQ4">
        <v>1</v>
      </c>
      <c r="DR4">
        <v>9</v>
      </c>
      <c r="DS4">
        <v>0</v>
      </c>
      <c r="DT4">
        <v>1</v>
      </c>
      <c r="DU4">
        <v>2</v>
      </c>
      <c r="DV4">
        <v>2</v>
      </c>
      <c r="DW4">
        <v>15</v>
      </c>
      <c r="DY4" s="56" t="s">
        <v>54</v>
      </c>
      <c r="DZ4" s="2" t="s">
        <v>58</v>
      </c>
      <c r="EB4" t="s">
        <v>54</v>
      </c>
      <c r="EC4" t="s">
        <v>58</v>
      </c>
      <c r="EE4" t="s">
        <v>389</v>
      </c>
      <c r="EF4" t="s">
        <v>62</v>
      </c>
      <c r="EG4" t="s">
        <v>50</v>
      </c>
      <c r="EH4" t="s">
        <v>55</v>
      </c>
      <c r="EI4" t="s">
        <v>58</v>
      </c>
      <c r="EJ4" t="s">
        <v>68</v>
      </c>
      <c r="EK4" t="s">
        <v>49</v>
      </c>
      <c r="EL4" t="s">
        <v>64</v>
      </c>
      <c r="EM4" t="s">
        <v>421</v>
      </c>
      <c r="EO4" s="56" t="s">
        <v>54</v>
      </c>
      <c r="EP4" s="2" t="s">
        <v>47</v>
      </c>
      <c r="EQ4" t="s">
        <v>47</v>
      </c>
      <c r="ER4" t="s">
        <v>54</v>
      </c>
      <c r="ET4" t="s">
        <v>389</v>
      </c>
      <c r="EU4" t="s">
        <v>47</v>
      </c>
      <c r="EV4" t="s">
        <v>45</v>
      </c>
      <c r="EW4" t="s">
        <v>421</v>
      </c>
    </row>
    <row r="5" spans="1:153" x14ac:dyDescent="0.25">
      <c r="A5" s="2">
        <v>22</v>
      </c>
      <c r="C5" s="52" t="s">
        <v>290</v>
      </c>
      <c r="D5">
        <v>39</v>
      </c>
      <c r="O5" s="52" t="s">
        <v>421</v>
      </c>
      <c r="P5">
        <v>274</v>
      </c>
      <c r="T5" s="52" t="s">
        <v>116</v>
      </c>
      <c r="U5" s="57">
        <v>2.1097046413502109E-2</v>
      </c>
      <c r="X5" s="52" t="s">
        <v>96</v>
      </c>
      <c r="Y5">
        <v>1</v>
      </c>
      <c r="AA5" s="52" t="s">
        <v>260</v>
      </c>
      <c r="AB5">
        <v>1</v>
      </c>
      <c r="AD5" s="60" t="s">
        <v>56</v>
      </c>
      <c r="AE5" s="23">
        <v>33</v>
      </c>
      <c r="AH5">
        <f t="shared" si="2"/>
        <v>-2.1442197600000004</v>
      </c>
      <c r="AI5">
        <f t="shared" si="0"/>
        <v>3.1427570356225352E-3</v>
      </c>
      <c r="AJ5" s="2">
        <v>2</v>
      </c>
      <c r="AL5" s="52">
        <v>3</v>
      </c>
      <c r="AM5" s="57">
        <v>0.30331753554502372</v>
      </c>
      <c r="AO5" t="s">
        <v>430</v>
      </c>
      <c r="AP5">
        <v>0.11601767404514596</v>
      </c>
      <c r="AQ5">
        <v>1.685254</v>
      </c>
      <c r="AT5" s="23" t="s">
        <v>431</v>
      </c>
      <c r="AU5" s="23">
        <v>135</v>
      </c>
      <c r="AV5" s="23">
        <v>55</v>
      </c>
      <c r="AW5" s="23">
        <v>65</v>
      </c>
      <c r="AX5" s="23">
        <v>22</v>
      </c>
      <c r="AY5" s="23">
        <v>37</v>
      </c>
      <c r="AZ5" s="23">
        <v>19</v>
      </c>
      <c r="BA5" s="23">
        <v>307</v>
      </c>
      <c r="BB5" s="57">
        <v>0.46350000000000002</v>
      </c>
      <c r="BC5" s="57">
        <v>0.19339999999999999</v>
      </c>
      <c r="BD5" s="57">
        <v>0.20799999999999999</v>
      </c>
      <c r="BE5" s="57">
        <v>6.2E-2</v>
      </c>
      <c r="BF5" s="57">
        <v>0.124</v>
      </c>
      <c r="BG5" s="57">
        <v>6.5600000000000006E-2</v>
      </c>
      <c r="BI5">
        <v>3</v>
      </c>
      <c r="BJ5">
        <v>4</v>
      </c>
      <c r="BK5">
        <v>21</v>
      </c>
      <c r="BL5" s="57">
        <v>1.932367149758454E-2</v>
      </c>
      <c r="BM5" s="57">
        <v>0.10144927536231885</v>
      </c>
      <c r="BN5" s="52">
        <v>4</v>
      </c>
      <c r="BO5" s="57">
        <v>9.6618357487922701E-3</v>
      </c>
      <c r="BP5" t="s">
        <v>430</v>
      </c>
      <c r="BQ5">
        <v>7.5513795649095359</v>
      </c>
      <c r="BR5" t="s">
        <v>430</v>
      </c>
      <c r="BS5">
        <v>4.3051648568253977</v>
      </c>
      <c r="BU5" s="52">
        <v>2</v>
      </c>
      <c r="BV5" s="57">
        <v>0.18859649122807018</v>
      </c>
      <c r="BW5" s="57">
        <v>0.18859649122807018</v>
      </c>
      <c r="CA5" s="2" t="s">
        <v>54</v>
      </c>
      <c r="CB5" s="4" t="s">
        <v>55</v>
      </c>
      <c r="CC5" s="2"/>
      <c r="CE5" t="s">
        <v>54</v>
      </c>
      <c r="CF5" t="s">
        <v>55</v>
      </c>
      <c r="CH5" s="23" t="s">
        <v>318</v>
      </c>
      <c r="CI5" s="23">
        <v>1</v>
      </c>
      <c r="CJ5" s="23">
        <v>9</v>
      </c>
      <c r="CK5" s="23">
        <v>2</v>
      </c>
      <c r="CL5" s="23">
        <v>2</v>
      </c>
      <c r="CM5" s="23">
        <v>6</v>
      </c>
      <c r="CN5" s="23">
        <v>1</v>
      </c>
      <c r="CO5" s="23">
        <v>1</v>
      </c>
      <c r="CP5" s="23">
        <f t="shared" si="1"/>
        <v>21</v>
      </c>
      <c r="CQ5" s="23">
        <v>12</v>
      </c>
      <c r="CS5" s="58" t="s">
        <v>54</v>
      </c>
      <c r="CT5" s="2" t="s">
        <v>55</v>
      </c>
      <c r="CV5" t="s">
        <v>54</v>
      </c>
      <c r="CW5" t="s">
        <v>55</v>
      </c>
      <c r="CY5" s="52" t="s">
        <v>63</v>
      </c>
      <c r="CZ5">
        <v>1</v>
      </c>
      <c r="DA5">
        <v>5</v>
      </c>
      <c r="DB5">
        <v>4</v>
      </c>
      <c r="DC5">
        <v>2</v>
      </c>
      <c r="DD5">
        <v>2</v>
      </c>
      <c r="DE5">
        <v>8</v>
      </c>
      <c r="DF5">
        <v>1</v>
      </c>
      <c r="DG5">
        <v>23</v>
      </c>
      <c r="DI5" s="58" t="s">
        <v>54</v>
      </c>
      <c r="DJ5" s="4" t="s">
        <v>55</v>
      </c>
      <c r="DL5" t="s">
        <v>54</v>
      </c>
      <c r="DM5" t="s">
        <v>55</v>
      </c>
      <c r="DO5" s="52" t="s">
        <v>256</v>
      </c>
      <c r="DP5">
        <v>1</v>
      </c>
      <c r="DQ5">
        <v>1</v>
      </c>
      <c r="DR5">
        <v>0</v>
      </c>
      <c r="DS5">
        <v>0</v>
      </c>
      <c r="DT5">
        <v>0</v>
      </c>
      <c r="DU5">
        <v>0</v>
      </c>
      <c r="DV5">
        <v>0</v>
      </c>
      <c r="DW5">
        <v>2</v>
      </c>
      <c r="DY5" s="58" t="s">
        <v>54</v>
      </c>
      <c r="DZ5" s="2" t="s">
        <v>55</v>
      </c>
      <c r="EB5" t="s">
        <v>54</v>
      </c>
      <c r="EC5" t="s">
        <v>55</v>
      </c>
      <c r="EE5" s="52" t="s">
        <v>54</v>
      </c>
      <c r="EF5">
        <v>3</v>
      </c>
      <c r="EG5">
        <v>22</v>
      </c>
      <c r="EH5">
        <v>63</v>
      </c>
      <c r="EI5">
        <v>30</v>
      </c>
      <c r="EJ5">
        <v>4</v>
      </c>
      <c r="EK5">
        <v>40</v>
      </c>
      <c r="EL5">
        <v>1</v>
      </c>
      <c r="EM5">
        <v>163</v>
      </c>
      <c r="EO5" s="58" t="s">
        <v>54</v>
      </c>
      <c r="EP5" s="2" t="s">
        <v>45</v>
      </c>
      <c r="EQ5" t="s">
        <v>45</v>
      </c>
      <c r="ER5" t="s">
        <v>54</v>
      </c>
      <c r="ET5" s="52" t="s">
        <v>54</v>
      </c>
      <c r="EU5">
        <v>85</v>
      </c>
      <c r="EV5">
        <v>29</v>
      </c>
      <c r="EW5">
        <v>114</v>
      </c>
    </row>
    <row r="6" spans="1:153" x14ac:dyDescent="0.25">
      <c r="A6" s="2">
        <v>23</v>
      </c>
      <c r="C6" s="52" t="s">
        <v>291</v>
      </c>
      <c r="D6">
        <v>63</v>
      </c>
      <c r="T6" s="52" t="s">
        <v>41</v>
      </c>
      <c r="U6" s="57">
        <v>0.88185654008438819</v>
      </c>
      <c r="X6" s="52" t="s">
        <v>167</v>
      </c>
      <c r="Y6">
        <v>2</v>
      </c>
      <c r="AA6" s="52" t="s">
        <v>253</v>
      </c>
      <c r="AB6">
        <v>2</v>
      </c>
      <c r="AD6" s="60" t="s">
        <v>80</v>
      </c>
      <c r="AE6" s="23">
        <v>68</v>
      </c>
      <c r="AH6">
        <f t="shared" si="2"/>
        <v>-2.1105146800000005</v>
      </c>
      <c r="AI6">
        <f t="shared" si="0"/>
        <v>3.3324256141750554E-3</v>
      </c>
      <c r="AJ6" s="2">
        <v>6</v>
      </c>
      <c r="AL6" s="52">
        <v>4</v>
      </c>
      <c r="AM6" s="57">
        <v>0.14218009478672985</v>
      </c>
      <c r="AO6" t="s">
        <v>432</v>
      </c>
      <c r="AP6">
        <v>3</v>
      </c>
      <c r="AT6" s="23" t="s">
        <v>372</v>
      </c>
      <c r="AU6" s="23">
        <v>114</v>
      </c>
      <c r="AV6" s="23">
        <v>25</v>
      </c>
      <c r="AW6" s="23">
        <v>84</v>
      </c>
      <c r="AX6" s="23">
        <v>36</v>
      </c>
      <c r="AY6" s="23">
        <v>56</v>
      </c>
      <c r="AZ6" s="23">
        <v>45</v>
      </c>
      <c r="BA6" s="23">
        <v>307</v>
      </c>
      <c r="BB6" s="57">
        <v>0.37219999999999998</v>
      </c>
      <c r="BC6" s="57">
        <v>8.3900000000000002E-2</v>
      </c>
      <c r="BD6" s="57">
        <v>0.27</v>
      </c>
      <c r="BE6" s="57">
        <v>0.1167</v>
      </c>
      <c r="BF6" s="57">
        <v>0.18970000000000001</v>
      </c>
      <c r="BG6" s="57">
        <v>0.15690000000000001</v>
      </c>
      <c r="BI6">
        <v>4</v>
      </c>
      <c r="BJ6">
        <v>2</v>
      </c>
      <c r="BK6">
        <v>27</v>
      </c>
      <c r="BL6" s="57">
        <v>9.6618357487922701E-3</v>
      </c>
      <c r="BM6" s="57">
        <v>0.13043478260869565</v>
      </c>
      <c r="BN6" s="52">
        <v>5</v>
      </c>
      <c r="BO6" s="57">
        <v>8.2125603864734303E-2</v>
      </c>
      <c r="BP6" t="s">
        <v>432</v>
      </c>
      <c r="BQ6">
        <v>16</v>
      </c>
      <c r="BR6" t="s">
        <v>432</v>
      </c>
      <c r="BS6">
        <v>21.5</v>
      </c>
      <c r="BU6" s="52">
        <v>3</v>
      </c>
      <c r="BV6" s="57">
        <v>0.14473684210526316</v>
      </c>
      <c r="BW6" s="57">
        <v>0.14473684210526316</v>
      </c>
      <c r="CA6" s="2" t="s">
        <v>54</v>
      </c>
      <c r="CB6" s="2" t="s">
        <v>239</v>
      </c>
      <c r="CC6" s="2"/>
      <c r="CE6" t="s">
        <v>54</v>
      </c>
      <c r="CF6" t="s">
        <v>49</v>
      </c>
      <c r="CH6" s="23" t="s">
        <v>319</v>
      </c>
      <c r="CI6" s="23">
        <v>0</v>
      </c>
      <c r="CJ6" s="23">
        <v>0</v>
      </c>
      <c r="CK6" s="23">
        <v>8</v>
      </c>
      <c r="CL6" s="23">
        <v>0</v>
      </c>
      <c r="CM6" s="23">
        <v>6</v>
      </c>
      <c r="CN6" s="23">
        <v>0</v>
      </c>
      <c r="CO6" s="23">
        <v>5</v>
      </c>
      <c r="CP6" s="23">
        <f t="shared" si="1"/>
        <v>14</v>
      </c>
      <c r="CQ6" s="23">
        <v>14</v>
      </c>
      <c r="CS6" s="56" t="s">
        <v>54</v>
      </c>
      <c r="CT6" s="2" t="s">
        <v>50</v>
      </c>
      <c r="CV6" t="s">
        <v>54</v>
      </c>
      <c r="CW6" t="s">
        <v>50</v>
      </c>
      <c r="CY6" s="52" t="s">
        <v>256</v>
      </c>
      <c r="CZ6">
        <v>0</v>
      </c>
      <c r="DA6">
        <v>0</v>
      </c>
      <c r="DB6">
        <v>1</v>
      </c>
      <c r="DC6">
        <v>0</v>
      </c>
      <c r="DD6">
        <v>0</v>
      </c>
      <c r="DE6">
        <v>0</v>
      </c>
      <c r="DF6">
        <v>0</v>
      </c>
      <c r="DG6">
        <v>1</v>
      </c>
      <c r="DI6" s="56" t="s">
        <v>54</v>
      </c>
      <c r="DJ6" s="4" t="s">
        <v>55</v>
      </c>
      <c r="DL6" t="s">
        <v>54</v>
      </c>
      <c r="DM6" t="s">
        <v>55</v>
      </c>
      <c r="DO6" s="52" t="s">
        <v>90</v>
      </c>
      <c r="DP6">
        <v>3</v>
      </c>
      <c r="DQ6">
        <v>6</v>
      </c>
      <c r="DR6">
        <v>21</v>
      </c>
      <c r="DS6">
        <v>1</v>
      </c>
      <c r="DT6">
        <v>3</v>
      </c>
      <c r="DU6">
        <v>5</v>
      </c>
      <c r="DV6">
        <v>11</v>
      </c>
      <c r="DW6">
        <v>50</v>
      </c>
      <c r="DY6" s="56" t="s">
        <v>54</v>
      </c>
      <c r="DZ6" s="2" t="s">
        <v>55</v>
      </c>
      <c r="EB6" t="s">
        <v>54</v>
      </c>
      <c r="EC6" t="s">
        <v>55</v>
      </c>
      <c r="EE6" s="52" t="s">
        <v>63</v>
      </c>
      <c r="EF6">
        <v>0</v>
      </c>
      <c r="EG6">
        <v>3</v>
      </c>
      <c r="EH6">
        <v>9</v>
      </c>
      <c r="EI6">
        <v>1</v>
      </c>
      <c r="EJ6">
        <v>0</v>
      </c>
      <c r="EK6">
        <v>3</v>
      </c>
      <c r="EL6">
        <v>0</v>
      </c>
      <c r="EM6">
        <v>16</v>
      </c>
      <c r="EO6" s="56" t="s">
        <v>54</v>
      </c>
      <c r="EP6" s="2" t="s">
        <v>45</v>
      </c>
      <c r="EQ6" t="s">
        <v>45</v>
      </c>
      <c r="ER6" t="s">
        <v>54</v>
      </c>
      <c r="ET6" s="52" t="s">
        <v>63</v>
      </c>
      <c r="EU6">
        <v>9</v>
      </c>
      <c r="EV6">
        <v>3</v>
      </c>
      <c r="EW6">
        <v>12</v>
      </c>
    </row>
    <row r="7" spans="1:153" x14ac:dyDescent="0.25">
      <c r="A7" s="2">
        <v>23</v>
      </c>
      <c r="C7" s="52" t="s">
        <v>292</v>
      </c>
      <c r="D7">
        <v>60</v>
      </c>
      <c r="T7" s="52" t="s">
        <v>421</v>
      </c>
      <c r="U7" s="57">
        <v>1</v>
      </c>
      <c r="X7" s="52" t="s">
        <v>83</v>
      </c>
      <c r="Y7">
        <v>14</v>
      </c>
      <c r="AA7" s="52" t="s">
        <v>63</v>
      </c>
      <c r="AB7">
        <v>7</v>
      </c>
      <c r="AD7" s="60" t="s">
        <v>70</v>
      </c>
      <c r="AE7" s="23">
        <v>24</v>
      </c>
      <c r="AH7">
        <f t="shared" si="2"/>
        <v>-2.0768096000000007</v>
      </c>
      <c r="AI7">
        <f t="shared" si="0"/>
        <v>3.5321277503425883E-3</v>
      </c>
      <c r="AJ7" s="2">
        <v>3</v>
      </c>
      <c r="AL7" s="52">
        <v>5</v>
      </c>
      <c r="AM7" s="57">
        <v>9.004739336492891E-2</v>
      </c>
      <c r="AO7" t="s">
        <v>433</v>
      </c>
      <c r="AP7">
        <v>3</v>
      </c>
      <c r="AT7" s="23" t="s">
        <v>373</v>
      </c>
      <c r="AU7" s="23">
        <v>41</v>
      </c>
      <c r="AV7" s="23">
        <v>5</v>
      </c>
      <c r="AW7" s="23">
        <v>74</v>
      </c>
      <c r="AX7" s="23">
        <v>36</v>
      </c>
      <c r="AY7" s="23">
        <v>32</v>
      </c>
      <c r="AZ7" s="23">
        <v>64</v>
      </c>
      <c r="BA7" s="23">
        <v>307</v>
      </c>
      <c r="BB7" s="57">
        <v>0.13500000000000001</v>
      </c>
      <c r="BC7" s="57">
        <v>1.8200000000000001E-2</v>
      </c>
      <c r="BD7" s="57">
        <v>0.25180000000000002</v>
      </c>
      <c r="BE7" s="57">
        <v>0.124</v>
      </c>
      <c r="BF7" s="57">
        <v>0.10580000000000001</v>
      </c>
      <c r="BG7" s="57">
        <v>0.22989999999999999</v>
      </c>
      <c r="BI7">
        <v>5</v>
      </c>
      <c r="BJ7">
        <v>17</v>
      </c>
      <c r="BK7">
        <v>46</v>
      </c>
      <c r="BL7" s="57">
        <v>8.2125603864734303E-2</v>
      </c>
      <c r="BM7" s="57">
        <v>0.22222222222222221</v>
      </c>
      <c r="BN7" s="52">
        <v>6</v>
      </c>
      <c r="BO7" s="57">
        <v>7.2463768115942032E-2</v>
      </c>
      <c r="BP7" t="s">
        <v>433</v>
      </c>
      <c r="BQ7" t="e">
        <v>#N/A</v>
      </c>
      <c r="BR7" t="s">
        <v>433</v>
      </c>
      <c r="BS7">
        <v>14</v>
      </c>
      <c r="BU7" s="52">
        <v>4</v>
      </c>
      <c r="BV7" s="57">
        <v>5.2631578947368418E-2</v>
      </c>
      <c r="BW7" s="57">
        <v>5.2631578947368418E-2</v>
      </c>
      <c r="CA7" s="2" t="s">
        <v>54</v>
      </c>
      <c r="CB7" s="2" t="s">
        <v>434</v>
      </c>
      <c r="CC7" s="2"/>
      <c r="CE7" t="s">
        <v>54</v>
      </c>
      <c r="CF7" s="4" t="s">
        <v>50</v>
      </c>
      <c r="CH7" s="23" t="s">
        <v>435</v>
      </c>
      <c r="CI7" s="23">
        <v>12</v>
      </c>
      <c r="CJ7" s="23">
        <v>21</v>
      </c>
      <c r="CK7" s="23">
        <v>7</v>
      </c>
      <c r="CL7" s="23">
        <v>8</v>
      </c>
      <c r="CM7" s="23">
        <v>29</v>
      </c>
      <c r="CN7" s="23">
        <v>6</v>
      </c>
      <c r="CO7" s="23">
        <v>49</v>
      </c>
      <c r="CP7" s="23">
        <f t="shared" si="1"/>
        <v>83</v>
      </c>
      <c r="CQ7" s="23">
        <v>109</v>
      </c>
      <c r="CS7" s="58" t="s">
        <v>54</v>
      </c>
      <c r="CT7" s="2" t="s">
        <v>62</v>
      </c>
      <c r="CV7" t="s">
        <v>54</v>
      </c>
      <c r="CW7" t="s">
        <v>62</v>
      </c>
      <c r="CY7" s="52" t="s">
        <v>90</v>
      </c>
      <c r="CZ7">
        <v>5</v>
      </c>
      <c r="DA7">
        <v>7</v>
      </c>
      <c r="DB7">
        <v>20</v>
      </c>
      <c r="DC7">
        <v>2</v>
      </c>
      <c r="DD7">
        <v>3</v>
      </c>
      <c r="DE7">
        <v>4</v>
      </c>
      <c r="DF7">
        <v>5</v>
      </c>
      <c r="DG7">
        <v>46</v>
      </c>
      <c r="DI7" s="58" t="s">
        <v>54</v>
      </c>
      <c r="DJ7" s="2" t="s">
        <v>434</v>
      </c>
      <c r="DL7" t="s">
        <v>54</v>
      </c>
      <c r="DM7" t="s">
        <v>49</v>
      </c>
      <c r="DO7" s="52" t="s">
        <v>82</v>
      </c>
      <c r="DP7">
        <v>0</v>
      </c>
      <c r="DQ7">
        <v>6</v>
      </c>
      <c r="DR7">
        <v>2</v>
      </c>
      <c r="DS7">
        <v>0</v>
      </c>
      <c r="DT7">
        <v>4</v>
      </c>
      <c r="DU7">
        <v>2</v>
      </c>
      <c r="DV7">
        <v>6</v>
      </c>
      <c r="DW7">
        <v>20</v>
      </c>
      <c r="DY7" s="58" t="s">
        <v>54</v>
      </c>
      <c r="DZ7" s="2" t="s">
        <v>58</v>
      </c>
      <c r="EB7" t="s">
        <v>54</v>
      </c>
      <c r="EC7" t="s">
        <v>58</v>
      </c>
      <c r="EE7" s="52" t="s">
        <v>256</v>
      </c>
      <c r="EF7">
        <v>0</v>
      </c>
      <c r="EG7">
        <v>0</v>
      </c>
      <c r="EH7">
        <v>1</v>
      </c>
      <c r="EI7">
        <v>0</v>
      </c>
      <c r="EJ7">
        <v>0</v>
      </c>
      <c r="EK7">
        <v>0</v>
      </c>
      <c r="EL7">
        <v>0</v>
      </c>
      <c r="EM7">
        <v>1</v>
      </c>
      <c r="EO7" s="58" t="s">
        <v>54</v>
      </c>
      <c r="EP7" s="2" t="s">
        <v>47</v>
      </c>
      <c r="EQ7" t="s">
        <v>47</v>
      </c>
      <c r="ER7" t="s">
        <v>54</v>
      </c>
      <c r="ET7" s="52" t="s">
        <v>90</v>
      </c>
      <c r="EU7">
        <v>27</v>
      </c>
      <c r="EV7">
        <v>7</v>
      </c>
      <c r="EW7">
        <v>34</v>
      </c>
    </row>
    <row r="8" spans="1:153" x14ac:dyDescent="0.25">
      <c r="A8" s="2">
        <v>23</v>
      </c>
      <c r="C8" s="52" t="s">
        <v>293</v>
      </c>
      <c r="D8">
        <v>50</v>
      </c>
      <c r="X8" s="52" t="s">
        <v>421</v>
      </c>
      <c r="Y8">
        <v>274</v>
      </c>
      <c r="AA8" s="52" t="s">
        <v>256</v>
      </c>
      <c r="AB8">
        <v>1</v>
      </c>
      <c r="AH8">
        <f t="shared" si="2"/>
        <v>-2.0431045200000009</v>
      </c>
      <c r="AI8">
        <f t="shared" si="0"/>
        <v>3.7423002089097082E-3</v>
      </c>
      <c r="AJ8" s="2">
        <v>3</v>
      </c>
      <c r="AL8" s="52">
        <v>6</v>
      </c>
      <c r="AM8" s="57">
        <v>3.7914691943127965E-2</v>
      </c>
      <c r="AO8" t="s">
        <v>436</v>
      </c>
      <c r="AP8">
        <v>1.685254059709826</v>
      </c>
      <c r="AT8" s="23" t="s">
        <v>374</v>
      </c>
      <c r="AU8" s="23">
        <v>12</v>
      </c>
      <c r="AV8" s="23">
        <v>55</v>
      </c>
      <c r="AW8" s="23">
        <v>51</v>
      </c>
      <c r="AX8" s="23">
        <v>69</v>
      </c>
      <c r="AY8" s="23">
        <v>16</v>
      </c>
      <c r="AZ8" s="23">
        <v>3</v>
      </c>
      <c r="BA8" s="23">
        <v>307</v>
      </c>
      <c r="BB8" s="57">
        <v>1.09E-2</v>
      </c>
      <c r="BC8" s="57">
        <v>0.17150000000000001</v>
      </c>
      <c r="BD8" s="57">
        <v>0.1605</v>
      </c>
      <c r="BE8" s="57">
        <v>0.2445</v>
      </c>
      <c r="BF8" s="57">
        <v>5.0999999999999997E-2</v>
      </c>
      <c r="BG8" s="57">
        <v>7.1999999999999998E-3</v>
      </c>
      <c r="BI8">
        <v>6</v>
      </c>
      <c r="BJ8">
        <v>15</v>
      </c>
      <c r="BK8">
        <v>34</v>
      </c>
      <c r="BL8" s="57">
        <v>7.2463768115942032E-2</v>
      </c>
      <c r="BM8" s="57">
        <v>0.16425120772946861</v>
      </c>
      <c r="BN8" s="52">
        <v>7</v>
      </c>
      <c r="BO8" s="57">
        <v>0.13043478260869565</v>
      </c>
      <c r="BP8" t="s">
        <v>436</v>
      </c>
      <c r="BQ8">
        <v>23.879558901565442</v>
      </c>
      <c r="BR8" t="s">
        <v>436</v>
      </c>
      <c r="BS8">
        <v>13.614126650080955</v>
      </c>
      <c r="BU8" s="52">
        <v>5</v>
      </c>
      <c r="BV8" s="57">
        <v>0.10526315789473684</v>
      </c>
      <c r="BW8" s="57">
        <v>0.10526315789473684</v>
      </c>
      <c r="CA8" s="2" t="s">
        <v>437</v>
      </c>
      <c r="CC8" s="2"/>
      <c r="CE8" t="s">
        <v>54</v>
      </c>
      <c r="CF8" t="s">
        <v>49</v>
      </c>
      <c r="CH8" s="23" t="s">
        <v>438</v>
      </c>
      <c r="CI8" s="23">
        <v>5</v>
      </c>
      <c r="CJ8" s="23">
        <v>8</v>
      </c>
      <c r="CK8" s="23">
        <v>3</v>
      </c>
      <c r="CL8" s="23">
        <v>1</v>
      </c>
      <c r="CM8" s="23">
        <v>14</v>
      </c>
      <c r="CN8" s="23">
        <v>1</v>
      </c>
      <c r="CO8" s="23">
        <v>3</v>
      </c>
      <c r="CP8" s="23">
        <f t="shared" si="1"/>
        <v>32</v>
      </c>
      <c r="CQ8" s="23">
        <v>27</v>
      </c>
      <c r="CS8" s="56" t="s">
        <v>437</v>
      </c>
      <c r="CT8" s="2" t="s">
        <v>439</v>
      </c>
      <c r="CV8" t="s">
        <v>54</v>
      </c>
      <c r="CW8" t="s">
        <v>49</v>
      </c>
      <c r="CY8" s="52" t="s">
        <v>82</v>
      </c>
      <c r="CZ8">
        <v>1</v>
      </c>
      <c r="DA8">
        <v>7</v>
      </c>
      <c r="DB8">
        <v>3</v>
      </c>
      <c r="DC8">
        <v>0</v>
      </c>
      <c r="DD8">
        <v>3</v>
      </c>
      <c r="DE8">
        <v>2</v>
      </c>
      <c r="DF8">
        <v>1</v>
      </c>
      <c r="DG8">
        <v>17</v>
      </c>
      <c r="DI8" s="56" t="s">
        <v>437</v>
      </c>
      <c r="DJ8" s="4" t="s">
        <v>55</v>
      </c>
      <c r="DL8" t="s">
        <v>54</v>
      </c>
      <c r="DM8" t="s">
        <v>58</v>
      </c>
      <c r="DO8" s="52" t="s">
        <v>167</v>
      </c>
      <c r="DP8">
        <v>1</v>
      </c>
      <c r="DQ8">
        <v>3</v>
      </c>
      <c r="DR8">
        <v>4</v>
      </c>
      <c r="DS8">
        <v>0</v>
      </c>
      <c r="DT8">
        <v>2</v>
      </c>
      <c r="DU8">
        <v>3</v>
      </c>
      <c r="DV8">
        <v>1</v>
      </c>
      <c r="DW8">
        <v>14</v>
      </c>
      <c r="DY8" s="56" t="s">
        <v>437</v>
      </c>
      <c r="DZ8" s="2" t="s">
        <v>50</v>
      </c>
      <c r="EB8" t="s">
        <v>54</v>
      </c>
      <c r="EC8" t="s">
        <v>50</v>
      </c>
      <c r="EE8" s="52" t="s">
        <v>90</v>
      </c>
      <c r="EF8">
        <v>2</v>
      </c>
      <c r="EG8">
        <v>12</v>
      </c>
      <c r="EH8">
        <v>17</v>
      </c>
      <c r="EI8">
        <v>9</v>
      </c>
      <c r="EJ8">
        <v>0</v>
      </c>
      <c r="EK8">
        <v>7</v>
      </c>
      <c r="EL8">
        <v>0</v>
      </c>
      <c r="EM8">
        <v>47</v>
      </c>
      <c r="EO8" s="56" t="s">
        <v>437</v>
      </c>
      <c r="EP8" s="2" t="s">
        <v>47</v>
      </c>
      <c r="EQ8" t="s">
        <v>47</v>
      </c>
      <c r="ER8" t="s">
        <v>54</v>
      </c>
      <c r="ET8" s="52" t="s">
        <v>82</v>
      </c>
      <c r="EU8">
        <v>8</v>
      </c>
      <c r="EV8">
        <v>1</v>
      </c>
      <c r="EW8">
        <v>9</v>
      </c>
    </row>
    <row r="9" spans="1:153" x14ac:dyDescent="0.25">
      <c r="A9" s="2">
        <v>23</v>
      </c>
      <c r="C9" s="52" t="s">
        <v>294</v>
      </c>
      <c r="D9">
        <v>5</v>
      </c>
      <c r="AA9" s="52" t="s">
        <v>90</v>
      </c>
      <c r="AB9">
        <v>28</v>
      </c>
      <c r="AH9">
        <f t="shared" si="2"/>
        <v>-2.009399440000001</v>
      </c>
      <c r="AI9">
        <f t="shared" si="0"/>
        <v>3.9633929005376102E-3</v>
      </c>
      <c r="AJ9" s="2">
        <v>2</v>
      </c>
      <c r="AL9" s="52">
        <v>7</v>
      </c>
      <c r="AM9" s="57">
        <v>1.4218009478672985E-2</v>
      </c>
      <c r="AO9" t="s">
        <v>440</v>
      </c>
      <c r="AP9">
        <v>2.8400812457684501</v>
      </c>
      <c r="BI9">
        <v>7</v>
      </c>
      <c r="BJ9">
        <v>27</v>
      </c>
      <c r="BK9">
        <v>25</v>
      </c>
      <c r="BL9" s="57">
        <v>0.13043478260869565</v>
      </c>
      <c r="BM9" s="57">
        <v>0.12077294685990338</v>
      </c>
      <c r="BN9" s="52">
        <v>8</v>
      </c>
      <c r="BO9" s="57">
        <v>0.3671497584541063</v>
      </c>
      <c r="BP9" t="s">
        <v>440</v>
      </c>
      <c r="BQ9">
        <v>570.23333333333335</v>
      </c>
      <c r="BR9" t="s">
        <v>440</v>
      </c>
      <c r="BS9">
        <v>185.34444444444449</v>
      </c>
      <c r="BU9" s="52">
        <v>6</v>
      </c>
      <c r="BV9" s="57">
        <v>8.771929824561403E-2</v>
      </c>
      <c r="BW9" s="57">
        <v>8.771929824561403E-2</v>
      </c>
      <c r="CA9" s="2" t="s">
        <v>54</v>
      </c>
      <c r="CB9" t="s">
        <v>55</v>
      </c>
      <c r="CC9" s="2"/>
      <c r="CE9" t="s">
        <v>54</v>
      </c>
      <c r="CF9" s="4" t="s">
        <v>58</v>
      </c>
      <c r="CH9" s="53" t="s">
        <v>441</v>
      </c>
      <c r="CI9" s="23">
        <v>1</v>
      </c>
      <c r="CJ9" s="23">
        <v>1</v>
      </c>
      <c r="CK9" s="23">
        <v>1</v>
      </c>
      <c r="CL9" s="23">
        <v>0</v>
      </c>
      <c r="CM9" s="23">
        <v>0</v>
      </c>
      <c r="CN9" s="23">
        <v>0</v>
      </c>
      <c r="CO9" s="23">
        <v>3</v>
      </c>
      <c r="CP9" s="23">
        <f t="shared" si="1"/>
        <v>3</v>
      </c>
      <c r="CQ9" s="23">
        <v>9</v>
      </c>
      <c r="CS9" s="58" t="s">
        <v>54</v>
      </c>
      <c r="CT9" s="2" t="s">
        <v>49</v>
      </c>
      <c r="CV9" t="s">
        <v>54</v>
      </c>
      <c r="CW9" s="4" t="s">
        <v>50</v>
      </c>
      <c r="CY9" s="52" t="s">
        <v>167</v>
      </c>
      <c r="CZ9">
        <v>2</v>
      </c>
      <c r="DA9">
        <v>4</v>
      </c>
      <c r="DB9">
        <v>3</v>
      </c>
      <c r="DC9">
        <v>1</v>
      </c>
      <c r="DD9">
        <v>2</v>
      </c>
      <c r="DE9">
        <v>4</v>
      </c>
      <c r="DF9">
        <v>1</v>
      </c>
      <c r="DG9">
        <v>17</v>
      </c>
      <c r="DI9" s="58" t="s">
        <v>54</v>
      </c>
      <c r="DJ9" s="4" t="s">
        <v>55</v>
      </c>
      <c r="DL9" t="s">
        <v>54</v>
      </c>
      <c r="DM9" t="s">
        <v>55</v>
      </c>
      <c r="DO9" s="52" t="s">
        <v>442</v>
      </c>
      <c r="DP9">
        <v>0</v>
      </c>
      <c r="DQ9">
        <v>1</v>
      </c>
      <c r="DR9">
        <v>0</v>
      </c>
      <c r="DS9">
        <v>0</v>
      </c>
      <c r="DT9">
        <v>1</v>
      </c>
      <c r="DU9">
        <v>0</v>
      </c>
      <c r="DV9">
        <v>0</v>
      </c>
      <c r="DW9">
        <v>2</v>
      </c>
      <c r="DY9" s="58" t="s">
        <v>54</v>
      </c>
      <c r="DZ9" s="2" t="s">
        <v>55</v>
      </c>
      <c r="EB9" t="s">
        <v>63</v>
      </c>
      <c r="EC9" t="s">
        <v>50</v>
      </c>
      <c r="EE9" s="52" t="s">
        <v>82</v>
      </c>
      <c r="EF9">
        <v>1</v>
      </c>
      <c r="EG9">
        <v>2</v>
      </c>
      <c r="EH9">
        <v>6</v>
      </c>
      <c r="EI9">
        <v>1</v>
      </c>
      <c r="EJ9">
        <v>0</v>
      </c>
      <c r="EK9">
        <v>5</v>
      </c>
      <c r="EL9">
        <v>0</v>
      </c>
      <c r="EM9">
        <v>15</v>
      </c>
      <c r="EO9" s="58" t="s">
        <v>54</v>
      </c>
      <c r="EP9" s="2" t="s">
        <v>47</v>
      </c>
      <c r="EQ9" t="s">
        <v>47</v>
      </c>
      <c r="ER9" t="s">
        <v>63</v>
      </c>
      <c r="ET9" s="52" t="s">
        <v>443</v>
      </c>
      <c r="EU9">
        <v>2</v>
      </c>
      <c r="EV9">
        <v>2</v>
      </c>
      <c r="EW9">
        <v>4</v>
      </c>
    </row>
    <row r="10" spans="1:153" x14ac:dyDescent="0.25">
      <c r="A10" s="2">
        <v>23</v>
      </c>
      <c r="C10" s="52" t="s">
        <v>421</v>
      </c>
      <c r="D10">
        <v>217</v>
      </c>
      <c r="AA10" s="52" t="s">
        <v>82</v>
      </c>
      <c r="AB10">
        <v>7</v>
      </c>
      <c r="AH10">
        <f t="shared" si="2"/>
        <v>-1.975694360000001</v>
      </c>
      <c r="AI10">
        <f t="shared" si="0"/>
        <v>4.195868923034413E-3</v>
      </c>
      <c r="AJ10" s="2">
        <v>3</v>
      </c>
      <c r="AL10" s="52">
        <v>9</v>
      </c>
      <c r="AM10" s="57">
        <v>4.7393364928909956E-3</v>
      </c>
      <c r="AO10" t="s">
        <v>444</v>
      </c>
      <c r="AP10">
        <v>0.44143365637425758</v>
      </c>
      <c r="BI10">
        <v>8</v>
      </c>
      <c r="BJ10">
        <v>76</v>
      </c>
      <c r="BK10">
        <v>22</v>
      </c>
      <c r="BL10" s="57">
        <v>0.3671497584541063</v>
      </c>
      <c r="BM10" s="57">
        <v>0.10628019323671498</v>
      </c>
      <c r="BN10" s="52">
        <v>9</v>
      </c>
      <c r="BO10" s="57">
        <v>0.21256038647342995</v>
      </c>
      <c r="BP10" t="s">
        <v>444</v>
      </c>
      <c r="BQ10">
        <v>2.4961209916959106</v>
      </c>
      <c r="BR10" t="s">
        <v>444</v>
      </c>
      <c r="BS10">
        <v>8.0869315252531493E-2</v>
      </c>
      <c r="BU10" s="52">
        <v>7</v>
      </c>
      <c r="BV10" s="57">
        <v>7.4561403508771926E-2</v>
      </c>
      <c r="BW10" s="57">
        <v>7.4561403508771926E-2</v>
      </c>
      <c r="CA10" s="2" t="s">
        <v>54</v>
      </c>
      <c r="CB10" s="2" t="s">
        <v>49</v>
      </c>
      <c r="CC10" s="2"/>
      <c r="CE10" t="s">
        <v>54</v>
      </c>
      <c r="CF10" t="s">
        <v>55</v>
      </c>
      <c r="CS10" s="56" t="s">
        <v>54</v>
      </c>
      <c r="CT10" s="2" t="s">
        <v>68</v>
      </c>
      <c r="CV10" t="s">
        <v>54</v>
      </c>
      <c r="CW10" s="4" t="s">
        <v>64</v>
      </c>
      <c r="CY10" s="61" t="s">
        <v>442</v>
      </c>
      <c r="CZ10" s="62">
        <v>0</v>
      </c>
      <c r="DA10" s="62">
        <v>1</v>
      </c>
      <c r="DB10" s="62">
        <v>0</v>
      </c>
      <c r="DC10" s="62">
        <v>0</v>
      </c>
      <c r="DD10" s="62">
        <v>1</v>
      </c>
      <c r="DE10" s="62">
        <v>0</v>
      </c>
      <c r="DF10" s="62">
        <v>0</v>
      </c>
      <c r="DG10" s="62">
        <v>2</v>
      </c>
      <c r="DI10" s="56" t="s">
        <v>54</v>
      </c>
      <c r="DJ10" s="4" t="s">
        <v>55</v>
      </c>
      <c r="DL10" t="s">
        <v>63</v>
      </c>
      <c r="DM10" t="s">
        <v>55</v>
      </c>
      <c r="DO10" s="52" t="s">
        <v>207</v>
      </c>
      <c r="DP10">
        <v>0</v>
      </c>
      <c r="DQ10">
        <v>0</v>
      </c>
      <c r="DR10">
        <v>10</v>
      </c>
      <c r="DS10">
        <v>0</v>
      </c>
      <c r="DT10">
        <v>3</v>
      </c>
      <c r="DU10">
        <v>1</v>
      </c>
      <c r="DV10">
        <v>0</v>
      </c>
      <c r="DW10">
        <v>14</v>
      </c>
      <c r="DY10" s="56" t="s">
        <v>54</v>
      </c>
      <c r="DZ10" s="2" t="s">
        <v>55</v>
      </c>
      <c r="EB10" t="s">
        <v>54</v>
      </c>
      <c r="EC10" t="s">
        <v>55</v>
      </c>
      <c r="EE10" s="52" t="s">
        <v>167</v>
      </c>
      <c r="EF10">
        <v>1</v>
      </c>
      <c r="EG10">
        <v>5</v>
      </c>
      <c r="EH10">
        <v>2</v>
      </c>
      <c r="EI10">
        <v>2</v>
      </c>
      <c r="EJ10">
        <v>2</v>
      </c>
      <c r="EK10">
        <v>4</v>
      </c>
      <c r="EL10">
        <v>1</v>
      </c>
      <c r="EM10">
        <v>17</v>
      </c>
      <c r="EO10" s="56" t="s">
        <v>54</v>
      </c>
      <c r="EP10" s="2" t="s">
        <v>47</v>
      </c>
      <c r="EQ10" t="s">
        <v>47</v>
      </c>
      <c r="ER10" t="s">
        <v>54</v>
      </c>
      <c r="ET10" s="52" t="s">
        <v>207</v>
      </c>
      <c r="EU10">
        <v>6</v>
      </c>
      <c r="EV10">
        <v>3</v>
      </c>
      <c r="EW10">
        <v>9</v>
      </c>
    </row>
    <row r="11" spans="1:153" x14ac:dyDescent="0.25">
      <c r="A11" s="2">
        <v>24</v>
      </c>
      <c r="X11" s="97" t="s">
        <v>389</v>
      </c>
      <c r="Y11" t="s">
        <v>445</v>
      </c>
      <c r="AA11" s="52" t="s">
        <v>167</v>
      </c>
      <c r="AB11">
        <v>3</v>
      </c>
      <c r="AH11">
        <f t="shared" si="2"/>
        <v>-1.9419892800000009</v>
      </c>
      <c r="AI11">
        <f t="shared" si="0"/>
        <v>4.4402045779333875E-3</v>
      </c>
      <c r="AJ11" s="2">
        <v>3</v>
      </c>
      <c r="AL11" s="52" t="s">
        <v>421</v>
      </c>
      <c r="AM11" s="57">
        <v>1</v>
      </c>
      <c r="AO11" t="s">
        <v>446</v>
      </c>
      <c r="AP11">
        <v>0.2296454580115441</v>
      </c>
      <c r="AS11" s="23"/>
      <c r="AT11" s="50" t="s">
        <v>286</v>
      </c>
      <c r="AU11" s="50" t="s">
        <v>287</v>
      </c>
      <c r="AV11" s="50" t="s">
        <v>50</v>
      </c>
      <c r="AW11" s="50" t="s">
        <v>68</v>
      </c>
      <c r="AX11" s="50" t="s">
        <v>62</v>
      </c>
      <c r="AY11" s="50" t="s">
        <v>64</v>
      </c>
      <c r="BI11">
        <v>9</v>
      </c>
      <c r="BJ11">
        <v>44</v>
      </c>
      <c r="BK11">
        <v>14</v>
      </c>
      <c r="BL11" s="57">
        <v>0.21256038647342995</v>
      </c>
      <c r="BM11" s="57">
        <v>6.7632850241545889E-2</v>
      </c>
      <c r="BN11" s="52">
        <v>10</v>
      </c>
      <c r="BO11" s="57">
        <v>0.10144927536231885</v>
      </c>
      <c r="BP11" t="s">
        <v>446</v>
      </c>
      <c r="BQ11">
        <v>1.5714125705308442</v>
      </c>
      <c r="BR11" t="s">
        <v>446</v>
      </c>
      <c r="BS11">
        <v>0.2799769743487549</v>
      </c>
      <c r="BU11" s="52">
        <v>8</v>
      </c>
      <c r="BV11" s="57">
        <v>4.3859649122807015E-2</v>
      </c>
      <c r="BW11" s="57">
        <v>4.3859649122807015E-2</v>
      </c>
      <c r="CA11" s="2" t="s">
        <v>447</v>
      </c>
      <c r="CB11" s="2" t="s">
        <v>91</v>
      </c>
      <c r="CC11" s="2"/>
      <c r="CE11" t="s">
        <v>54</v>
      </c>
      <c r="CF11" t="s">
        <v>49</v>
      </c>
      <c r="CH11" s="50"/>
      <c r="CI11" s="50" t="s">
        <v>62</v>
      </c>
      <c r="CJ11" s="50" t="s">
        <v>50</v>
      </c>
      <c r="CK11" s="50" t="s">
        <v>58</v>
      </c>
      <c r="CL11" s="50" t="s">
        <v>396</v>
      </c>
      <c r="CM11" s="50" t="s">
        <v>49</v>
      </c>
      <c r="CN11" s="50" t="s">
        <v>64</v>
      </c>
      <c r="CO11" s="50" t="s">
        <v>266</v>
      </c>
      <c r="CQ11" s="63" t="s">
        <v>7</v>
      </c>
      <c r="CS11" s="58" t="s">
        <v>447</v>
      </c>
      <c r="CT11" s="2" t="s">
        <v>50</v>
      </c>
      <c r="CV11" t="s">
        <v>63</v>
      </c>
      <c r="CW11" t="s">
        <v>49</v>
      </c>
      <c r="CY11" s="61" t="s">
        <v>207</v>
      </c>
      <c r="CZ11" s="62">
        <v>0</v>
      </c>
      <c r="DA11" s="62">
        <v>3</v>
      </c>
      <c r="DB11" s="62">
        <v>7</v>
      </c>
      <c r="DC11" s="62">
        <v>0</v>
      </c>
      <c r="DD11" s="62">
        <v>2</v>
      </c>
      <c r="DE11" s="62">
        <v>6</v>
      </c>
      <c r="DF11" s="62">
        <v>0</v>
      </c>
      <c r="DG11" s="62">
        <v>18</v>
      </c>
      <c r="DI11" s="58" t="s">
        <v>447</v>
      </c>
      <c r="DJ11" s="2" t="s">
        <v>64</v>
      </c>
      <c r="DL11" t="s">
        <v>54</v>
      </c>
      <c r="DM11" t="s">
        <v>55</v>
      </c>
      <c r="DO11" s="52" t="s">
        <v>44</v>
      </c>
      <c r="DP11">
        <v>10</v>
      </c>
      <c r="DQ11">
        <v>12</v>
      </c>
      <c r="DR11">
        <v>43</v>
      </c>
      <c r="DS11">
        <v>0</v>
      </c>
      <c r="DT11">
        <v>12</v>
      </c>
      <c r="DU11">
        <v>9</v>
      </c>
      <c r="DV11">
        <v>20</v>
      </c>
      <c r="DW11">
        <v>106</v>
      </c>
      <c r="DY11" s="58" t="s">
        <v>447</v>
      </c>
      <c r="DZ11" s="2" t="s">
        <v>50</v>
      </c>
      <c r="EB11" t="s">
        <v>54</v>
      </c>
      <c r="EC11" t="s">
        <v>55</v>
      </c>
      <c r="EE11" s="52" t="s">
        <v>442</v>
      </c>
      <c r="EF11">
        <v>0</v>
      </c>
      <c r="EG11">
        <v>0</v>
      </c>
      <c r="EH11">
        <v>1</v>
      </c>
      <c r="EI11">
        <v>0</v>
      </c>
      <c r="EJ11">
        <v>0</v>
      </c>
      <c r="EK11">
        <v>0</v>
      </c>
      <c r="EL11">
        <v>0</v>
      </c>
      <c r="EM11">
        <v>1</v>
      </c>
      <c r="EO11" s="58" t="s">
        <v>447</v>
      </c>
      <c r="EP11" s="2" t="s">
        <v>47</v>
      </c>
      <c r="EQ11" t="s">
        <v>47</v>
      </c>
      <c r="ER11" t="s">
        <v>54</v>
      </c>
      <c r="ET11" s="52" t="s">
        <v>44</v>
      </c>
      <c r="EU11">
        <v>44</v>
      </c>
      <c r="EV11">
        <v>26</v>
      </c>
      <c r="EW11">
        <v>70</v>
      </c>
    </row>
    <row r="12" spans="1:153" x14ac:dyDescent="0.25">
      <c r="A12" s="2">
        <v>24</v>
      </c>
      <c r="X12" s="52" t="s">
        <v>76</v>
      </c>
      <c r="Y12">
        <v>4</v>
      </c>
      <c r="AA12" s="52" t="s">
        <v>207</v>
      </c>
      <c r="AB12">
        <v>13</v>
      </c>
      <c r="AG12" s="57">
        <v>0.21529999999999999</v>
      </c>
      <c r="AH12">
        <f t="shared" si="2"/>
        <v>-1.9082842000000009</v>
      </c>
      <c r="AI12">
        <f t="shared" si="0"/>
        <v>4.6968893608796995E-3</v>
      </c>
      <c r="AJ12" s="2">
        <v>3</v>
      </c>
      <c r="AO12" t="s">
        <v>448</v>
      </c>
      <c r="AP12">
        <v>9</v>
      </c>
      <c r="AS12" s="23" t="s">
        <v>370</v>
      </c>
      <c r="AT12" s="64">
        <f>(100*AU4)/$BA4</f>
        <v>16.197183098591548</v>
      </c>
      <c r="AU12" s="64">
        <f>(100*AV4)/$BA4</f>
        <v>3.8732394366197185</v>
      </c>
      <c r="AV12" s="64">
        <f>(100*AW4)/$BA4</f>
        <v>8.8028169014084501</v>
      </c>
      <c r="AW12" s="64">
        <f t="shared" ref="AW12:AX12" si="3">(100*AX4)/$BA4</f>
        <v>2.816901408450704</v>
      </c>
      <c r="AX12" s="64">
        <f t="shared" si="3"/>
        <v>8.0985915492957741</v>
      </c>
      <c r="AY12" s="64">
        <f>(100*AZ4)/$BA4</f>
        <v>4.929577464788732</v>
      </c>
      <c r="BI12">
        <v>10</v>
      </c>
      <c r="BJ12">
        <v>21</v>
      </c>
      <c r="BK12">
        <v>1</v>
      </c>
      <c r="BL12" s="57">
        <v>0.10144927536231885</v>
      </c>
      <c r="BM12" s="57">
        <v>4.830917874396135E-3</v>
      </c>
      <c r="BN12" s="52" t="s">
        <v>421</v>
      </c>
      <c r="BO12" s="57">
        <v>1</v>
      </c>
      <c r="BP12" t="s">
        <v>448</v>
      </c>
      <c r="BQ12">
        <v>76</v>
      </c>
      <c r="BR12" t="s">
        <v>448</v>
      </c>
      <c r="BS12">
        <v>45</v>
      </c>
      <c r="BU12" s="52">
        <v>10</v>
      </c>
      <c r="BV12" s="57">
        <v>4.3859649122807015E-3</v>
      </c>
      <c r="BW12" s="57">
        <v>4.3859649122807015E-3</v>
      </c>
      <c r="CA12" s="2" t="s">
        <v>71</v>
      </c>
      <c r="CB12" s="2" t="s">
        <v>49</v>
      </c>
      <c r="CC12" s="2"/>
      <c r="CE12" t="s">
        <v>54</v>
      </c>
      <c r="CF12" t="s">
        <v>50</v>
      </c>
      <c r="CH12" s="53" t="s">
        <v>419</v>
      </c>
      <c r="CI12" s="65">
        <f t="shared" ref="CI12:CI19" si="4">CI2/CQ2</f>
        <v>0.10563380281690141</v>
      </c>
      <c r="CJ12" s="65">
        <f>CJ2/$CQ2</f>
        <v>0.23943661971830985</v>
      </c>
      <c r="CK12" s="65">
        <f t="shared" ref="CK12:CO14" si="5">CK2/$CQ2</f>
        <v>0.21126760563380281</v>
      </c>
      <c r="CL12" s="65">
        <f t="shared" si="5"/>
        <v>7.0422535211267609E-2</v>
      </c>
      <c r="CM12" s="65">
        <f t="shared" si="5"/>
        <v>0.54929577464788737</v>
      </c>
      <c r="CN12" s="65">
        <f t="shared" si="5"/>
        <v>4.9295774647887321E-2</v>
      </c>
      <c r="CO12" s="65">
        <f>CO2/$CQ2</f>
        <v>0.21830985915492956</v>
      </c>
      <c r="CQ12" s="66" t="s">
        <v>44</v>
      </c>
      <c r="CS12" s="56" t="s">
        <v>71</v>
      </c>
      <c r="CT12" s="2" t="s">
        <v>62</v>
      </c>
      <c r="CV12" t="s">
        <v>63</v>
      </c>
      <c r="CW12" s="4" t="s">
        <v>50</v>
      </c>
      <c r="CY12" s="61" t="s">
        <v>44</v>
      </c>
      <c r="CZ12" s="62">
        <v>16</v>
      </c>
      <c r="DA12" s="62">
        <v>22</v>
      </c>
      <c r="DB12" s="62">
        <v>32</v>
      </c>
      <c r="DC12" s="62">
        <v>3</v>
      </c>
      <c r="DD12" s="62">
        <v>12</v>
      </c>
      <c r="DE12" s="62">
        <v>22</v>
      </c>
      <c r="DF12" s="62">
        <v>16</v>
      </c>
      <c r="DG12" s="62">
        <v>123</v>
      </c>
      <c r="DI12" s="56" t="s">
        <v>71</v>
      </c>
      <c r="DJ12" s="2" t="s">
        <v>62</v>
      </c>
      <c r="DL12" t="s">
        <v>54</v>
      </c>
      <c r="DM12" t="s">
        <v>55</v>
      </c>
      <c r="DO12" s="52" t="s">
        <v>71</v>
      </c>
      <c r="DP12">
        <v>3</v>
      </c>
      <c r="DQ12">
        <v>5</v>
      </c>
      <c r="DR12">
        <v>12</v>
      </c>
      <c r="DS12">
        <v>1</v>
      </c>
      <c r="DT12">
        <v>1</v>
      </c>
      <c r="DU12">
        <v>2</v>
      </c>
      <c r="DV12">
        <v>6</v>
      </c>
      <c r="DW12">
        <v>30</v>
      </c>
      <c r="DY12" s="56" t="s">
        <v>71</v>
      </c>
      <c r="DZ12" s="2" t="s">
        <v>55</v>
      </c>
      <c r="EB12" t="s">
        <v>54</v>
      </c>
      <c r="EC12" t="s">
        <v>50</v>
      </c>
      <c r="EE12" s="52" t="s">
        <v>207</v>
      </c>
      <c r="EF12">
        <v>0</v>
      </c>
      <c r="EG12">
        <v>1</v>
      </c>
      <c r="EH12">
        <v>13</v>
      </c>
      <c r="EI12">
        <v>0</v>
      </c>
      <c r="EJ12">
        <v>0</v>
      </c>
      <c r="EK12">
        <v>1</v>
      </c>
      <c r="EL12">
        <v>0</v>
      </c>
      <c r="EM12">
        <v>15</v>
      </c>
      <c r="EO12" s="56" t="s">
        <v>71</v>
      </c>
      <c r="EP12" s="2" t="s">
        <v>45</v>
      </c>
      <c r="EQ12" t="s">
        <v>47</v>
      </c>
      <c r="ER12" t="s">
        <v>54</v>
      </c>
      <c r="ET12" s="52" t="s">
        <v>71</v>
      </c>
      <c r="EU12">
        <v>20</v>
      </c>
      <c r="EV12">
        <v>4</v>
      </c>
      <c r="EW12">
        <v>24</v>
      </c>
    </row>
    <row r="13" spans="1:153" x14ac:dyDescent="0.25">
      <c r="A13" s="2">
        <v>24</v>
      </c>
      <c r="X13" s="52" t="s">
        <v>53</v>
      </c>
      <c r="Y13">
        <v>53</v>
      </c>
      <c r="AA13" s="52" t="s">
        <v>172</v>
      </c>
      <c r="AB13">
        <v>1</v>
      </c>
      <c r="AG13" s="57">
        <v>0.32840000000000003</v>
      </c>
      <c r="AH13">
        <f t="shared" si="2"/>
        <v>-1.8745791200000008</v>
      </c>
      <c r="AI13">
        <f t="shared" si="0"/>
        <v>4.966425924313499E-3</v>
      </c>
      <c r="AJ13" s="2">
        <v>3</v>
      </c>
      <c r="AO13" t="s">
        <v>449</v>
      </c>
      <c r="AP13">
        <v>0</v>
      </c>
      <c r="AS13" s="23" t="s">
        <v>431</v>
      </c>
      <c r="AT13" s="64">
        <f t="shared" ref="AT13:AY16" si="6">(100*AU5)/$BA5</f>
        <v>43.973941368078179</v>
      </c>
      <c r="AU13" s="64">
        <f t="shared" si="6"/>
        <v>17.915309446254071</v>
      </c>
      <c r="AV13" s="64">
        <f t="shared" si="6"/>
        <v>21.172638436482085</v>
      </c>
      <c r="AW13" s="64">
        <f t="shared" si="6"/>
        <v>7.1661237785016283</v>
      </c>
      <c r="AX13" s="64">
        <f t="shared" si="6"/>
        <v>12.052117263843648</v>
      </c>
      <c r="AY13" s="64">
        <f t="shared" si="6"/>
        <v>6.1889250814332248</v>
      </c>
      <c r="BP13" t="s">
        <v>449</v>
      </c>
      <c r="BQ13">
        <v>0</v>
      </c>
      <c r="BR13" t="s">
        <v>449</v>
      </c>
      <c r="BS13">
        <v>1</v>
      </c>
      <c r="BU13" s="52" t="s">
        <v>450</v>
      </c>
      <c r="BV13" s="57">
        <v>0</v>
      </c>
      <c r="CA13" s="2" t="s">
        <v>44</v>
      </c>
      <c r="CB13" s="2" t="s">
        <v>62</v>
      </c>
      <c r="CC13" s="2"/>
      <c r="CE13" t="s">
        <v>54</v>
      </c>
      <c r="CF13" s="4" t="s">
        <v>58</v>
      </c>
      <c r="CH13" s="53" t="s">
        <v>260</v>
      </c>
      <c r="CI13" s="65">
        <f t="shared" si="4"/>
        <v>0</v>
      </c>
      <c r="CJ13" s="65">
        <f>CJ3/$CQ3</f>
        <v>0.46666666666666667</v>
      </c>
      <c r="CK13" s="65">
        <f t="shared" si="5"/>
        <v>0.46666666666666667</v>
      </c>
      <c r="CL13" s="65">
        <f t="shared" si="5"/>
        <v>0.13333333333333333</v>
      </c>
      <c r="CM13" s="65">
        <f t="shared" si="5"/>
        <v>0.73333333333333328</v>
      </c>
      <c r="CN13" s="65">
        <f t="shared" si="5"/>
        <v>6.6666666666666666E-2</v>
      </c>
      <c r="CO13" s="65">
        <f t="shared" si="5"/>
        <v>6.6666666666666666E-2</v>
      </c>
      <c r="CQ13" s="67" t="s">
        <v>54</v>
      </c>
      <c r="CS13" s="58" t="s">
        <v>44</v>
      </c>
      <c r="CT13" s="2" t="s">
        <v>62</v>
      </c>
      <c r="CV13" t="s">
        <v>63</v>
      </c>
      <c r="CW13" s="4" t="s">
        <v>64</v>
      </c>
      <c r="CY13" s="52" t="s">
        <v>71</v>
      </c>
      <c r="CZ13">
        <v>6</v>
      </c>
      <c r="DA13">
        <v>7</v>
      </c>
      <c r="DB13">
        <v>5</v>
      </c>
      <c r="DC13">
        <v>5</v>
      </c>
      <c r="DD13">
        <v>3</v>
      </c>
      <c r="DE13">
        <v>7</v>
      </c>
      <c r="DF13">
        <v>4</v>
      </c>
      <c r="DG13">
        <v>37</v>
      </c>
      <c r="DI13" s="58" t="s">
        <v>44</v>
      </c>
      <c r="DJ13" s="4" t="s">
        <v>55</v>
      </c>
      <c r="DL13" t="s">
        <v>54</v>
      </c>
      <c r="DM13" t="s">
        <v>64</v>
      </c>
      <c r="DO13" s="52" t="s">
        <v>421</v>
      </c>
      <c r="DP13">
        <v>33</v>
      </c>
      <c r="DQ13">
        <v>64</v>
      </c>
      <c r="DR13">
        <v>169</v>
      </c>
      <c r="DS13">
        <v>5</v>
      </c>
      <c r="DT13">
        <v>40</v>
      </c>
      <c r="DU13">
        <v>48</v>
      </c>
      <c r="DV13">
        <v>75</v>
      </c>
      <c r="DW13">
        <v>434</v>
      </c>
      <c r="DY13" s="58" t="s">
        <v>44</v>
      </c>
      <c r="DZ13" s="2" t="s">
        <v>55</v>
      </c>
      <c r="EB13" t="s">
        <v>63</v>
      </c>
      <c r="EC13" t="s">
        <v>50</v>
      </c>
      <c r="EE13" s="52" t="s">
        <v>44</v>
      </c>
      <c r="EF13">
        <v>4</v>
      </c>
      <c r="EG13">
        <v>12</v>
      </c>
      <c r="EH13">
        <v>49</v>
      </c>
      <c r="EI13">
        <v>10</v>
      </c>
      <c r="EJ13">
        <v>2</v>
      </c>
      <c r="EK13">
        <v>14</v>
      </c>
      <c r="EL13">
        <v>0</v>
      </c>
      <c r="EM13">
        <v>91</v>
      </c>
      <c r="EO13" s="58" t="s">
        <v>44</v>
      </c>
      <c r="EP13" s="2" t="s">
        <v>47</v>
      </c>
      <c r="EQ13" t="s">
        <v>47</v>
      </c>
      <c r="ER13" t="s">
        <v>63</v>
      </c>
      <c r="ET13" s="52" t="s">
        <v>421</v>
      </c>
      <c r="EU13">
        <v>201</v>
      </c>
      <c r="EV13">
        <v>75</v>
      </c>
      <c r="EW13">
        <v>276</v>
      </c>
    </row>
    <row r="14" spans="1:153" x14ac:dyDescent="0.25">
      <c r="A14" s="2">
        <v>24</v>
      </c>
      <c r="C14" s="97" t="s">
        <v>389</v>
      </c>
      <c r="D14" s="97" t="s">
        <v>422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8" t="s">
        <v>167</v>
      </c>
      <c r="Y14" s="97">
        <v>6</v>
      </c>
      <c r="Z14" s="97"/>
      <c r="AA14" s="98" t="s">
        <v>89</v>
      </c>
      <c r="AB14" s="97">
        <v>25</v>
      </c>
      <c r="AC14" s="97"/>
      <c r="AD14" s="97"/>
      <c r="AE14" s="97"/>
      <c r="AF14" s="97"/>
      <c r="AG14" s="99">
        <v>0.12039999999999999</v>
      </c>
      <c r="AH14" s="97">
        <f t="shared" si="2"/>
        <v>-1.8408740400000008</v>
      </c>
      <c r="AI14" s="97">
        <f t="shared" si="0"/>
        <v>5.2493300109284534E-3</v>
      </c>
      <c r="AJ14" s="100">
        <v>2</v>
      </c>
      <c r="AK14" s="97"/>
      <c r="AL14" s="97"/>
      <c r="AM14" s="97"/>
      <c r="AN14" s="97"/>
      <c r="AO14" s="97" t="s">
        <v>451</v>
      </c>
      <c r="AP14" s="97">
        <v>9</v>
      </c>
      <c r="AQ14" s="97"/>
      <c r="AR14" s="97"/>
      <c r="AS14" s="101" t="s">
        <v>372</v>
      </c>
      <c r="AT14" s="102">
        <f t="shared" si="6"/>
        <v>37.133550488599347</v>
      </c>
      <c r="AU14" s="102">
        <f t="shared" si="6"/>
        <v>8.1433224755700326</v>
      </c>
      <c r="AV14" s="102">
        <f t="shared" si="6"/>
        <v>27.361563517915311</v>
      </c>
      <c r="AW14" s="102">
        <f t="shared" si="6"/>
        <v>11.726384364820847</v>
      </c>
      <c r="AX14" s="102">
        <f t="shared" si="6"/>
        <v>18.241042345276874</v>
      </c>
      <c r="AY14" s="102">
        <f t="shared" si="6"/>
        <v>14.657980456026058</v>
      </c>
      <c r="AZ14" s="97"/>
      <c r="BA14" s="97"/>
      <c r="BB14" s="97"/>
      <c r="BC14" s="97"/>
      <c r="BD14" s="97"/>
      <c r="BP14" t="s">
        <v>451</v>
      </c>
      <c r="BQ14">
        <v>76</v>
      </c>
      <c r="BR14" t="s">
        <v>451</v>
      </c>
      <c r="BS14">
        <v>46</v>
      </c>
      <c r="BU14" s="52" t="s">
        <v>421</v>
      </c>
      <c r="BV14" s="57">
        <v>1</v>
      </c>
      <c r="CA14" s="2" t="s">
        <v>54</v>
      </c>
      <c r="CB14" s="2" t="s">
        <v>130</v>
      </c>
      <c r="CC14" s="2"/>
      <c r="CE14" t="s">
        <v>63</v>
      </c>
      <c r="CF14" t="s">
        <v>50</v>
      </c>
      <c r="CH14" s="53" t="s">
        <v>429</v>
      </c>
      <c r="CI14" s="65">
        <f t="shared" si="4"/>
        <v>0.17948717948717949</v>
      </c>
      <c r="CJ14" s="65">
        <f>CJ4/$CQ4</f>
        <v>0.17948717948717949</v>
      </c>
      <c r="CK14" s="65">
        <f>CK4/$CQ4</f>
        <v>0.17948717948717949</v>
      </c>
      <c r="CL14" s="65">
        <f t="shared" si="5"/>
        <v>5.128205128205128E-2</v>
      </c>
      <c r="CM14" s="65">
        <f t="shared" si="5"/>
        <v>0.17948717948717949</v>
      </c>
      <c r="CN14" s="65">
        <f t="shared" si="5"/>
        <v>0.12820512820512819</v>
      </c>
      <c r="CO14" s="65">
        <f t="shared" si="5"/>
        <v>0.4358974358974359</v>
      </c>
      <c r="CP14" s="68"/>
      <c r="CQ14" s="66" t="s">
        <v>54</v>
      </c>
      <c r="CS14" s="56" t="s">
        <v>54</v>
      </c>
      <c r="CT14" s="2" t="s">
        <v>130</v>
      </c>
      <c r="CV14" t="s">
        <v>54</v>
      </c>
      <c r="CW14" t="s">
        <v>49</v>
      </c>
      <c r="CY14" s="52" t="s">
        <v>421</v>
      </c>
      <c r="CZ14">
        <v>60</v>
      </c>
      <c r="DA14">
        <v>94</v>
      </c>
      <c r="DB14">
        <v>107</v>
      </c>
      <c r="DC14">
        <v>28</v>
      </c>
      <c r="DD14">
        <v>41</v>
      </c>
      <c r="DE14">
        <v>121</v>
      </c>
      <c r="DF14">
        <v>50</v>
      </c>
      <c r="DG14">
        <v>501</v>
      </c>
      <c r="DI14" s="56" t="s">
        <v>54</v>
      </c>
      <c r="DJ14" s="2" t="s">
        <v>49</v>
      </c>
      <c r="DL14" t="s">
        <v>63</v>
      </c>
      <c r="DM14" t="s">
        <v>64</v>
      </c>
      <c r="DY14" s="56" t="s">
        <v>54</v>
      </c>
      <c r="DZ14" s="2" t="s">
        <v>49</v>
      </c>
      <c r="EB14" t="s">
        <v>90</v>
      </c>
      <c r="EC14" t="s">
        <v>50</v>
      </c>
      <c r="EE14" s="52" t="s">
        <v>71</v>
      </c>
      <c r="EF14">
        <v>3</v>
      </c>
      <c r="EG14">
        <v>5</v>
      </c>
      <c r="EH14">
        <v>13</v>
      </c>
      <c r="EI14">
        <v>3</v>
      </c>
      <c r="EJ14">
        <v>0</v>
      </c>
      <c r="EK14">
        <v>7</v>
      </c>
      <c r="EL14">
        <v>0</v>
      </c>
      <c r="EM14">
        <v>31</v>
      </c>
      <c r="EO14" s="56" t="s">
        <v>54</v>
      </c>
      <c r="EP14" s="2" t="s">
        <v>47</v>
      </c>
      <c r="EQ14" t="s">
        <v>47</v>
      </c>
      <c r="ER14" t="s">
        <v>90</v>
      </c>
    </row>
    <row r="15" spans="1:153" x14ac:dyDescent="0.25">
      <c r="A15" s="2">
        <v>25</v>
      </c>
      <c r="C15" s="52">
        <v>22</v>
      </c>
      <c r="D15">
        <v>4</v>
      </c>
      <c r="X15" s="52" t="s">
        <v>77</v>
      </c>
      <c r="Y15">
        <v>1</v>
      </c>
      <c r="AA15" s="52" t="s">
        <v>44</v>
      </c>
      <c r="AB15">
        <v>31</v>
      </c>
      <c r="AG15" s="57">
        <v>0.24809999999999999</v>
      </c>
      <c r="AH15">
        <f t="shared" si="2"/>
        <v>-1.8071689600000007</v>
      </c>
      <c r="AI15">
        <f t="shared" si="0"/>
        <v>5.5461303563808604E-3</v>
      </c>
      <c r="AJ15" s="2">
        <v>4</v>
      </c>
      <c r="AO15" t="s">
        <v>452</v>
      </c>
      <c r="AP15">
        <v>593</v>
      </c>
      <c r="AS15" s="23" t="s">
        <v>373</v>
      </c>
      <c r="AT15" s="64">
        <f t="shared" si="6"/>
        <v>13.355048859934854</v>
      </c>
      <c r="AU15" s="64">
        <f t="shared" si="6"/>
        <v>1.6286644951140066</v>
      </c>
      <c r="AV15" s="64">
        <f t="shared" si="6"/>
        <v>24.104234527687296</v>
      </c>
      <c r="AW15" s="64">
        <f t="shared" si="6"/>
        <v>11.726384364820847</v>
      </c>
      <c r="AX15" s="64">
        <f t="shared" si="6"/>
        <v>10.423452768729641</v>
      </c>
      <c r="AY15" s="64">
        <f t="shared" si="6"/>
        <v>20.846905537459282</v>
      </c>
      <c r="BP15" t="s">
        <v>452</v>
      </c>
      <c r="BQ15">
        <v>207</v>
      </c>
      <c r="BR15" t="s">
        <v>452</v>
      </c>
      <c r="BS15">
        <v>207</v>
      </c>
      <c r="CA15" s="2" t="s">
        <v>54</v>
      </c>
      <c r="CB15" s="2" t="s">
        <v>55</v>
      </c>
      <c r="CC15" s="2"/>
      <c r="CE15" t="s">
        <v>63</v>
      </c>
      <c r="CF15" s="4" t="s">
        <v>58</v>
      </c>
      <c r="CH15" s="23" t="s">
        <v>318</v>
      </c>
      <c r="CI15" s="65">
        <f t="shared" si="4"/>
        <v>8.3333333333333329E-2</v>
      </c>
      <c r="CJ15" s="65">
        <f>CJ5/$CQ5</f>
        <v>0.75</v>
      </c>
      <c r="CK15" s="65">
        <f t="shared" ref="CK15:CO15" si="7">CK5/$CQ5</f>
        <v>0.16666666666666666</v>
      </c>
      <c r="CL15" s="65">
        <f t="shared" si="7"/>
        <v>0.16666666666666666</v>
      </c>
      <c r="CM15" s="65">
        <f t="shared" si="7"/>
        <v>0.5</v>
      </c>
      <c r="CN15" s="65">
        <f t="shared" si="7"/>
        <v>8.3333333333333329E-2</v>
      </c>
      <c r="CO15" s="65">
        <f t="shared" si="7"/>
        <v>8.3333333333333329E-2</v>
      </c>
      <c r="CP15" s="1"/>
      <c r="CQ15" s="67" t="s">
        <v>54</v>
      </c>
      <c r="CR15" s="1"/>
      <c r="CS15" s="58" t="s">
        <v>54</v>
      </c>
      <c r="CT15" s="2" t="s">
        <v>453</v>
      </c>
      <c r="CV15" t="s">
        <v>54</v>
      </c>
      <c r="CW15" t="s">
        <v>68</v>
      </c>
      <c r="DI15" s="58" t="s">
        <v>54</v>
      </c>
      <c r="DJ15" s="2" t="s">
        <v>64</v>
      </c>
      <c r="DL15" t="s">
        <v>90</v>
      </c>
      <c r="DM15" t="s">
        <v>64</v>
      </c>
      <c r="DY15" s="58" t="s">
        <v>54</v>
      </c>
      <c r="DZ15" s="2" t="s">
        <v>434</v>
      </c>
      <c r="EB15" t="s">
        <v>71</v>
      </c>
      <c r="EC15" t="s">
        <v>55</v>
      </c>
      <c r="EE15" s="52" t="s">
        <v>421</v>
      </c>
      <c r="EF15">
        <v>14</v>
      </c>
      <c r="EG15">
        <v>62</v>
      </c>
      <c r="EH15">
        <v>174</v>
      </c>
      <c r="EI15">
        <v>56</v>
      </c>
      <c r="EJ15">
        <v>8</v>
      </c>
      <c r="EK15">
        <v>81</v>
      </c>
      <c r="EL15">
        <v>2</v>
      </c>
      <c r="EM15">
        <v>397</v>
      </c>
      <c r="EO15" s="58" t="s">
        <v>54</v>
      </c>
      <c r="EP15" s="2" t="s">
        <v>45</v>
      </c>
      <c r="EQ15" t="s">
        <v>45</v>
      </c>
      <c r="ER15" t="s">
        <v>71</v>
      </c>
    </row>
    <row r="16" spans="1:153" ht="15.75" thickBot="1" x14ac:dyDescent="0.3">
      <c r="A16" s="2">
        <v>25</v>
      </c>
      <c r="C16" s="52">
        <v>23</v>
      </c>
      <c r="D16">
        <v>5</v>
      </c>
      <c r="X16" s="52" t="s">
        <v>450</v>
      </c>
      <c r="AA16" s="52" t="s">
        <v>71</v>
      </c>
      <c r="AB16">
        <v>17</v>
      </c>
      <c r="AG16" s="57">
        <v>8.7499999999999994E-2</v>
      </c>
      <c r="AH16">
        <f t="shared" si="2"/>
        <v>-1.7734638800000007</v>
      </c>
      <c r="AI16">
        <f t="shared" si="0"/>
        <v>5.8573685597251984E-3</v>
      </c>
      <c r="AJ16" s="2">
        <v>2</v>
      </c>
      <c r="AO16" s="69" t="s">
        <v>454</v>
      </c>
      <c r="AP16" s="69">
        <v>211</v>
      </c>
      <c r="AS16" s="23" t="s">
        <v>374</v>
      </c>
      <c r="AT16" s="64">
        <f t="shared" si="6"/>
        <v>3.9087947882736156</v>
      </c>
      <c r="AU16" s="64">
        <f t="shared" si="6"/>
        <v>17.915309446254071</v>
      </c>
      <c r="AV16" s="64">
        <f t="shared" si="6"/>
        <v>16.612377850162865</v>
      </c>
      <c r="AW16" s="64">
        <f t="shared" si="6"/>
        <v>22.475570032573291</v>
      </c>
      <c r="AX16" s="64">
        <f t="shared" si="6"/>
        <v>5.2117263843648205</v>
      </c>
      <c r="AY16" s="64">
        <f>(100*AZ8)/$BA8</f>
        <v>0.9771986970684039</v>
      </c>
      <c r="BI16" t="s">
        <v>412</v>
      </c>
      <c r="BJ16" t="s">
        <v>413</v>
      </c>
      <c r="BK16" t="s">
        <v>414</v>
      </c>
      <c r="BM16" s="15">
        <v>228</v>
      </c>
      <c r="BP16" s="69" t="s">
        <v>454</v>
      </c>
      <c r="BQ16" s="69">
        <v>10</v>
      </c>
      <c r="BR16" s="69" t="s">
        <v>454</v>
      </c>
      <c r="BS16" s="69">
        <v>10</v>
      </c>
      <c r="CA16" s="2" t="s">
        <v>71</v>
      </c>
      <c r="CB16" s="2" t="s">
        <v>49</v>
      </c>
      <c r="CC16" s="2"/>
      <c r="CE16" t="s">
        <v>90</v>
      </c>
      <c r="CF16" t="s">
        <v>50</v>
      </c>
      <c r="CH16" s="23" t="s">
        <v>319</v>
      </c>
      <c r="CI16" s="65">
        <f t="shared" si="4"/>
        <v>0</v>
      </c>
      <c r="CJ16" s="65">
        <f t="shared" ref="CJ16:CO19" si="8">CJ6/$CQ6</f>
        <v>0</v>
      </c>
      <c r="CK16" s="65">
        <f t="shared" si="8"/>
        <v>0.5714285714285714</v>
      </c>
      <c r="CL16" s="65">
        <f t="shared" si="8"/>
        <v>0</v>
      </c>
      <c r="CM16" s="65">
        <f t="shared" si="8"/>
        <v>0.42857142857142855</v>
      </c>
      <c r="CN16" s="65">
        <f t="shared" si="8"/>
        <v>0</v>
      </c>
      <c r="CO16" s="65">
        <f t="shared" si="8"/>
        <v>0.35714285714285715</v>
      </c>
      <c r="CQ16" s="66" t="s">
        <v>54</v>
      </c>
      <c r="CS16" s="56" t="s">
        <v>71</v>
      </c>
      <c r="CT16" s="2" t="s">
        <v>49</v>
      </c>
      <c r="CV16" t="s">
        <v>54</v>
      </c>
      <c r="CW16" t="s">
        <v>50</v>
      </c>
      <c r="DI16" s="56" t="s">
        <v>71</v>
      </c>
      <c r="DJ16" s="2" t="s">
        <v>55</v>
      </c>
      <c r="DL16" t="s">
        <v>71</v>
      </c>
      <c r="DM16" t="s">
        <v>62</v>
      </c>
      <c r="DO16" s="23"/>
      <c r="DP16" s="23" t="s">
        <v>62</v>
      </c>
      <c r="DQ16" s="23" t="s">
        <v>50</v>
      </c>
      <c r="DR16" s="23" t="s">
        <v>58</v>
      </c>
      <c r="DS16" s="23" t="s">
        <v>68</v>
      </c>
      <c r="DT16" s="23" t="s">
        <v>49</v>
      </c>
      <c r="DU16" s="23" t="s">
        <v>64</v>
      </c>
      <c r="DV16" s="53" t="s">
        <v>266</v>
      </c>
      <c r="DW16" s="53" t="s">
        <v>455</v>
      </c>
      <c r="DX16" s="2"/>
      <c r="DY16" s="56" t="s">
        <v>71</v>
      </c>
      <c r="DZ16" s="2" t="s">
        <v>55</v>
      </c>
      <c r="EB16" t="s">
        <v>44</v>
      </c>
      <c r="EC16" t="s">
        <v>55</v>
      </c>
      <c r="EO16" s="56" t="s">
        <v>71</v>
      </c>
      <c r="EP16" s="2" t="s">
        <v>47</v>
      </c>
      <c r="EQ16" t="s">
        <v>47</v>
      </c>
      <c r="ER16" t="s">
        <v>44</v>
      </c>
      <c r="ET16" t="s">
        <v>456</v>
      </c>
      <c r="EU16" t="s">
        <v>47</v>
      </c>
      <c r="EV16" t="s">
        <v>45</v>
      </c>
    </row>
    <row r="17" spans="1:152" x14ac:dyDescent="0.25">
      <c r="A17" s="2">
        <v>25</v>
      </c>
      <c r="C17" s="52">
        <v>24</v>
      </c>
      <c r="D17">
        <v>4</v>
      </c>
      <c r="X17" s="52" t="s">
        <v>421</v>
      </c>
      <c r="Y17">
        <v>64</v>
      </c>
      <c r="AA17" s="52" t="s">
        <v>450</v>
      </c>
      <c r="AH17">
        <f t="shared" si="2"/>
        <v>-1.7397588000000006</v>
      </c>
      <c r="AI17">
        <f t="shared" si="0"/>
        <v>6.1835989200575052E-3</v>
      </c>
      <c r="AJ17" s="2">
        <v>2</v>
      </c>
      <c r="BI17" s="70" t="s">
        <v>457</v>
      </c>
      <c r="BJ17" s="44">
        <f>(100*BJ3)/$BM$16</f>
        <v>0.43859649122807015</v>
      </c>
      <c r="BK17" s="44">
        <f>(100*BK3)/$BM$16</f>
        <v>1.3157894736842106</v>
      </c>
      <c r="BU17" s="53" t="s">
        <v>458</v>
      </c>
      <c r="BV17" s="53" t="s">
        <v>357</v>
      </c>
      <c r="BW17" s="39" t="s">
        <v>455</v>
      </c>
      <c r="CA17" s="2" t="s">
        <v>459</v>
      </c>
      <c r="CB17" s="2" t="s">
        <v>239</v>
      </c>
      <c r="CC17" s="2"/>
      <c r="CE17" t="s">
        <v>90</v>
      </c>
      <c r="CF17" s="4" t="s">
        <v>58</v>
      </c>
      <c r="CH17" s="23" t="s">
        <v>435</v>
      </c>
      <c r="CI17" s="65">
        <f t="shared" si="4"/>
        <v>0.11009174311926606</v>
      </c>
      <c r="CJ17" s="65">
        <f>CJ7/$CQ7</f>
        <v>0.19266055045871561</v>
      </c>
      <c r="CK17" s="65">
        <f>CK7/$CQ7</f>
        <v>6.4220183486238536E-2</v>
      </c>
      <c r="CL17" s="65">
        <f t="shared" si="8"/>
        <v>7.3394495412844041E-2</v>
      </c>
      <c r="CM17" s="65">
        <f t="shared" si="8"/>
        <v>0.26605504587155965</v>
      </c>
      <c r="CN17" s="65">
        <f t="shared" si="8"/>
        <v>5.5045871559633031E-2</v>
      </c>
      <c r="CO17" s="65">
        <f t="shared" si="8"/>
        <v>0.44954128440366975</v>
      </c>
      <c r="CQ17" s="67" t="s">
        <v>54</v>
      </c>
      <c r="CS17" s="58" t="s">
        <v>459</v>
      </c>
      <c r="CT17" s="2" t="s">
        <v>50</v>
      </c>
      <c r="CV17" t="s">
        <v>63</v>
      </c>
      <c r="CW17" t="s">
        <v>50</v>
      </c>
      <c r="CY17" s="50"/>
      <c r="CZ17" s="50" t="s">
        <v>62</v>
      </c>
      <c r="DA17" s="50" t="s">
        <v>50</v>
      </c>
      <c r="DB17" s="50" t="s">
        <v>58</v>
      </c>
      <c r="DC17" s="50" t="s">
        <v>68</v>
      </c>
      <c r="DD17" s="50" t="s">
        <v>49</v>
      </c>
      <c r="DE17" s="50" t="s">
        <v>64</v>
      </c>
      <c r="DF17" s="50" t="s">
        <v>266</v>
      </c>
      <c r="DG17" s="50" t="s">
        <v>455</v>
      </c>
      <c r="DI17" s="58" t="s">
        <v>459</v>
      </c>
      <c r="DL17" t="s">
        <v>44</v>
      </c>
      <c r="DM17" t="s">
        <v>55</v>
      </c>
      <c r="DO17" s="23" t="s">
        <v>54</v>
      </c>
      <c r="DP17" s="23">
        <v>16</v>
      </c>
      <c r="DQ17" s="23">
        <v>30</v>
      </c>
      <c r="DR17" s="23">
        <v>3</v>
      </c>
      <c r="DS17" s="23">
        <v>14</v>
      </c>
      <c r="DT17" s="23">
        <v>27</v>
      </c>
      <c r="DU17" s="23">
        <v>29</v>
      </c>
      <c r="DV17" s="23">
        <v>71</v>
      </c>
      <c r="DW17" s="23">
        <v>142</v>
      </c>
      <c r="DX17" s="2"/>
      <c r="DY17" s="58" t="s">
        <v>459</v>
      </c>
      <c r="DZ17" s="2" t="s">
        <v>55</v>
      </c>
      <c r="EB17" t="s">
        <v>54</v>
      </c>
      <c r="EC17" t="s">
        <v>49</v>
      </c>
      <c r="EO17" s="58" t="s">
        <v>459</v>
      </c>
      <c r="EP17" s="2" t="s">
        <v>47</v>
      </c>
      <c r="EQ17" t="s">
        <v>47</v>
      </c>
      <c r="ER17" t="s">
        <v>54</v>
      </c>
      <c r="ET17" t="s">
        <v>54</v>
      </c>
      <c r="EU17">
        <v>85</v>
      </c>
      <c r="EV17">
        <v>29</v>
      </c>
    </row>
    <row r="18" spans="1:152" x14ac:dyDescent="0.25">
      <c r="A18" s="2">
        <v>25</v>
      </c>
      <c r="C18" s="52">
        <v>25</v>
      </c>
      <c r="D18">
        <v>6</v>
      </c>
      <c r="AA18" s="52" t="s">
        <v>421</v>
      </c>
      <c r="AB18">
        <v>270</v>
      </c>
      <c r="AH18">
        <f t="shared" si="2"/>
        <v>-1.7060537200000006</v>
      </c>
      <c r="AI18">
        <f t="shared" si="0"/>
        <v>6.5253882378594388E-3</v>
      </c>
      <c r="AJ18" s="2">
        <v>4</v>
      </c>
      <c r="AQ18" s="57">
        <v>0.15165876777251186</v>
      </c>
      <c r="BI18" s="70" t="s">
        <v>460</v>
      </c>
      <c r="BJ18" s="44">
        <f t="shared" ref="BJ18:BK26" si="9">(100*BJ4)/$BM$16</f>
        <v>0</v>
      </c>
      <c r="BK18" s="44">
        <f t="shared" si="9"/>
        <v>6.1403508771929829</v>
      </c>
      <c r="BP18" s="71"/>
      <c r="BQ18" s="71"/>
      <c r="BR18" s="71"/>
      <c r="BS18" s="71"/>
      <c r="BU18" s="72" t="s">
        <v>461</v>
      </c>
      <c r="BV18" s="23">
        <v>34</v>
      </c>
      <c r="BW18" s="73">
        <v>228</v>
      </c>
      <c r="CA18" s="2" t="s">
        <v>44</v>
      </c>
      <c r="CB18" s="2" t="s">
        <v>62</v>
      </c>
      <c r="CC18" s="2"/>
      <c r="CE18" t="s">
        <v>71</v>
      </c>
      <c r="CF18" t="s">
        <v>49</v>
      </c>
      <c r="CH18" s="23" t="s">
        <v>438</v>
      </c>
      <c r="CI18" s="65">
        <f t="shared" si="4"/>
        <v>0.18518518518518517</v>
      </c>
      <c r="CJ18" s="65">
        <f>CJ8/$CQ8</f>
        <v>0.29629629629629628</v>
      </c>
      <c r="CK18" s="65">
        <f>CK8/$CQ8</f>
        <v>0.1111111111111111</v>
      </c>
      <c r="CL18" s="65">
        <f t="shared" si="8"/>
        <v>3.7037037037037035E-2</v>
      </c>
      <c r="CM18" s="65">
        <f t="shared" si="8"/>
        <v>0.51851851851851849</v>
      </c>
      <c r="CN18" s="65">
        <f t="shared" si="8"/>
        <v>3.7037037037037035E-2</v>
      </c>
      <c r="CO18" s="65">
        <f t="shared" si="8"/>
        <v>0.1111111111111111</v>
      </c>
      <c r="CQ18" s="66" t="s">
        <v>437</v>
      </c>
      <c r="CS18" s="56" t="s">
        <v>44</v>
      </c>
      <c r="CT18" s="2" t="s">
        <v>65</v>
      </c>
      <c r="CV18" t="s">
        <v>90</v>
      </c>
      <c r="CW18" t="s">
        <v>50</v>
      </c>
      <c r="CY18" s="50" t="s">
        <v>54</v>
      </c>
      <c r="CZ18" s="23">
        <v>30</v>
      </c>
      <c r="DA18" s="23">
        <v>42</v>
      </c>
      <c r="DB18" s="23">
        <v>16</v>
      </c>
      <c r="DC18" s="23">
        <v>13</v>
      </c>
      <c r="DD18" s="23">
        <v>73</v>
      </c>
      <c r="DE18" s="23">
        <v>22</v>
      </c>
      <c r="DF18" s="23">
        <v>32</v>
      </c>
      <c r="DG18" s="23">
        <v>142</v>
      </c>
      <c r="DI18" s="56" t="s">
        <v>44</v>
      </c>
      <c r="DJ18" s="2" t="s">
        <v>107</v>
      </c>
      <c r="DL18" t="s">
        <v>54</v>
      </c>
      <c r="DM18" t="s">
        <v>49</v>
      </c>
      <c r="DO18" s="53" t="s">
        <v>63</v>
      </c>
      <c r="DP18" s="53">
        <v>0</v>
      </c>
      <c r="DQ18" s="53">
        <v>1</v>
      </c>
      <c r="DR18" s="23">
        <v>0</v>
      </c>
      <c r="DS18" s="23">
        <v>1</v>
      </c>
      <c r="DT18" s="23">
        <v>2</v>
      </c>
      <c r="DU18" s="23">
        <v>2</v>
      </c>
      <c r="DV18" s="23">
        <v>9</v>
      </c>
      <c r="DW18" s="23">
        <v>15</v>
      </c>
      <c r="DX18" s="2"/>
      <c r="DY18" s="56" t="s">
        <v>44</v>
      </c>
      <c r="DZ18" s="2" t="s">
        <v>55</v>
      </c>
      <c r="EB18" t="s">
        <v>54</v>
      </c>
      <c r="EC18" t="s">
        <v>49</v>
      </c>
      <c r="EE18" s="23"/>
      <c r="EF18" s="50" t="s">
        <v>62</v>
      </c>
      <c r="EG18" s="50" t="s">
        <v>50</v>
      </c>
      <c r="EH18" s="50" t="s">
        <v>58</v>
      </c>
      <c r="EI18" s="50" t="s">
        <v>68</v>
      </c>
      <c r="EJ18" s="50" t="s">
        <v>49</v>
      </c>
      <c r="EK18" s="50" t="s">
        <v>64</v>
      </c>
      <c r="EL18" s="50" t="s">
        <v>266</v>
      </c>
      <c r="EM18" s="50" t="s">
        <v>455</v>
      </c>
      <c r="EO18" s="56" t="s">
        <v>44</v>
      </c>
      <c r="EP18" s="2" t="s">
        <v>47</v>
      </c>
      <c r="EQ18" t="s">
        <v>45</v>
      </c>
      <c r="ER18" t="s">
        <v>54</v>
      </c>
      <c r="ET18" t="s">
        <v>63</v>
      </c>
      <c r="EU18">
        <v>9</v>
      </c>
      <c r="EV18">
        <v>3</v>
      </c>
    </row>
    <row r="19" spans="1:152" x14ac:dyDescent="0.25">
      <c r="A19" s="2">
        <v>25</v>
      </c>
      <c r="C19" s="52">
        <v>26</v>
      </c>
      <c r="D19">
        <v>5</v>
      </c>
      <c r="AH19">
        <f t="shared" si="2"/>
        <v>-1.6723486400000005</v>
      </c>
      <c r="AI19">
        <f t="shared" si="0"/>
        <v>6.8833155795521451E-3</v>
      </c>
      <c r="AJ19" s="2">
        <v>5</v>
      </c>
      <c r="AQ19" s="57">
        <v>0.25592417061611372</v>
      </c>
      <c r="BI19" s="70" t="s">
        <v>462</v>
      </c>
      <c r="BJ19" s="44">
        <f t="shared" si="9"/>
        <v>1.7543859649122806</v>
      </c>
      <c r="BK19" s="44">
        <f t="shared" si="9"/>
        <v>9.2105263157894743</v>
      </c>
      <c r="BU19" s="72" t="s">
        <v>457</v>
      </c>
      <c r="BV19" s="23">
        <v>34</v>
      </c>
      <c r="CA19" s="2" t="s">
        <v>54</v>
      </c>
      <c r="CB19" s="2" t="s">
        <v>49</v>
      </c>
      <c r="CC19" s="2"/>
      <c r="CE19" t="s">
        <v>44</v>
      </c>
      <c r="CF19" t="s">
        <v>62</v>
      </c>
      <c r="CH19" s="53" t="s">
        <v>441</v>
      </c>
      <c r="CI19" s="65">
        <f t="shared" si="4"/>
        <v>0.1111111111111111</v>
      </c>
      <c r="CJ19" s="65">
        <f t="shared" si="8"/>
        <v>0.1111111111111111</v>
      </c>
      <c r="CK19" s="65">
        <f t="shared" si="8"/>
        <v>0.1111111111111111</v>
      </c>
      <c r="CL19" s="65">
        <f t="shared" si="8"/>
        <v>0</v>
      </c>
      <c r="CM19" s="65">
        <f t="shared" si="8"/>
        <v>0</v>
      </c>
      <c r="CN19" s="65">
        <f t="shared" si="8"/>
        <v>0</v>
      </c>
      <c r="CO19" s="65">
        <f t="shared" si="8"/>
        <v>0.33333333333333331</v>
      </c>
      <c r="CQ19" s="67" t="s">
        <v>54</v>
      </c>
      <c r="CS19" s="58" t="s">
        <v>54</v>
      </c>
      <c r="CT19" s="2" t="s">
        <v>49</v>
      </c>
      <c r="CV19" t="s">
        <v>71</v>
      </c>
      <c r="CW19" t="s">
        <v>62</v>
      </c>
      <c r="CY19" s="50" t="s">
        <v>63</v>
      </c>
      <c r="CZ19" s="23">
        <v>1</v>
      </c>
      <c r="DA19" s="23">
        <v>5</v>
      </c>
      <c r="DB19" s="23">
        <v>2</v>
      </c>
      <c r="DC19" s="23">
        <v>2</v>
      </c>
      <c r="DD19" s="23">
        <v>8</v>
      </c>
      <c r="DE19" s="23">
        <v>1</v>
      </c>
      <c r="DF19" s="23">
        <v>4</v>
      </c>
      <c r="DG19" s="23">
        <v>15</v>
      </c>
      <c r="DI19" s="58" t="s">
        <v>54</v>
      </c>
      <c r="DJ19" s="2" t="s">
        <v>64</v>
      </c>
      <c r="DL19" t="s">
        <v>54</v>
      </c>
      <c r="DM19" t="s">
        <v>64</v>
      </c>
      <c r="DO19" s="53" t="s">
        <v>90</v>
      </c>
      <c r="DP19" s="23">
        <v>3</v>
      </c>
      <c r="DQ19" s="23">
        <v>6</v>
      </c>
      <c r="DR19" s="23">
        <v>1</v>
      </c>
      <c r="DS19" s="23">
        <v>3</v>
      </c>
      <c r="DT19" s="23">
        <v>5</v>
      </c>
      <c r="DU19" s="23">
        <v>11</v>
      </c>
      <c r="DV19" s="23">
        <v>24</v>
      </c>
      <c r="DW19" s="23">
        <v>39</v>
      </c>
      <c r="DX19" s="2"/>
      <c r="DY19" s="58" t="s">
        <v>54</v>
      </c>
      <c r="DZ19" s="2" t="s">
        <v>55</v>
      </c>
      <c r="EB19" t="s">
        <v>54</v>
      </c>
      <c r="EC19" t="s">
        <v>58</v>
      </c>
      <c r="EE19" s="23" t="s">
        <v>54</v>
      </c>
      <c r="EF19" s="23">
        <v>3</v>
      </c>
      <c r="EG19" s="23">
        <v>24</v>
      </c>
      <c r="EH19" s="23">
        <v>31</v>
      </c>
      <c r="EI19" s="23">
        <v>5</v>
      </c>
      <c r="EJ19" s="23">
        <v>42</v>
      </c>
      <c r="EK19" s="23">
        <v>1</v>
      </c>
      <c r="EL19" s="23">
        <v>66</v>
      </c>
      <c r="EM19" s="23">
        <v>142</v>
      </c>
      <c r="EO19" s="58" t="s">
        <v>54</v>
      </c>
      <c r="EP19" s="2" t="s">
        <v>45</v>
      </c>
      <c r="EQ19" t="s">
        <v>47</v>
      </c>
      <c r="ER19" t="s">
        <v>71</v>
      </c>
      <c r="ET19" t="s">
        <v>90</v>
      </c>
      <c r="EU19">
        <v>27</v>
      </c>
      <c r="EV19">
        <v>7</v>
      </c>
    </row>
    <row r="20" spans="1:152" x14ac:dyDescent="0.25">
      <c r="A20" s="2">
        <v>25</v>
      </c>
      <c r="C20" s="52">
        <v>27</v>
      </c>
      <c r="D20">
        <v>5</v>
      </c>
      <c r="X20" t="s">
        <v>296</v>
      </c>
      <c r="Y20" s="4" t="s">
        <v>463</v>
      </c>
      <c r="AA20" s="52" t="s">
        <v>464</v>
      </c>
      <c r="AB20" s="4" t="s">
        <v>465</v>
      </c>
      <c r="AH20">
        <f t="shared" si="2"/>
        <v>-1.6386435600000004</v>
      </c>
      <c r="AI20">
        <f t="shared" si="0"/>
        <v>7.2579720037916958E-3</v>
      </c>
      <c r="AJ20" s="2">
        <v>0</v>
      </c>
      <c r="AQ20" s="57">
        <v>0.30331753554502372</v>
      </c>
      <c r="BI20" s="70" t="s">
        <v>466</v>
      </c>
      <c r="BJ20" s="44">
        <f t="shared" si="9"/>
        <v>0.8771929824561403</v>
      </c>
      <c r="BK20" s="44">
        <f t="shared" si="9"/>
        <v>11.842105263157896</v>
      </c>
      <c r="BU20" s="72" t="s">
        <v>460</v>
      </c>
      <c r="BV20" s="23">
        <v>43</v>
      </c>
      <c r="CA20" s="2" t="s">
        <v>54</v>
      </c>
      <c r="CB20" s="2" t="s">
        <v>49</v>
      </c>
      <c r="CC20" s="2"/>
      <c r="CE20" t="s">
        <v>54</v>
      </c>
      <c r="CF20" t="s">
        <v>49</v>
      </c>
      <c r="CP20" s="62"/>
      <c r="CQ20" s="66" t="s">
        <v>54</v>
      </c>
      <c r="CR20" s="62"/>
      <c r="CS20" s="56" t="s">
        <v>54</v>
      </c>
      <c r="CT20" s="2" t="s">
        <v>49</v>
      </c>
      <c r="CV20" t="s">
        <v>44</v>
      </c>
      <c r="CW20" t="s">
        <v>62</v>
      </c>
      <c r="CY20" s="50" t="s">
        <v>90</v>
      </c>
      <c r="CZ20" s="23">
        <v>5</v>
      </c>
      <c r="DA20" s="23">
        <v>8</v>
      </c>
      <c r="DB20" s="23">
        <v>2</v>
      </c>
      <c r="DC20" s="23">
        <v>4</v>
      </c>
      <c r="DD20" s="23">
        <v>4</v>
      </c>
      <c r="DE20" s="23">
        <v>5</v>
      </c>
      <c r="DF20" s="23">
        <v>22</v>
      </c>
      <c r="DG20" s="23">
        <v>39</v>
      </c>
      <c r="DI20" s="56" t="s">
        <v>54</v>
      </c>
      <c r="DJ20" s="2" t="s">
        <v>453</v>
      </c>
      <c r="DL20" t="s">
        <v>71</v>
      </c>
      <c r="DM20" t="s">
        <v>55</v>
      </c>
      <c r="DO20" s="23" t="s">
        <v>82</v>
      </c>
      <c r="DP20" s="23">
        <v>0</v>
      </c>
      <c r="DQ20" s="23">
        <v>6</v>
      </c>
      <c r="DR20" s="23">
        <v>0</v>
      </c>
      <c r="DS20" s="23">
        <v>4</v>
      </c>
      <c r="DT20" s="23">
        <v>2</v>
      </c>
      <c r="DU20" s="23">
        <v>6</v>
      </c>
      <c r="DV20" s="23">
        <v>2</v>
      </c>
      <c r="DW20" s="23">
        <v>12</v>
      </c>
      <c r="DX20" s="2"/>
      <c r="DY20" s="56" t="s">
        <v>54</v>
      </c>
      <c r="DZ20" s="2" t="s">
        <v>55</v>
      </c>
      <c r="EB20" t="s">
        <v>71</v>
      </c>
      <c r="EC20" t="s">
        <v>55</v>
      </c>
      <c r="EE20" s="23" t="s">
        <v>63</v>
      </c>
      <c r="EF20" s="23">
        <v>0</v>
      </c>
      <c r="EG20" s="23">
        <v>3</v>
      </c>
      <c r="EH20" s="23">
        <v>1</v>
      </c>
      <c r="EI20" s="23">
        <v>0</v>
      </c>
      <c r="EJ20" s="23">
        <v>3</v>
      </c>
      <c r="EK20" s="23">
        <v>0</v>
      </c>
      <c r="EL20" s="23">
        <v>9</v>
      </c>
      <c r="EM20" s="23">
        <v>15</v>
      </c>
      <c r="EO20" s="56" t="s">
        <v>54</v>
      </c>
      <c r="EP20" s="2" t="s">
        <v>47</v>
      </c>
      <c r="EQ20" t="s">
        <v>47</v>
      </c>
      <c r="ER20" t="s">
        <v>63</v>
      </c>
      <c r="ET20" t="s">
        <v>82</v>
      </c>
      <c r="EU20">
        <v>8</v>
      </c>
      <c r="EV20">
        <v>1</v>
      </c>
    </row>
    <row r="21" spans="1:152" x14ac:dyDescent="0.25">
      <c r="A21" s="2">
        <v>26</v>
      </c>
      <c r="C21" s="52">
        <v>28</v>
      </c>
      <c r="D21">
        <v>6</v>
      </c>
      <c r="X21" t="s">
        <v>76</v>
      </c>
      <c r="Y21">
        <v>12</v>
      </c>
      <c r="AA21" s="74" t="s">
        <v>54</v>
      </c>
      <c r="AB21">
        <v>134</v>
      </c>
      <c r="AC21" s="74"/>
      <c r="AH21">
        <f t="shared" si="2"/>
        <v>-1.6049384800000004</v>
      </c>
      <c r="AI21">
        <f t="shared" si="0"/>
        <v>7.6499602480666435E-3</v>
      </c>
      <c r="AJ21" s="2">
        <v>2</v>
      </c>
      <c r="AQ21" s="57">
        <v>0.14218009478672985</v>
      </c>
      <c r="BI21" s="70" t="s">
        <v>467</v>
      </c>
      <c r="BJ21" s="44">
        <f t="shared" si="9"/>
        <v>7.4561403508771926</v>
      </c>
      <c r="BK21" s="44">
        <f t="shared" si="9"/>
        <v>20.17543859649123</v>
      </c>
      <c r="BU21" s="72" t="s">
        <v>462</v>
      </c>
      <c r="BV21" s="23">
        <v>33</v>
      </c>
      <c r="CA21" s="2" t="s">
        <v>54</v>
      </c>
      <c r="CB21" s="2" t="s">
        <v>58</v>
      </c>
      <c r="CC21" s="2"/>
      <c r="CE21" t="s">
        <v>54</v>
      </c>
      <c r="CF21" s="4" t="s">
        <v>62</v>
      </c>
      <c r="CH21" s="50" t="s">
        <v>665</v>
      </c>
      <c r="CI21" s="50" t="s">
        <v>62</v>
      </c>
      <c r="CJ21" s="50" t="s">
        <v>50</v>
      </c>
      <c r="CK21" s="50" t="s">
        <v>58</v>
      </c>
      <c r="CL21" s="50" t="s">
        <v>396</v>
      </c>
      <c r="CM21" s="50" t="s">
        <v>49</v>
      </c>
      <c r="CN21" s="50" t="s">
        <v>64</v>
      </c>
      <c r="CO21" s="50" t="s">
        <v>266</v>
      </c>
      <c r="CQ21" s="67" t="s">
        <v>447</v>
      </c>
      <c r="CS21" s="58" t="s">
        <v>54</v>
      </c>
      <c r="CT21" s="2" t="s">
        <v>49</v>
      </c>
      <c r="CV21" t="s">
        <v>54</v>
      </c>
      <c r="CW21" t="s">
        <v>49</v>
      </c>
      <c r="CY21" s="50" t="s">
        <v>82</v>
      </c>
      <c r="CZ21" s="23">
        <v>1</v>
      </c>
      <c r="DA21" s="23">
        <v>7</v>
      </c>
      <c r="DB21" s="23">
        <v>0</v>
      </c>
      <c r="DC21" s="23">
        <v>3</v>
      </c>
      <c r="DD21" s="23">
        <v>2</v>
      </c>
      <c r="DE21" s="23">
        <v>1</v>
      </c>
      <c r="DF21" s="23">
        <v>3</v>
      </c>
      <c r="DG21" s="23">
        <v>12</v>
      </c>
      <c r="DI21" s="58" t="s">
        <v>54</v>
      </c>
      <c r="DJ21" s="2" t="s">
        <v>50</v>
      </c>
      <c r="DL21" t="s">
        <v>44</v>
      </c>
      <c r="DM21" t="s">
        <v>64</v>
      </c>
      <c r="DO21" s="23" t="s">
        <v>207</v>
      </c>
      <c r="DP21" s="23">
        <v>0</v>
      </c>
      <c r="DQ21" s="23">
        <v>0</v>
      </c>
      <c r="DR21" s="23">
        <v>0</v>
      </c>
      <c r="DS21" s="23">
        <v>3</v>
      </c>
      <c r="DT21" s="23">
        <v>1</v>
      </c>
      <c r="DU21" s="23">
        <v>0</v>
      </c>
      <c r="DV21" s="23">
        <v>10</v>
      </c>
      <c r="DW21" s="23">
        <v>14</v>
      </c>
      <c r="DX21" s="2"/>
      <c r="DY21" s="58" t="s">
        <v>54</v>
      </c>
      <c r="DZ21" s="2" t="s">
        <v>58</v>
      </c>
      <c r="EB21" t="s">
        <v>63</v>
      </c>
      <c r="EC21" t="s">
        <v>55</v>
      </c>
      <c r="EE21" s="23" t="s">
        <v>90</v>
      </c>
      <c r="EF21" s="23">
        <v>2</v>
      </c>
      <c r="EG21" s="23">
        <v>12</v>
      </c>
      <c r="EH21" s="23">
        <v>12</v>
      </c>
      <c r="EI21" s="23">
        <v>0</v>
      </c>
      <c r="EJ21" s="23">
        <v>7</v>
      </c>
      <c r="EK21" s="23">
        <v>0</v>
      </c>
      <c r="EL21" s="23">
        <v>17</v>
      </c>
      <c r="EM21" s="23">
        <v>39</v>
      </c>
      <c r="EO21" s="58" t="s">
        <v>54</v>
      </c>
      <c r="EP21" s="2" t="s">
        <v>47</v>
      </c>
      <c r="EQ21" t="s">
        <v>47</v>
      </c>
      <c r="ER21" t="s">
        <v>82</v>
      </c>
      <c r="ET21" t="s">
        <v>443</v>
      </c>
      <c r="EU21">
        <v>2</v>
      </c>
      <c r="EV21">
        <v>2</v>
      </c>
    </row>
    <row r="22" spans="1:152" x14ac:dyDescent="0.25">
      <c r="A22" s="2">
        <v>26</v>
      </c>
      <c r="C22" s="52">
        <v>29</v>
      </c>
      <c r="D22">
        <v>4</v>
      </c>
      <c r="X22" t="s">
        <v>53</v>
      </c>
      <c r="Y22">
        <v>198</v>
      </c>
      <c r="AA22" s="52" t="s">
        <v>89</v>
      </c>
      <c r="AB22">
        <v>81</v>
      </c>
      <c r="AC22" s="52"/>
      <c r="AH22">
        <f t="shared" si="2"/>
        <v>-1.5712334000000003</v>
      </c>
      <c r="AI22">
        <f t="shared" si="0"/>
        <v>8.0598943741926228E-3</v>
      </c>
      <c r="AJ22" s="2">
        <v>2</v>
      </c>
      <c r="AQ22" s="57">
        <v>9.004739336492891E-2</v>
      </c>
      <c r="BI22" s="70" t="s">
        <v>468</v>
      </c>
      <c r="BJ22" s="44">
        <f t="shared" si="9"/>
        <v>6.5789473684210522</v>
      </c>
      <c r="BK22" s="44">
        <f t="shared" si="9"/>
        <v>14.912280701754385</v>
      </c>
      <c r="BU22" s="72" t="s">
        <v>466</v>
      </c>
      <c r="BV22" s="23">
        <v>12</v>
      </c>
      <c r="CA22" s="2" t="s">
        <v>54</v>
      </c>
      <c r="CB22" s="2" t="s">
        <v>49</v>
      </c>
      <c r="CC22" s="2"/>
      <c r="CE22" t="s">
        <v>54</v>
      </c>
      <c r="CF22" t="s">
        <v>55</v>
      </c>
      <c r="CH22" s="53" t="s">
        <v>419</v>
      </c>
      <c r="CI22" s="75">
        <f>(100*CI2)/$CQ2</f>
        <v>10.56338028169014</v>
      </c>
      <c r="CJ22" s="75">
        <f t="shared" ref="CJ22:CN22" si="10">(100*CJ2)/$CQ2</f>
        <v>23.943661971830984</v>
      </c>
      <c r="CK22" s="75">
        <f t="shared" si="10"/>
        <v>21.12676056338028</v>
      </c>
      <c r="CL22" s="75">
        <f t="shared" si="10"/>
        <v>7.042253521126761</v>
      </c>
      <c r="CM22" s="75">
        <f t="shared" si="10"/>
        <v>54.929577464788736</v>
      </c>
      <c r="CN22" s="75">
        <f t="shared" si="10"/>
        <v>4.929577464788732</v>
      </c>
      <c r="CO22" s="75">
        <f>(100*CO2)/$CQ2</f>
        <v>21.830985915492956</v>
      </c>
      <c r="CQ22" s="66" t="s">
        <v>71</v>
      </c>
      <c r="CS22" s="56" t="s">
        <v>54</v>
      </c>
      <c r="CT22" s="2" t="s">
        <v>469</v>
      </c>
      <c r="CV22" t="s">
        <v>54</v>
      </c>
      <c r="CW22" t="s">
        <v>62</v>
      </c>
      <c r="CY22" s="50" t="s">
        <v>207</v>
      </c>
      <c r="CZ22" s="23">
        <v>0</v>
      </c>
      <c r="DA22" s="23">
        <v>3</v>
      </c>
      <c r="DB22" s="23">
        <v>0</v>
      </c>
      <c r="DC22" s="23">
        <v>2</v>
      </c>
      <c r="DD22" s="23">
        <v>6</v>
      </c>
      <c r="DE22" s="23">
        <v>0</v>
      </c>
      <c r="DF22" s="23">
        <v>7</v>
      </c>
      <c r="DG22" s="23">
        <v>14</v>
      </c>
      <c r="DI22" s="56" t="s">
        <v>54</v>
      </c>
      <c r="DJ22" s="2" t="s">
        <v>50</v>
      </c>
      <c r="DL22" t="s">
        <v>44</v>
      </c>
      <c r="DM22" t="s">
        <v>62</v>
      </c>
      <c r="DO22" s="23" t="s">
        <v>44</v>
      </c>
      <c r="DP22" s="23">
        <v>13</v>
      </c>
      <c r="DQ22" s="23">
        <v>17</v>
      </c>
      <c r="DR22" s="23">
        <v>0</v>
      </c>
      <c r="DS22" s="23">
        <v>14</v>
      </c>
      <c r="DT22" s="23">
        <v>12</v>
      </c>
      <c r="DU22" s="23">
        <v>21</v>
      </c>
      <c r="DV22" s="23">
        <v>61</v>
      </c>
      <c r="DW22" s="23">
        <v>109</v>
      </c>
      <c r="DX22" s="2"/>
      <c r="DY22" s="56" t="s">
        <v>54</v>
      </c>
      <c r="DZ22" s="2" t="s">
        <v>58</v>
      </c>
      <c r="EB22" t="s">
        <v>82</v>
      </c>
      <c r="EC22" t="s">
        <v>55</v>
      </c>
      <c r="EE22" s="23" t="s">
        <v>82</v>
      </c>
      <c r="EF22" s="23">
        <v>1</v>
      </c>
      <c r="EG22" s="23">
        <v>2</v>
      </c>
      <c r="EH22" s="23">
        <v>1</v>
      </c>
      <c r="EI22" s="23">
        <v>0</v>
      </c>
      <c r="EJ22" s="23">
        <v>5</v>
      </c>
      <c r="EK22" s="23">
        <v>0</v>
      </c>
      <c r="EL22" s="23">
        <v>6</v>
      </c>
      <c r="EM22" s="23">
        <v>12</v>
      </c>
      <c r="EO22" s="56" t="s">
        <v>54</v>
      </c>
      <c r="EP22" s="2" t="s">
        <v>47</v>
      </c>
      <c r="EQ22" t="s">
        <v>47</v>
      </c>
      <c r="ER22" t="s">
        <v>44</v>
      </c>
      <c r="ET22" t="s">
        <v>207</v>
      </c>
      <c r="EU22">
        <v>6</v>
      </c>
      <c r="EV22">
        <v>3</v>
      </c>
    </row>
    <row r="23" spans="1:152" x14ac:dyDescent="0.25">
      <c r="A23" s="2">
        <v>26</v>
      </c>
      <c r="C23" s="52">
        <v>30</v>
      </c>
      <c r="D23">
        <v>6</v>
      </c>
      <c r="X23" t="s">
        <v>43</v>
      </c>
      <c r="Y23">
        <v>104</v>
      </c>
      <c r="AA23" s="52" t="s">
        <v>90</v>
      </c>
      <c r="AB23">
        <v>36</v>
      </c>
      <c r="AC23" s="52"/>
      <c r="AH23">
        <f t="shared" si="2"/>
        <v>-1.5375283200000003</v>
      </c>
      <c r="AI23">
        <f t="shared" si="0"/>
        <v>8.4883993713408719E-3</v>
      </c>
      <c r="AJ23" s="2">
        <v>2</v>
      </c>
      <c r="AQ23" s="57">
        <v>3.7914691943127965E-2</v>
      </c>
      <c r="BI23" s="70" t="s">
        <v>470</v>
      </c>
      <c r="BJ23" s="44">
        <f t="shared" si="9"/>
        <v>11.842105263157896</v>
      </c>
      <c r="BK23" s="44">
        <f t="shared" si="9"/>
        <v>10.964912280701755</v>
      </c>
      <c r="BU23" s="72" t="s">
        <v>467</v>
      </c>
      <c r="BV23" s="23">
        <v>24</v>
      </c>
      <c r="CA23" s="2" t="s">
        <v>71</v>
      </c>
      <c r="CB23" s="2" t="s">
        <v>62</v>
      </c>
      <c r="CC23" s="2"/>
      <c r="CE23" t="s">
        <v>71</v>
      </c>
      <c r="CF23" t="s">
        <v>49</v>
      </c>
      <c r="CH23" s="53" t="s">
        <v>260</v>
      </c>
      <c r="CI23" s="75">
        <f t="shared" ref="CI23:CO29" si="11">(100*CI3)/$CQ3</f>
        <v>0</v>
      </c>
      <c r="CJ23" s="75">
        <f t="shared" si="11"/>
        <v>46.666666666666664</v>
      </c>
      <c r="CK23" s="75">
        <f t="shared" si="11"/>
        <v>46.666666666666664</v>
      </c>
      <c r="CL23" s="75">
        <f t="shared" si="11"/>
        <v>13.333333333333334</v>
      </c>
      <c r="CM23" s="76">
        <f t="shared" si="11"/>
        <v>73.333333333333329</v>
      </c>
      <c r="CN23" s="75">
        <f t="shared" si="11"/>
        <v>6.666666666666667</v>
      </c>
      <c r="CO23" s="77">
        <f t="shared" si="11"/>
        <v>6.666666666666667</v>
      </c>
      <c r="CQ23" s="67" t="s">
        <v>44</v>
      </c>
      <c r="CS23" s="58" t="s">
        <v>71</v>
      </c>
      <c r="CT23" s="2" t="s">
        <v>62</v>
      </c>
      <c r="CV23" t="s">
        <v>54</v>
      </c>
      <c r="CW23" t="s">
        <v>49</v>
      </c>
      <c r="CY23" s="50" t="s">
        <v>44</v>
      </c>
      <c r="CZ23" s="23">
        <v>20</v>
      </c>
      <c r="DA23" s="23">
        <v>31</v>
      </c>
      <c r="DB23" s="23">
        <v>5</v>
      </c>
      <c r="DC23" s="23">
        <v>15</v>
      </c>
      <c r="DD23" s="23">
        <v>32</v>
      </c>
      <c r="DE23" s="23">
        <v>18</v>
      </c>
      <c r="DF23" s="23">
        <v>42</v>
      </c>
      <c r="DG23" s="23">
        <v>109</v>
      </c>
      <c r="DI23" s="58" t="s">
        <v>71</v>
      </c>
      <c r="DJ23" s="2" t="s">
        <v>62</v>
      </c>
      <c r="DL23" t="s">
        <v>54</v>
      </c>
      <c r="DM23" t="s">
        <v>64</v>
      </c>
      <c r="DO23" s="23" t="s">
        <v>71</v>
      </c>
      <c r="DP23" s="23">
        <v>3</v>
      </c>
      <c r="DQ23" s="23">
        <v>5</v>
      </c>
      <c r="DR23" s="23">
        <v>1</v>
      </c>
      <c r="DS23" s="23">
        <v>1</v>
      </c>
      <c r="DT23" s="23">
        <v>2</v>
      </c>
      <c r="DU23" s="23">
        <v>6</v>
      </c>
      <c r="DV23" s="23">
        <v>13</v>
      </c>
      <c r="DW23" s="23">
        <v>27</v>
      </c>
      <c r="DX23" s="2"/>
      <c r="DY23" s="58" t="s">
        <v>71</v>
      </c>
      <c r="DZ23" s="2" t="s">
        <v>55</v>
      </c>
      <c r="EB23" t="s">
        <v>44</v>
      </c>
      <c r="EC23" t="s">
        <v>55</v>
      </c>
      <c r="EE23" s="23" t="s">
        <v>207</v>
      </c>
      <c r="EF23" s="23">
        <v>0</v>
      </c>
      <c r="EG23" s="23">
        <v>1</v>
      </c>
      <c r="EH23" s="23">
        <v>0</v>
      </c>
      <c r="EI23" s="23">
        <v>0</v>
      </c>
      <c r="EJ23" s="23">
        <v>1</v>
      </c>
      <c r="EK23" s="23">
        <v>0</v>
      </c>
      <c r="EL23" s="23">
        <v>13</v>
      </c>
      <c r="EM23" s="23">
        <v>14</v>
      </c>
      <c r="EO23" s="58" t="s">
        <v>71</v>
      </c>
      <c r="EP23" s="2" t="s">
        <v>47</v>
      </c>
      <c r="EQ23" t="s">
        <v>45</v>
      </c>
      <c r="ER23" t="s">
        <v>54</v>
      </c>
      <c r="ET23" t="s">
        <v>44</v>
      </c>
      <c r="EU23">
        <v>44</v>
      </c>
      <c r="EV23">
        <v>26</v>
      </c>
    </row>
    <row r="24" spans="1:152" x14ac:dyDescent="0.25">
      <c r="A24" s="2">
        <v>26</v>
      </c>
      <c r="C24" s="52">
        <v>31</v>
      </c>
      <c r="D24">
        <v>6</v>
      </c>
      <c r="I24" s="4"/>
      <c r="K24" s="4"/>
      <c r="X24" s="4" t="s">
        <v>443</v>
      </c>
      <c r="Y24">
        <v>9</v>
      </c>
      <c r="AA24" s="52" t="s">
        <v>71</v>
      </c>
      <c r="AB24">
        <v>26</v>
      </c>
      <c r="AC24" s="52"/>
      <c r="AH24">
        <f t="shared" si="2"/>
        <v>-1.5038232400000002</v>
      </c>
      <c r="AI24">
        <f t="shared" si="0"/>
        <v>8.936110715285335E-3</v>
      </c>
      <c r="AJ24" s="2">
        <v>3</v>
      </c>
      <c r="AQ24" s="57">
        <v>1.4218009478672985E-2</v>
      </c>
      <c r="BI24" s="70" t="s">
        <v>471</v>
      </c>
      <c r="BJ24" s="44">
        <f t="shared" si="9"/>
        <v>33.333333333333336</v>
      </c>
      <c r="BK24" s="44">
        <f t="shared" si="9"/>
        <v>9.6491228070175445</v>
      </c>
      <c r="BU24" s="72" t="s">
        <v>468</v>
      </c>
      <c r="BV24" s="23">
        <v>20</v>
      </c>
      <c r="CA24" s="2" t="s">
        <v>472</v>
      </c>
      <c r="CB24" s="2" t="s">
        <v>49</v>
      </c>
      <c r="CC24" s="2"/>
      <c r="CE24" t="s">
        <v>63</v>
      </c>
      <c r="CF24" t="s">
        <v>49</v>
      </c>
      <c r="CH24" s="53" t="s">
        <v>429</v>
      </c>
      <c r="CI24" s="75">
        <f t="shared" si="11"/>
        <v>17.948717948717949</v>
      </c>
      <c r="CJ24" s="75">
        <f t="shared" si="11"/>
        <v>17.948717948717949</v>
      </c>
      <c r="CK24" s="75">
        <f t="shared" si="11"/>
        <v>17.948717948717949</v>
      </c>
      <c r="CL24" s="75">
        <f t="shared" si="11"/>
        <v>5.1282051282051286</v>
      </c>
      <c r="CM24" s="77">
        <f t="shared" si="11"/>
        <v>17.948717948717949</v>
      </c>
      <c r="CN24" s="76">
        <f t="shared" si="11"/>
        <v>12.820512820512821</v>
      </c>
      <c r="CO24" s="76">
        <f t="shared" si="11"/>
        <v>43.589743589743591</v>
      </c>
      <c r="CQ24" s="66" t="s">
        <v>54</v>
      </c>
      <c r="CS24" s="56" t="s">
        <v>472</v>
      </c>
      <c r="CT24" s="2" t="s">
        <v>49</v>
      </c>
      <c r="CV24" t="s">
        <v>54</v>
      </c>
      <c r="CW24" s="4" t="s">
        <v>64</v>
      </c>
      <c r="CY24" s="50" t="s">
        <v>71</v>
      </c>
      <c r="CZ24" s="23">
        <v>6</v>
      </c>
      <c r="DA24" s="23">
        <v>7</v>
      </c>
      <c r="DB24" s="23">
        <v>5</v>
      </c>
      <c r="DC24" s="23">
        <v>3</v>
      </c>
      <c r="DD24" s="23">
        <v>7</v>
      </c>
      <c r="DE24" s="23">
        <v>4</v>
      </c>
      <c r="DF24" s="23">
        <v>6</v>
      </c>
      <c r="DG24" s="23">
        <v>27</v>
      </c>
      <c r="DI24" s="56" t="s">
        <v>472</v>
      </c>
      <c r="DJ24" s="2" t="s">
        <v>55</v>
      </c>
      <c r="DL24" t="s">
        <v>54</v>
      </c>
      <c r="DM24" t="s">
        <v>49</v>
      </c>
      <c r="DO24" s="53" t="s">
        <v>443</v>
      </c>
      <c r="DP24" s="23">
        <v>2</v>
      </c>
      <c r="DQ24" s="23">
        <v>5</v>
      </c>
      <c r="DR24" s="23">
        <v>0</v>
      </c>
      <c r="DS24" s="23">
        <v>3</v>
      </c>
      <c r="DT24" s="23">
        <v>3</v>
      </c>
      <c r="DU24" s="23">
        <v>1</v>
      </c>
      <c r="DV24" s="23">
        <v>4</v>
      </c>
      <c r="DW24" s="23">
        <v>9</v>
      </c>
      <c r="DX24" s="2"/>
      <c r="DY24" s="56" t="s">
        <v>472</v>
      </c>
      <c r="DZ24" s="2" t="s">
        <v>49</v>
      </c>
      <c r="EB24" t="s">
        <v>54</v>
      </c>
      <c r="EC24" t="s">
        <v>55</v>
      </c>
      <c r="EE24" s="23" t="s">
        <v>44</v>
      </c>
      <c r="EF24" s="23">
        <v>6</v>
      </c>
      <c r="EG24" s="23">
        <v>19</v>
      </c>
      <c r="EH24" s="23">
        <v>16</v>
      </c>
      <c r="EI24" s="23">
        <v>3</v>
      </c>
      <c r="EJ24" s="23">
        <v>15</v>
      </c>
      <c r="EK24" s="23">
        <v>1</v>
      </c>
      <c r="EL24" s="23">
        <v>58</v>
      </c>
      <c r="EM24" s="23">
        <v>109</v>
      </c>
      <c r="EO24" s="56" t="s">
        <v>472</v>
      </c>
      <c r="EP24" s="2" t="s">
        <v>47</v>
      </c>
      <c r="EQ24" t="s">
        <v>47</v>
      </c>
      <c r="ER24" t="s">
        <v>54</v>
      </c>
      <c r="ET24" t="s">
        <v>71</v>
      </c>
      <c r="EU24">
        <v>20</v>
      </c>
      <c r="EV24">
        <v>4</v>
      </c>
    </row>
    <row r="25" spans="1:152" x14ac:dyDescent="0.25">
      <c r="A25" s="2">
        <v>26</v>
      </c>
      <c r="C25" s="52">
        <v>32</v>
      </c>
      <c r="D25">
        <v>3</v>
      </c>
      <c r="F25" s="4"/>
      <c r="AA25" s="52" t="s">
        <v>63</v>
      </c>
      <c r="AB25">
        <v>15</v>
      </c>
      <c r="AC25" s="52"/>
      <c r="AH25">
        <f t="shared" si="2"/>
        <v>-1.4701181600000002</v>
      </c>
      <c r="AI25">
        <f t="shared" si="0"/>
        <v>9.4036738826080921E-3</v>
      </c>
      <c r="AJ25" s="2">
        <v>4</v>
      </c>
      <c r="AQ25" s="57">
        <v>4.7393364928909956E-3</v>
      </c>
      <c r="BI25" s="70" t="s">
        <v>473</v>
      </c>
      <c r="BJ25" s="44">
        <f t="shared" si="9"/>
        <v>19.298245614035089</v>
      </c>
      <c r="BK25" s="44">
        <f t="shared" si="9"/>
        <v>6.1403508771929829</v>
      </c>
      <c r="BU25" s="72" t="s">
        <v>470</v>
      </c>
      <c r="BV25" s="23">
        <v>17</v>
      </c>
      <c r="CA25" s="2" t="s">
        <v>90</v>
      </c>
      <c r="CB25" s="2" t="s">
        <v>55</v>
      </c>
      <c r="CC25" s="2"/>
      <c r="CE25" t="s">
        <v>63</v>
      </c>
      <c r="CF25" s="4" t="s">
        <v>50</v>
      </c>
      <c r="CH25" s="23" t="s">
        <v>318</v>
      </c>
      <c r="CI25" s="75">
        <f t="shared" si="11"/>
        <v>8.3333333333333339</v>
      </c>
      <c r="CJ25" s="76">
        <f t="shared" si="11"/>
        <v>75</v>
      </c>
      <c r="CK25" s="75">
        <f t="shared" si="11"/>
        <v>16.666666666666668</v>
      </c>
      <c r="CL25" s="76">
        <f t="shared" si="11"/>
        <v>16.666666666666668</v>
      </c>
      <c r="CM25" s="75">
        <f t="shared" si="11"/>
        <v>50</v>
      </c>
      <c r="CN25" s="75">
        <f t="shared" si="11"/>
        <v>8.3333333333333339</v>
      </c>
      <c r="CO25" s="75">
        <f t="shared" si="11"/>
        <v>8.3333333333333339</v>
      </c>
      <c r="CQ25" s="67" t="s">
        <v>54</v>
      </c>
      <c r="CS25" s="58" t="s">
        <v>90</v>
      </c>
      <c r="CT25" s="2" t="s">
        <v>55</v>
      </c>
      <c r="CV25" t="s">
        <v>71</v>
      </c>
      <c r="CW25" t="s">
        <v>49</v>
      </c>
      <c r="CY25" s="50" t="s">
        <v>441</v>
      </c>
      <c r="CZ25" s="23">
        <v>2</v>
      </c>
      <c r="DA25" s="23">
        <v>5</v>
      </c>
      <c r="DB25" s="23">
        <v>1</v>
      </c>
      <c r="DC25" s="23">
        <v>3</v>
      </c>
      <c r="DD25" s="23">
        <v>4</v>
      </c>
      <c r="DE25" s="23">
        <v>1</v>
      </c>
      <c r="DF25" s="23">
        <v>4</v>
      </c>
      <c r="DG25" s="23">
        <v>9</v>
      </c>
      <c r="DI25" s="58" t="s">
        <v>90</v>
      </c>
      <c r="DJ25" s="2" t="s">
        <v>55</v>
      </c>
      <c r="DL25" t="s">
        <v>54</v>
      </c>
      <c r="DM25" t="s">
        <v>64</v>
      </c>
      <c r="DO25" s="15"/>
      <c r="DP25" s="15"/>
      <c r="DQ25" s="15"/>
      <c r="DR25" s="15"/>
      <c r="DS25" s="15"/>
      <c r="DT25" s="15"/>
      <c r="DU25" s="15"/>
      <c r="DV25" s="15"/>
      <c r="DX25" s="2"/>
      <c r="DY25" s="58" t="s">
        <v>90</v>
      </c>
      <c r="DZ25" s="2" t="s">
        <v>55</v>
      </c>
      <c r="EB25" t="s">
        <v>54</v>
      </c>
      <c r="EC25" t="s">
        <v>55</v>
      </c>
      <c r="EE25" s="23" t="s">
        <v>71</v>
      </c>
      <c r="EF25" s="23">
        <v>3</v>
      </c>
      <c r="EG25" s="23">
        <v>5</v>
      </c>
      <c r="EH25" s="23">
        <v>3</v>
      </c>
      <c r="EI25" s="23">
        <v>0</v>
      </c>
      <c r="EJ25" s="23">
        <v>7</v>
      </c>
      <c r="EK25" s="23">
        <v>0</v>
      </c>
      <c r="EL25" s="23">
        <v>14</v>
      </c>
      <c r="EM25" s="23">
        <v>27</v>
      </c>
      <c r="EO25" s="58" t="s">
        <v>90</v>
      </c>
      <c r="EP25" s="2" t="s">
        <v>45</v>
      </c>
      <c r="EQ25" t="s">
        <v>47</v>
      </c>
      <c r="ER25" t="s">
        <v>54</v>
      </c>
    </row>
    <row r="26" spans="1:152" x14ac:dyDescent="0.25">
      <c r="A26" s="2">
        <v>27</v>
      </c>
      <c r="C26" s="52">
        <v>33</v>
      </c>
      <c r="D26">
        <v>4</v>
      </c>
      <c r="F26" s="4"/>
      <c r="AA26" s="52" t="s">
        <v>207</v>
      </c>
      <c r="AB26">
        <v>14</v>
      </c>
      <c r="AC26" s="52"/>
      <c r="AH26">
        <f t="shared" si="2"/>
        <v>-1.4364130800000001</v>
      </c>
      <c r="AI26">
        <f t="shared" si="0"/>
        <v>9.8917438186653505E-3</v>
      </c>
      <c r="AJ26" s="2">
        <v>4</v>
      </c>
      <c r="BI26" s="70" t="s">
        <v>474</v>
      </c>
      <c r="BJ26" s="44">
        <f t="shared" si="9"/>
        <v>9.2105263157894743</v>
      </c>
      <c r="BK26" s="44">
        <f t="shared" si="9"/>
        <v>0.43859649122807015</v>
      </c>
      <c r="BU26" s="72" t="s">
        <v>471</v>
      </c>
      <c r="BV26" s="23">
        <v>10</v>
      </c>
      <c r="CA26" s="2" t="s">
        <v>475</v>
      </c>
      <c r="CB26" s="2" t="s">
        <v>55</v>
      </c>
      <c r="CC26" s="2"/>
      <c r="CE26" t="s">
        <v>82</v>
      </c>
      <c r="CF26" t="s">
        <v>49</v>
      </c>
      <c r="CH26" s="23" t="s">
        <v>319</v>
      </c>
      <c r="CI26" s="75">
        <f t="shared" si="11"/>
        <v>0</v>
      </c>
      <c r="CJ26" s="75">
        <f t="shared" si="11"/>
        <v>0</v>
      </c>
      <c r="CK26" s="76">
        <f t="shared" si="11"/>
        <v>57.142857142857146</v>
      </c>
      <c r="CL26" s="75">
        <f t="shared" si="11"/>
        <v>0</v>
      </c>
      <c r="CM26" s="75">
        <f t="shared" si="11"/>
        <v>42.857142857142854</v>
      </c>
      <c r="CN26" s="75">
        <f t="shared" si="11"/>
        <v>0</v>
      </c>
      <c r="CO26" s="75">
        <f t="shared" si="11"/>
        <v>35.714285714285715</v>
      </c>
      <c r="CQ26" s="66" t="s">
        <v>71</v>
      </c>
      <c r="CS26" s="56" t="s">
        <v>475</v>
      </c>
      <c r="CT26" s="2" t="s">
        <v>476</v>
      </c>
      <c r="CV26" t="s">
        <v>63</v>
      </c>
      <c r="CW26" t="s">
        <v>50</v>
      </c>
      <c r="DI26" s="56" t="s">
        <v>475</v>
      </c>
      <c r="DJ26" s="2" t="s">
        <v>55</v>
      </c>
      <c r="DL26" t="s">
        <v>54</v>
      </c>
      <c r="DM26" t="s">
        <v>50</v>
      </c>
      <c r="DO26" s="23"/>
      <c r="DP26" s="50" t="s">
        <v>62</v>
      </c>
      <c r="DQ26" s="50" t="s">
        <v>50</v>
      </c>
      <c r="DR26" s="50" t="s">
        <v>58</v>
      </c>
      <c r="DS26" s="50" t="s">
        <v>68</v>
      </c>
      <c r="DT26" s="50" t="s">
        <v>49</v>
      </c>
      <c r="DU26" s="50" t="s">
        <v>64</v>
      </c>
      <c r="DV26" s="50" t="s">
        <v>266</v>
      </c>
      <c r="DX26" s="2"/>
      <c r="DY26" s="56" t="s">
        <v>475</v>
      </c>
      <c r="DZ26" s="2" t="s">
        <v>55</v>
      </c>
      <c r="EB26" t="s">
        <v>54</v>
      </c>
      <c r="EC26" t="s">
        <v>58</v>
      </c>
      <c r="EE26" s="23" t="s">
        <v>443</v>
      </c>
      <c r="EF26" s="23">
        <v>1</v>
      </c>
      <c r="EG26" s="23">
        <v>5</v>
      </c>
      <c r="EH26" s="23">
        <v>2</v>
      </c>
      <c r="EI26" s="23">
        <v>2</v>
      </c>
      <c r="EJ26" s="23">
        <v>4</v>
      </c>
      <c r="EK26" s="23">
        <v>1</v>
      </c>
      <c r="EL26" s="23">
        <v>4</v>
      </c>
      <c r="EM26" s="23">
        <v>9</v>
      </c>
      <c r="EO26" s="56" t="s">
        <v>475</v>
      </c>
      <c r="EP26" s="2" t="s">
        <v>47</v>
      </c>
      <c r="EQ26" t="s">
        <v>47</v>
      </c>
      <c r="ER26" t="s">
        <v>54</v>
      </c>
    </row>
    <row r="27" spans="1:152" x14ac:dyDescent="0.25">
      <c r="A27" s="2">
        <v>27</v>
      </c>
      <c r="C27" s="52">
        <v>34</v>
      </c>
      <c r="D27">
        <v>7</v>
      </c>
      <c r="AA27" s="52" t="s">
        <v>82</v>
      </c>
      <c r="AB27">
        <v>12</v>
      </c>
      <c r="AC27" s="52"/>
      <c r="AH27">
        <f t="shared" si="2"/>
        <v>-1.4027080000000001</v>
      </c>
      <c r="AI27">
        <f t="shared" si="0"/>
        <v>1.0400984358184911E-2</v>
      </c>
      <c r="AJ27" s="2">
        <v>9</v>
      </c>
      <c r="BU27" s="72" t="s">
        <v>474</v>
      </c>
      <c r="BV27" s="23">
        <v>1</v>
      </c>
      <c r="CA27" s="2" t="s">
        <v>90</v>
      </c>
      <c r="CB27" s="2" t="s">
        <v>64</v>
      </c>
      <c r="CC27" s="2"/>
      <c r="CE27" t="s">
        <v>82</v>
      </c>
      <c r="CF27" s="4" t="s">
        <v>50</v>
      </c>
      <c r="CH27" s="78" t="s">
        <v>435</v>
      </c>
      <c r="CI27" s="79">
        <f t="shared" si="11"/>
        <v>11.009174311926605</v>
      </c>
      <c r="CJ27" s="79">
        <f t="shared" si="11"/>
        <v>19.26605504587156</v>
      </c>
      <c r="CK27" s="79">
        <f t="shared" si="11"/>
        <v>6.4220183486238529</v>
      </c>
      <c r="CL27" s="79">
        <f t="shared" si="11"/>
        <v>7.3394495412844041</v>
      </c>
      <c r="CM27" s="79">
        <f t="shared" si="11"/>
        <v>26.605504587155963</v>
      </c>
      <c r="CN27" s="79">
        <f t="shared" si="11"/>
        <v>5.5045871559633026</v>
      </c>
      <c r="CO27" s="79">
        <f t="shared" si="11"/>
        <v>44.954128440366972</v>
      </c>
      <c r="CQ27" s="67" t="s">
        <v>459</v>
      </c>
      <c r="CS27" s="58" t="s">
        <v>90</v>
      </c>
      <c r="CT27" s="2" t="s">
        <v>65</v>
      </c>
      <c r="CV27" t="s">
        <v>82</v>
      </c>
      <c r="CW27" t="s">
        <v>50</v>
      </c>
      <c r="CY27" s="50" t="s">
        <v>477</v>
      </c>
      <c r="CZ27" s="50" t="s">
        <v>62</v>
      </c>
      <c r="DA27" s="50" t="s">
        <v>50</v>
      </c>
      <c r="DB27" s="50" t="s">
        <v>58</v>
      </c>
      <c r="DC27" s="50" t="s">
        <v>68</v>
      </c>
      <c r="DD27" s="50" t="s">
        <v>49</v>
      </c>
      <c r="DE27" s="50" t="s">
        <v>64</v>
      </c>
      <c r="DF27" s="50" t="s">
        <v>266</v>
      </c>
      <c r="DI27" s="58" t="s">
        <v>90</v>
      </c>
      <c r="DJ27" s="2" t="s">
        <v>65</v>
      </c>
      <c r="DL27" t="s">
        <v>54</v>
      </c>
      <c r="DM27" t="s">
        <v>50</v>
      </c>
      <c r="DO27" s="53" t="s">
        <v>478</v>
      </c>
      <c r="DP27" s="80">
        <f>(100*DP17)/$DW17</f>
        <v>11.267605633802816</v>
      </c>
      <c r="DQ27" s="64">
        <f>(100*DQ17)/$DW17</f>
        <v>21.12676056338028</v>
      </c>
      <c r="DR27" s="64">
        <f>(100*DR17)/$DW17</f>
        <v>2.112676056338028</v>
      </c>
      <c r="DS27" s="64">
        <f>(100*DS17)/$DW17</f>
        <v>9.8591549295774641</v>
      </c>
      <c r="DT27" s="80">
        <f t="shared" ref="DT27:DV27" si="12">(100*DT17)/$DW17</f>
        <v>19.014084507042252</v>
      </c>
      <c r="DU27" s="64">
        <f t="shared" si="12"/>
        <v>20.422535211267604</v>
      </c>
      <c r="DV27" s="64">
        <f t="shared" si="12"/>
        <v>50</v>
      </c>
      <c r="DY27" s="58" t="s">
        <v>90</v>
      </c>
      <c r="DZ27" s="2" t="s">
        <v>50</v>
      </c>
      <c r="EB27" t="s">
        <v>54</v>
      </c>
      <c r="EC27" t="s">
        <v>58</v>
      </c>
      <c r="EO27" s="58" t="s">
        <v>90</v>
      </c>
      <c r="EP27" s="2" t="s">
        <v>47</v>
      </c>
      <c r="EQ27" t="s">
        <v>47</v>
      </c>
      <c r="ER27" t="s">
        <v>71</v>
      </c>
    </row>
    <row r="28" spans="1:152" x14ac:dyDescent="0.25">
      <c r="A28" s="2">
        <v>27</v>
      </c>
      <c r="C28" s="52">
        <v>35</v>
      </c>
      <c r="D28">
        <v>8</v>
      </c>
      <c r="AA28" s="52" t="s">
        <v>443</v>
      </c>
      <c r="AB28">
        <v>9</v>
      </c>
      <c r="AC28" s="52"/>
      <c r="AH28">
        <f t="shared" si="2"/>
        <v>-1.36900292</v>
      </c>
      <c r="AI28">
        <f t="shared" si="0"/>
        <v>1.0932067597443513E-2</v>
      </c>
      <c r="AJ28" s="2">
        <v>6</v>
      </c>
      <c r="CA28" s="2" t="s">
        <v>89</v>
      </c>
      <c r="CB28" s="2" t="s">
        <v>434</v>
      </c>
      <c r="CC28" s="2"/>
      <c r="CE28" t="s">
        <v>44</v>
      </c>
      <c r="CF28" t="s">
        <v>62</v>
      </c>
      <c r="CH28" s="23" t="s">
        <v>438</v>
      </c>
      <c r="CI28" s="81">
        <f t="shared" si="11"/>
        <v>18.518518518518519</v>
      </c>
      <c r="CJ28" s="75">
        <f t="shared" si="11"/>
        <v>29.62962962962963</v>
      </c>
      <c r="CK28" s="77">
        <f t="shared" si="11"/>
        <v>11.111111111111111</v>
      </c>
      <c r="CL28" s="75">
        <f t="shared" si="11"/>
        <v>3.7037037037037037</v>
      </c>
      <c r="CM28" s="75">
        <f t="shared" si="11"/>
        <v>51.851851851851855</v>
      </c>
      <c r="CN28" s="75">
        <f t="shared" si="11"/>
        <v>3.7037037037037037</v>
      </c>
      <c r="CO28" s="75">
        <f t="shared" si="11"/>
        <v>11.111111111111111</v>
      </c>
      <c r="CQ28" s="66" t="s">
        <v>44</v>
      </c>
      <c r="CS28" s="56" t="s">
        <v>89</v>
      </c>
      <c r="CT28" s="2" t="s">
        <v>239</v>
      </c>
      <c r="CV28" t="s">
        <v>44</v>
      </c>
      <c r="CW28" t="s">
        <v>50</v>
      </c>
      <c r="CY28" s="50" t="s">
        <v>478</v>
      </c>
      <c r="CZ28" s="64">
        <f t="shared" ref="CZ28:DF29" si="13">(100*CZ18)/$DG18</f>
        <v>21.12676056338028</v>
      </c>
      <c r="DA28" s="64">
        <f t="shared" si="13"/>
        <v>29.577464788732396</v>
      </c>
      <c r="DB28" s="64">
        <f t="shared" si="13"/>
        <v>11.267605633802816</v>
      </c>
      <c r="DC28" s="82">
        <f t="shared" si="13"/>
        <v>9.1549295774647881</v>
      </c>
      <c r="DD28" s="64">
        <f t="shared" si="13"/>
        <v>51.408450704225352</v>
      </c>
      <c r="DE28" s="80">
        <f t="shared" si="13"/>
        <v>15.492957746478874</v>
      </c>
      <c r="DF28" s="64">
        <f t="shared" si="13"/>
        <v>22.535211267605632</v>
      </c>
      <c r="DI28" s="56" t="s">
        <v>89</v>
      </c>
      <c r="DJ28" s="2" t="s">
        <v>55</v>
      </c>
      <c r="DL28" t="s">
        <v>71</v>
      </c>
      <c r="DM28" t="s">
        <v>62</v>
      </c>
      <c r="DO28" s="53" t="s">
        <v>260</v>
      </c>
      <c r="DP28" s="64">
        <f t="shared" ref="DP28:DV34" si="14">(100*DP18)/$DW18</f>
        <v>0</v>
      </c>
      <c r="DQ28" s="64">
        <f t="shared" si="14"/>
        <v>6.666666666666667</v>
      </c>
      <c r="DR28" s="64">
        <f t="shared" si="14"/>
        <v>0</v>
      </c>
      <c r="DS28" s="64">
        <f t="shared" si="14"/>
        <v>6.666666666666667</v>
      </c>
      <c r="DT28" s="64">
        <f t="shared" si="14"/>
        <v>13.333333333333334</v>
      </c>
      <c r="DU28" s="64">
        <f t="shared" si="14"/>
        <v>13.333333333333334</v>
      </c>
      <c r="DV28" s="64">
        <f t="shared" si="14"/>
        <v>60</v>
      </c>
      <c r="DY28" s="56" t="s">
        <v>89</v>
      </c>
      <c r="DZ28" s="2" t="s">
        <v>476</v>
      </c>
      <c r="EB28" t="s">
        <v>71</v>
      </c>
      <c r="EC28" t="s">
        <v>55</v>
      </c>
      <c r="EE28" s="119" t="s">
        <v>374</v>
      </c>
      <c r="EF28" s="50" t="s">
        <v>62</v>
      </c>
      <c r="EG28" s="50" t="s">
        <v>50</v>
      </c>
      <c r="EH28" s="50" t="s">
        <v>58</v>
      </c>
      <c r="EI28" s="50" t="s">
        <v>68</v>
      </c>
      <c r="EJ28" s="50" t="s">
        <v>49</v>
      </c>
      <c r="EK28" s="50" t="s">
        <v>64</v>
      </c>
      <c r="EL28" s="50" t="s">
        <v>266</v>
      </c>
      <c r="EO28" s="56" t="s">
        <v>89</v>
      </c>
      <c r="EP28" s="2" t="s">
        <v>47</v>
      </c>
      <c r="EQ28" t="s">
        <v>47</v>
      </c>
      <c r="ER28" t="s">
        <v>54</v>
      </c>
    </row>
    <row r="29" spans="1:152" x14ac:dyDescent="0.25">
      <c r="A29" s="2">
        <v>27</v>
      </c>
      <c r="C29" s="52">
        <v>36</v>
      </c>
      <c r="D29">
        <v>8</v>
      </c>
      <c r="AH29">
        <f t="shared" si="2"/>
        <v>-1.33529784</v>
      </c>
      <c r="AI29">
        <f t="shared" si="0"/>
        <v>1.1485673217056279E-2</v>
      </c>
      <c r="AJ29" s="2">
        <v>2</v>
      </c>
      <c r="BU29" s="53" t="s">
        <v>458</v>
      </c>
      <c r="BV29" s="53" t="s">
        <v>357</v>
      </c>
      <c r="CA29" s="2" t="s">
        <v>90</v>
      </c>
      <c r="CB29" s="2" t="s">
        <v>55</v>
      </c>
      <c r="CC29" s="2"/>
      <c r="CE29" t="s">
        <v>54</v>
      </c>
      <c r="CF29" t="s">
        <v>49</v>
      </c>
      <c r="CH29" s="83" t="s">
        <v>441</v>
      </c>
      <c r="CI29" s="84">
        <f t="shared" si="11"/>
        <v>11.111111111111111</v>
      </c>
      <c r="CJ29" s="84">
        <f t="shared" si="11"/>
        <v>11.111111111111111</v>
      </c>
      <c r="CK29" s="84">
        <f t="shared" si="11"/>
        <v>11.111111111111111</v>
      </c>
      <c r="CL29" s="84">
        <f t="shared" si="11"/>
        <v>0</v>
      </c>
      <c r="CM29" s="84">
        <f t="shared" si="11"/>
        <v>0</v>
      </c>
      <c r="CN29" s="84">
        <f t="shared" si="11"/>
        <v>0</v>
      </c>
      <c r="CO29" s="84">
        <f t="shared" si="11"/>
        <v>33.333333333333336</v>
      </c>
      <c r="CQ29" s="67" t="s">
        <v>54</v>
      </c>
      <c r="CS29" s="58" t="s">
        <v>90</v>
      </c>
      <c r="CT29" s="2" t="s">
        <v>55</v>
      </c>
      <c r="CV29" t="s">
        <v>44</v>
      </c>
      <c r="CW29" s="4" t="s">
        <v>64</v>
      </c>
      <c r="CY29" s="50" t="s">
        <v>260</v>
      </c>
      <c r="CZ29" s="64">
        <f>(100*CZ19)/$DG19</f>
        <v>6.666666666666667</v>
      </c>
      <c r="DA29" s="64">
        <f>(100*DA19)/$DG19</f>
        <v>33.333333333333336</v>
      </c>
      <c r="DB29" s="64">
        <f t="shared" si="13"/>
        <v>13.333333333333334</v>
      </c>
      <c r="DC29" s="64">
        <f>(100*DC19)/$DG19</f>
        <v>13.333333333333334</v>
      </c>
      <c r="DD29" s="80">
        <f t="shared" si="13"/>
        <v>53.333333333333336</v>
      </c>
      <c r="DE29" s="64">
        <f t="shared" si="13"/>
        <v>6.666666666666667</v>
      </c>
      <c r="DF29" s="64">
        <f t="shared" si="13"/>
        <v>26.666666666666668</v>
      </c>
      <c r="DI29" s="58" t="s">
        <v>90</v>
      </c>
      <c r="DJ29" s="2" t="s">
        <v>55</v>
      </c>
      <c r="DL29" t="s">
        <v>54</v>
      </c>
      <c r="DM29" t="s">
        <v>55</v>
      </c>
      <c r="DO29" s="53" t="s">
        <v>479</v>
      </c>
      <c r="DP29" s="64">
        <f t="shared" si="14"/>
        <v>7.6923076923076925</v>
      </c>
      <c r="DQ29" s="64">
        <f t="shared" si="14"/>
        <v>15.384615384615385</v>
      </c>
      <c r="DR29" s="80">
        <f t="shared" si="14"/>
        <v>2.5641025641025643</v>
      </c>
      <c r="DS29" s="64">
        <f t="shared" si="14"/>
        <v>7.6923076923076925</v>
      </c>
      <c r="DT29" s="64">
        <f t="shared" si="14"/>
        <v>12.820512820512821</v>
      </c>
      <c r="DU29" s="64">
        <f t="shared" si="14"/>
        <v>28.205128205128204</v>
      </c>
      <c r="DV29" s="64">
        <f t="shared" si="14"/>
        <v>61.53846153846154</v>
      </c>
      <c r="DY29" s="58" t="s">
        <v>90</v>
      </c>
      <c r="DZ29" s="2" t="s">
        <v>91</v>
      </c>
      <c r="EB29" t="s">
        <v>54</v>
      </c>
      <c r="EC29" t="s">
        <v>49</v>
      </c>
      <c r="EE29" s="53" t="s">
        <v>478</v>
      </c>
      <c r="EF29" s="64">
        <f>(100*EF19)/$EM19</f>
        <v>2.112676056338028</v>
      </c>
      <c r="EG29" s="64">
        <f>(100*EG19)/$EM19</f>
        <v>16.901408450704224</v>
      </c>
      <c r="EH29" s="64">
        <f>(100*EH19)/$EM19</f>
        <v>21.830985915492956</v>
      </c>
      <c r="EI29" s="64">
        <f t="shared" ref="EI29:EL29" si="15">(100*EI19)/$EM19</f>
        <v>3.5211267605633805</v>
      </c>
      <c r="EJ29" s="64">
        <f t="shared" si="15"/>
        <v>29.577464788732396</v>
      </c>
      <c r="EK29" s="64">
        <f t="shared" si="15"/>
        <v>0.70422535211267601</v>
      </c>
      <c r="EL29" s="64">
        <f t="shared" si="15"/>
        <v>46.478873239436616</v>
      </c>
      <c r="EO29" s="58" t="s">
        <v>90</v>
      </c>
      <c r="EP29" s="2" t="s">
        <v>47</v>
      </c>
      <c r="EQ29" t="s">
        <v>47</v>
      </c>
      <c r="ER29" t="s">
        <v>44</v>
      </c>
    </row>
    <row r="30" spans="1:152" x14ac:dyDescent="0.25">
      <c r="A30" s="2">
        <v>27</v>
      </c>
      <c r="C30" s="52">
        <v>37</v>
      </c>
      <c r="D30">
        <v>5</v>
      </c>
      <c r="AH30">
        <f t="shared" si="2"/>
        <v>-1.3015927599999999</v>
      </c>
      <c r="AI30">
        <f t="shared" si="0"/>
        <v>1.2062487754502192E-2</v>
      </c>
      <c r="AJ30" s="2">
        <v>6</v>
      </c>
      <c r="BU30" s="72" t="s">
        <v>461</v>
      </c>
      <c r="BV30" s="64">
        <f>(100*BV18)/$BW$18</f>
        <v>14.912280701754385</v>
      </c>
      <c r="CA30" s="2" t="s">
        <v>54</v>
      </c>
      <c r="CB30" s="2" t="s">
        <v>49</v>
      </c>
      <c r="CC30" s="2"/>
      <c r="CE30" t="s">
        <v>54</v>
      </c>
      <c r="CF30" t="s">
        <v>49</v>
      </c>
      <c r="CQ30" s="66" t="s">
        <v>54</v>
      </c>
      <c r="CS30" s="56" t="s">
        <v>54</v>
      </c>
      <c r="CT30" s="2" t="s">
        <v>49</v>
      </c>
      <c r="CV30" t="s">
        <v>54</v>
      </c>
      <c r="CW30" t="s">
        <v>49</v>
      </c>
      <c r="CY30" s="50" t="s">
        <v>429</v>
      </c>
      <c r="CZ30" s="64">
        <f t="shared" ref="CZ30:DF35" si="16">(100*CZ20)/$DG20</f>
        <v>12.820512820512821</v>
      </c>
      <c r="DA30" s="82">
        <f t="shared" si="16"/>
        <v>20.512820512820515</v>
      </c>
      <c r="DB30" s="64">
        <f t="shared" si="16"/>
        <v>5.1282051282051286</v>
      </c>
      <c r="DC30" s="64">
        <f t="shared" si="16"/>
        <v>10.256410256410257</v>
      </c>
      <c r="DD30" s="82">
        <f t="shared" si="16"/>
        <v>10.256410256410257</v>
      </c>
      <c r="DE30" s="64">
        <f t="shared" si="16"/>
        <v>12.820512820512821</v>
      </c>
      <c r="DF30" s="80">
        <f t="shared" si="16"/>
        <v>56.410256410256409</v>
      </c>
      <c r="DI30" s="56" t="s">
        <v>54</v>
      </c>
      <c r="DJ30" s="2" t="s">
        <v>86</v>
      </c>
      <c r="DL30" t="s">
        <v>44</v>
      </c>
      <c r="DM30" t="s">
        <v>55</v>
      </c>
      <c r="DO30" s="53" t="s">
        <v>480</v>
      </c>
      <c r="DP30" s="64">
        <f t="shared" si="14"/>
        <v>0</v>
      </c>
      <c r="DQ30" s="80">
        <f t="shared" si="14"/>
        <v>50</v>
      </c>
      <c r="DR30" s="64">
        <f t="shared" si="14"/>
        <v>0</v>
      </c>
      <c r="DS30" s="80">
        <f t="shared" si="14"/>
        <v>33.333333333333336</v>
      </c>
      <c r="DT30" s="64">
        <f t="shared" si="14"/>
        <v>16.666666666666668</v>
      </c>
      <c r="DU30" s="80">
        <f t="shared" si="14"/>
        <v>50</v>
      </c>
      <c r="DV30" s="82">
        <f t="shared" si="14"/>
        <v>16.666666666666668</v>
      </c>
      <c r="DY30" s="56" t="s">
        <v>54</v>
      </c>
      <c r="DZ30" s="2" t="s">
        <v>55</v>
      </c>
      <c r="EB30" t="s">
        <v>44</v>
      </c>
      <c r="EC30" t="s">
        <v>49</v>
      </c>
      <c r="EE30" s="53" t="s">
        <v>260</v>
      </c>
      <c r="EF30" s="64">
        <f t="shared" ref="EF30:EL36" si="17">(100*EF20)/$EM20</f>
        <v>0</v>
      </c>
      <c r="EG30" s="64">
        <f t="shared" si="17"/>
        <v>20</v>
      </c>
      <c r="EH30" s="64">
        <f t="shared" si="17"/>
        <v>6.666666666666667</v>
      </c>
      <c r="EI30" s="64">
        <f t="shared" si="17"/>
        <v>0</v>
      </c>
      <c r="EJ30" s="64">
        <f t="shared" si="17"/>
        <v>20</v>
      </c>
      <c r="EK30" s="64">
        <f t="shared" si="17"/>
        <v>0</v>
      </c>
      <c r="EL30" s="64">
        <f t="shared" si="17"/>
        <v>60</v>
      </c>
      <c r="EO30" s="56" t="s">
        <v>54</v>
      </c>
      <c r="EP30" s="2" t="s">
        <v>47</v>
      </c>
      <c r="EQ30" t="s">
        <v>45</v>
      </c>
      <c r="ER30" t="s">
        <v>90</v>
      </c>
    </row>
    <row r="31" spans="1:152" x14ac:dyDescent="0.25">
      <c r="A31" s="2">
        <v>28</v>
      </c>
      <c r="C31" s="52">
        <v>38</v>
      </c>
      <c r="D31">
        <v>8</v>
      </c>
      <c r="AA31" s="97" t="s">
        <v>389</v>
      </c>
      <c r="AB31" s="97" t="s">
        <v>481</v>
      </c>
      <c r="AC31" s="97"/>
      <c r="AD31" s="97"/>
      <c r="AE31" s="97"/>
      <c r="AF31" s="97"/>
      <c r="AG31" s="97"/>
      <c r="AH31" s="97">
        <f t="shared" si="2"/>
        <v>-1.2678876799999999</v>
      </c>
      <c r="AI31" s="97">
        <f t="shared" si="0"/>
        <v>1.2663203825608947E-2</v>
      </c>
      <c r="AJ31" s="100">
        <v>4</v>
      </c>
      <c r="AK31" s="97"/>
      <c r="AL31" s="97" t="s">
        <v>389</v>
      </c>
      <c r="AM31" s="97" t="s">
        <v>411</v>
      </c>
      <c r="AN31" s="103" t="s">
        <v>392</v>
      </c>
      <c r="AO31" s="97"/>
      <c r="AP31" s="97"/>
      <c r="AQ31" s="97"/>
      <c r="AR31" s="97"/>
      <c r="AS31" s="97"/>
      <c r="AT31" s="97"/>
      <c r="BU31" s="72" t="s">
        <v>457</v>
      </c>
      <c r="BV31" s="64">
        <f>(100*BV19)/$BW$18</f>
        <v>14.912280701754385</v>
      </c>
      <c r="CA31" s="2" t="s">
        <v>90</v>
      </c>
      <c r="CB31" s="2" t="s">
        <v>55</v>
      </c>
      <c r="CC31" s="2"/>
      <c r="CE31" t="s">
        <v>54</v>
      </c>
      <c r="CF31" t="s">
        <v>58</v>
      </c>
      <c r="CQ31" s="67" t="s">
        <v>54</v>
      </c>
      <c r="CS31" s="58" t="s">
        <v>90</v>
      </c>
      <c r="CT31" s="2" t="s">
        <v>55</v>
      </c>
      <c r="CV31" t="s">
        <v>54</v>
      </c>
      <c r="CW31" t="s">
        <v>49</v>
      </c>
      <c r="CY31" s="50" t="s">
        <v>480</v>
      </c>
      <c r="CZ31" s="64">
        <f>(100*CZ21)/$DG21</f>
        <v>8.3333333333333339</v>
      </c>
      <c r="DA31" s="80">
        <f t="shared" si="16"/>
        <v>58.333333333333336</v>
      </c>
      <c r="DB31" s="64">
        <f t="shared" si="16"/>
        <v>0</v>
      </c>
      <c r="DC31" s="80">
        <f t="shared" si="16"/>
        <v>25</v>
      </c>
      <c r="DD31" s="64">
        <f t="shared" si="16"/>
        <v>16.666666666666668</v>
      </c>
      <c r="DE31" s="64">
        <f t="shared" si="16"/>
        <v>8.3333333333333339</v>
      </c>
      <c r="DF31" s="64">
        <f t="shared" si="16"/>
        <v>25</v>
      </c>
      <c r="DI31" s="58" t="s">
        <v>90</v>
      </c>
      <c r="DJ31" s="2" t="s">
        <v>64</v>
      </c>
      <c r="DL31" t="s">
        <v>90</v>
      </c>
      <c r="DM31" t="s">
        <v>55</v>
      </c>
      <c r="DO31" s="53" t="s">
        <v>482</v>
      </c>
      <c r="DP31" s="64">
        <f t="shared" si="14"/>
        <v>0</v>
      </c>
      <c r="DQ31" s="64">
        <f t="shared" si="14"/>
        <v>0</v>
      </c>
      <c r="DR31" s="64">
        <f t="shared" si="14"/>
        <v>0</v>
      </c>
      <c r="DS31" s="64">
        <f t="shared" si="14"/>
        <v>21.428571428571427</v>
      </c>
      <c r="DT31" s="82">
        <f t="shared" si="14"/>
        <v>7.1428571428571432</v>
      </c>
      <c r="DU31" s="64">
        <f t="shared" si="14"/>
        <v>0</v>
      </c>
      <c r="DV31" s="80">
        <f t="shared" si="14"/>
        <v>71.428571428571431</v>
      </c>
      <c r="DY31" s="58" t="s">
        <v>90</v>
      </c>
      <c r="DZ31" s="2" t="s">
        <v>55</v>
      </c>
      <c r="EB31" t="s">
        <v>90</v>
      </c>
      <c r="EC31" t="s">
        <v>55</v>
      </c>
      <c r="EE31" s="53" t="s">
        <v>429</v>
      </c>
      <c r="EF31" s="64">
        <f t="shared" si="17"/>
        <v>5.1282051282051286</v>
      </c>
      <c r="EG31" s="80">
        <f t="shared" si="17"/>
        <v>30.76923076923077</v>
      </c>
      <c r="EH31" s="80">
        <f t="shared" si="17"/>
        <v>30.76923076923077</v>
      </c>
      <c r="EI31" s="64">
        <f t="shared" si="17"/>
        <v>0</v>
      </c>
      <c r="EJ31" s="64">
        <f t="shared" si="17"/>
        <v>17.948717948717949</v>
      </c>
      <c r="EK31" s="64">
        <f t="shared" si="17"/>
        <v>0</v>
      </c>
      <c r="EL31" s="82">
        <f t="shared" si="17"/>
        <v>43.589743589743591</v>
      </c>
      <c r="EO31" s="58" t="s">
        <v>90</v>
      </c>
      <c r="EP31" s="2" t="s">
        <v>47</v>
      </c>
      <c r="EQ31" t="s">
        <v>47</v>
      </c>
      <c r="ER31" t="s">
        <v>54</v>
      </c>
    </row>
    <row r="32" spans="1:152" x14ac:dyDescent="0.25">
      <c r="A32" s="2">
        <v>28</v>
      </c>
      <c r="C32" s="52">
        <v>39</v>
      </c>
      <c r="D32">
        <v>8</v>
      </c>
      <c r="AA32" s="52" t="s">
        <v>63</v>
      </c>
      <c r="AB32">
        <v>3</v>
      </c>
      <c r="AH32">
        <f t="shared" si="2"/>
        <v>-1.2341825999999998</v>
      </c>
      <c r="AI32">
        <f t="shared" si="0"/>
        <v>1.3288519294327698E-2</v>
      </c>
      <c r="AJ32" s="2">
        <v>2</v>
      </c>
      <c r="AL32">
        <v>0</v>
      </c>
      <c r="AM32">
        <v>32</v>
      </c>
      <c r="AN32">
        <v>32</v>
      </c>
      <c r="BU32" s="72" t="s">
        <v>460</v>
      </c>
      <c r="BV32" s="64">
        <f>(100*BV20)/$BW$18</f>
        <v>18.859649122807017</v>
      </c>
      <c r="CA32" s="2" t="s">
        <v>71</v>
      </c>
      <c r="CC32" s="2"/>
      <c r="CE32" t="s">
        <v>54</v>
      </c>
      <c r="CF32" t="s">
        <v>49</v>
      </c>
      <c r="CH32" s="23" t="s">
        <v>665</v>
      </c>
      <c r="CI32" s="23" t="s">
        <v>50</v>
      </c>
      <c r="CJ32" s="23" t="s">
        <v>58</v>
      </c>
      <c r="CK32" s="23" t="s">
        <v>49</v>
      </c>
      <c r="CL32" s="139"/>
      <c r="CM32" s="139"/>
      <c r="CN32" s="139"/>
      <c r="CO32" s="139"/>
      <c r="CQ32" s="66" t="s">
        <v>54</v>
      </c>
      <c r="CS32" s="56" t="s">
        <v>71</v>
      </c>
      <c r="CT32" s="2" t="s">
        <v>55</v>
      </c>
      <c r="CV32" t="s">
        <v>54</v>
      </c>
      <c r="CW32" t="s">
        <v>49</v>
      </c>
      <c r="CY32" s="50" t="s">
        <v>319</v>
      </c>
      <c r="CZ32" s="64">
        <f t="shared" si="16"/>
        <v>0</v>
      </c>
      <c r="DA32" s="64">
        <f t="shared" si="16"/>
        <v>21.428571428571427</v>
      </c>
      <c r="DB32" s="64">
        <f t="shared" si="16"/>
        <v>0</v>
      </c>
      <c r="DC32" s="64">
        <f t="shared" si="16"/>
        <v>14.285714285714286</v>
      </c>
      <c r="DD32" s="64">
        <f t="shared" si="16"/>
        <v>42.857142857142854</v>
      </c>
      <c r="DE32" s="64">
        <f t="shared" si="16"/>
        <v>0</v>
      </c>
      <c r="DF32" s="64">
        <f t="shared" si="16"/>
        <v>50</v>
      </c>
      <c r="DI32" s="56" t="s">
        <v>71</v>
      </c>
      <c r="DJ32" s="2" t="s">
        <v>55</v>
      </c>
      <c r="DL32" t="s">
        <v>54</v>
      </c>
      <c r="DM32" t="s">
        <v>55</v>
      </c>
      <c r="DO32" s="85" t="s">
        <v>483</v>
      </c>
      <c r="DP32" s="86">
        <f t="shared" si="14"/>
        <v>11.926605504587156</v>
      </c>
      <c r="DQ32" s="86">
        <f t="shared" si="14"/>
        <v>15.596330275229358</v>
      </c>
      <c r="DR32" s="86">
        <f t="shared" si="14"/>
        <v>0</v>
      </c>
      <c r="DS32" s="86">
        <f t="shared" si="14"/>
        <v>12.844036697247706</v>
      </c>
      <c r="DT32" s="86">
        <f t="shared" si="14"/>
        <v>11.009174311926605</v>
      </c>
      <c r="DU32" s="86">
        <f t="shared" si="14"/>
        <v>19.26605504587156</v>
      </c>
      <c r="DV32" s="86">
        <f t="shared" si="14"/>
        <v>55.963302752293579</v>
      </c>
      <c r="DY32" s="56" t="s">
        <v>71</v>
      </c>
      <c r="DZ32" s="2" t="s">
        <v>55</v>
      </c>
      <c r="EB32" t="s">
        <v>54</v>
      </c>
      <c r="EC32" t="s">
        <v>55</v>
      </c>
      <c r="EE32" s="53" t="s">
        <v>480</v>
      </c>
      <c r="EF32" s="80">
        <f t="shared" si="17"/>
        <v>8.3333333333333339</v>
      </c>
      <c r="EG32" s="64">
        <f t="shared" si="17"/>
        <v>16.666666666666668</v>
      </c>
      <c r="EH32" s="64">
        <f t="shared" si="17"/>
        <v>8.3333333333333339</v>
      </c>
      <c r="EI32" s="64">
        <f t="shared" si="17"/>
        <v>0</v>
      </c>
      <c r="EJ32" s="80">
        <f t="shared" si="17"/>
        <v>41.666666666666664</v>
      </c>
      <c r="EK32" s="64">
        <f t="shared" si="17"/>
        <v>0</v>
      </c>
      <c r="EL32" s="64">
        <f t="shared" si="17"/>
        <v>50</v>
      </c>
      <c r="EO32" s="56" t="s">
        <v>71</v>
      </c>
      <c r="EP32" s="2" t="s">
        <v>45</v>
      </c>
      <c r="EQ32" t="s">
        <v>47</v>
      </c>
      <c r="ER32" t="s">
        <v>71</v>
      </c>
    </row>
    <row r="33" spans="1:148" x14ac:dyDescent="0.25">
      <c r="A33" s="2">
        <v>28</v>
      </c>
      <c r="C33" s="52">
        <v>40</v>
      </c>
      <c r="D33">
        <v>10</v>
      </c>
      <c r="AA33" s="52" t="s">
        <v>122</v>
      </c>
      <c r="AB33">
        <v>1</v>
      </c>
      <c r="AH33">
        <f t="shared" si="2"/>
        <v>-1.2004775199999997</v>
      </c>
      <c r="AI33">
        <f t="shared" si="0"/>
        <v>1.3939136390242281E-2</v>
      </c>
      <c r="AJ33" s="2">
        <v>2</v>
      </c>
      <c r="AL33">
        <v>2</v>
      </c>
      <c r="AM33">
        <v>54</v>
      </c>
      <c r="AN33">
        <v>54</v>
      </c>
      <c r="BU33" s="72" t="s">
        <v>462</v>
      </c>
      <c r="BV33" s="64">
        <f>(100*BV21)/$BW$18</f>
        <v>14.473684210526315</v>
      </c>
      <c r="CA33" s="2" t="s">
        <v>90</v>
      </c>
      <c r="CB33" s="2" t="s">
        <v>55</v>
      </c>
      <c r="CC33" s="2"/>
      <c r="CE33" t="s">
        <v>71</v>
      </c>
      <c r="CF33" t="s">
        <v>62</v>
      </c>
      <c r="CH33" s="23" t="s">
        <v>419</v>
      </c>
      <c r="CI33" s="137">
        <v>23.943661971830984</v>
      </c>
      <c r="CJ33" s="137">
        <v>21.12676056338028</v>
      </c>
      <c r="CK33" s="137">
        <v>54.929577464788736</v>
      </c>
      <c r="CL33" s="140"/>
      <c r="CM33" s="139"/>
      <c r="CN33" s="140"/>
      <c r="CO33" s="140"/>
      <c r="CQ33" s="67" t="s">
        <v>71</v>
      </c>
      <c r="CS33" s="58" t="s">
        <v>90</v>
      </c>
      <c r="CT33" s="2" t="s">
        <v>55</v>
      </c>
      <c r="CV33" t="s">
        <v>54</v>
      </c>
      <c r="CW33" t="s">
        <v>49</v>
      </c>
      <c r="CY33" s="87" t="s">
        <v>435</v>
      </c>
      <c r="CZ33" s="86">
        <f t="shared" si="16"/>
        <v>18.348623853211009</v>
      </c>
      <c r="DA33" s="86">
        <f t="shared" si="16"/>
        <v>28.440366972477065</v>
      </c>
      <c r="DB33" s="86">
        <f t="shared" si="16"/>
        <v>4.5871559633027523</v>
      </c>
      <c r="DC33" s="86">
        <f t="shared" si="16"/>
        <v>13.761467889908257</v>
      </c>
      <c r="DD33" s="86">
        <f t="shared" si="16"/>
        <v>29.357798165137616</v>
      </c>
      <c r="DE33" s="86">
        <f t="shared" si="16"/>
        <v>16.513761467889907</v>
      </c>
      <c r="DF33" s="86">
        <f t="shared" si="16"/>
        <v>38.532110091743121</v>
      </c>
      <c r="DI33" s="58" t="s">
        <v>90</v>
      </c>
      <c r="DJ33" s="2" t="s">
        <v>55</v>
      </c>
      <c r="DL33" t="s">
        <v>71</v>
      </c>
      <c r="DM33" t="s">
        <v>55</v>
      </c>
      <c r="DO33" s="53" t="s">
        <v>484</v>
      </c>
      <c r="DP33" s="64">
        <f t="shared" si="14"/>
        <v>11.111111111111111</v>
      </c>
      <c r="DQ33" s="64">
        <f t="shared" si="14"/>
        <v>18.518518518518519</v>
      </c>
      <c r="DR33" s="64">
        <f t="shared" si="14"/>
        <v>3.7037037037037037</v>
      </c>
      <c r="DS33" s="82">
        <f t="shared" si="14"/>
        <v>3.7037037037037037</v>
      </c>
      <c r="DT33" s="64">
        <f t="shared" si="14"/>
        <v>7.4074074074074074</v>
      </c>
      <c r="DU33" s="64">
        <f>(100*DU23)/$DW23</f>
        <v>22.222222222222221</v>
      </c>
      <c r="DV33" s="64">
        <f>(100*DV23)/$DW23</f>
        <v>48.148148148148145</v>
      </c>
      <c r="DY33" s="58" t="s">
        <v>90</v>
      </c>
      <c r="DZ33" s="2" t="s">
        <v>55</v>
      </c>
      <c r="EB33" t="s">
        <v>71</v>
      </c>
      <c r="EC33" t="s">
        <v>55</v>
      </c>
      <c r="EE33" s="53" t="s">
        <v>319</v>
      </c>
      <c r="EF33" s="64">
        <f t="shared" si="17"/>
        <v>0</v>
      </c>
      <c r="EG33" s="82">
        <f t="shared" si="17"/>
        <v>7.1428571428571432</v>
      </c>
      <c r="EH33" s="64">
        <f t="shared" si="17"/>
        <v>0</v>
      </c>
      <c r="EI33" s="64">
        <f t="shared" si="17"/>
        <v>0</v>
      </c>
      <c r="EJ33" s="82">
        <f t="shared" si="17"/>
        <v>7.1428571428571432</v>
      </c>
      <c r="EK33" s="64">
        <f t="shared" si="17"/>
        <v>0</v>
      </c>
      <c r="EL33" s="80">
        <f t="shared" si="17"/>
        <v>92.857142857142861</v>
      </c>
      <c r="EO33" s="58" t="s">
        <v>90</v>
      </c>
      <c r="EP33" s="2" t="s">
        <v>47</v>
      </c>
      <c r="EQ33" t="s">
        <v>47</v>
      </c>
      <c r="ER33" t="s">
        <v>90</v>
      </c>
    </row>
    <row r="34" spans="1:148" x14ac:dyDescent="0.25">
      <c r="A34" s="2">
        <v>28</v>
      </c>
      <c r="C34" s="52">
        <v>41</v>
      </c>
      <c r="D34">
        <v>4</v>
      </c>
      <c r="AA34" s="52" t="s">
        <v>90</v>
      </c>
      <c r="AB34">
        <v>7</v>
      </c>
      <c r="AH34">
        <f t="shared" si="2"/>
        <v>-1.1667724399999997</v>
      </c>
      <c r="AI34">
        <f t="shared" si="0"/>
        <v>1.4615760773380457E-2</v>
      </c>
      <c r="AJ34" s="2">
        <v>4</v>
      </c>
      <c r="AL34">
        <v>3</v>
      </c>
      <c r="AM34">
        <v>64</v>
      </c>
      <c r="AN34">
        <v>64</v>
      </c>
      <c r="BU34" s="72" t="s">
        <v>466</v>
      </c>
      <c r="BV34" s="64">
        <f>(100*BV22)/$BW$18</f>
        <v>5.2631578947368425</v>
      </c>
      <c r="CA34" s="2" t="s">
        <v>54</v>
      </c>
      <c r="CB34" s="2" t="s">
        <v>49</v>
      </c>
      <c r="CC34" s="2"/>
      <c r="CE34" t="s">
        <v>54</v>
      </c>
      <c r="CF34" t="s">
        <v>49</v>
      </c>
      <c r="CH34" s="23" t="s">
        <v>260</v>
      </c>
      <c r="CI34" s="137">
        <v>46.666666666666664</v>
      </c>
      <c r="CJ34" s="137">
        <v>46.666666666666664</v>
      </c>
      <c r="CK34" s="137">
        <v>73.333333333333329</v>
      </c>
      <c r="CL34" s="140"/>
      <c r="CM34" s="139"/>
      <c r="CN34" s="140"/>
      <c r="CO34" s="140"/>
      <c r="CQ34" s="66" t="s">
        <v>472</v>
      </c>
      <c r="CS34" s="56" t="s">
        <v>54</v>
      </c>
      <c r="CT34" s="2" t="s">
        <v>49</v>
      </c>
      <c r="CV34" t="s">
        <v>54</v>
      </c>
      <c r="CW34" s="4" t="s">
        <v>50</v>
      </c>
      <c r="CY34" s="50" t="s">
        <v>484</v>
      </c>
      <c r="CZ34" s="80">
        <f t="shared" si="16"/>
        <v>22.222222222222221</v>
      </c>
      <c r="DA34" s="64">
        <f t="shared" si="16"/>
        <v>25.925925925925927</v>
      </c>
      <c r="DB34" s="80">
        <f t="shared" si="16"/>
        <v>18.518518518518519</v>
      </c>
      <c r="DC34" s="64">
        <f t="shared" si="16"/>
        <v>11.111111111111111</v>
      </c>
      <c r="DD34" s="64">
        <f t="shared" si="16"/>
        <v>25.925925925925927</v>
      </c>
      <c r="DE34" s="64">
        <f t="shared" si="16"/>
        <v>14.814814814814815</v>
      </c>
      <c r="DF34" s="82">
        <f t="shared" si="16"/>
        <v>22.222222222222221</v>
      </c>
      <c r="DI34" s="56" t="s">
        <v>54</v>
      </c>
      <c r="DJ34" s="2" t="s">
        <v>55</v>
      </c>
      <c r="DL34" t="s">
        <v>90</v>
      </c>
      <c r="DM34" t="s">
        <v>50</v>
      </c>
      <c r="DO34" s="83" t="s">
        <v>443</v>
      </c>
      <c r="DP34" s="88">
        <f t="shared" si="14"/>
        <v>22.222222222222221</v>
      </c>
      <c r="DQ34" s="88">
        <f t="shared" si="14"/>
        <v>55.555555555555557</v>
      </c>
      <c r="DR34" s="88">
        <f t="shared" si="14"/>
        <v>0</v>
      </c>
      <c r="DS34" s="88">
        <f t="shared" si="14"/>
        <v>33.333333333333336</v>
      </c>
      <c r="DT34" s="88">
        <f t="shared" si="14"/>
        <v>33.333333333333336</v>
      </c>
      <c r="DU34" s="88">
        <f t="shared" si="14"/>
        <v>11.111111111111111</v>
      </c>
      <c r="DV34" s="88">
        <f t="shared" si="14"/>
        <v>44.444444444444443</v>
      </c>
      <c r="DY34" s="56" t="s">
        <v>54</v>
      </c>
      <c r="DZ34" s="2" t="s">
        <v>55</v>
      </c>
      <c r="EB34" t="s">
        <v>90</v>
      </c>
      <c r="EC34" t="s">
        <v>50</v>
      </c>
      <c r="EE34" s="85" t="s">
        <v>435</v>
      </c>
      <c r="EF34" s="86">
        <f t="shared" si="17"/>
        <v>5.5045871559633026</v>
      </c>
      <c r="EG34" s="86">
        <f t="shared" si="17"/>
        <v>17.431192660550458</v>
      </c>
      <c r="EH34" s="86">
        <f t="shared" si="17"/>
        <v>14.678899082568808</v>
      </c>
      <c r="EI34" s="86">
        <f t="shared" si="17"/>
        <v>2.7522935779816513</v>
      </c>
      <c r="EJ34" s="86">
        <f t="shared" si="17"/>
        <v>13.761467889908257</v>
      </c>
      <c r="EK34" s="86">
        <f t="shared" si="17"/>
        <v>0.91743119266055051</v>
      </c>
      <c r="EL34" s="86">
        <f t="shared" si="17"/>
        <v>53.211009174311926</v>
      </c>
      <c r="EO34" s="56" t="s">
        <v>54</v>
      </c>
      <c r="EP34" s="2" t="s">
        <v>45</v>
      </c>
      <c r="EQ34" t="s">
        <v>47</v>
      </c>
      <c r="ER34" t="s">
        <v>44</v>
      </c>
    </row>
    <row r="35" spans="1:148" x14ac:dyDescent="0.25">
      <c r="A35" s="2">
        <v>28</v>
      </c>
      <c r="C35" s="52">
        <v>42</v>
      </c>
      <c r="D35">
        <v>4</v>
      </c>
      <c r="AA35" s="52" t="s">
        <v>69</v>
      </c>
      <c r="AB35">
        <v>1</v>
      </c>
      <c r="AH35">
        <f t="shared" si="2"/>
        <v>-1.1330673599999996</v>
      </c>
      <c r="AI35">
        <f t="shared" si="0"/>
        <v>1.5319100546023161E-2</v>
      </c>
      <c r="AJ35" s="2">
        <v>4</v>
      </c>
      <c r="AL35">
        <v>4</v>
      </c>
      <c r="AM35">
        <v>30</v>
      </c>
      <c r="AN35">
        <v>30</v>
      </c>
      <c r="BU35" s="72" t="s">
        <v>467</v>
      </c>
      <c r="BV35" s="64">
        <f t="shared" ref="BV35:BV39" si="18">(100*BV23)/$BW$18</f>
        <v>10.526315789473685</v>
      </c>
      <c r="CA35" s="2" t="s">
        <v>54</v>
      </c>
      <c r="CB35" s="2" t="s">
        <v>55</v>
      </c>
      <c r="CC35" s="2"/>
      <c r="CE35" t="s">
        <v>89</v>
      </c>
      <c r="CF35" t="s">
        <v>49</v>
      </c>
      <c r="CH35" s="23" t="s">
        <v>429</v>
      </c>
      <c r="CI35" s="137">
        <v>17.948717948717949</v>
      </c>
      <c r="CJ35" s="137">
        <v>17.948717948717949</v>
      </c>
      <c r="CK35" s="137">
        <v>17.948717948717949</v>
      </c>
      <c r="CL35" s="140"/>
      <c r="CM35" s="139"/>
      <c r="CN35" s="140"/>
      <c r="CO35" s="140"/>
      <c r="CQ35" s="67" t="s">
        <v>90</v>
      </c>
      <c r="CS35" s="58" t="s">
        <v>54</v>
      </c>
      <c r="CT35" s="2" t="s">
        <v>55</v>
      </c>
      <c r="CV35" t="s">
        <v>54</v>
      </c>
      <c r="CW35" t="s">
        <v>68</v>
      </c>
      <c r="CY35" s="89" t="s">
        <v>441</v>
      </c>
      <c r="CZ35" s="88">
        <f t="shared" si="16"/>
        <v>22.222222222222221</v>
      </c>
      <c r="DA35" s="88">
        <f t="shared" si="16"/>
        <v>55.555555555555557</v>
      </c>
      <c r="DB35" s="88">
        <f t="shared" si="16"/>
        <v>11.111111111111111</v>
      </c>
      <c r="DC35" s="88">
        <f t="shared" si="16"/>
        <v>33.333333333333336</v>
      </c>
      <c r="DD35" s="88">
        <f t="shared" si="16"/>
        <v>44.444444444444443</v>
      </c>
      <c r="DE35" s="88">
        <f t="shared" si="16"/>
        <v>11.111111111111111</v>
      </c>
      <c r="DF35" s="88">
        <f t="shared" si="16"/>
        <v>44.444444444444443</v>
      </c>
      <c r="DI35" s="58" t="s">
        <v>54</v>
      </c>
      <c r="DJ35" s="2" t="s">
        <v>55</v>
      </c>
      <c r="DL35" t="s">
        <v>90</v>
      </c>
      <c r="DM35" t="s">
        <v>64</v>
      </c>
      <c r="DY35" s="58" t="s">
        <v>54</v>
      </c>
      <c r="DZ35" s="2" t="s">
        <v>55</v>
      </c>
      <c r="EB35" t="s">
        <v>44</v>
      </c>
      <c r="EC35" t="s">
        <v>49</v>
      </c>
      <c r="EE35" s="53" t="s">
        <v>438</v>
      </c>
      <c r="EF35" s="64">
        <f t="shared" si="17"/>
        <v>11.111111111111111</v>
      </c>
      <c r="EG35" s="64">
        <f t="shared" si="17"/>
        <v>18.518518518518519</v>
      </c>
      <c r="EH35" s="64">
        <f t="shared" si="17"/>
        <v>11.111111111111111</v>
      </c>
      <c r="EI35" s="64">
        <f t="shared" si="17"/>
        <v>0</v>
      </c>
      <c r="EJ35" s="64">
        <f t="shared" si="17"/>
        <v>25.925925925925927</v>
      </c>
      <c r="EK35" s="64">
        <f t="shared" si="17"/>
        <v>0</v>
      </c>
      <c r="EL35" s="64">
        <f t="shared" si="17"/>
        <v>51.851851851851855</v>
      </c>
      <c r="EO35" s="58" t="s">
        <v>54</v>
      </c>
      <c r="EP35" s="2" t="s">
        <v>45</v>
      </c>
      <c r="EQ35" t="s">
        <v>47</v>
      </c>
      <c r="ER35" t="s">
        <v>90</v>
      </c>
    </row>
    <row r="36" spans="1:148" x14ac:dyDescent="0.25">
      <c r="A36" s="2">
        <v>28</v>
      </c>
      <c r="C36" s="52">
        <v>43</v>
      </c>
      <c r="D36">
        <v>7</v>
      </c>
      <c r="AA36" s="52" t="s">
        <v>82</v>
      </c>
      <c r="AB36">
        <v>5</v>
      </c>
      <c r="AH36">
        <f t="shared" si="2"/>
        <v>-1.0993622799999996</v>
      </c>
      <c r="AI36">
        <f t="shared" si="0"/>
        <v>1.6049865211346076E-2</v>
      </c>
      <c r="AJ36" s="2">
        <v>3</v>
      </c>
      <c r="AL36">
        <v>5</v>
      </c>
      <c r="AM36">
        <v>19</v>
      </c>
      <c r="AN36">
        <v>19</v>
      </c>
      <c r="BU36" s="72" t="s">
        <v>468</v>
      </c>
      <c r="BV36" s="64">
        <f t="shared" si="18"/>
        <v>8.7719298245614041</v>
      </c>
      <c r="CA36" s="2" t="s">
        <v>44</v>
      </c>
      <c r="CB36" s="2" t="s">
        <v>55</v>
      </c>
      <c r="CC36" s="2"/>
      <c r="CE36" t="s">
        <v>90</v>
      </c>
      <c r="CF36" t="s">
        <v>55</v>
      </c>
      <c r="CH36" s="23" t="s">
        <v>318</v>
      </c>
      <c r="CI36" s="137">
        <v>75</v>
      </c>
      <c r="CJ36" s="137">
        <v>16.666666666666668</v>
      </c>
      <c r="CK36" s="137">
        <v>50</v>
      </c>
      <c r="CL36" s="140"/>
      <c r="CM36" s="139"/>
      <c r="CN36" s="140"/>
      <c r="CO36" s="140"/>
      <c r="CQ36" s="66" t="s">
        <v>475</v>
      </c>
      <c r="CS36" s="56" t="s">
        <v>44</v>
      </c>
      <c r="CT36" s="2" t="s">
        <v>55</v>
      </c>
      <c r="CV36" t="s">
        <v>54</v>
      </c>
      <c r="CW36" s="4" t="s">
        <v>58</v>
      </c>
      <c r="DI36" s="56" t="s">
        <v>44</v>
      </c>
      <c r="DJ36" s="2" t="s">
        <v>55</v>
      </c>
      <c r="DL36" t="s">
        <v>44</v>
      </c>
      <c r="DM36" t="s">
        <v>55</v>
      </c>
      <c r="DO36" s="50" t="s">
        <v>485</v>
      </c>
      <c r="DP36" s="50" t="s">
        <v>62</v>
      </c>
      <c r="DQ36" s="50" t="s">
        <v>50</v>
      </c>
      <c r="DR36" s="50" t="s">
        <v>58</v>
      </c>
      <c r="DS36" s="50" t="s">
        <v>68</v>
      </c>
      <c r="DT36" s="50" t="s">
        <v>49</v>
      </c>
      <c r="DU36" s="50" t="s">
        <v>64</v>
      </c>
      <c r="DV36" s="50" t="s">
        <v>266</v>
      </c>
      <c r="DY36" s="56" t="s">
        <v>44</v>
      </c>
      <c r="DZ36" s="2" t="s">
        <v>55</v>
      </c>
      <c r="EB36" t="s">
        <v>44</v>
      </c>
      <c r="EC36" t="s">
        <v>50</v>
      </c>
      <c r="EE36" s="90" t="s">
        <v>443</v>
      </c>
      <c r="EF36" s="88">
        <f t="shared" si="17"/>
        <v>11.111111111111111</v>
      </c>
      <c r="EG36" s="88">
        <f t="shared" si="17"/>
        <v>55.555555555555557</v>
      </c>
      <c r="EH36" s="88">
        <f t="shared" si="17"/>
        <v>22.222222222222221</v>
      </c>
      <c r="EI36" s="88">
        <f t="shared" si="17"/>
        <v>22.222222222222221</v>
      </c>
      <c r="EJ36" s="88">
        <f t="shared" si="17"/>
        <v>44.444444444444443</v>
      </c>
      <c r="EK36" s="88">
        <f t="shared" si="17"/>
        <v>11.111111111111111</v>
      </c>
      <c r="EL36" s="88">
        <f t="shared" si="17"/>
        <v>44.444444444444443</v>
      </c>
      <c r="EO36" s="56" t="s">
        <v>44</v>
      </c>
      <c r="EP36" s="2" t="s">
        <v>45</v>
      </c>
      <c r="EQ36" t="s">
        <v>47</v>
      </c>
      <c r="ER36" t="s">
        <v>54</v>
      </c>
    </row>
    <row r="37" spans="1:148" x14ac:dyDescent="0.25">
      <c r="A37" s="2">
        <v>29</v>
      </c>
      <c r="C37" s="52">
        <v>44</v>
      </c>
      <c r="D37">
        <v>4</v>
      </c>
      <c r="AA37" s="52" t="s">
        <v>165</v>
      </c>
      <c r="AB37">
        <v>1</v>
      </c>
      <c r="AH37">
        <f t="shared" si="2"/>
        <v>-1.0656571999999995</v>
      </c>
      <c r="AI37">
        <f t="shared" si="0"/>
        <v>1.6808764578871319E-2</v>
      </c>
      <c r="AJ37" s="2">
        <v>4</v>
      </c>
      <c r="AL37">
        <v>6</v>
      </c>
      <c r="AM37">
        <v>8</v>
      </c>
      <c r="AN37">
        <v>8</v>
      </c>
      <c r="BU37" s="72" t="s">
        <v>470</v>
      </c>
      <c r="BV37" s="64">
        <f t="shared" si="18"/>
        <v>7.4561403508771926</v>
      </c>
      <c r="CA37" s="2" t="s">
        <v>90</v>
      </c>
      <c r="CB37" s="2" t="s">
        <v>434</v>
      </c>
      <c r="CC37" s="2"/>
      <c r="CE37" t="s">
        <v>54</v>
      </c>
      <c r="CF37" t="s">
        <v>55</v>
      </c>
      <c r="CH37" s="23" t="s">
        <v>319</v>
      </c>
      <c r="CI37" s="137">
        <v>0</v>
      </c>
      <c r="CJ37" s="137">
        <v>57.142857142857146</v>
      </c>
      <c r="CK37" s="137">
        <v>42.857142857142854</v>
      </c>
      <c r="CL37" s="140"/>
      <c r="CM37" s="139"/>
      <c r="CN37" s="140"/>
      <c r="CO37" s="140"/>
      <c r="CQ37" s="67" t="s">
        <v>90</v>
      </c>
      <c r="CS37" s="58" t="s">
        <v>90</v>
      </c>
      <c r="CT37" s="2" t="s">
        <v>55</v>
      </c>
      <c r="CV37" t="s">
        <v>71</v>
      </c>
      <c r="CW37" t="s">
        <v>62</v>
      </c>
      <c r="CY37" s="50" t="s">
        <v>477</v>
      </c>
      <c r="CZ37" s="50" t="s">
        <v>62</v>
      </c>
      <c r="DA37" s="50" t="s">
        <v>50</v>
      </c>
      <c r="DB37" s="50" t="s">
        <v>58</v>
      </c>
      <c r="DC37" s="50" t="s">
        <v>68</v>
      </c>
      <c r="DD37" s="50" t="s">
        <v>49</v>
      </c>
      <c r="DE37" s="50" t="s">
        <v>64</v>
      </c>
      <c r="DF37" s="50" t="s">
        <v>266</v>
      </c>
      <c r="DI37" s="58" t="s">
        <v>90</v>
      </c>
      <c r="DJ37" s="2" t="s">
        <v>55</v>
      </c>
      <c r="DL37" t="s">
        <v>90</v>
      </c>
      <c r="DM37" t="s">
        <v>55</v>
      </c>
      <c r="DO37" s="23" t="s">
        <v>54</v>
      </c>
      <c r="DP37" s="91">
        <f>DP17/$DW17</f>
        <v>0.11267605633802817</v>
      </c>
      <c r="DQ37" s="91">
        <f t="shared" ref="DQ37:DV37" si="19">DQ17/$DW17</f>
        <v>0.21126760563380281</v>
      </c>
      <c r="DR37" s="91">
        <f t="shared" si="19"/>
        <v>2.1126760563380281E-2</v>
      </c>
      <c r="DS37" s="91">
        <f t="shared" si="19"/>
        <v>9.8591549295774641E-2</v>
      </c>
      <c r="DT37" s="91">
        <f t="shared" si="19"/>
        <v>0.19014084507042253</v>
      </c>
      <c r="DU37" s="91">
        <f t="shared" si="19"/>
        <v>0.20422535211267606</v>
      </c>
      <c r="DV37" s="91">
        <f t="shared" si="19"/>
        <v>0.5</v>
      </c>
      <c r="DY37" s="58" t="s">
        <v>90</v>
      </c>
      <c r="DZ37" s="2" t="s">
        <v>476</v>
      </c>
      <c r="EB37" t="s">
        <v>44</v>
      </c>
      <c r="EC37" t="s">
        <v>58</v>
      </c>
      <c r="EO37" s="58" t="s">
        <v>90</v>
      </c>
      <c r="EP37" s="2" t="s">
        <v>47</v>
      </c>
      <c r="EQ37" t="s">
        <v>47</v>
      </c>
      <c r="ER37" t="s">
        <v>90</v>
      </c>
    </row>
    <row r="38" spans="1:148" x14ac:dyDescent="0.25">
      <c r="A38" s="2">
        <v>29</v>
      </c>
      <c r="C38" s="52">
        <v>45</v>
      </c>
      <c r="D38">
        <v>8</v>
      </c>
      <c r="AA38" s="52" t="s">
        <v>219</v>
      </c>
      <c r="AB38">
        <v>1</v>
      </c>
      <c r="AH38">
        <f t="shared" si="2"/>
        <v>-1.0319521199999995</v>
      </c>
      <c r="AI38">
        <f t="shared" si="0"/>
        <v>1.7596507616858513E-2</v>
      </c>
      <c r="AJ38" s="2">
        <v>5</v>
      </c>
      <c r="AL38">
        <v>7</v>
      </c>
      <c r="AM38">
        <v>3</v>
      </c>
      <c r="AN38">
        <v>3</v>
      </c>
      <c r="BU38" s="72" t="s">
        <v>471</v>
      </c>
      <c r="BV38" s="64">
        <f t="shared" si="18"/>
        <v>4.3859649122807021</v>
      </c>
      <c r="CA38" s="2" t="s">
        <v>44</v>
      </c>
      <c r="CB38" s="2" t="s">
        <v>55</v>
      </c>
      <c r="CC38" s="2"/>
      <c r="CE38" t="s">
        <v>71</v>
      </c>
      <c r="CF38" t="s">
        <v>55</v>
      </c>
      <c r="CH38" s="23" t="s">
        <v>435</v>
      </c>
      <c r="CI38" s="137">
        <v>19.26605504587156</v>
      </c>
      <c r="CJ38" s="137">
        <v>6.4220183486238529</v>
      </c>
      <c r="CK38" s="137">
        <v>26.605504587155963</v>
      </c>
      <c r="CL38" s="140"/>
      <c r="CM38" s="139"/>
      <c r="CN38" s="140"/>
      <c r="CO38" s="140"/>
      <c r="CQ38" s="66" t="s">
        <v>89</v>
      </c>
      <c r="CS38" s="56" t="s">
        <v>44</v>
      </c>
      <c r="CT38" s="2" t="s">
        <v>64</v>
      </c>
      <c r="CV38" t="s">
        <v>54</v>
      </c>
      <c r="CW38" t="s">
        <v>49</v>
      </c>
      <c r="CY38" s="50" t="s">
        <v>478</v>
      </c>
      <c r="CZ38" s="91">
        <f>CZ18/$DG18</f>
        <v>0.21126760563380281</v>
      </c>
      <c r="DA38" s="91">
        <f t="shared" ref="DA38:DF38" si="20">DA18/$DG18</f>
        <v>0.29577464788732394</v>
      </c>
      <c r="DB38" s="91">
        <f t="shared" si="20"/>
        <v>0.11267605633802817</v>
      </c>
      <c r="DC38" s="91">
        <f t="shared" si="20"/>
        <v>9.154929577464789E-2</v>
      </c>
      <c r="DD38" s="91">
        <f t="shared" si="20"/>
        <v>0.5140845070422535</v>
      </c>
      <c r="DE38" s="91">
        <f t="shared" si="20"/>
        <v>0.15492957746478872</v>
      </c>
      <c r="DF38" s="91">
        <f t="shared" si="20"/>
        <v>0.22535211267605634</v>
      </c>
      <c r="DI38" s="56" t="s">
        <v>44</v>
      </c>
      <c r="DJ38" s="2" t="s">
        <v>64</v>
      </c>
      <c r="DL38" t="s">
        <v>54</v>
      </c>
      <c r="DM38" t="s">
        <v>50</v>
      </c>
      <c r="DO38" s="53" t="s">
        <v>63</v>
      </c>
      <c r="DP38" s="91">
        <f t="shared" ref="DP38:DV44" si="21">DP18/$DW18</f>
        <v>0</v>
      </c>
      <c r="DQ38" s="91">
        <f t="shared" si="21"/>
        <v>6.6666666666666666E-2</v>
      </c>
      <c r="DR38" s="91">
        <f t="shared" si="21"/>
        <v>0</v>
      </c>
      <c r="DS38" s="91">
        <f t="shared" si="21"/>
        <v>6.6666666666666666E-2</v>
      </c>
      <c r="DT38" s="91">
        <f t="shared" si="21"/>
        <v>0.13333333333333333</v>
      </c>
      <c r="DU38" s="91">
        <f t="shared" si="21"/>
        <v>0.13333333333333333</v>
      </c>
      <c r="DV38" s="91">
        <f t="shared" si="21"/>
        <v>0.6</v>
      </c>
      <c r="DY38" s="56" t="s">
        <v>44</v>
      </c>
      <c r="DZ38" s="2" t="s">
        <v>55</v>
      </c>
      <c r="EB38" t="s">
        <v>90</v>
      </c>
      <c r="EC38" t="s">
        <v>50</v>
      </c>
      <c r="EE38" s="53" t="s">
        <v>485</v>
      </c>
      <c r="EF38" s="50" t="s">
        <v>62</v>
      </c>
      <c r="EG38" s="50" t="s">
        <v>50</v>
      </c>
      <c r="EH38" s="50" t="s">
        <v>58</v>
      </c>
      <c r="EI38" s="50" t="s">
        <v>68</v>
      </c>
      <c r="EJ38" s="50" t="s">
        <v>49</v>
      </c>
      <c r="EK38" s="50" t="s">
        <v>64</v>
      </c>
      <c r="EL38" s="50" t="s">
        <v>266</v>
      </c>
      <c r="EO38" s="56" t="s">
        <v>44</v>
      </c>
      <c r="EP38" s="2" t="s">
        <v>45</v>
      </c>
      <c r="EQ38" t="s">
        <v>45</v>
      </c>
      <c r="ER38" t="s">
        <v>71</v>
      </c>
    </row>
    <row r="39" spans="1:148" x14ac:dyDescent="0.25">
      <c r="A39" s="2">
        <v>29</v>
      </c>
      <c r="C39" s="52">
        <v>46</v>
      </c>
      <c r="D39">
        <v>7</v>
      </c>
      <c r="AA39" s="52" t="s">
        <v>89</v>
      </c>
      <c r="AB39">
        <v>19</v>
      </c>
      <c r="AH39">
        <f t="shared" si="2"/>
        <v>-0.99824703999999942</v>
      </c>
      <c r="AI39">
        <f t="shared" si="0"/>
        <v>1.8413801251923035E-2</v>
      </c>
      <c r="AJ39" s="2">
        <v>4</v>
      </c>
      <c r="AL39">
        <v>9</v>
      </c>
      <c r="AM39">
        <v>1</v>
      </c>
      <c r="AN39">
        <v>1</v>
      </c>
      <c r="BU39" s="72" t="s">
        <v>474</v>
      </c>
      <c r="BV39" s="64">
        <f t="shared" si="18"/>
        <v>0.43859649122807015</v>
      </c>
      <c r="CA39" s="2" t="s">
        <v>44</v>
      </c>
      <c r="CB39" s="2" t="s">
        <v>55</v>
      </c>
      <c r="CC39" s="2"/>
      <c r="CE39" t="s">
        <v>90</v>
      </c>
      <c r="CF39" t="s">
        <v>64</v>
      </c>
      <c r="CH39" s="23" t="s">
        <v>438</v>
      </c>
      <c r="CI39" s="137">
        <v>29.62962962962963</v>
      </c>
      <c r="CJ39" s="137">
        <v>11.111111111111111</v>
      </c>
      <c r="CK39" s="137">
        <v>51.851851851851855</v>
      </c>
      <c r="CL39" s="140"/>
      <c r="CM39" s="139"/>
      <c r="CN39" s="140"/>
      <c r="CO39" s="140"/>
      <c r="CQ39" s="67" t="s">
        <v>90</v>
      </c>
      <c r="CS39" s="58" t="s">
        <v>44</v>
      </c>
      <c r="CT39" s="2" t="s">
        <v>55</v>
      </c>
      <c r="CV39" t="s">
        <v>44</v>
      </c>
      <c r="CW39" t="s">
        <v>49</v>
      </c>
      <c r="CY39" s="50" t="s">
        <v>260</v>
      </c>
      <c r="CZ39" s="91">
        <f t="shared" ref="CZ39:DF45" si="22">CZ19/$DG19</f>
        <v>6.6666666666666666E-2</v>
      </c>
      <c r="DA39" s="91">
        <f t="shared" si="22"/>
        <v>0.33333333333333331</v>
      </c>
      <c r="DB39" s="91">
        <f t="shared" si="22"/>
        <v>0.13333333333333333</v>
      </c>
      <c r="DC39" s="91">
        <f t="shared" si="22"/>
        <v>0.13333333333333333</v>
      </c>
      <c r="DD39" s="91">
        <f t="shared" si="22"/>
        <v>0.53333333333333333</v>
      </c>
      <c r="DE39" s="91">
        <f t="shared" si="22"/>
        <v>6.6666666666666666E-2</v>
      </c>
      <c r="DF39" s="91">
        <f t="shared" si="22"/>
        <v>0.26666666666666666</v>
      </c>
      <c r="DI39" s="58" t="s">
        <v>44</v>
      </c>
      <c r="DJ39" s="2" t="s">
        <v>55</v>
      </c>
      <c r="DL39" t="s">
        <v>54</v>
      </c>
      <c r="DM39" t="s">
        <v>68</v>
      </c>
      <c r="DO39" s="53" t="s">
        <v>90</v>
      </c>
      <c r="DP39" s="91">
        <f t="shared" si="21"/>
        <v>7.6923076923076927E-2</v>
      </c>
      <c r="DQ39" s="91">
        <f t="shared" si="21"/>
        <v>0.15384615384615385</v>
      </c>
      <c r="DR39" s="91">
        <f t="shared" si="21"/>
        <v>2.564102564102564E-2</v>
      </c>
      <c r="DS39" s="91">
        <f t="shared" si="21"/>
        <v>7.6923076923076927E-2</v>
      </c>
      <c r="DT39" s="91">
        <f t="shared" si="21"/>
        <v>0.12820512820512819</v>
      </c>
      <c r="DU39" s="91">
        <f t="shared" si="21"/>
        <v>0.28205128205128205</v>
      </c>
      <c r="DV39" s="91">
        <f t="shared" si="21"/>
        <v>0.61538461538461542</v>
      </c>
      <c r="DY39" s="58" t="s">
        <v>44</v>
      </c>
      <c r="DZ39" s="2" t="s">
        <v>55</v>
      </c>
      <c r="EB39" t="s">
        <v>90</v>
      </c>
      <c r="EC39" t="s">
        <v>58</v>
      </c>
      <c r="EE39" s="23" t="s">
        <v>54</v>
      </c>
      <c r="EF39" s="91">
        <f>EF19/$EM19</f>
        <v>2.1126760563380281E-2</v>
      </c>
      <c r="EG39" s="91">
        <f t="shared" ref="EG39:EL39" si="23">EG19/$EM19</f>
        <v>0.16901408450704225</v>
      </c>
      <c r="EH39" s="91">
        <f t="shared" si="23"/>
        <v>0.21830985915492956</v>
      </c>
      <c r="EI39" s="91">
        <f t="shared" si="23"/>
        <v>3.5211267605633804E-2</v>
      </c>
      <c r="EJ39" s="91">
        <f t="shared" si="23"/>
        <v>0.29577464788732394</v>
      </c>
      <c r="EK39" s="91">
        <f t="shared" si="23"/>
        <v>7.0422535211267607E-3</v>
      </c>
      <c r="EL39" s="91">
        <f t="shared" si="23"/>
        <v>0.46478873239436619</v>
      </c>
      <c r="EO39" s="58" t="s">
        <v>44</v>
      </c>
      <c r="EP39" s="2" t="s">
        <v>47</v>
      </c>
      <c r="EQ39" t="s">
        <v>47</v>
      </c>
      <c r="ER39" t="s">
        <v>90</v>
      </c>
    </row>
    <row r="40" spans="1:148" x14ac:dyDescent="0.25">
      <c r="A40" s="2">
        <v>29</v>
      </c>
      <c r="C40" s="52">
        <v>47</v>
      </c>
      <c r="D40">
        <v>3</v>
      </c>
      <c r="AA40" s="52" t="s">
        <v>44</v>
      </c>
      <c r="AB40">
        <v>3</v>
      </c>
      <c r="AH40">
        <f t="shared" si="2"/>
        <v>-0.96454195999999937</v>
      </c>
      <c r="AI40">
        <f t="shared" si="0"/>
        <v>1.9261349116333499E-2</v>
      </c>
      <c r="AJ40" s="2">
        <v>0</v>
      </c>
      <c r="CA40" s="2" t="s">
        <v>44</v>
      </c>
      <c r="CB40" s="2" t="s">
        <v>108</v>
      </c>
      <c r="CC40" s="2"/>
      <c r="CE40" t="s">
        <v>89</v>
      </c>
      <c r="CF40" t="s">
        <v>49</v>
      </c>
      <c r="CH40" s="23" t="s">
        <v>441</v>
      </c>
      <c r="CI40" s="137">
        <v>11.111111111111111</v>
      </c>
      <c r="CJ40" s="137">
        <v>11.111111111111111</v>
      </c>
      <c r="CK40" s="137">
        <v>0</v>
      </c>
      <c r="CL40" s="140"/>
      <c r="CM40" s="139"/>
      <c r="CN40" s="140"/>
      <c r="CO40" s="140"/>
      <c r="CQ40" s="66" t="s">
        <v>54</v>
      </c>
      <c r="CS40" s="56" t="s">
        <v>44</v>
      </c>
      <c r="CT40" s="2" t="s">
        <v>64</v>
      </c>
      <c r="CV40" t="s">
        <v>90</v>
      </c>
      <c r="CW40" t="s">
        <v>55</v>
      </c>
      <c r="CY40" s="50" t="s">
        <v>429</v>
      </c>
      <c r="CZ40" s="91">
        <f t="shared" si="22"/>
        <v>0.12820512820512819</v>
      </c>
      <c r="DA40" s="91">
        <f t="shared" si="22"/>
        <v>0.20512820512820512</v>
      </c>
      <c r="DB40" s="91">
        <f t="shared" si="22"/>
        <v>5.128205128205128E-2</v>
      </c>
      <c r="DC40" s="91">
        <f t="shared" si="22"/>
        <v>0.10256410256410256</v>
      </c>
      <c r="DD40" s="91">
        <f t="shared" si="22"/>
        <v>0.10256410256410256</v>
      </c>
      <c r="DE40" s="91">
        <f t="shared" si="22"/>
        <v>0.12820512820512819</v>
      </c>
      <c r="DF40" s="91">
        <f t="shared" si="22"/>
        <v>0.5641025641025641</v>
      </c>
      <c r="DI40" s="56" t="s">
        <v>44</v>
      </c>
      <c r="DJ40" s="2" t="s">
        <v>64</v>
      </c>
      <c r="DL40" t="s">
        <v>90</v>
      </c>
      <c r="DM40" t="s">
        <v>64</v>
      </c>
      <c r="DO40" s="23" t="s">
        <v>82</v>
      </c>
      <c r="DP40" s="91">
        <f t="shared" si="21"/>
        <v>0</v>
      </c>
      <c r="DQ40" s="91">
        <f t="shared" si="21"/>
        <v>0.5</v>
      </c>
      <c r="DR40" s="91">
        <f t="shared" si="21"/>
        <v>0</v>
      </c>
      <c r="DS40" s="91">
        <f t="shared" si="21"/>
        <v>0.33333333333333331</v>
      </c>
      <c r="DT40" s="91">
        <f t="shared" si="21"/>
        <v>0.16666666666666666</v>
      </c>
      <c r="DU40" s="91">
        <f t="shared" si="21"/>
        <v>0.5</v>
      </c>
      <c r="DV40" s="91">
        <f t="shared" si="21"/>
        <v>0.16666666666666666</v>
      </c>
      <c r="DY40" s="56" t="s">
        <v>44</v>
      </c>
      <c r="DZ40" s="2" t="s">
        <v>128</v>
      </c>
      <c r="EB40" t="s">
        <v>54</v>
      </c>
      <c r="EC40" t="s">
        <v>55</v>
      </c>
      <c r="EE40" s="23" t="s">
        <v>63</v>
      </c>
      <c r="EF40" s="91">
        <f t="shared" ref="EF40:EL46" si="24">EF20/$EM20</f>
        <v>0</v>
      </c>
      <c r="EG40" s="91">
        <f t="shared" si="24"/>
        <v>0.2</v>
      </c>
      <c r="EH40" s="91">
        <f t="shared" si="24"/>
        <v>6.6666666666666666E-2</v>
      </c>
      <c r="EI40" s="91">
        <f t="shared" si="24"/>
        <v>0</v>
      </c>
      <c r="EJ40" s="91">
        <f t="shared" si="24"/>
        <v>0.2</v>
      </c>
      <c r="EK40" s="91">
        <f t="shared" si="24"/>
        <v>0</v>
      </c>
      <c r="EL40" s="91">
        <f t="shared" si="24"/>
        <v>0.6</v>
      </c>
      <c r="EO40" s="56" t="s">
        <v>44</v>
      </c>
      <c r="EP40" s="2" t="s">
        <v>47</v>
      </c>
      <c r="EQ40" t="s">
        <v>45</v>
      </c>
      <c r="ER40" t="s">
        <v>54</v>
      </c>
    </row>
    <row r="41" spans="1:148" x14ac:dyDescent="0.25">
      <c r="A41" s="2">
        <v>30</v>
      </c>
      <c r="C41" s="52">
        <v>48</v>
      </c>
      <c r="D41">
        <v>3</v>
      </c>
      <c r="AA41" s="52" t="s">
        <v>236</v>
      </c>
      <c r="AB41">
        <v>1</v>
      </c>
      <c r="AH41">
        <f t="shared" si="2"/>
        <v>-0.93083687999999931</v>
      </c>
      <c r="AI41">
        <f t="shared" si="0"/>
        <v>2.0139850243612676E-2</v>
      </c>
      <c r="AJ41" s="2">
        <v>2</v>
      </c>
      <c r="CA41" s="2" t="s">
        <v>89</v>
      </c>
      <c r="CB41" s="2" t="s">
        <v>49</v>
      </c>
      <c r="CC41" s="2"/>
      <c r="CE41" t="s">
        <v>89</v>
      </c>
      <c r="CF41" s="4" t="s">
        <v>58</v>
      </c>
      <c r="CQ41" s="67" t="s">
        <v>90</v>
      </c>
      <c r="CS41" s="58" t="s">
        <v>89</v>
      </c>
      <c r="CT41" s="2" t="s">
        <v>62</v>
      </c>
      <c r="CV41" t="s">
        <v>54</v>
      </c>
      <c r="CW41" t="s">
        <v>49</v>
      </c>
      <c r="CY41" s="50" t="s">
        <v>480</v>
      </c>
      <c r="CZ41" s="91">
        <f t="shared" si="22"/>
        <v>8.3333333333333329E-2</v>
      </c>
      <c r="DA41" s="91">
        <f t="shared" si="22"/>
        <v>0.58333333333333337</v>
      </c>
      <c r="DB41" s="91">
        <f t="shared" si="22"/>
        <v>0</v>
      </c>
      <c r="DC41" s="91">
        <f t="shared" si="22"/>
        <v>0.25</v>
      </c>
      <c r="DD41" s="91">
        <f t="shared" si="22"/>
        <v>0.16666666666666666</v>
      </c>
      <c r="DE41" s="91">
        <f t="shared" si="22"/>
        <v>8.3333333333333329E-2</v>
      </c>
      <c r="DF41" s="91">
        <f t="shared" si="22"/>
        <v>0.25</v>
      </c>
      <c r="DI41" s="58" t="s">
        <v>89</v>
      </c>
      <c r="DJ41" s="2" t="s">
        <v>55</v>
      </c>
      <c r="DL41" t="s">
        <v>71</v>
      </c>
      <c r="DM41" t="s">
        <v>55</v>
      </c>
      <c r="DO41" s="23" t="s">
        <v>207</v>
      </c>
      <c r="DP41" s="91">
        <f t="shared" si="21"/>
        <v>0</v>
      </c>
      <c r="DQ41" s="91">
        <f t="shared" si="21"/>
        <v>0</v>
      </c>
      <c r="DR41" s="91">
        <f t="shared" si="21"/>
        <v>0</v>
      </c>
      <c r="DS41" s="91">
        <f t="shared" si="21"/>
        <v>0.21428571428571427</v>
      </c>
      <c r="DT41" s="91">
        <f t="shared" si="21"/>
        <v>7.1428571428571425E-2</v>
      </c>
      <c r="DU41" s="91">
        <f t="shared" si="21"/>
        <v>0</v>
      </c>
      <c r="DV41" s="91">
        <f t="shared" si="21"/>
        <v>0.7142857142857143</v>
      </c>
      <c r="DY41" s="58" t="s">
        <v>89</v>
      </c>
      <c r="DZ41" s="2" t="s">
        <v>49</v>
      </c>
      <c r="EB41" t="s">
        <v>90</v>
      </c>
      <c r="EC41" t="s">
        <v>55</v>
      </c>
      <c r="EE41" s="23" t="s">
        <v>90</v>
      </c>
      <c r="EF41" s="91">
        <f t="shared" si="24"/>
        <v>5.128205128205128E-2</v>
      </c>
      <c r="EG41" s="91">
        <f t="shared" si="24"/>
        <v>0.30769230769230771</v>
      </c>
      <c r="EH41" s="91">
        <f t="shared" si="24"/>
        <v>0.30769230769230771</v>
      </c>
      <c r="EI41" s="91">
        <f t="shared" si="24"/>
        <v>0</v>
      </c>
      <c r="EJ41" s="91">
        <f t="shared" si="24"/>
        <v>0.17948717948717949</v>
      </c>
      <c r="EK41" s="91">
        <f t="shared" si="24"/>
        <v>0</v>
      </c>
      <c r="EL41" s="91">
        <f t="shared" si="24"/>
        <v>0.4358974358974359</v>
      </c>
      <c r="EO41" s="58" t="s">
        <v>89</v>
      </c>
      <c r="EP41" s="2" t="s">
        <v>47</v>
      </c>
      <c r="EQ41" t="s">
        <v>45</v>
      </c>
      <c r="ER41" t="s">
        <v>54</v>
      </c>
    </row>
    <row r="42" spans="1:148" x14ac:dyDescent="0.25">
      <c r="A42" s="2">
        <v>30</v>
      </c>
      <c r="C42" s="52">
        <v>49</v>
      </c>
      <c r="D42">
        <v>10</v>
      </c>
      <c r="AA42" s="52" t="s">
        <v>71</v>
      </c>
      <c r="AB42">
        <v>7</v>
      </c>
      <c r="AH42">
        <f t="shared" si="2"/>
        <v>-0.89713179999999926</v>
      </c>
      <c r="AI42">
        <f t="shared" si="0"/>
        <v>2.1049997713241717E-2</v>
      </c>
      <c r="AJ42" s="2">
        <v>3</v>
      </c>
      <c r="CA42" s="2" t="s">
        <v>44</v>
      </c>
      <c r="CB42" s="2" t="s">
        <v>49</v>
      </c>
      <c r="CC42" s="2"/>
      <c r="CE42" t="s">
        <v>90</v>
      </c>
      <c r="CF42" t="s">
        <v>55</v>
      </c>
      <c r="CQ42" s="66" t="s">
        <v>71</v>
      </c>
      <c r="CS42" s="56" t="s">
        <v>44</v>
      </c>
      <c r="CT42" s="2" t="s">
        <v>64</v>
      </c>
      <c r="CV42" t="s">
        <v>54</v>
      </c>
      <c r="CW42" s="4" t="s">
        <v>50</v>
      </c>
      <c r="CY42" s="50" t="s">
        <v>319</v>
      </c>
      <c r="CZ42" s="91">
        <f t="shared" si="22"/>
        <v>0</v>
      </c>
      <c r="DA42" s="91">
        <f t="shared" si="22"/>
        <v>0.21428571428571427</v>
      </c>
      <c r="DB42" s="91">
        <f t="shared" si="22"/>
        <v>0</v>
      </c>
      <c r="DC42" s="91">
        <f t="shared" si="22"/>
        <v>0.14285714285714285</v>
      </c>
      <c r="DD42" s="91">
        <f t="shared" si="22"/>
        <v>0.42857142857142855</v>
      </c>
      <c r="DE42" s="91">
        <f t="shared" si="22"/>
        <v>0</v>
      </c>
      <c r="DF42" s="91">
        <f t="shared" si="22"/>
        <v>0.5</v>
      </c>
      <c r="DI42" s="56" t="s">
        <v>44</v>
      </c>
      <c r="DJ42" s="2" t="s">
        <v>64</v>
      </c>
      <c r="DL42" t="s">
        <v>90</v>
      </c>
      <c r="DM42" t="s">
        <v>55</v>
      </c>
      <c r="DO42" s="23" t="s">
        <v>44</v>
      </c>
      <c r="DP42" s="91">
        <f t="shared" si="21"/>
        <v>0.11926605504587157</v>
      </c>
      <c r="DQ42" s="91">
        <f t="shared" si="21"/>
        <v>0.15596330275229359</v>
      </c>
      <c r="DR42" s="91">
        <f t="shared" si="21"/>
        <v>0</v>
      </c>
      <c r="DS42" s="91">
        <f t="shared" si="21"/>
        <v>0.12844036697247707</v>
      </c>
      <c r="DT42" s="91">
        <f t="shared" si="21"/>
        <v>0.11009174311926606</v>
      </c>
      <c r="DU42" s="91">
        <f t="shared" si="21"/>
        <v>0.19266055045871561</v>
      </c>
      <c r="DV42" s="91">
        <f t="shared" si="21"/>
        <v>0.55963302752293576</v>
      </c>
      <c r="DY42" s="56" t="s">
        <v>44</v>
      </c>
      <c r="DZ42" s="2" t="s">
        <v>55</v>
      </c>
      <c r="EB42" t="s">
        <v>71</v>
      </c>
      <c r="EC42" t="s">
        <v>55</v>
      </c>
      <c r="EE42" s="23" t="s">
        <v>82</v>
      </c>
      <c r="EF42" s="91">
        <f t="shared" si="24"/>
        <v>8.3333333333333329E-2</v>
      </c>
      <c r="EG42" s="91">
        <f t="shared" si="24"/>
        <v>0.16666666666666666</v>
      </c>
      <c r="EH42" s="91">
        <f t="shared" si="24"/>
        <v>8.3333333333333329E-2</v>
      </c>
      <c r="EI42" s="91">
        <f t="shared" si="24"/>
        <v>0</v>
      </c>
      <c r="EJ42" s="91">
        <f t="shared" si="24"/>
        <v>0.41666666666666669</v>
      </c>
      <c r="EK42" s="91">
        <f t="shared" si="24"/>
        <v>0</v>
      </c>
      <c r="EL42" s="91">
        <f t="shared" si="24"/>
        <v>0.5</v>
      </c>
      <c r="EO42" s="56" t="s">
        <v>44</v>
      </c>
      <c r="EP42" s="2" t="s">
        <v>45</v>
      </c>
      <c r="EQ42" t="s">
        <v>45</v>
      </c>
      <c r="ER42" t="s">
        <v>44</v>
      </c>
    </row>
    <row r="43" spans="1:148" x14ac:dyDescent="0.25">
      <c r="A43" s="2">
        <v>30</v>
      </c>
      <c r="C43" s="52">
        <v>50</v>
      </c>
      <c r="D43">
        <v>7</v>
      </c>
      <c r="AA43" s="52" t="s">
        <v>119</v>
      </c>
      <c r="AB43">
        <v>1</v>
      </c>
      <c r="AH43">
        <f t="shared" si="2"/>
        <v>-0.8634267199999992</v>
      </c>
      <c r="AI43">
        <f t="shared" si="0"/>
        <v>2.1992477245451746E-2</v>
      </c>
      <c r="AJ43" s="2">
        <v>2</v>
      </c>
      <c r="CA43" s="2" t="s">
        <v>54</v>
      </c>
      <c r="CB43" s="2" t="s">
        <v>453</v>
      </c>
      <c r="CC43" s="2"/>
      <c r="CE43" t="s">
        <v>54</v>
      </c>
      <c r="CF43" t="s">
        <v>49</v>
      </c>
      <c r="CQ43" s="67" t="s">
        <v>90</v>
      </c>
      <c r="CS43" s="58" t="s">
        <v>54</v>
      </c>
      <c r="CT43" s="2" t="s">
        <v>453</v>
      </c>
      <c r="CV43" t="s">
        <v>54</v>
      </c>
      <c r="CW43" s="4" t="s">
        <v>58</v>
      </c>
      <c r="CY43" s="50" t="s">
        <v>435</v>
      </c>
      <c r="CZ43" s="91">
        <f t="shared" si="22"/>
        <v>0.1834862385321101</v>
      </c>
      <c r="DA43" s="91">
        <f t="shared" si="22"/>
        <v>0.28440366972477066</v>
      </c>
      <c r="DB43" s="91">
        <f t="shared" si="22"/>
        <v>4.5871559633027525E-2</v>
      </c>
      <c r="DC43" s="91">
        <f t="shared" si="22"/>
        <v>0.13761467889908258</v>
      </c>
      <c r="DD43" s="91">
        <f t="shared" si="22"/>
        <v>0.29357798165137616</v>
      </c>
      <c r="DE43" s="91">
        <f t="shared" si="22"/>
        <v>0.16513761467889909</v>
      </c>
      <c r="DF43" s="91">
        <f t="shared" si="22"/>
        <v>0.38532110091743121</v>
      </c>
      <c r="DI43" s="58" t="s">
        <v>54</v>
      </c>
      <c r="DJ43" s="2" t="s">
        <v>55</v>
      </c>
      <c r="DL43" t="s">
        <v>54</v>
      </c>
      <c r="DM43" t="s">
        <v>55</v>
      </c>
      <c r="DO43" s="23" t="s">
        <v>71</v>
      </c>
      <c r="DP43" s="91">
        <f t="shared" si="21"/>
        <v>0.1111111111111111</v>
      </c>
      <c r="DQ43" s="91">
        <f t="shared" si="21"/>
        <v>0.18518518518518517</v>
      </c>
      <c r="DR43" s="91">
        <f t="shared" si="21"/>
        <v>3.7037037037037035E-2</v>
      </c>
      <c r="DS43" s="91">
        <f t="shared" si="21"/>
        <v>3.7037037037037035E-2</v>
      </c>
      <c r="DT43" s="91">
        <f t="shared" si="21"/>
        <v>7.407407407407407E-2</v>
      </c>
      <c r="DU43" s="91">
        <f t="shared" si="21"/>
        <v>0.22222222222222221</v>
      </c>
      <c r="DV43" s="91">
        <f t="shared" si="21"/>
        <v>0.48148148148148145</v>
      </c>
      <c r="DY43" s="58" t="s">
        <v>54</v>
      </c>
      <c r="DZ43" s="2" t="s">
        <v>55</v>
      </c>
      <c r="EB43" t="s">
        <v>90</v>
      </c>
      <c r="EC43" t="s">
        <v>55</v>
      </c>
      <c r="EE43" s="23" t="s">
        <v>207</v>
      </c>
      <c r="EF43" s="91">
        <f t="shared" si="24"/>
        <v>0</v>
      </c>
      <c r="EG43" s="91">
        <f t="shared" si="24"/>
        <v>7.1428571428571425E-2</v>
      </c>
      <c r="EH43" s="91">
        <f t="shared" si="24"/>
        <v>0</v>
      </c>
      <c r="EI43" s="91">
        <f t="shared" si="24"/>
        <v>0</v>
      </c>
      <c r="EJ43" s="91">
        <f t="shared" si="24"/>
        <v>7.1428571428571425E-2</v>
      </c>
      <c r="EK43" s="91">
        <f t="shared" si="24"/>
        <v>0</v>
      </c>
      <c r="EL43" s="91">
        <f t="shared" si="24"/>
        <v>0.9285714285714286</v>
      </c>
      <c r="EO43" s="58" t="s">
        <v>54</v>
      </c>
      <c r="EP43" s="2" t="s">
        <v>47</v>
      </c>
      <c r="EQ43" t="s">
        <v>47</v>
      </c>
      <c r="ER43" t="s">
        <v>90</v>
      </c>
    </row>
    <row r="44" spans="1:148" x14ac:dyDescent="0.25">
      <c r="A44" s="2">
        <v>30</v>
      </c>
      <c r="C44" s="52">
        <v>51</v>
      </c>
      <c r="D44">
        <v>4</v>
      </c>
      <c r="AA44" s="52" t="s">
        <v>175</v>
      </c>
      <c r="AB44">
        <v>1</v>
      </c>
      <c r="AH44">
        <f t="shared" si="2"/>
        <v>-0.82972163999999915</v>
      </c>
      <c r="AI44">
        <f t="shared" si="0"/>
        <v>2.2967965747273514E-2</v>
      </c>
      <c r="AJ44" s="2">
        <v>2</v>
      </c>
      <c r="CA44" s="2" t="s">
        <v>90</v>
      </c>
      <c r="CB44" s="2" t="s">
        <v>62</v>
      </c>
      <c r="CC44" s="2"/>
      <c r="CE44" t="s">
        <v>90</v>
      </c>
      <c r="CF44" t="s">
        <v>55</v>
      </c>
      <c r="CQ44" s="66" t="s">
        <v>54</v>
      </c>
      <c r="CS44" s="56" t="s">
        <v>90</v>
      </c>
      <c r="CT44" s="2" t="s">
        <v>55</v>
      </c>
      <c r="CV44" t="s">
        <v>71</v>
      </c>
      <c r="CW44" t="s">
        <v>49</v>
      </c>
      <c r="CY44" s="50" t="s">
        <v>484</v>
      </c>
      <c r="CZ44" s="91">
        <f t="shared" si="22"/>
        <v>0.22222222222222221</v>
      </c>
      <c r="DA44" s="91">
        <f t="shared" si="22"/>
        <v>0.25925925925925924</v>
      </c>
      <c r="DB44" s="91">
        <f t="shared" si="22"/>
        <v>0.18518518518518517</v>
      </c>
      <c r="DC44" s="91">
        <f t="shared" si="22"/>
        <v>0.1111111111111111</v>
      </c>
      <c r="DD44" s="91">
        <f t="shared" si="22"/>
        <v>0.25925925925925924</v>
      </c>
      <c r="DE44" s="91">
        <f t="shared" si="22"/>
        <v>0.14814814814814814</v>
      </c>
      <c r="DF44" s="91">
        <f t="shared" si="22"/>
        <v>0.22222222222222221</v>
      </c>
      <c r="DI44" s="56" t="s">
        <v>90</v>
      </c>
      <c r="DJ44" s="2" t="s">
        <v>55</v>
      </c>
      <c r="DL44" t="s">
        <v>54</v>
      </c>
      <c r="DM44" t="s">
        <v>55</v>
      </c>
      <c r="DO44" s="53" t="s">
        <v>443</v>
      </c>
      <c r="DP44" s="91">
        <f t="shared" si="21"/>
        <v>0.22222222222222221</v>
      </c>
      <c r="DQ44" s="91">
        <f t="shared" si="21"/>
        <v>0.55555555555555558</v>
      </c>
      <c r="DR44" s="91">
        <f t="shared" si="21"/>
        <v>0</v>
      </c>
      <c r="DS44" s="91">
        <f t="shared" si="21"/>
        <v>0.33333333333333331</v>
      </c>
      <c r="DT44" s="91">
        <f t="shared" si="21"/>
        <v>0.33333333333333331</v>
      </c>
      <c r="DU44" s="91">
        <f t="shared" si="21"/>
        <v>0.1111111111111111</v>
      </c>
      <c r="DV44" s="91">
        <f t="shared" si="21"/>
        <v>0.44444444444444442</v>
      </c>
      <c r="DY44" s="56" t="s">
        <v>90</v>
      </c>
      <c r="DZ44" s="2" t="s">
        <v>55</v>
      </c>
      <c r="EB44" t="s">
        <v>54</v>
      </c>
      <c r="EC44" t="s">
        <v>55</v>
      </c>
      <c r="EE44" s="23" t="s">
        <v>44</v>
      </c>
      <c r="EF44" s="91">
        <f t="shared" si="24"/>
        <v>5.5045871559633031E-2</v>
      </c>
      <c r="EG44" s="91">
        <f t="shared" si="24"/>
        <v>0.1743119266055046</v>
      </c>
      <c r="EH44" s="91">
        <f t="shared" si="24"/>
        <v>0.14678899082568808</v>
      </c>
      <c r="EI44" s="91">
        <f t="shared" si="24"/>
        <v>2.7522935779816515E-2</v>
      </c>
      <c r="EJ44" s="91">
        <f t="shared" si="24"/>
        <v>0.13761467889908258</v>
      </c>
      <c r="EK44" s="91">
        <f t="shared" si="24"/>
        <v>9.1743119266055051E-3</v>
      </c>
      <c r="EL44" s="91">
        <f t="shared" si="24"/>
        <v>0.5321100917431193</v>
      </c>
      <c r="EO44" s="56" t="s">
        <v>90</v>
      </c>
      <c r="EP44" s="2" t="s">
        <v>47</v>
      </c>
      <c r="EQ44" t="s">
        <v>45</v>
      </c>
      <c r="ER44" t="s">
        <v>44</v>
      </c>
    </row>
    <row r="45" spans="1:148" x14ac:dyDescent="0.25">
      <c r="A45" s="2">
        <v>30</v>
      </c>
      <c r="C45" s="52">
        <v>52</v>
      </c>
      <c r="D45">
        <v>3</v>
      </c>
      <c r="AA45" s="52" t="s">
        <v>450</v>
      </c>
      <c r="AH45">
        <f t="shared" si="2"/>
        <v>-0.7960165599999991</v>
      </c>
      <c r="AI45">
        <f t="shared" si="0"/>
        <v>2.3977129811209693E-2</v>
      </c>
      <c r="AJ45" s="2">
        <v>4</v>
      </c>
      <c r="CA45" s="2" t="s">
        <v>90</v>
      </c>
      <c r="CB45" s="2" t="s">
        <v>55</v>
      </c>
      <c r="CC45" s="2"/>
      <c r="CE45" t="s">
        <v>90</v>
      </c>
      <c r="CF45" t="s">
        <v>55</v>
      </c>
      <c r="CQ45" s="67" t="s">
        <v>54</v>
      </c>
      <c r="CS45" s="58" t="s">
        <v>90</v>
      </c>
      <c r="CT45" s="2" t="s">
        <v>55</v>
      </c>
      <c r="CV45" t="s">
        <v>71</v>
      </c>
      <c r="CW45" s="4" t="s">
        <v>50</v>
      </c>
      <c r="CY45" s="50" t="s">
        <v>441</v>
      </c>
      <c r="CZ45" s="91">
        <f t="shared" si="22"/>
        <v>0.22222222222222221</v>
      </c>
      <c r="DA45" s="91">
        <f t="shared" si="22"/>
        <v>0.55555555555555558</v>
      </c>
      <c r="DB45" s="91">
        <f t="shared" si="22"/>
        <v>0.1111111111111111</v>
      </c>
      <c r="DC45" s="91">
        <f t="shared" si="22"/>
        <v>0.33333333333333331</v>
      </c>
      <c r="DD45" s="91">
        <f t="shared" si="22"/>
        <v>0.44444444444444442</v>
      </c>
      <c r="DE45" s="91">
        <f t="shared" si="22"/>
        <v>0.1111111111111111</v>
      </c>
      <c r="DF45" s="91">
        <f t="shared" si="22"/>
        <v>0.44444444444444442</v>
      </c>
      <c r="DI45" s="58" t="s">
        <v>90</v>
      </c>
      <c r="DJ45" s="2" t="s">
        <v>55</v>
      </c>
      <c r="DL45" t="s">
        <v>44</v>
      </c>
      <c r="DM45" t="s">
        <v>55</v>
      </c>
      <c r="DY45" s="58" t="s">
        <v>90</v>
      </c>
      <c r="DZ45" s="2" t="s">
        <v>55</v>
      </c>
      <c r="EB45" t="s">
        <v>54</v>
      </c>
      <c r="EC45" t="s">
        <v>55</v>
      </c>
      <c r="EE45" s="23" t="s">
        <v>71</v>
      </c>
      <c r="EF45" s="91">
        <f t="shared" si="24"/>
        <v>0.1111111111111111</v>
      </c>
      <c r="EG45" s="91">
        <f t="shared" si="24"/>
        <v>0.18518518518518517</v>
      </c>
      <c r="EH45" s="91">
        <f t="shared" si="24"/>
        <v>0.1111111111111111</v>
      </c>
      <c r="EI45" s="91">
        <f t="shared" si="24"/>
        <v>0</v>
      </c>
      <c r="EJ45" s="91">
        <f t="shared" si="24"/>
        <v>0.25925925925925924</v>
      </c>
      <c r="EK45" s="91">
        <f t="shared" si="24"/>
        <v>0</v>
      </c>
      <c r="EL45" s="91">
        <f t="shared" si="24"/>
        <v>0.51851851851851849</v>
      </c>
      <c r="EO45" s="58" t="s">
        <v>90</v>
      </c>
      <c r="EP45" s="2" t="s">
        <v>47</v>
      </c>
      <c r="EQ45" t="s">
        <v>47</v>
      </c>
      <c r="ER45" t="s">
        <v>44</v>
      </c>
    </row>
    <row r="46" spans="1:148" x14ac:dyDescent="0.25">
      <c r="A46" s="2">
        <v>30</v>
      </c>
      <c r="C46" s="52">
        <v>53</v>
      </c>
      <c r="D46">
        <v>8</v>
      </c>
      <c r="AA46" s="52" t="s">
        <v>421</v>
      </c>
      <c r="AB46">
        <v>51</v>
      </c>
      <c r="AH46">
        <f t="shared" si="2"/>
        <v>-0.76231147999999904</v>
      </c>
      <c r="AI46">
        <f t="shared" si="0"/>
        <v>2.5020624168090019E-2</v>
      </c>
      <c r="AJ46" s="2">
        <v>0</v>
      </c>
      <c r="CA46" s="2" t="s">
        <v>54</v>
      </c>
      <c r="CB46" s="2" t="s">
        <v>49</v>
      </c>
      <c r="CC46" s="2"/>
      <c r="CE46" t="s">
        <v>54</v>
      </c>
      <c r="CF46" t="s">
        <v>49</v>
      </c>
      <c r="CQ46" s="66" t="s">
        <v>44</v>
      </c>
      <c r="CS46" s="56" t="s">
        <v>54</v>
      </c>
      <c r="CT46" s="2" t="s">
        <v>49</v>
      </c>
      <c r="CV46" t="s">
        <v>71</v>
      </c>
      <c r="CW46" s="4" t="s">
        <v>58</v>
      </c>
      <c r="DI46" s="56" t="s">
        <v>54</v>
      </c>
      <c r="DJ46" s="2" t="s">
        <v>55</v>
      </c>
      <c r="DL46" t="s">
        <v>90</v>
      </c>
      <c r="DM46" t="s">
        <v>55</v>
      </c>
      <c r="DY46" s="56" t="s">
        <v>54</v>
      </c>
      <c r="DZ46" s="2" t="s">
        <v>58</v>
      </c>
      <c r="EB46" t="s">
        <v>44</v>
      </c>
      <c r="EC46" t="s">
        <v>55</v>
      </c>
      <c r="EE46" s="23" t="s">
        <v>443</v>
      </c>
      <c r="EF46" s="91">
        <f t="shared" si="24"/>
        <v>0.1111111111111111</v>
      </c>
      <c r="EG46" s="91">
        <f t="shared" si="24"/>
        <v>0.55555555555555558</v>
      </c>
      <c r="EH46" s="91">
        <f t="shared" si="24"/>
        <v>0.22222222222222221</v>
      </c>
      <c r="EI46" s="91">
        <f t="shared" si="24"/>
        <v>0.22222222222222221</v>
      </c>
      <c r="EJ46" s="91">
        <f t="shared" si="24"/>
        <v>0.44444444444444442</v>
      </c>
      <c r="EK46" s="91">
        <f t="shared" si="24"/>
        <v>0.1111111111111111</v>
      </c>
      <c r="EL46" s="91">
        <f t="shared" si="24"/>
        <v>0.44444444444444442</v>
      </c>
      <c r="EO46" s="56" t="s">
        <v>54</v>
      </c>
      <c r="EP46" s="2" t="s">
        <v>47</v>
      </c>
      <c r="EQ46" t="s">
        <v>47</v>
      </c>
      <c r="ER46" t="s">
        <v>44</v>
      </c>
    </row>
    <row r="47" spans="1:148" x14ac:dyDescent="0.25">
      <c r="A47" s="2">
        <v>31</v>
      </c>
      <c r="C47" s="52">
        <v>54</v>
      </c>
      <c r="D47">
        <v>7</v>
      </c>
      <c r="AH47">
        <f t="shared" si="2"/>
        <v>-0.72860639999999899</v>
      </c>
      <c r="AI47">
        <f t="shared" si="0"/>
        <v>2.6099090095871171E-2</v>
      </c>
      <c r="AJ47" s="2">
        <v>2</v>
      </c>
      <c r="CA47" s="2" t="s">
        <v>54</v>
      </c>
      <c r="CB47" s="2" t="s">
        <v>49</v>
      </c>
      <c r="CC47" s="2"/>
      <c r="CE47" t="s">
        <v>54</v>
      </c>
      <c r="CF47" t="s">
        <v>55</v>
      </c>
      <c r="CQ47" s="67" t="s">
        <v>90</v>
      </c>
      <c r="CS47" s="58" t="s">
        <v>54</v>
      </c>
      <c r="CT47" s="2" t="s">
        <v>49</v>
      </c>
      <c r="CV47" t="s">
        <v>90</v>
      </c>
      <c r="CW47" t="s">
        <v>50</v>
      </c>
      <c r="DI47" s="58" t="s">
        <v>54</v>
      </c>
      <c r="DJ47" s="2" t="s">
        <v>55</v>
      </c>
      <c r="DL47" t="s">
        <v>44</v>
      </c>
      <c r="DM47" t="s">
        <v>64</v>
      </c>
      <c r="DO47" s="119" t="s">
        <v>373</v>
      </c>
      <c r="DP47" s="23" t="s">
        <v>64</v>
      </c>
      <c r="DQ47" s="23" t="s">
        <v>68</v>
      </c>
      <c r="DR47" s="23" t="s">
        <v>50</v>
      </c>
      <c r="DS47" s="23" t="s">
        <v>49</v>
      </c>
      <c r="DV47" s="139"/>
      <c r="DY47" s="58" t="s">
        <v>54</v>
      </c>
      <c r="DZ47" s="2" t="s">
        <v>49</v>
      </c>
      <c r="EB47" t="s">
        <v>90</v>
      </c>
      <c r="EC47" t="s">
        <v>49</v>
      </c>
      <c r="EO47" s="58" t="s">
        <v>54</v>
      </c>
      <c r="EP47" s="2" t="s">
        <v>47</v>
      </c>
      <c r="EQ47" t="s">
        <v>47</v>
      </c>
      <c r="ER47" t="s">
        <v>44</v>
      </c>
    </row>
    <row r="48" spans="1:148" x14ac:dyDescent="0.25">
      <c r="A48" s="2">
        <v>31</v>
      </c>
      <c r="C48" s="52">
        <v>55</v>
      </c>
      <c r="D48">
        <v>9</v>
      </c>
      <c r="AH48">
        <f t="shared" si="2"/>
        <v>-0.69490131999999893</v>
      </c>
      <c r="AI48">
        <f t="shared" si="0"/>
        <v>2.7213153786346138E-2</v>
      </c>
      <c r="AJ48" s="2">
        <v>3</v>
      </c>
      <c r="CA48" s="2" t="s">
        <v>90</v>
      </c>
      <c r="CB48" s="2" t="s">
        <v>55</v>
      </c>
      <c r="CC48" s="2"/>
      <c r="CE48" t="s">
        <v>44</v>
      </c>
      <c r="CF48" t="s">
        <v>55</v>
      </c>
      <c r="CQ48" s="66" t="s">
        <v>44</v>
      </c>
      <c r="CS48" s="56" t="s">
        <v>90</v>
      </c>
      <c r="CT48" s="2" t="s">
        <v>55</v>
      </c>
      <c r="CV48" t="s">
        <v>90</v>
      </c>
      <c r="CW48" s="4" t="s">
        <v>64</v>
      </c>
      <c r="CY48" s="23" t="s">
        <v>372</v>
      </c>
      <c r="CZ48" s="23" t="s">
        <v>64</v>
      </c>
      <c r="DA48" s="23" t="s">
        <v>68</v>
      </c>
      <c r="DB48" s="23" t="s">
        <v>50</v>
      </c>
      <c r="DC48" s="23" t="s">
        <v>58</v>
      </c>
      <c r="DD48" s="23" t="s">
        <v>49</v>
      </c>
      <c r="DF48" s="139"/>
      <c r="DI48" s="56" t="s">
        <v>90</v>
      </c>
      <c r="DJ48" s="2" t="s">
        <v>64</v>
      </c>
      <c r="DL48" t="s">
        <v>44</v>
      </c>
      <c r="DM48" t="s">
        <v>55</v>
      </c>
      <c r="DO48" s="23" t="s">
        <v>478</v>
      </c>
      <c r="DP48" s="137">
        <v>20.422535211267604</v>
      </c>
      <c r="DQ48" s="137">
        <v>9.8591549295774641</v>
      </c>
      <c r="DR48" s="137">
        <v>21.12676056338028</v>
      </c>
      <c r="DS48" s="137">
        <v>19.014084507042252</v>
      </c>
      <c r="DV48" s="140"/>
      <c r="DY48" s="56" t="s">
        <v>90</v>
      </c>
      <c r="DZ48" s="2" t="s">
        <v>239</v>
      </c>
      <c r="EB48" t="s">
        <v>90</v>
      </c>
      <c r="EC48" t="s">
        <v>50</v>
      </c>
      <c r="EO48" s="56" t="s">
        <v>90</v>
      </c>
      <c r="EP48" s="2" t="s">
        <v>45</v>
      </c>
      <c r="EQ48" t="s">
        <v>45</v>
      </c>
      <c r="ER48" t="s">
        <v>44</v>
      </c>
    </row>
    <row r="49" spans="1:148" x14ac:dyDescent="0.25">
      <c r="A49" s="2">
        <v>31</v>
      </c>
      <c r="C49" s="52">
        <v>56</v>
      </c>
      <c r="D49">
        <v>2</v>
      </c>
      <c r="AH49">
        <f t="shared" si="2"/>
        <v>-0.66119623999999888</v>
      </c>
      <c r="AI49">
        <f t="shared" si="0"/>
        <v>2.8363424671934982E-2</v>
      </c>
      <c r="AJ49" s="2">
        <v>0</v>
      </c>
      <c r="CA49" s="2" t="s">
        <v>54</v>
      </c>
      <c r="CB49" s="2" t="s">
        <v>239</v>
      </c>
      <c r="CC49" s="2"/>
      <c r="CE49" t="s">
        <v>90</v>
      </c>
      <c r="CF49" t="s">
        <v>49</v>
      </c>
      <c r="CQ49" s="67" t="s">
        <v>44</v>
      </c>
      <c r="CS49" s="58" t="s">
        <v>54</v>
      </c>
      <c r="CT49" s="2" t="s">
        <v>239</v>
      </c>
      <c r="CV49" t="s">
        <v>44</v>
      </c>
      <c r="CW49" t="s">
        <v>49</v>
      </c>
      <c r="CY49" s="23" t="s">
        <v>478</v>
      </c>
      <c r="CZ49" s="137">
        <v>15.492957746478874</v>
      </c>
      <c r="DA49" s="137">
        <v>9.1549295774647881</v>
      </c>
      <c r="DB49" s="137">
        <v>29.577464788732396</v>
      </c>
      <c r="DC49" s="137">
        <v>11.267605633802816</v>
      </c>
      <c r="DD49" s="137">
        <v>51.408450704225352</v>
      </c>
      <c r="DF49" s="140"/>
      <c r="DI49" s="58" t="s">
        <v>54</v>
      </c>
      <c r="DJ49" s="2" t="s">
        <v>55</v>
      </c>
      <c r="DL49" t="s">
        <v>44</v>
      </c>
      <c r="DM49" t="s">
        <v>64</v>
      </c>
      <c r="DO49" s="23" t="s">
        <v>260</v>
      </c>
      <c r="DP49" s="137">
        <v>13.333333333333334</v>
      </c>
      <c r="DQ49" s="137">
        <v>6.666666666666667</v>
      </c>
      <c r="DR49" s="137">
        <v>6.666666666666667</v>
      </c>
      <c r="DS49" s="137">
        <v>13.333333333333334</v>
      </c>
      <c r="DV49" s="140"/>
      <c r="DY49" s="58" t="s">
        <v>54</v>
      </c>
      <c r="DZ49" s="2" t="s">
        <v>55</v>
      </c>
      <c r="EB49" t="s">
        <v>90</v>
      </c>
      <c r="EC49" t="s">
        <v>58</v>
      </c>
      <c r="EE49" s="119" t="s">
        <v>374</v>
      </c>
      <c r="EF49" s="119" t="s">
        <v>50</v>
      </c>
      <c r="EG49" s="119" t="s">
        <v>58</v>
      </c>
      <c r="EH49" s="119" t="s">
        <v>49</v>
      </c>
      <c r="EK49" s="139"/>
      <c r="EL49" s="139"/>
      <c r="EO49" s="58" t="s">
        <v>54</v>
      </c>
      <c r="EP49" s="2" t="s">
        <v>47</v>
      </c>
      <c r="EQ49" t="s">
        <v>47</v>
      </c>
      <c r="ER49" t="s">
        <v>54</v>
      </c>
    </row>
    <row r="50" spans="1:148" x14ac:dyDescent="0.25">
      <c r="A50" s="2">
        <v>31</v>
      </c>
      <c r="C50" s="52">
        <v>57</v>
      </c>
      <c r="D50">
        <v>6</v>
      </c>
      <c r="AH50">
        <f t="shared" si="2"/>
        <v>-0.62749115999999883</v>
      </c>
      <c r="AI50">
        <f t="shared" si="0"/>
        <v>2.9550493714936062E-2</v>
      </c>
      <c r="AJ50" s="2">
        <v>5</v>
      </c>
      <c r="CA50" s="2" t="s">
        <v>54</v>
      </c>
      <c r="CB50" s="2" t="s">
        <v>49</v>
      </c>
      <c r="CC50" s="2"/>
      <c r="CE50" t="s">
        <v>90</v>
      </c>
      <c r="CF50" s="4" t="s">
        <v>58</v>
      </c>
      <c r="CQ50" s="66" t="s">
        <v>44</v>
      </c>
      <c r="CS50" s="56" t="s">
        <v>54</v>
      </c>
      <c r="CT50" s="2" t="s">
        <v>49</v>
      </c>
      <c r="CV50" t="s">
        <v>44</v>
      </c>
      <c r="CW50" s="4" t="s">
        <v>50</v>
      </c>
      <c r="CY50" s="23" t="s">
        <v>260</v>
      </c>
      <c r="CZ50" s="137">
        <v>6.666666666666667</v>
      </c>
      <c r="DA50" s="137">
        <v>13.333333333333334</v>
      </c>
      <c r="DB50" s="137">
        <v>33.333333333333336</v>
      </c>
      <c r="DC50" s="137">
        <v>13.333333333333334</v>
      </c>
      <c r="DD50" s="137">
        <v>53.333333333333336</v>
      </c>
      <c r="DF50" s="140"/>
      <c r="DI50" s="56" t="s">
        <v>54</v>
      </c>
      <c r="DJ50" s="2" t="s">
        <v>55</v>
      </c>
      <c r="DL50" t="s">
        <v>44</v>
      </c>
      <c r="DM50" t="s">
        <v>55</v>
      </c>
      <c r="DO50" s="23" t="s">
        <v>479</v>
      </c>
      <c r="DP50" s="137">
        <v>28.205128205128204</v>
      </c>
      <c r="DQ50" s="137">
        <v>7.6923076923076925</v>
      </c>
      <c r="DR50" s="137">
        <v>15.384615384615385</v>
      </c>
      <c r="DS50" s="137">
        <v>12.820512820512821</v>
      </c>
      <c r="DV50" s="140"/>
      <c r="DY50" s="56" t="s">
        <v>54</v>
      </c>
      <c r="DZ50" s="2" t="s">
        <v>55</v>
      </c>
      <c r="EB50" t="s">
        <v>44</v>
      </c>
      <c r="EC50" t="s">
        <v>55</v>
      </c>
      <c r="EE50" s="23" t="s">
        <v>478</v>
      </c>
      <c r="EF50" s="137">
        <v>16.901408450704224</v>
      </c>
      <c r="EG50" s="137">
        <v>21.830985915492956</v>
      </c>
      <c r="EH50" s="137">
        <v>29.577464788732396</v>
      </c>
      <c r="EK50" s="140"/>
      <c r="EL50" s="140"/>
      <c r="EO50" s="56" t="s">
        <v>54</v>
      </c>
      <c r="EP50" s="2" t="s">
        <v>47</v>
      </c>
      <c r="EQ50" t="s">
        <v>47</v>
      </c>
      <c r="ER50" t="s">
        <v>90</v>
      </c>
    </row>
    <row r="51" spans="1:148" x14ac:dyDescent="0.25">
      <c r="A51" s="2">
        <v>31</v>
      </c>
      <c r="C51" s="52">
        <v>58</v>
      </c>
      <c r="D51">
        <v>3</v>
      </c>
      <c r="AH51">
        <f t="shared" si="2"/>
        <v>-0.59378607999999877</v>
      </c>
      <c r="AI51">
        <f t="shared" si="0"/>
        <v>3.0774931661827036E-2</v>
      </c>
      <c r="AJ51" s="2">
        <v>0</v>
      </c>
      <c r="CA51" s="2" t="s">
        <v>44</v>
      </c>
      <c r="CB51" s="2" t="s">
        <v>49</v>
      </c>
      <c r="CC51" s="2"/>
      <c r="CE51" t="s">
        <v>44</v>
      </c>
      <c r="CF51" t="s">
        <v>55</v>
      </c>
      <c r="CQ51" s="67" t="s">
        <v>89</v>
      </c>
      <c r="CS51" s="58" t="s">
        <v>44</v>
      </c>
      <c r="CT51" s="2" t="s">
        <v>55</v>
      </c>
      <c r="CV51" t="s">
        <v>90</v>
      </c>
      <c r="CW51" t="s">
        <v>55</v>
      </c>
      <c r="CY51" s="23" t="s">
        <v>429</v>
      </c>
      <c r="CZ51" s="137">
        <v>12.820512820512821</v>
      </c>
      <c r="DA51" s="137">
        <v>10.256410256410257</v>
      </c>
      <c r="DB51" s="137">
        <v>20.512820512820515</v>
      </c>
      <c r="DC51" s="137">
        <v>5.1282051282051286</v>
      </c>
      <c r="DD51" s="137">
        <v>10.256410256410257</v>
      </c>
      <c r="DF51" s="140"/>
      <c r="DI51" s="58" t="s">
        <v>44</v>
      </c>
      <c r="DJ51" s="2" t="s">
        <v>55</v>
      </c>
      <c r="DL51" t="s">
        <v>44</v>
      </c>
      <c r="DM51" t="s">
        <v>64</v>
      </c>
      <c r="DO51" s="23" t="s">
        <v>480</v>
      </c>
      <c r="DP51" s="137">
        <v>50</v>
      </c>
      <c r="DQ51" s="137">
        <v>33.333333333333336</v>
      </c>
      <c r="DR51" s="137">
        <v>50</v>
      </c>
      <c r="DS51" s="137">
        <v>16.666666666666668</v>
      </c>
      <c r="DV51" s="140"/>
      <c r="DY51" s="58" t="s">
        <v>44</v>
      </c>
      <c r="DZ51" s="2" t="s">
        <v>62</v>
      </c>
      <c r="EB51" t="s">
        <v>44</v>
      </c>
      <c r="EC51" t="s">
        <v>55</v>
      </c>
      <c r="EE51" s="23" t="s">
        <v>260</v>
      </c>
      <c r="EF51" s="137">
        <v>20</v>
      </c>
      <c r="EG51" s="137">
        <v>6.666666666666667</v>
      </c>
      <c r="EH51" s="137">
        <v>20</v>
      </c>
      <c r="EK51" s="140"/>
      <c r="EL51" s="140"/>
      <c r="EO51" s="58" t="s">
        <v>44</v>
      </c>
      <c r="EP51" s="2" t="s">
        <v>47</v>
      </c>
      <c r="EQ51" t="s">
        <v>47</v>
      </c>
      <c r="ER51" t="s">
        <v>90</v>
      </c>
    </row>
    <row r="52" spans="1:148" x14ac:dyDescent="0.25">
      <c r="A52" s="2">
        <v>31</v>
      </c>
      <c r="C52" s="52">
        <v>59</v>
      </c>
      <c r="D52">
        <v>1</v>
      </c>
      <c r="AH52">
        <f t="shared" si="2"/>
        <v>-0.56008099999999872</v>
      </c>
      <c r="AI52">
        <f t="shared" si="0"/>
        <v>3.2037287265414098E-2</v>
      </c>
      <c r="AJ52" s="2">
        <v>3</v>
      </c>
      <c r="CA52" s="2" t="s">
        <v>63</v>
      </c>
      <c r="CB52" s="2" t="s">
        <v>434</v>
      </c>
      <c r="CC52" s="2"/>
      <c r="CE52" t="s">
        <v>44</v>
      </c>
      <c r="CF52" t="s">
        <v>55</v>
      </c>
      <c r="CQ52" s="66" t="s">
        <v>44</v>
      </c>
      <c r="CS52" s="56" t="s">
        <v>63</v>
      </c>
      <c r="CT52" s="2" t="s">
        <v>434</v>
      </c>
      <c r="CV52" t="s">
        <v>54</v>
      </c>
      <c r="CW52" t="s">
        <v>49</v>
      </c>
      <c r="CY52" s="23" t="s">
        <v>480</v>
      </c>
      <c r="CZ52" s="137">
        <v>8.3333333333333339</v>
      </c>
      <c r="DA52" s="137">
        <v>25</v>
      </c>
      <c r="DB52" s="137">
        <v>58.333333333333336</v>
      </c>
      <c r="DC52" s="137">
        <v>0</v>
      </c>
      <c r="DD52" s="137">
        <v>16.666666666666668</v>
      </c>
      <c r="DF52" s="140"/>
      <c r="DI52" s="56" t="s">
        <v>63</v>
      </c>
      <c r="DJ52" s="2" t="s">
        <v>55</v>
      </c>
      <c r="DL52" t="s">
        <v>54</v>
      </c>
      <c r="DM52" t="s">
        <v>55</v>
      </c>
      <c r="DO52" s="23" t="s">
        <v>482</v>
      </c>
      <c r="DP52" s="137">
        <v>0</v>
      </c>
      <c r="DQ52" s="137">
        <v>21.428571428571427</v>
      </c>
      <c r="DR52" s="137">
        <v>0</v>
      </c>
      <c r="DS52" s="137">
        <v>7.1428571428571432</v>
      </c>
      <c r="DV52" s="140"/>
      <c r="DY52" s="56" t="s">
        <v>63</v>
      </c>
      <c r="DZ52" s="2" t="s">
        <v>55</v>
      </c>
      <c r="EB52" t="s">
        <v>44</v>
      </c>
      <c r="EC52" t="s">
        <v>58</v>
      </c>
      <c r="EE52" s="23" t="s">
        <v>429</v>
      </c>
      <c r="EF52" s="137">
        <v>30.76923076923077</v>
      </c>
      <c r="EG52" s="137">
        <v>30.76923076923077</v>
      </c>
      <c r="EH52" s="137">
        <v>17.948717948717949</v>
      </c>
      <c r="EK52" s="140"/>
      <c r="EL52" s="140"/>
      <c r="EO52" s="56" t="s">
        <v>63</v>
      </c>
      <c r="EP52" s="2" t="s">
        <v>45</v>
      </c>
      <c r="EQ52" t="s">
        <v>47</v>
      </c>
      <c r="ER52" t="s">
        <v>54</v>
      </c>
    </row>
    <row r="53" spans="1:148" x14ac:dyDescent="0.25">
      <c r="A53" s="2">
        <v>32</v>
      </c>
      <c r="C53" s="52">
        <v>60</v>
      </c>
      <c r="D53">
        <v>2</v>
      </c>
      <c r="AB53">
        <v>21.532846715328468</v>
      </c>
      <c r="AC53">
        <v>32.846715328467155</v>
      </c>
      <c r="AD53">
        <v>12.043795620437956</v>
      </c>
      <c r="AE53">
        <v>24.817518248175183</v>
      </c>
      <c r="AF53">
        <v>8.7591240875912408</v>
      </c>
      <c r="AH53">
        <f t="shared" si="2"/>
        <v>-0.52637591999999866</v>
      </c>
      <c r="AI53">
        <f t="shared" si="0"/>
        <v>3.3338085477837849E-2</v>
      </c>
      <c r="AJ53" s="2">
        <v>2</v>
      </c>
      <c r="CA53" s="2" t="s">
        <v>44</v>
      </c>
      <c r="CB53" s="2" t="s">
        <v>55</v>
      </c>
      <c r="CC53" s="2"/>
      <c r="CE53" t="s">
        <v>44</v>
      </c>
      <c r="CF53" t="s">
        <v>50</v>
      </c>
      <c r="CQ53" s="67" t="s">
        <v>54</v>
      </c>
      <c r="CS53" s="58" t="s">
        <v>44</v>
      </c>
      <c r="CT53" s="2" t="s">
        <v>128</v>
      </c>
      <c r="CV53" t="s">
        <v>90</v>
      </c>
      <c r="CW53" t="s">
        <v>55</v>
      </c>
      <c r="CY53" s="23" t="s">
        <v>319</v>
      </c>
      <c r="CZ53" s="137">
        <v>0</v>
      </c>
      <c r="DA53" s="137">
        <v>14.285714285714286</v>
      </c>
      <c r="DB53" s="137">
        <v>21.428571428571427</v>
      </c>
      <c r="DC53" s="137">
        <v>0</v>
      </c>
      <c r="DD53" s="137">
        <v>42.857142857142854</v>
      </c>
      <c r="DF53" s="140"/>
      <c r="DI53" s="58" t="s">
        <v>44</v>
      </c>
      <c r="DJ53" s="2" t="s">
        <v>62</v>
      </c>
      <c r="DL53" t="s">
        <v>90</v>
      </c>
      <c r="DM53" t="s">
        <v>55</v>
      </c>
      <c r="DO53" s="23" t="s">
        <v>483</v>
      </c>
      <c r="DP53" s="137">
        <v>19.26605504587156</v>
      </c>
      <c r="DQ53" s="137">
        <v>12.844036697247706</v>
      </c>
      <c r="DR53" s="137">
        <v>15.596330275229358</v>
      </c>
      <c r="DS53" s="137">
        <v>11.009174311926605</v>
      </c>
      <c r="DV53" s="140"/>
      <c r="DY53" s="58" t="s">
        <v>44</v>
      </c>
      <c r="DZ53" s="2" t="s">
        <v>50</v>
      </c>
      <c r="EB53" t="s">
        <v>44</v>
      </c>
      <c r="EC53" t="s">
        <v>62</v>
      </c>
      <c r="EE53" s="23" t="s">
        <v>480</v>
      </c>
      <c r="EF53" s="137">
        <v>16.666666666666668</v>
      </c>
      <c r="EG53" s="137">
        <v>8.3333333333333339</v>
      </c>
      <c r="EH53" s="137">
        <v>41.666666666666664</v>
      </c>
      <c r="EK53" s="140"/>
      <c r="EL53" s="140"/>
      <c r="EO53" s="58" t="s">
        <v>44</v>
      </c>
      <c r="EP53" s="2" t="s">
        <v>47</v>
      </c>
      <c r="EQ53" t="s">
        <v>47</v>
      </c>
      <c r="ER53" t="s">
        <v>54</v>
      </c>
    </row>
    <row r="54" spans="1:148" x14ac:dyDescent="0.25">
      <c r="A54" s="2">
        <v>32</v>
      </c>
      <c r="C54" s="52">
        <v>61</v>
      </c>
      <c r="D54">
        <v>1</v>
      </c>
      <c r="AH54">
        <f t="shared" si="2"/>
        <v>-0.49267083999999867</v>
      </c>
      <c r="AI54">
        <f t="shared" si="0"/>
        <v>3.4677825617652626E-2</v>
      </c>
      <c r="AJ54" s="2">
        <v>2</v>
      </c>
      <c r="CA54" s="2" t="s">
        <v>475</v>
      </c>
      <c r="CB54" s="2" t="s">
        <v>239</v>
      </c>
      <c r="CC54" s="2"/>
      <c r="CE54" t="s">
        <v>44</v>
      </c>
      <c r="CF54" s="4" t="s">
        <v>62</v>
      </c>
      <c r="CQ54" s="66" t="s">
        <v>90</v>
      </c>
      <c r="CS54" s="56" t="s">
        <v>475</v>
      </c>
      <c r="CT54" s="2" t="s">
        <v>55</v>
      </c>
      <c r="CV54" t="s">
        <v>71</v>
      </c>
      <c r="CW54" t="s">
        <v>55</v>
      </c>
      <c r="CY54" s="23" t="s">
        <v>89</v>
      </c>
      <c r="CZ54" s="137">
        <v>16.513761467889907</v>
      </c>
      <c r="DA54" s="137">
        <v>13.761467889908257</v>
      </c>
      <c r="DB54" s="137">
        <v>28.440366972477065</v>
      </c>
      <c r="DC54" s="137">
        <v>4.5871559633027523</v>
      </c>
      <c r="DD54" s="137">
        <v>29.357798165137616</v>
      </c>
      <c r="DF54" s="140"/>
      <c r="DI54" s="56" t="s">
        <v>475</v>
      </c>
      <c r="DJ54" s="2" t="s">
        <v>55</v>
      </c>
      <c r="DL54" t="s">
        <v>90</v>
      </c>
      <c r="DM54" t="s">
        <v>55</v>
      </c>
      <c r="DO54" s="23" t="s">
        <v>484</v>
      </c>
      <c r="DP54" s="137">
        <v>22.222222222222221</v>
      </c>
      <c r="DQ54" s="137">
        <v>3.7037037037037037</v>
      </c>
      <c r="DR54" s="137">
        <v>18.518518518518519</v>
      </c>
      <c r="DS54" s="137">
        <v>7.4074074074074074</v>
      </c>
      <c r="DV54" s="140"/>
      <c r="DY54" s="56" t="s">
        <v>475</v>
      </c>
      <c r="DZ54" s="2" t="s">
        <v>239</v>
      </c>
      <c r="EB54" t="s">
        <v>44</v>
      </c>
      <c r="EC54" t="s">
        <v>49</v>
      </c>
      <c r="EE54" s="23" t="s">
        <v>319</v>
      </c>
      <c r="EF54" s="137">
        <v>7.1428571428571432</v>
      </c>
      <c r="EG54" s="137">
        <v>0</v>
      </c>
      <c r="EH54" s="137">
        <v>7.1428571428571432</v>
      </c>
      <c r="EK54" s="140"/>
      <c r="EL54" s="140"/>
      <c r="EO54" s="56" t="s">
        <v>475</v>
      </c>
      <c r="EP54" s="2" t="s">
        <v>47</v>
      </c>
      <c r="EQ54" t="s">
        <v>45</v>
      </c>
      <c r="ER54" t="s">
        <v>90</v>
      </c>
    </row>
    <row r="55" spans="1:148" x14ac:dyDescent="0.25">
      <c r="A55" s="2">
        <v>32</v>
      </c>
      <c r="C55" s="52">
        <v>65</v>
      </c>
      <c r="D55">
        <v>2</v>
      </c>
      <c r="AH55">
        <f t="shared" si="2"/>
        <v>-0.45896575999999867</v>
      </c>
      <c r="AI55">
        <f t="shared" si="0"/>
        <v>3.605697951440251E-2</v>
      </c>
      <c r="AJ55" s="3">
        <v>3</v>
      </c>
      <c r="CA55" s="2" t="s">
        <v>486</v>
      </c>
      <c r="CB55" s="2" t="s">
        <v>108</v>
      </c>
      <c r="CC55" s="2"/>
      <c r="CE55" t="s">
        <v>89</v>
      </c>
      <c r="CF55" t="s">
        <v>49</v>
      </c>
      <c r="CQ55" s="67" t="s">
        <v>90</v>
      </c>
      <c r="CS55" s="58" t="s">
        <v>486</v>
      </c>
      <c r="CT55" s="2" t="s">
        <v>108</v>
      </c>
      <c r="CV55" t="s">
        <v>90</v>
      </c>
      <c r="CW55" t="s">
        <v>55</v>
      </c>
      <c r="CY55" s="23" t="s">
        <v>484</v>
      </c>
      <c r="CZ55" s="137">
        <v>14.814814814814815</v>
      </c>
      <c r="DA55" s="137">
        <v>11.111111111111111</v>
      </c>
      <c r="DB55" s="137">
        <v>25.925925925925927</v>
      </c>
      <c r="DC55" s="137">
        <v>18.518518518518519</v>
      </c>
      <c r="DD55" s="137">
        <v>25.925925925925927</v>
      </c>
      <c r="DF55" s="140"/>
      <c r="DI55" s="58" t="s">
        <v>486</v>
      </c>
      <c r="DJ55" s="2" t="s">
        <v>107</v>
      </c>
      <c r="DL55" t="s">
        <v>54</v>
      </c>
      <c r="DM55" t="s">
        <v>55</v>
      </c>
      <c r="DO55" s="23" t="s">
        <v>443</v>
      </c>
      <c r="DP55" s="137">
        <v>11.111111111111111</v>
      </c>
      <c r="DQ55" s="137">
        <v>33.333333333333336</v>
      </c>
      <c r="DR55" s="137">
        <v>55.555555555555557</v>
      </c>
      <c r="DS55" s="137">
        <v>33.333333333333336</v>
      </c>
      <c r="DV55" s="140"/>
      <c r="DY55" s="58" t="s">
        <v>486</v>
      </c>
      <c r="DZ55" s="2" t="s">
        <v>239</v>
      </c>
      <c r="EB55" t="s">
        <v>44</v>
      </c>
      <c r="EC55" t="s">
        <v>55</v>
      </c>
      <c r="EE55" s="23" t="s">
        <v>89</v>
      </c>
      <c r="EF55" s="137">
        <v>17.431192660550458</v>
      </c>
      <c r="EG55" s="137">
        <v>14.678899082568808</v>
      </c>
      <c r="EH55" s="137">
        <v>13.761467889908257</v>
      </c>
      <c r="EK55" s="140"/>
      <c r="EL55" s="140"/>
      <c r="EO55" s="58" t="s">
        <v>486</v>
      </c>
      <c r="EP55" s="2" t="s">
        <v>47</v>
      </c>
      <c r="EQ55" t="s">
        <v>47</v>
      </c>
      <c r="ER55" t="s">
        <v>54</v>
      </c>
    </row>
    <row r="56" spans="1:148" x14ac:dyDescent="0.25">
      <c r="A56" s="2">
        <v>33</v>
      </c>
      <c r="C56" s="52" t="s">
        <v>421</v>
      </c>
      <c r="D56">
        <v>217</v>
      </c>
      <c r="AH56">
        <f t="shared" si="2"/>
        <v>-0.42526067999999867</v>
      </c>
      <c r="AI56">
        <f t="shared" si="0"/>
        <v>3.7475989634321451E-2</v>
      </c>
      <c r="AJ56" s="2">
        <v>4</v>
      </c>
      <c r="CA56" s="2" t="s">
        <v>54</v>
      </c>
      <c r="CB56" s="2" t="s">
        <v>487</v>
      </c>
      <c r="CC56" s="2"/>
      <c r="CE56" t="s">
        <v>44</v>
      </c>
      <c r="CF56" t="s">
        <v>49</v>
      </c>
      <c r="CQ56" s="66" t="s">
        <v>54</v>
      </c>
      <c r="CS56" s="56" t="s">
        <v>54</v>
      </c>
      <c r="CT56" s="2" t="s">
        <v>107</v>
      </c>
      <c r="CV56" t="s">
        <v>54</v>
      </c>
      <c r="CW56" t="s">
        <v>49</v>
      </c>
      <c r="CY56" s="23" t="s">
        <v>441</v>
      </c>
      <c r="CZ56" s="137">
        <v>11.111111111111111</v>
      </c>
      <c r="DA56" s="137">
        <v>33.333333333333336</v>
      </c>
      <c r="DB56" s="137">
        <v>55.555555555555557</v>
      </c>
      <c r="DC56" s="137">
        <v>11.111111111111111</v>
      </c>
      <c r="DD56" s="137">
        <v>44.444444444444443</v>
      </c>
      <c r="DF56" s="140"/>
      <c r="DI56" s="56" t="s">
        <v>54</v>
      </c>
      <c r="DJ56" s="2" t="s">
        <v>107</v>
      </c>
      <c r="DL56" t="s">
        <v>54</v>
      </c>
      <c r="DM56" t="s">
        <v>55</v>
      </c>
      <c r="DY56" s="56" t="s">
        <v>54</v>
      </c>
      <c r="DZ56" s="2" t="s">
        <v>55</v>
      </c>
      <c r="EB56" t="s">
        <v>54</v>
      </c>
      <c r="EC56" t="s">
        <v>55</v>
      </c>
      <c r="EE56" s="23" t="s">
        <v>438</v>
      </c>
      <c r="EF56" s="137">
        <v>18.518518518518519</v>
      </c>
      <c r="EG56" s="137">
        <v>11.111111111111111</v>
      </c>
      <c r="EH56" s="137">
        <v>25.925925925925927</v>
      </c>
      <c r="EK56" s="140"/>
      <c r="EL56" s="140"/>
      <c r="EO56" s="56" t="s">
        <v>54</v>
      </c>
      <c r="EP56" s="2" t="s">
        <v>47</v>
      </c>
      <c r="EQ56" t="s">
        <v>47</v>
      </c>
      <c r="ER56" t="s">
        <v>54</v>
      </c>
    </row>
    <row r="57" spans="1:148" x14ac:dyDescent="0.25">
      <c r="A57" s="2">
        <v>33</v>
      </c>
      <c r="AH57">
        <f t="shared" si="2"/>
        <v>-0.39155559999999867</v>
      </c>
      <c r="AI57">
        <f t="shared" si="0"/>
        <v>3.8935267190985286E-2</v>
      </c>
      <c r="AJ57" s="2">
        <v>2</v>
      </c>
      <c r="CA57" s="2" t="s">
        <v>472</v>
      </c>
      <c r="CB57" s="2" t="s">
        <v>50</v>
      </c>
      <c r="CC57" s="2"/>
      <c r="CE57" t="s">
        <v>54</v>
      </c>
      <c r="CF57" t="s">
        <v>49</v>
      </c>
      <c r="CQ57" s="67" t="s">
        <v>54</v>
      </c>
      <c r="CS57" s="58" t="s">
        <v>472</v>
      </c>
      <c r="CT57" s="2" t="s">
        <v>55</v>
      </c>
      <c r="CV57" t="s">
        <v>54</v>
      </c>
      <c r="CW57" t="s">
        <v>55</v>
      </c>
      <c r="DI57" s="58" t="s">
        <v>472</v>
      </c>
      <c r="DJ57" s="2" t="s">
        <v>64</v>
      </c>
      <c r="DL57" t="s">
        <v>90</v>
      </c>
      <c r="DM57" t="s">
        <v>64</v>
      </c>
      <c r="DY57" s="58" t="s">
        <v>472</v>
      </c>
      <c r="DZ57" s="2" t="s">
        <v>50</v>
      </c>
      <c r="EB57" t="s">
        <v>90</v>
      </c>
      <c r="EC57" t="s">
        <v>55</v>
      </c>
      <c r="EE57" s="23" t="s">
        <v>443</v>
      </c>
      <c r="EF57" s="137">
        <v>55.555555555555557</v>
      </c>
      <c r="EG57" s="137">
        <v>22.222222222222221</v>
      </c>
      <c r="EH57" s="137">
        <v>44.444444444444443</v>
      </c>
      <c r="EK57" s="140"/>
      <c r="EL57" s="140"/>
      <c r="EO57" s="58" t="s">
        <v>472</v>
      </c>
      <c r="EP57" s="2" t="s">
        <v>47</v>
      </c>
      <c r="EQ57" t="s">
        <v>47</v>
      </c>
      <c r="ER57" t="s">
        <v>44</v>
      </c>
    </row>
    <row r="58" spans="1:148" x14ac:dyDescent="0.25">
      <c r="A58" s="2">
        <v>33</v>
      </c>
      <c r="AH58">
        <f t="shared" si="2"/>
        <v>-0.35785051999999867</v>
      </c>
      <c r="AI58">
        <f t="shared" si="0"/>
        <v>4.0435190244939162E-2</v>
      </c>
      <c r="AJ58" s="2">
        <v>5</v>
      </c>
      <c r="CA58" s="2" t="s">
        <v>90</v>
      </c>
      <c r="CB58" s="2" t="s">
        <v>55</v>
      </c>
      <c r="CC58" s="2"/>
      <c r="CE58" t="s">
        <v>54</v>
      </c>
      <c r="CF58" s="4" t="s">
        <v>64</v>
      </c>
      <c r="CQ58" s="66" t="s">
        <v>90</v>
      </c>
      <c r="CS58" s="56" t="s">
        <v>90</v>
      </c>
      <c r="CT58" s="2" t="s">
        <v>55</v>
      </c>
      <c r="CV58" t="s">
        <v>44</v>
      </c>
      <c r="CW58" t="s">
        <v>55</v>
      </c>
      <c r="DI58" s="56" t="s">
        <v>90</v>
      </c>
      <c r="DJ58" s="2" t="s">
        <v>55</v>
      </c>
      <c r="DL58" t="s">
        <v>54</v>
      </c>
      <c r="DM58" t="s">
        <v>55</v>
      </c>
      <c r="DY58" s="56" t="s">
        <v>90</v>
      </c>
      <c r="DZ58" s="2" t="s">
        <v>55</v>
      </c>
      <c r="EB58" t="s">
        <v>90</v>
      </c>
      <c r="EC58" t="s">
        <v>55</v>
      </c>
      <c r="EO58" s="56" t="s">
        <v>90</v>
      </c>
      <c r="EP58" s="2" t="s">
        <v>45</v>
      </c>
      <c r="EQ58" t="s">
        <v>45</v>
      </c>
      <c r="ER58" t="s">
        <v>63</v>
      </c>
    </row>
    <row r="59" spans="1:148" x14ac:dyDescent="0.25">
      <c r="A59" s="2">
        <v>33</v>
      </c>
      <c r="AH59">
        <f t="shared" si="2"/>
        <v>-0.32414543999999867</v>
      </c>
      <c r="AI59">
        <f t="shared" si="0"/>
        <v>4.1976101796514648E-2</v>
      </c>
      <c r="AJ59" s="2">
        <v>3</v>
      </c>
      <c r="CA59" s="2" t="s">
        <v>54</v>
      </c>
      <c r="CB59" s="2" t="s">
        <v>49</v>
      </c>
      <c r="CC59" s="2"/>
      <c r="CE59" t="s">
        <v>90</v>
      </c>
      <c r="CF59" t="s">
        <v>62</v>
      </c>
      <c r="CQ59" s="67" t="s">
        <v>54</v>
      </c>
      <c r="CS59" s="58" t="s">
        <v>54</v>
      </c>
      <c r="CT59" s="2" t="s">
        <v>129</v>
      </c>
      <c r="CV59" t="s">
        <v>90</v>
      </c>
      <c r="CW59" t="s">
        <v>55</v>
      </c>
      <c r="DI59" s="58" t="s">
        <v>54</v>
      </c>
      <c r="DJ59" s="2" t="s">
        <v>129</v>
      </c>
      <c r="DL59" t="s">
        <v>54</v>
      </c>
      <c r="DM59" t="s">
        <v>55</v>
      </c>
      <c r="DY59" s="58" t="s">
        <v>54</v>
      </c>
      <c r="DZ59" s="2" t="s">
        <v>55</v>
      </c>
      <c r="EB59" t="s">
        <v>54</v>
      </c>
      <c r="EC59" t="s">
        <v>58</v>
      </c>
      <c r="EO59" s="58" t="s">
        <v>54</v>
      </c>
      <c r="EP59" s="2" t="s">
        <v>47</v>
      </c>
      <c r="EQ59" t="s">
        <v>47</v>
      </c>
      <c r="ER59" t="s">
        <v>44</v>
      </c>
    </row>
    <row r="60" spans="1:148" x14ac:dyDescent="0.25">
      <c r="A60" s="2">
        <v>34</v>
      </c>
      <c r="AH60">
        <f t="shared" si="2"/>
        <v>-0.29044035999999868</v>
      </c>
      <c r="AI60">
        <f t="shared" si="0"/>
        <v>4.355830787623529E-2</v>
      </c>
      <c r="AJ60" s="2">
        <v>3</v>
      </c>
      <c r="CA60" s="2" t="s">
        <v>54</v>
      </c>
      <c r="CB60" s="2" t="s">
        <v>239</v>
      </c>
      <c r="CC60" s="2"/>
      <c r="CE60" t="s">
        <v>90</v>
      </c>
      <c r="CF60" t="s">
        <v>55</v>
      </c>
      <c r="CQ60" s="66" t="s">
        <v>54</v>
      </c>
      <c r="CS60" s="56" t="s">
        <v>54</v>
      </c>
      <c r="CT60" s="2" t="s">
        <v>55</v>
      </c>
      <c r="CV60" t="s">
        <v>44</v>
      </c>
      <c r="CW60" s="4" t="s">
        <v>64</v>
      </c>
      <c r="DI60" s="56" t="s">
        <v>54</v>
      </c>
      <c r="DJ60" s="2" t="s">
        <v>64</v>
      </c>
      <c r="DL60" t="s">
        <v>44</v>
      </c>
      <c r="DM60" t="s">
        <v>55</v>
      </c>
      <c r="DY60" s="56" t="s">
        <v>54</v>
      </c>
      <c r="DZ60" s="2" t="s">
        <v>55</v>
      </c>
      <c r="EB60" t="s">
        <v>54</v>
      </c>
      <c r="EC60" t="s">
        <v>49</v>
      </c>
      <c r="EO60" s="56" t="s">
        <v>54</v>
      </c>
      <c r="EP60" s="2" t="s">
        <v>45</v>
      </c>
      <c r="EQ60" t="s">
        <v>47</v>
      </c>
      <c r="ER60" t="s">
        <v>54</v>
      </c>
    </row>
    <row r="61" spans="1:148" x14ac:dyDescent="0.25">
      <c r="A61" s="2">
        <v>34</v>
      </c>
      <c r="AH61">
        <f t="shared" si="2"/>
        <v>-0.25673527999999868</v>
      </c>
      <c r="AI61">
        <f t="shared" si="0"/>
        <v>4.5182075637386097E-2</v>
      </c>
      <c r="AJ61" s="2">
        <v>0</v>
      </c>
      <c r="CA61" s="2" t="s">
        <v>89</v>
      </c>
      <c r="CB61" s="2" t="s">
        <v>55</v>
      </c>
      <c r="CC61" s="2"/>
      <c r="CE61" t="s">
        <v>54</v>
      </c>
      <c r="CF61" t="s">
        <v>49</v>
      </c>
      <c r="CQ61" s="67" t="s">
        <v>44</v>
      </c>
      <c r="CS61" s="58" t="s">
        <v>89</v>
      </c>
      <c r="CT61" s="2" t="s">
        <v>50</v>
      </c>
      <c r="CV61" t="s">
        <v>44</v>
      </c>
      <c r="CW61" t="s">
        <v>55</v>
      </c>
      <c r="DI61" s="58" t="s">
        <v>89</v>
      </c>
      <c r="DJ61" s="2" t="s">
        <v>55</v>
      </c>
      <c r="DL61" t="s">
        <v>63</v>
      </c>
      <c r="DM61" t="s">
        <v>55</v>
      </c>
      <c r="DY61" s="58" t="s">
        <v>89</v>
      </c>
      <c r="DZ61" s="2" t="s">
        <v>49</v>
      </c>
      <c r="EB61" t="s">
        <v>90</v>
      </c>
      <c r="EC61" t="s">
        <v>49</v>
      </c>
      <c r="EO61" s="58" t="s">
        <v>89</v>
      </c>
      <c r="EP61" s="2" t="s">
        <v>47</v>
      </c>
      <c r="EQ61" t="s">
        <v>47</v>
      </c>
      <c r="ER61" t="s">
        <v>71</v>
      </c>
    </row>
    <row r="62" spans="1:148" x14ac:dyDescent="0.25">
      <c r="A62" s="2">
        <v>34</v>
      </c>
      <c r="AH62">
        <f t="shared" si="2"/>
        <v>-0.22303019999999868</v>
      </c>
      <c r="AI62">
        <f t="shared" si="0"/>
        <v>4.6847631455492332E-2</v>
      </c>
      <c r="AJ62" s="2">
        <v>3</v>
      </c>
      <c r="CA62" s="2" t="s">
        <v>54</v>
      </c>
      <c r="CB62" s="2" t="s">
        <v>58</v>
      </c>
      <c r="CC62" s="2"/>
      <c r="CE62" t="s">
        <v>54</v>
      </c>
      <c r="CF62" t="s">
        <v>49</v>
      </c>
      <c r="CQ62" s="66" t="s">
        <v>63</v>
      </c>
      <c r="CS62" s="56" t="s">
        <v>54</v>
      </c>
      <c r="CT62" s="2" t="s">
        <v>58</v>
      </c>
      <c r="CV62" t="s">
        <v>44</v>
      </c>
      <c r="CW62" s="4" t="s">
        <v>64</v>
      </c>
      <c r="DI62" s="56" t="s">
        <v>54</v>
      </c>
      <c r="DJ62" s="2" t="s">
        <v>55</v>
      </c>
      <c r="DL62" t="s">
        <v>44</v>
      </c>
      <c r="DM62" t="s">
        <v>62</v>
      </c>
      <c r="DY62" s="56" t="s">
        <v>54</v>
      </c>
      <c r="DZ62" s="2" t="s">
        <v>55</v>
      </c>
      <c r="EB62" t="s">
        <v>90</v>
      </c>
      <c r="EC62" t="s">
        <v>50</v>
      </c>
      <c r="EO62" s="56" t="s">
        <v>54</v>
      </c>
      <c r="EP62" s="2" t="s">
        <v>45</v>
      </c>
      <c r="EQ62" t="s">
        <v>47</v>
      </c>
      <c r="ER62" t="s">
        <v>90</v>
      </c>
    </row>
    <row r="63" spans="1:148" x14ac:dyDescent="0.25">
      <c r="A63" s="2">
        <v>34</v>
      </c>
      <c r="AH63">
        <f t="shared" si="2"/>
        <v>-0.18932511999999868</v>
      </c>
      <c r="AI63">
        <f t="shared" si="0"/>
        <v>4.8555159039612404E-2</v>
      </c>
      <c r="AJ63" s="2">
        <v>2</v>
      </c>
      <c r="CA63" s="2" t="s">
        <v>71</v>
      </c>
      <c r="CB63" s="2" t="s">
        <v>49</v>
      </c>
      <c r="CC63" s="2"/>
      <c r="CE63" t="s">
        <v>90</v>
      </c>
      <c r="CF63" t="s">
        <v>55</v>
      </c>
      <c r="CQ63" s="67" t="s">
        <v>44</v>
      </c>
      <c r="CS63" s="58" t="s">
        <v>71</v>
      </c>
      <c r="CT63" s="2" t="s">
        <v>64</v>
      </c>
      <c r="CV63" t="s">
        <v>44</v>
      </c>
      <c r="CW63" t="s">
        <v>62</v>
      </c>
      <c r="DI63" s="58" t="s">
        <v>71</v>
      </c>
      <c r="DJ63" s="2" t="s">
        <v>64</v>
      </c>
      <c r="DL63" t="s">
        <v>54</v>
      </c>
      <c r="DM63" t="s">
        <v>55</v>
      </c>
      <c r="DY63" s="58" t="s">
        <v>71</v>
      </c>
      <c r="DZ63" s="2" t="s">
        <v>62</v>
      </c>
      <c r="EB63" t="s">
        <v>54</v>
      </c>
      <c r="EC63" t="s">
        <v>55</v>
      </c>
      <c r="EO63" s="58" t="s">
        <v>71</v>
      </c>
      <c r="EP63" s="2" t="s">
        <v>47</v>
      </c>
      <c r="EQ63" t="s">
        <v>47</v>
      </c>
      <c r="ER63" t="s">
        <v>71</v>
      </c>
    </row>
    <row r="64" spans="1:148" x14ac:dyDescent="0.25">
      <c r="A64" s="2">
        <v>34</v>
      </c>
      <c r="AH64">
        <f t="shared" si="2"/>
        <v>-0.15562003999999868</v>
      </c>
      <c r="AI64">
        <f t="shared" si="0"/>
        <v>5.0304797560499707E-2</v>
      </c>
      <c r="AJ64" s="2">
        <v>4</v>
      </c>
      <c r="CA64" s="2" t="s">
        <v>54</v>
      </c>
      <c r="CB64" s="2" t="s">
        <v>128</v>
      </c>
      <c r="CC64" s="2"/>
      <c r="CE64" t="s">
        <v>54</v>
      </c>
      <c r="CF64" t="s">
        <v>49</v>
      </c>
      <c r="CQ64" s="66" t="s">
        <v>475</v>
      </c>
      <c r="CS64" s="56" t="s">
        <v>54</v>
      </c>
      <c r="CT64" s="2" t="s">
        <v>55</v>
      </c>
      <c r="CV64" t="s">
        <v>44</v>
      </c>
      <c r="CW64" s="4" t="s">
        <v>64</v>
      </c>
      <c r="DI64" s="56" t="s">
        <v>54</v>
      </c>
      <c r="DJ64" s="2" t="s">
        <v>55</v>
      </c>
      <c r="DL64" t="s">
        <v>71</v>
      </c>
      <c r="DM64" t="s">
        <v>55</v>
      </c>
      <c r="DY64" s="56" t="s">
        <v>54</v>
      </c>
      <c r="DZ64" s="2" t="s">
        <v>49</v>
      </c>
      <c r="EB64" t="s">
        <v>54</v>
      </c>
      <c r="EC64" t="s">
        <v>55</v>
      </c>
      <c r="EO64" s="56" t="s">
        <v>54</v>
      </c>
      <c r="EP64" s="2" t="s">
        <v>47</v>
      </c>
      <c r="EQ64" t="s">
        <v>47</v>
      </c>
      <c r="ER64" t="s">
        <v>54</v>
      </c>
    </row>
    <row r="65" spans="1:148" x14ac:dyDescent="0.25">
      <c r="A65" s="2">
        <v>34</v>
      </c>
      <c r="AH65">
        <f t="shared" si="2"/>
        <v>-0.12191495999999868</v>
      </c>
      <c r="AI65">
        <f t="shared" si="0"/>
        <v>5.2096639800828702E-2</v>
      </c>
      <c r="AJ65" s="2">
        <v>2</v>
      </c>
      <c r="CA65" s="2" t="s">
        <v>54</v>
      </c>
      <c r="CB65" s="2" t="s">
        <v>55</v>
      </c>
      <c r="CC65" s="2"/>
      <c r="CE65" t="s">
        <v>54</v>
      </c>
      <c r="CF65" s="4" t="s">
        <v>50</v>
      </c>
      <c r="CQ65" s="67" t="s">
        <v>486</v>
      </c>
      <c r="CS65" s="58" t="s">
        <v>54</v>
      </c>
      <c r="CT65" s="2" t="s">
        <v>55</v>
      </c>
      <c r="CV65" t="s">
        <v>54</v>
      </c>
      <c r="CW65" t="s">
        <v>49</v>
      </c>
      <c r="DI65" s="58" t="s">
        <v>54</v>
      </c>
      <c r="DJ65" s="2" t="s">
        <v>55</v>
      </c>
      <c r="DL65" t="s">
        <v>90</v>
      </c>
      <c r="DM65" t="s">
        <v>64</v>
      </c>
      <c r="DY65" s="58" t="s">
        <v>54</v>
      </c>
      <c r="DZ65" s="2" t="s">
        <v>55</v>
      </c>
      <c r="EB65" t="s">
        <v>44</v>
      </c>
      <c r="EC65" t="s">
        <v>62</v>
      </c>
      <c r="EO65" s="58" t="s">
        <v>54</v>
      </c>
      <c r="EP65" s="2" t="s">
        <v>47</v>
      </c>
      <c r="EQ65" t="s">
        <v>47</v>
      </c>
      <c r="ER65" t="s">
        <v>54</v>
      </c>
    </row>
    <row r="66" spans="1:148" x14ac:dyDescent="0.25">
      <c r="A66" s="2">
        <v>34</v>
      </c>
      <c r="AH66">
        <f t="shared" si="2"/>
        <v>-8.8209879999998686E-2</v>
      </c>
      <c r="AI66">
        <f t="shared" si="0"/>
        <v>5.3930730332806209E-2</v>
      </c>
      <c r="AJ66" s="2">
        <v>3</v>
      </c>
      <c r="CA66" s="2" t="s">
        <v>54</v>
      </c>
      <c r="CB66" s="2" t="s">
        <v>49</v>
      </c>
      <c r="CC66" s="2"/>
      <c r="CE66" t="s">
        <v>54</v>
      </c>
      <c r="CF66" t="s">
        <v>49</v>
      </c>
      <c r="CQ66" s="66" t="s">
        <v>54</v>
      </c>
      <c r="CS66" s="56" t="s">
        <v>54</v>
      </c>
      <c r="CT66" s="2" t="s">
        <v>55</v>
      </c>
      <c r="CV66" t="s">
        <v>54</v>
      </c>
      <c r="CW66" s="4" t="s">
        <v>64</v>
      </c>
      <c r="DI66" s="56" t="s">
        <v>54</v>
      </c>
      <c r="DJ66" s="2" t="s">
        <v>49</v>
      </c>
      <c r="DL66" t="s">
        <v>90</v>
      </c>
      <c r="DM66" t="s">
        <v>62</v>
      </c>
      <c r="DY66" s="56" t="s">
        <v>54</v>
      </c>
      <c r="DZ66" s="2" t="s">
        <v>55</v>
      </c>
      <c r="EB66" t="s">
        <v>63</v>
      </c>
      <c r="EC66" t="s">
        <v>55</v>
      </c>
      <c r="EO66" s="56" t="s">
        <v>54</v>
      </c>
      <c r="EP66" s="2" t="s">
        <v>47</v>
      </c>
      <c r="EQ66" t="s">
        <v>47</v>
      </c>
      <c r="ER66" t="s">
        <v>44</v>
      </c>
    </row>
    <row r="67" spans="1:148" x14ac:dyDescent="0.25">
      <c r="A67" s="2">
        <v>35</v>
      </c>
      <c r="AH67">
        <f t="shared" si="2"/>
        <v>-5.4504799999998688E-2</v>
      </c>
      <c r="AI67">
        <f t="shared" ref="AI67:AI130" si="25">_xlfn.NORM.DIST(AH67,AQ$2,AQ$5,)</f>
        <v>5.580706372860534E-2</v>
      </c>
      <c r="AJ67" s="2">
        <v>0</v>
      </c>
      <c r="CA67" s="2" t="s">
        <v>44</v>
      </c>
      <c r="CB67" s="2" t="s">
        <v>55</v>
      </c>
      <c r="CC67" s="2"/>
      <c r="CE67" t="s">
        <v>44</v>
      </c>
      <c r="CF67" t="s">
        <v>49</v>
      </c>
      <c r="CQ67" s="67" t="s">
        <v>472</v>
      </c>
      <c r="CS67" s="58" t="s">
        <v>44</v>
      </c>
      <c r="CT67" s="2" t="s">
        <v>55</v>
      </c>
      <c r="CV67" t="s">
        <v>90</v>
      </c>
      <c r="CW67" t="s">
        <v>55</v>
      </c>
      <c r="DI67" s="58" t="s">
        <v>44</v>
      </c>
      <c r="DJ67" s="2" t="s">
        <v>55</v>
      </c>
      <c r="DL67" t="s">
        <v>71</v>
      </c>
      <c r="DM67" t="s">
        <v>64</v>
      </c>
      <c r="DY67" s="58" t="s">
        <v>44</v>
      </c>
      <c r="DZ67" s="2" t="s">
        <v>55</v>
      </c>
      <c r="EB67" t="s">
        <v>44</v>
      </c>
      <c r="EC67" t="s">
        <v>50</v>
      </c>
      <c r="EO67" s="58" t="s">
        <v>44</v>
      </c>
      <c r="EP67" s="2" t="s">
        <v>45</v>
      </c>
      <c r="EQ67" t="s">
        <v>45</v>
      </c>
      <c r="ER67" t="s">
        <v>90</v>
      </c>
    </row>
    <row r="68" spans="1:148" x14ac:dyDescent="0.25">
      <c r="A68" s="2">
        <v>35</v>
      </c>
      <c r="AH68">
        <f t="shared" ref="AH68:AH131" si="26">AH67+AG$2</f>
        <v>-2.0799719999998689E-2</v>
      </c>
      <c r="AI68">
        <f t="shared" si="25"/>
        <v>5.7725582809159709E-2</v>
      </c>
      <c r="AJ68" s="2">
        <v>4</v>
      </c>
      <c r="CA68" s="2" t="s">
        <v>488</v>
      </c>
      <c r="CB68" s="2" t="s">
        <v>58</v>
      </c>
      <c r="CC68" s="2"/>
      <c r="CE68" t="s">
        <v>63</v>
      </c>
      <c r="CF68" t="s">
        <v>49</v>
      </c>
      <c r="CQ68" s="66" t="s">
        <v>90</v>
      </c>
      <c r="CS68" s="56" t="s">
        <v>488</v>
      </c>
      <c r="CT68" s="2" t="s">
        <v>55</v>
      </c>
      <c r="CV68" t="s">
        <v>90</v>
      </c>
      <c r="CW68" t="s">
        <v>55</v>
      </c>
      <c r="DI68" s="56" t="s">
        <v>488</v>
      </c>
      <c r="DJ68" s="2" t="s">
        <v>55</v>
      </c>
      <c r="DL68" t="s">
        <v>71</v>
      </c>
      <c r="DM68" t="s">
        <v>62</v>
      </c>
      <c r="DY68" s="56" t="s">
        <v>488</v>
      </c>
      <c r="DZ68" s="2" t="s">
        <v>55</v>
      </c>
      <c r="EB68" t="s">
        <v>54</v>
      </c>
      <c r="EC68" t="s">
        <v>49</v>
      </c>
      <c r="EO68" s="56" t="s">
        <v>488</v>
      </c>
      <c r="EP68" s="2" t="s">
        <v>47</v>
      </c>
      <c r="EQ68" t="s">
        <v>47</v>
      </c>
      <c r="ER68" t="s">
        <v>54</v>
      </c>
    </row>
    <row r="69" spans="1:148" x14ac:dyDescent="0.25">
      <c r="A69" s="2">
        <v>35</v>
      </c>
      <c r="AH69">
        <f t="shared" si="26"/>
        <v>1.2905360000001309E-2</v>
      </c>
      <c r="AI69">
        <f t="shared" si="25"/>
        <v>5.9686176936942871E-2</v>
      </c>
      <c r="AJ69" s="2">
        <v>2</v>
      </c>
      <c r="CA69" s="2" t="s">
        <v>472</v>
      </c>
      <c r="CB69" s="2" t="s">
        <v>49</v>
      </c>
      <c r="CC69" s="2"/>
      <c r="CE69" t="s">
        <v>63</v>
      </c>
      <c r="CF69" s="4" t="s">
        <v>58</v>
      </c>
      <c r="CQ69" s="67" t="s">
        <v>54</v>
      </c>
      <c r="CS69" s="58" t="s">
        <v>472</v>
      </c>
      <c r="CT69" s="2" t="s">
        <v>49</v>
      </c>
      <c r="CV69" t="s">
        <v>54</v>
      </c>
      <c r="CW69" t="s">
        <v>49</v>
      </c>
      <c r="DI69" s="58" t="s">
        <v>472</v>
      </c>
      <c r="DJ69" s="2" t="s">
        <v>50</v>
      </c>
      <c r="DL69" t="s">
        <v>54</v>
      </c>
      <c r="DM69" t="s">
        <v>64</v>
      </c>
      <c r="DY69" s="58" t="s">
        <v>472</v>
      </c>
      <c r="DZ69" s="2" t="s">
        <v>49</v>
      </c>
      <c r="EB69" t="s">
        <v>54</v>
      </c>
      <c r="EC69" t="s">
        <v>50</v>
      </c>
      <c r="EO69" s="58" t="s">
        <v>472</v>
      </c>
      <c r="EP69" s="2" t="s">
        <v>47</v>
      </c>
      <c r="EQ69" t="s">
        <v>45</v>
      </c>
      <c r="ER69" t="s">
        <v>54</v>
      </c>
    </row>
    <row r="70" spans="1:148" x14ac:dyDescent="0.25">
      <c r="A70" s="2">
        <v>35</v>
      </c>
      <c r="AH70">
        <f t="shared" si="26"/>
        <v>4.6610440000001307E-2</v>
      </c>
      <c r="AI70">
        <f t="shared" si="25"/>
        <v>6.1688680358429261E-2</v>
      </c>
      <c r="AJ70" s="2">
        <v>0</v>
      </c>
      <c r="CA70" s="2" t="s">
        <v>54</v>
      </c>
      <c r="CB70" s="2" t="s">
        <v>55</v>
      </c>
      <c r="CC70" s="2"/>
      <c r="CE70" t="s">
        <v>44</v>
      </c>
      <c r="CF70" t="s">
        <v>55</v>
      </c>
      <c r="CQ70" s="66" t="s">
        <v>54</v>
      </c>
      <c r="CS70" s="56" t="s">
        <v>54</v>
      </c>
      <c r="CT70" s="2" t="s">
        <v>55</v>
      </c>
      <c r="CV70" t="s">
        <v>54</v>
      </c>
      <c r="CW70" t="s">
        <v>49</v>
      </c>
      <c r="DI70" s="56" t="s">
        <v>54</v>
      </c>
      <c r="DJ70" s="2" t="s">
        <v>55</v>
      </c>
      <c r="DL70" t="s">
        <v>54</v>
      </c>
      <c r="DM70" t="s">
        <v>62</v>
      </c>
      <c r="DY70" s="56" t="s">
        <v>54</v>
      </c>
      <c r="DZ70" s="2" t="s">
        <v>55</v>
      </c>
      <c r="EB70" t="s">
        <v>71</v>
      </c>
      <c r="EC70" t="s">
        <v>49</v>
      </c>
      <c r="EO70" s="56" t="s">
        <v>54</v>
      </c>
      <c r="EP70" s="2" t="s">
        <v>45</v>
      </c>
      <c r="EQ70" t="s">
        <v>47</v>
      </c>
      <c r="ER70" t="s">
        <v>44</v>
      </c>
    </row>
    <row r="71" spans="1:148" x14ac:dyDescent="0.25">
      <c r="A71" s="2">
        <v>35</v>
      </c>
      <c r="AH71">
        <f t="shared" si="26"/>
        <v>8.0315520000001306E-2</v>
      </c>
      <c r="AI71">
        <f t="shared" si="25"/>
        <v>6.3732870601988775E-2</v>
      </c>
      <c r="AJ71" s="2">
        <v>5</v>
      </c>
      <c r="CA71" s="2" t="s">
        <v>90</v>
      </c>
      <c r="CB71" s="2" t="s">
        <v>50</v>
      </c>
      <c r="CC71" s="2"/>
      <c r="CE71" t="s">
        <v>54</v>
      </c>
      <c r="CF71" t="s">
        <v>49</v>
      </c>
      <c r="CQ71" s="67" t="s">
        <v>89</v>
      </c>
      <c r="CS71" s="58" t="s">
        <v>90</v>
      </c>
      <c r="CT71" s="2" t="s">
        <v>55</v>
      </c>
      <c r="CV71" t="s">
        <v>90</v>
      </c>
      <c r="CW71" t="s">
        <v>55</v>
      </c>
      <c r="DI71" s="58" t="s">
        <v>90</v>
      </c>
      <c r="DJ71" s="2" t="s">
        <v>55</v>
      </c>
      <c r="DL71" t="s">
        <v>54</v>
      </c>
      <c r="DM71" t="s">
        <v>64</v>
      </c>
      <c r="DY71" s="58" t="s">
        <v>90</v>
      </c>
      <c r="DZ71" s="2" t="s">
        <v>55</v>
      </c>
      <c r="EB71" t="s">
        <v>71</v>
      </c>
      <c r="EC71" t="s">
        <v>50</v>
      </c>
      <c r="EO71" s="58" t="s">
        <v>90</v>
      </c>
      <c r="EP71" s="2" t="s">
        <v>47</v>
      </c>
      <c r="EQ71" t="s">
        <v>45</v>
      </c>
      <c r="ER71" t="s">
        <v>54</v>
      </c>
    </row>
    <row r="72" spans="1:148" x14ac:dyDescent="0.25">
      <c r="A72" s="2">
        <v>35</v>
      </c>
      <c r="AH72">
        <f t="shared" si="26"/>
        <v>0.1140206000000013</v>
      </c>
      <c r="AI72">
        <f t="shared" si="25"/>
        <v>6.581846693700516E-2</v>
      </c>
      <c r="AJ72" s="2">
        <v>0</v>
      </c>
      <c r="CA72" s="2" t="s">
        <v>475</v>
      </c>
      <c r="CB72" s="2" t="s">
        <v>62</v>
      </c>
      <c r="CC72" s="2"/>
      <c r="CE72" t="s">
        <v>54</v>
      </c>
      <c r="CF72" s="4" t="s">
        <v>50</v>
      </c>
      <c r="CQ72" s="66" t="s">
        <v>54</v>
      </c>
      <c r="CS72" s="56" t="s">
        <v>475</v>
      </c>
      <c r="CT72" s="2" t="s">
        <v>62</v>
      </c>
      <c r="CV72" t="s">
        <v>54</v>
      </c>
      <c r="CW72" t="s">
        <v>49</v>
      </c>
      <c r="DI72" s="56" t="s">
        <v>475</v>
      </c>
      <c r="DJ72" s="2" t="s">
        <v>55</v>
      </c>
      <c r="DL72" t="s">
        <v>44</v>
      </c>
      <c r="DM72" t="s">
        <v>64</v>
      </c>
      <c r="DY72" s="56" t="s">
        <v>475</v>
      </c>
      <c r="DZ72" s="2" t="s">
        <v>50</v>
      </c>
      <c r="EB72" t="s">
        <v>90</v>
      </c>
      <c r="EC72" t="s">
        <v>49</v>
      </c>
      <c r="EO72" s="56" t="s">
        <v>475</v>
      </c>
      <c r="EP72" s="2" t="s">
        <v>47</v>
      </c>
      <c r="EQ72" t="s">
        <v>47</v>
      </c>
      <c r="ER72" t="s">
        <v>71</v>
      </c>
    </row>
    <row r="73" spans="1:148" x14ac:dyDescent="0.25">
      <c r="A73" s="2">
        <v>35</v>
      </c>
      <c r="AH73">
        <f t="shared" si="26"/>
        <v>0.1477256800000013</v>
      </c>
      <c r="AI73">
        <f t="shared" si="25"/>
        <v>6.7945128900030835E-2</v>
      </c>
      <c r="AJ73" s="2">
        <v>2</v>
      </c>
      <c r="CA73" s="2" t="s">
        <v>44</v>
      </c>
      <c r="CB73" s="2" t="s">
        <v>55</v>
      </c>
      <c r="CC73" s="2"/>
      <c r="CE73" t="s">
        <v>71</v>
      </c>
      <c r="CF73" t="s">
        <v>49</v>
      </c>
      <c r="CQ73" s="67" t="s">
        <v>71</v>
      </c>
      <c r="CS73" s="58" t="s">
        <v>44</v>
      </c>
      <c r="CT73" s="2" t="s">
        <v>55</v>
      </c>
      <c r="CV73" t="s">
        <v>54</v>
      </c>
      <c r="CW73" s="4" t="s">
        <v>50</v>
      </c>
      <c r="DI73" s="58" t="s">
        <v>44</v>
      </c>
      <c r="DJ73" s="2" t="s">
        <v>55</v>
      </c>
      <c r="DL73" t="s">
        <v>90</v>
      </c>
      <c r="DM73" t="s">
        <v>55</v>
      </c>
      <c r="DY73" s="58" t="s">
        <v>44</v>
      </c>
      <c r="DZ73" s="2" t="s">
        <v>55</v>
      </c>
      <c r="EB73" t="s">
        <v>90</v>
      </c>
      <c r="EC73" t="s">
        <v>50</v>
      </c>
      <c r="EO73" s="58" t="s">
        <v>44</v>
      </c>
      <c r="EP73" s="2" t="s">
        <v>45</v>
      </c>
      <c r="EQ73" t="s">
        <v>47</v>
      </c>
      <c r="ER73" t="s">
        <v>54</v>
      </c>
    </row>
    <row r="74" spans="1:148" x14ac:dyDescent="0.25">
      <c r="A74" s="2">
        <v>35</v>
      </c>
      <c r="AH74">
        <f t="shared" si="26"/>
        <v>0.1814307600000013</v>
      </c>
      <c r="AI74">
        <f t="shared" si="25"/>
        <v>7.0112454893791962E-2</v>
      </c>
      <c r="AJ74" s="2">
        <v>4</v>
      </c>
      <c r="CA74" s="2" t="s">
        <v>489</v>
      </c>
      <c r="CB74" s="2" t="s">
        <v>434</v>
      </c>
      <c r="CC74" s="2"/>
      <c r="CE74" t="s">
        <v>71</v>
      </c>
      <c r="CF74" s="4" t="s">
        <v>50</v>
      </c>
      <c r="CQ74" s="66" t="s">
        <v>54</v>
      </c>
      <c r="CS74" s="56" t="s">
        <v>489</v>
      </c>
      <c r="CT74" s="2" t="s">
        <v>58</v>
      </c>
      <c r="CV74" t="s">
        <v>54</v>
      </c>
      <c r="CW74" t="s">
        <v>49</v>
      </c>
      <c r="DI74" s="56" t="s">
        <v>489</v>
      </c>
      <c r="DJ74" s="2" t="s">
        <v>55</v>
      </c>
      <c r="DL74" t="s">
        <v>54</v>
      </c>
      <c r="DM74" t="s">
        <v>50</v>
      </c>
      <c r="DY74" s="56" t="s">
        <v>489</v>
      </c>
      <c r="DZ74" s="2" t="s">
        <v>58</v>
      </c>
      <c r="EB74" t="s">
        <v>71</v>
      </c>
      <c r="EC74" t="s">
        <v>49</v>
      </c>
      <c r="EO74" s="56" t="s">
        <v>489</v>
      </c>
      <c r="EP74" s="2" t="s">
        <v>47</v>
      </c>
      <c r="EQ74" t="s">
        <v>47</v>
      </c>
      <c r="ER74" t="s">
        <v>54</v>
      </c>
    </row>
    <row r="75" spans="1:148" x14ac:dyDescent="0.25">
      <c r="A75" s="2">
        <v>36</v>
      </c>
      <c r="AH75">
        <f t="shared" si="26"/>
        <v>0.2151358400000013</v>
      </c>
      <c r="AI75">
        <f t="shared" si="25"/>
        <v>7.2319980864844063E-2</v>
      </c>
      <c r="AJ75" s="2">
        <v>3</v>
      </c>
      <c r="CA75" s="2" t="s">
        <v>63</v>
      </c>
      <c r="CB75" s="2" t="s">
        <v>434</v>
      </c>
      <c r="CC75" s="2"/>
      <c r="CE75" t="s">
        <v>90</v>
      </c>
      <c r="CF75" t="s">
        <v>50</v>
      </c>
      <c r="CQ75" s="67" t="s">
        <v>54</v>
      </c>
      <c r="CS75" s="58" t="s">
        <v>63</v>
      </c>
      <c r="CT75" s="2" t="s">
        <v>434</v>
      </c>
      <c r="CV75" t="s">
        <v>44</v>
      </c>
      <c r="CW75" t="s">
        <v>55</v>
      </c>
      <c r="DI75" s="58" t="s">
        <v>63</v>
      </c>
      <c r="DJ75" s="2" t="s">
        <v>55</v>
      </c>
      <c r="DL75" t="s">
        <v>54</v>
      </c>
      <c r="DM75" t="s">
        <v>64</v>
      </c>
      <c r="DY75" s="58" t="s">
        <v>63</v>
      </c>
      <c r="DZ75" s="2" t="s">
        <v>55</v>
      </c>
      <c r="EB75" t="s">
        <v>71</v>
      </c>
      <c r="EC75" t="s">
        <v>50</v>
      </c>
      <c r="EO75" s="58" t="s">
        <v>63</v>
      </c>
      <c r="EP75" s="2" t="s">
        <v>45</v>
      </c>
      <c r="EQ75" t="s">
        <v>47</v>
      </c>
      <c r="ER75" t="s">
        <v>54</v>
      </c>
    </row>
    <row r="76" spans="1:148" x14ac:dyDescent="0.25">
      <c r="A76" s="2">
        <v>36</v>
      </c>
      <c r="AH76">
        <f t="shared" si="26"/>
        <v>0.2488409200000013</v>
      </c>
      <c r="AI76">
        <f t="shared" si="25"/>
        <v>7.4567179065641337E-2</v>
      </c>
      <c r="AJ76" s="2">
        <v>3</v>
      </c>
      <c r="CA76" s="2" t="s">
        <v>472</v>
      </c>
      <c r="CC76" s="2"/>
      <c r="CE76" t="s">
        <v>90</v>
      </c>
      <c r="CF76" s="4" t="s">
        <v>62</v>
      </c>
      <c r="CQ76" s="66" t="s">
        <v>54</v>
      </c>
      <c r="CS76" s="56" t="s">
        <v>472</v>
      </c>
      <c r="CT76" s="2" t="s">
        <v>55</v>
      </c>
      <c r="CV76" t="s">
        <v>63</v>
      </c>
      <c r="CW76" t="s">
        <v>49</v>
      </c>
      <c r="DI76" s="56" t="s">
        <v>472</v>
      </c>
      <c r="DJ76" s="2" t="s">
        <v>55</v>
      </c>
      <c r="DL76" t="s">
        <v>54</v>
      </c>
      <c r="DM76" t="s">
        <v>62</v>
      </c>
      <c r="DY76" s="56" t="s">
        <v>472</v>
      </c>
      <c r="DZ76" s="2" t="s">
        <v>58</v>
      </c>
      <c r="EB76" t="s">
        <v>54</v>
      </c>
      <c r="EC76" t="s">
        <v>55</v>
      </c>
      <c r="EO76" s="56" t="s">
        <v>472</v>
      </c>
      <c r="EP76" s="2" t="s">
        <v>45</v>
      </c>
      <c r="EQ76" t="s">
        <v>45</v>
      </c>
      <c r="ER76" t="s">
        <v>44</v>
      </c>
    </row>
    <row r="77" spans="1:148" x14ac:dyDescent="0.25">
      <c r="A77" s="2">
        <v>36</v>
      </c>
      <c r="AH77">
        <f t="shared" si="26"/>
        <v>0.2825460000000013</v>
      </c>
      <c r="AI77">
        <f t="shared" si="25"/>
        <v>7.6853456906728554E-2</v>
      </c>
      <c r="AJ77" s="2">
        <v>2</v>
      </c>
      <c r="CA77" s="2" t="s">
        <v>44</v>
      </c>
      <c r="CB77" s="2" t="s">
        <v>55</v>
      </c>
      <c r="CC77" s="2"/>
      <c r="CE77" t="s">
        <v>71</v>
      </c>
      <c r="CF77" t="s">
        <v>50</v>
      </c>
      <c r="CQ77" s="67" t="s">
        <v>44</v>
      </c>
      <c r="CS77" s="58" t="s">
        <v>44</v>
      </c>
      <c r="CT77" s="2" t="s">
        <v>55</v>
      </c>
      <c r="CV77" t="s">
        <v>63</v>
      </c>
      <c r="CW77" s="4" t="s">
        <v>58</v>
      </c>
      <c r="DI77" s="58" t="s">
        <v>44</v>
      </c>
      <c r="DJ77" s="2" t="s">
        <v>55</v>
      </c>
      <c r="DL77" t="s">
        <v>54</v>
      </c>
      <c r="DM77" t="s">
        <v>64</v>
      </c>
      <c r="DY77" s="58" t="s">
        <v>44</v>
      </c>
      <c r="DZ77" s="2" t="s">
        <v>55</v>
      </c>
      <c r="EB77" t="s">
        <v>54</v>
      </c>
      <c r="EC77" t="s">
        <v>50</v>
      </c>
      <c r="EO77" s="58" t="s">
        <v>44</v>
      </c>
      <c r="EP77" s="2" t="s">
        <v>45</v>
      </c>
      <c r="EQ77" t="s">
        <v>47</v>
      </c>
      <c r="ER77" t="s">
        <v>90</v>
      </c>
    </row>
    <row r="78" spans="1:148" x14ac:dyDescent="0.25">
      <c r="A78" s="2">
        <v>36</v>
      </c>
      <c r="AH78">
        <f t="shared" si="26"/>
        <v>0.31625108000000129</v>
      </c>
      <c r="AI78">
        <f t="shared" si="25"/>
        <v>7.9178155904690031E-2</v>
      </c>
      <c r="AJ78" s="2">
        <v>7</v>
      </c>
      <c r="CA78" s="2" t="s">
        <v>475</v>
      </c>
      <c r="CB78" s="2" t="s">
        <v>476</v>
      </c>
      <c r="CC78" s="2"/>
      <c r="CE78" t="s">
        <v>71</v>
      </c>
      <c r="CF78" s="4" t="s">
        <v>62</v>
      </c>
      <c r="CQ78" s="66" t="s">
        <v>488</v>
      </c>
      <c r="CS78" s="56" t="s">
        <v>475</v>
      </c>
      <c r="CT78" s="2" t="s">
        <v>241</v>
      </c>
      <c r="CV78" t="s">
        <v>44</v>
      </c>
      <c r="CW78" t="s">
        <v>58</v>
      </c>
      <c r="DI78" s="56" t="s">
        <v>475</v>
      </c>
      <c r="DJ78" s="2" t="s">
        <v>50</v>
      </c>
      <c r="DL78" t="s">
        <v>44</v>
      </c>
      <c r="DM78" t="s">
        <v>55</v>
      </c>
      <c r="DY78" s="56" t="s">
        <v>475</v>
      </c>
      <c r="DZ78" s="2" t="s">
        <v>58</v>
      </c>
      <c r="EB78" t="s">
        <v>44</v>
      </c>
      <c r="EC78" t="s">
        <v>50</v>
      </c>
      <c r="EO78" s="56" t="s">
        <v>475</v>
      </c>
      <c r="EP78" s="2" t="s">
        <v>47</v>
      </c>
      <c r="EQ78" t="s">
        <v>47</v>
      </c>
      <c r="ER78" t="s">
        <v>63</v>
      </c>
    </row>
    <row r="79" spans="1:148" x14ac:dyDescent="0.25">
      <c r="A79" s="2">
        <v>36</v>
      </c>
      <c r="AH79">
        <f t="shared" si="26"/>
        <v>0.34995616000000129</v>
      </c>
      <c r="AI79">
        <f t="shared" si="25"/>
        <v>8.1540550731392381E-2</v>
      </c>
      <c r="AJ79" s="2">
        <v>5</v>
      </c>
      <c r="CA79" s="2" t="s">
        <v>489</v>
      </c>
      <c r="CB79" s="2" t="s">
        <v>68</v>
      </c>
      <c r="CC79" s="2"/>
      <c r="CE79" t="s">
        <v>54</v>
      </c>
      <c r="CF79" s="4" t="s">
        <v>49</v>
      </c>
      <c r="CQ79" s="67" t="s">
        <v>472</v>
      </c>
      <c r="CS79" s="58" t="s">
        <v>489</v>
      </c>
      <c r="CT79" s="2" t="s">
        <v>55</v>
      </c>
      <c r="CV79" t="s">
        <v>44</v>
      </c>
      <c r="CW79" t="s">
        <v>62</v>
      </c>
      <c r="DI79" s="58" t="s">
        <v>489</v>
      </c>
      <c r="DJ79" s="2" t="s">
        <v>55</v>
      </c>
      <c r="DL79" t="s">
        <v>54</v>
      </c>
      <c r="DM79" t="s">
        <v>55</v>
      </c>
      <c r="DY79" s="58" t="s">
        <v>489</v>
      </c>
      <c r="DZ79" s="2" t="s">
        <v>58</v>
      </c>
      <c r="EB79" t="s">
        <v>90</v>
      </c>
      <c r="EC79" t="s">
        <v>55</v>
      </c>
      <c r="EO79" s="58" t="s">
        <v>489</v>
      </c>
      <c r="EP79" s="2" t="s">
        <v>45</v>
      </c>
      <c r="EQ79" t="s">
        <v>47</v>
      </c>
      <c r="ER79" t="s">
        <v>54</v>
      </c>
    </row>
    <row r="80" spans="1:148" x14ac:dyDescent="0.25">
      <c r="A80" s="2">
        <v>36</v>
      </c>
      <c r="AH80">
        <f t="shared" si="26"/>
        <v>0.38366124000000129</v>
      </c>
      <c r="AI80">
        <f t="shared" si="25"/>
        <v>8.3939848369942435E-2</v>
      </c>
      <c r="AJ80" s="2">
        <v>0</v>
      </c>
      <c r="CA80" s="2" t="s">
        <v>54</v>
      </c>
      <c r="CB80" s="2" t="s">
        <v>55</v>
      </c>
      <c r="CC80" s="2"/>
      <c r="CE80" t="s">
        <v>54</v>
      </c>
      <c r="CF80" s="4" t="s">
        <v>58</v>
      </c>
      <c r="CQ80" s="66" t="s">
        <v>54</v>
      </c>
      <c r="CS80" s="56" t="s">
        <v>54</v>
      </c>
      <c r="CT80" s="2" t="s">
        <v>62</v>
      </c>
      <c r="CV80" t="s">
        <v>54</v>
      </c>
      <c r="CW80" t="s">
        <v>55</v>
      </c>
      <c r="DI80" s="56" t="s">
        <v>54</v>
      </c>
      <c r="DJ80" s="2" t="s">
        <v>65</v>
      </c>
      <c r="DL80" t="s">
        <v>71</v>
      </c>
      <c r="DM80" t="s">
        <v>64</v>
      </c>
      <c r="DY80" s="56" t="s">
        <v>54</v>
      </c>
      <c r="DZ80" s="2" t="s">
        <v>50</v>
      </c>
      <c r="EB80" t="s">
        <v>54</v>
      </c>
      <c r="EC80" t="s">
        <v>55</v>
      </c>
      <c r="EO80" s="56" t="s">
        <v>54</v>
      </c>
      <c r="EP80" s="2" t="s">
        <v>45</v>
      </c>
      <c r="EQ80" t="s">
        <v>47</v>
      </c>
      <c r="ER80" t="s">
        <v>44</v>
      </c>
    </row>
    <row r="81" spans="1:148" x14ac:dyDescent="0.25">
      <c r="A81" s="2">
        <v>36</v>
      </c>
      <c r="AH81">
        <f t="shared" si="26"/>
        <v>0.41736632000000129</v>
      </c>
      <c r="AI81">
        <f t="shared" si="25"/>
        <v>8.6375187382642465E-2</v>
      </c>
      <c r="AJ81" s="2">
        <v>2</v>
      </c>
      <c r="CA81" s="2" t="s">
        <v>490</v>
      </c>
      <c r="CB81" s="2" t="s">
        <v>49</v>
      </c>
      <c r="CC81" s="2"/>
      <c r="CE81" t="s">
        <v>54</v>
      </c>
      <c r="CF81" s="4" t="s">
        <v>64</v>
      </c>
      <c r="CQ81" s="67" t="s">
        <v>90</v>
      </c>
      <c r="CS81" s="58" t="s">
        <v>490</v>
      </c>
      <c r="CT81" s="2" t="s">
        <v>62</v>
      </c>
      <c r="CV81" t="s">
        <v>71</v>
      </c>
      <c r="CW81" t="s">
        <v>55</v>
      </c>
      <c r="DI81" s="58" t="s">
        <v>490</v>
      </c>
      <c r="DJ81" s="2" t="s">
        <v>64</v>
      </c>
      <c r="DL81" t="s">
        <v>54</v>
      </c>
      <c r="DM81" t="s">
        <v>55</v>
      </c>
      <c r="DY81" s="58" t="s">
        <v>490</v>
      </c>
      <c r="DZ81" s="2" t="s">
        <v>58</v>
      </c>
      <c r="EB81" t="s">
        <v>54</v>
      </c>
      <c r="EC81" t="s">
        <v>55</v>
      </c>
      <c r="EO81" s="58" t="s">
        <v>490</v>
      </c>
      <c r="EP81" s="2" t="s">
        <v>47</v>
      </c>
      <c r="EQ81" t="s">
        <v>45</v>
      </c>
      <c r="ER81" t="s">
        <v>54</v>
      </c>
    </row>
    <row r="82" spans="1:148" x14ac:dyDescent="0.25">
      <c r="A82" s="2">
        <v>36</v>
      </c>
      <c r="AH82">
        <f t="shared" si="26"/>
        <v>0.45107140000000129</v>
      </c>
      <c r="AI82">
        <f t="shared" si="25"/>
        <v>8.8845637296066399E-2</v>
      </c>
      <c r="AJ82" s="2">
        <v>7</v>
      </c>
      <c r="CA82" s="2" t="s">
        <v>491</v>
      </c>
      <c r="CB82" s="2" t="s">
        <v>49</v>
      </c>
      <c r="CC82" s="2"/>
      <c r="CE82" t="s">
        <v>54</v>
      </c>
      <c r="CF82" s="4" t="s">
        <v>62</v>
      </c>
      <c r="CQ82" s="66" t="s">
        <v>475</v>
      </c>
      <c r="CS82" s="56" t="s">
        <v>491</v>
      </c>
      <c r="CT82" s="2" t="s">
        <v>49</v>
      </c>
      <c r="CV82" t="s">
        <v>90</v>
      </c>
      <c r="CW82" t="s">
        <v>50</v>
      </c>
      <c r="DI82" s="56" t="s">
        <v>491</v>
      </c>
      <c r="DJ82" s="2" t="s">
        <v>49</v>
      </c>
      <c r="DL82" t="s">
        <v>54</v>
      </c>
      <c r="DM82" t="s">
        <v>55</v>
      </c>
      <c r="DY82" s="56" t="s">
        <v>491</v>
      </c>
      <c r="DZ82" s="2" t="s">
        <v>55</v>
      </c>
      <c r="EB82" t="s">
        <v>44</v>
      </c>
      <c r="EC82" t="s">
        <v>49</v>
      </c>
      <c r="EO82" s="56" t="s">
        <v>491</v>
      </c>
      <c r="EP82" s="2" t="s">
        <v>47</v>
      </c>
      <c r="EQ82" t="s">
        <v>47</v>
      </c>
      <c r="ER82" t="s">
        <v>90</v>
      </c>
    </row>
    <row r="83" spans="1:148" x14ac:dyDescent="0.25">
      <c r="A83" s="2">
        <v>37</v>
      </c>
      <c r="AH83">
        <f t="shared" si="26"/>
        <v>0.48477648000000129</v>
      </c>
      <c r="AI83">
        <f t="shared" si="25"/>
        <v>9.1350198108198444E-2</v>
      </c>
      <c r="AJ83" s="2">
        <v>5</v>
      </c>
      <c r="CA83" s="2" t="s">
        <v>89</v>
      </c>
      <c r="CB83" s="2" t="s">
        <v>55</v>
      </c>
      <c r="CC83" s="2"/>
      <c r="CE83" t="s">
        <v>54</v>
      </c>
      <c r="CF83" t="s">
        <v>50</v>
      </c>
      <c r="CQ83" s="67" t="s">
        <v>44</v>
      </c>
      <c r="CS83" s="58" t="s">
        <v>89</v>
      </c>
      <c r="CT83" s="2" t="s">
        <v>108</v>
      </c>
      <c r="CV83" t="s">
        <v>90</v>
      </c>
      <c r="CW83" t="s">
        <v>62</v>
      </c>
      <c r="DI83" s="58" t="s">
        <v>89</v>
      </c>
      <c r="DJ83" s="2" t="s">
        <v>55</v>
      </c>
      <c r="DL83" t="s">
        <v>54</v>
      </c>
      <c r="DM83" t="s">
        <v>49</v>
      </c>
      <c r="DY83" s="58" t="s">
        <v>89</v>
      </c>
      <c r="DZ83" s="2" t="s">
        <v>49</v>
      </c>
      <c r="EB83" t="s">
        <v>54</v>
      </c>
      <c r="EC83" t="s">
        <v>55</v>
      </c>
      <c r="EO83" s="58" t="s">
        <v>89</v>
      </c>
      <c r="EP83" s="2" t="s">
        <v>47</v>
      </c>
      <c r="EQ83" t="s">
        <v>47</v>
      </c>
      <c r="ER83" t="s">
        <v>54</v>
      </c>
    </row>
    <row r="84" spans="1:148" x14ac:dyDescent="0.25">
      <c r="A84" s="2">
        <v>37</v>
      </c>
      <c r="AH84">
        <f t="shared" si="26"/>
        <v>0.51848156000000123</v>
      </c>
      <c r="AI84">
        <f t="shared" si="25"/>
        <v>9.3887799922375656E-2</v>
      </c>
      <c r="AJ84" s="2">
        <v>3</v>
      </c>
      <c r="CA84" s="2" t="s">
        <v>475</v>
      </c>
      <c r="CB84" s="2" t="s">
        <v>434</v>
      </c>
      <c r="CC84" s="2"/>
      <c r="CE84" t="s">
        <v>89</v>
      </c>
      <c r="CF84" t="s">
        <v>50</v>
      </c>
      <c r="CQ84" s="66" t="s">
        <v>489</v>
      </c>
      <c r="CS84" s="56" t="s">
        <v>475</v>
      </c>
      <c r="CT84" s="2" t="s">
        <v>434</v>
      </c>
      <c r="CV84" t="s">
        <v>71</v>
      </c>
      <c r="CW84" t="s">
        <v>50</v>
      </c>
      <c r="DI84" s="56" t="s">
        <v>475</v>
      </c>
      <c r="DJ84" s="2" t="s">
        <v>55</v>
      </c>
      <c r="DL84" t="s">
        <v>44</v>
      </c>
      <c r="DM84" t="s">
        <v>55</v>
      </c>
      <c r="DY84" s="56" t="s">
        <v>475</v>
      </c>
      <c r="DZ84" s="2" t="s">
        <v>434</v>
      </c>
      <c r="EB84" t="s">
        <v>71</v>
      </c>
      <c r="EC84" t="s">
        <v>62</v>
      </c>
      <c r="EO84" s="56" t="s">
        <v>475</v>
      </c>
      <c r="EP84" s="2" t="s">
        <v>47</v>
      </c>
      <c r="EQ84" t="s">
        <v>47</v>
      </c>
      <c r="ER84" t="s">
        <v>71</v>
      </c>
    </row>
    <row r="85" spans="1:148" x14ac:dyDescent="0.25">
      <c r="A85" s="2">
        <v>37</v>
      </c>
      <c r="AH85">
        <f t="shared" si="26"/>
        <v>0.55218664000000128</v>
      </c>
      <c r="AI85">
        <f t="shared" si="25"/>
        <v>9.6457302712549153E-2</v>
      </c>
      <c r="AJ85" s="2">
        <v>4</v>
      </c>
      <c r="CA85" s="2" t="s">
        <v>44</v>
      </c>
      <c r="CB85" s="2" t="s">
        <v>130</v>
      </c>
      <c r="CC85" s="2"/>
      <c r="CE85" t="s">
        <v>90</v>
      </c>
      <c r="CF85" t="s">
        <v>55</v>
      </c>
      <c r="CQ85" s="67" t="s">
        <v>63</v>
      </c>
      <c r="CS85" s="58" t="s">
        <v>44</v>
      </c>
      <c r="CT85" s="2" t="s">
        <v>62</v>
      </c>
      <c r="CV85" t="s">
        <v>71</v>
      </c>
      <c r="CW85" t="s">
        <v>62</v>
      </c>
      <c r="DI85" s="58" t="s">
        <v>44</v>
      </c>
      <c r="DJ85" s="2" t="s">
        <v>62</v>
      </c>
      <c r="DL85" t="s">
        <v>90</v>
      </c>
      <c r="DM85" t="s">
        <v>55</v>
      </c>
      <c r="DY85" s="58" t="s">
        <v>44</v>
      </c>
      <c r="DZ85" s="2" t="s">
        <v>62</v>
      </c>
      <c r="EB85" t="s">
        <v>54</v>
      </c>
      <c r="EC85" t="s">
        <v>49</v>
      </c>
      <c r="EO85" s="58" t="s">
        <v>44</v>
      </c>
      <c r="EP85" s="2" t="s">
        <v>47</v>
      </c>
      <c r="EQ85" t="s">
        <v>45</v>
      </c>
      <c r="ER85" t="s">
        <v>44</v>
      </c>
    </row>
    <row r="86" spans="1:148" x14ac:dyDescent="0.25">
      <c r="A86" s="2">
        <v>37</v>
      </c>
      <c r="AH86">
        <f t="shared" si="26"/>
        <v>0.58589172000000134</v>
      </c>
      <c r="AI86">
        <f t="shared" si="25"/>
        <v>9.9057496224138328E-2</v>
      </c>
      <c r="AJ86" s="2">
        <v>2</v>
      </c>
      <c r="CA86" s="2" t="s">
        <v>459</v>
      </c>
      <c r="CB86" s="2" t="s">
        <v>239</v>
      </c>
      <c r="CC86" s="2"/>
      <c r="CE86" t="s">
        <v>54</v>
      </c>
      <c r="CF86" t="s">
        <v>49</v>
      </c>
      <c r="CQ86" s="66" t="s">
        <v>472</v>
      </c>
      <c r="CS86" s="56" t="s">
        <v>459</v>
      </c>
      <c r="CT86" s="2" t="s">
        <v>50</v>
      </c>
      <c r="CV86" t="s">
        <v>54</v>
      </c>
      <c r="CW86" s="4" t="s">
        <v>64</v>
      </c>
      <c r="DI86" s="56" t="s">
        <v>459</v>
      </c>
      <c r="DL86" t="s">
        <v>63</v>
      </c>
      <c r="DM86" t="s">
        <v>55</v>
      </c>
      <c r="DY86" s="56" t="s">
        <v>459</v>
      </c>
      <c r="DZ86" s="2" t="s">
        <v>55</v>
      </c>
      <c r="EB86" t="s">
        <v>54</v>
      </c>
      <c r="EC86" t="s">
        <v>55</v>
      </c>
      <c r="EO86" s="56" t="s">
        <v>459</v>
      </c>
      <c r="EP86" s="2" t="s">
        <v>47</v>
      </c>
      <c r="EQ86" t="s">
        <v>47</v>
      </c>
      <c r="ER86" t="s">
        <v>54</v>
      </c>
    </row>
    <row r="87" spans="1:148" x14ac:dyDescent="0.25">
      <c r="A87" s="2">
        <v>37</v>
      </c>
      <c r="AH87">
        <f t="shared" si="26"/>
        <v>0.61959680000000139</v>
      </c>
      <c r="AI87">
        <f t="shared" si="25"/>
        <v>0.10168710001448303</v>
      </c>
      <c r="AJ87" s="2">
        <v>5</v>
      </c>
      <c r="CA87" s="2" t="s">
        <v>90</v>
      </c>
      <c r="CB87" s="2" t="s">
        <v>55</v>
      </c>
      <c r="CC87" s="2"/>
      <c r="CE87" t="s">
        <v>54</v>
      </c>
      <c r="CF87" t="s">
        <v>49</v>
      </c>
      <c r="CQ87" s="67" t="s">
        <v>44</v>
      </c>
      <c r="CS87" s="58" t="s">
        <v>90</v>
      </c>
      <c r="CT87" s="2" t="s">
        <v>62</v>
      </c>
      <c r="CV87" t="s">
        <v>54</v>
      </c>
      <c r="CW87" t="s">
        <v>62</v>
      </c>
      <c r="DI87" s="58" t="s">
        <v>90</v>
      </c>
      <c r="DJ87" s="2" t="s">
        <v>55</v>
      </c>
      <c r="DL87" t="s">
        <v>54</v>
      </c>
      <c r="DM87" t="s">
        <v>50</v>
      </c>
      <c r="DY87" s="58" t="s">
        <v>90</v>
      </c>
      <c r="DZ87" s="2" t="s">
        <v>55</v>
      </c>
      <c r="EB87" t="s">
        <v>54</v>
      </c>
      <c r="EC87" t="s">
        <v>55</v>
      </c>
      <c r="EO87" s="58" t="s">
        <v>90</v>
      </c>
      <c r="EP87" s="2" t="s">
        <v>45</v>
      </c>
      <c r="EQ87" t="s">
        <v>47</v>
      </c>
      <c r="ER87" t="s">
        <v>90</v>
      </c>
    </row>
    <row r="88" spans="1:148" x14ac:dyDescent="0.25">
      <c r="A88" s="2">
        <v>38</v>
      </c>
      <c r="AH88">
        <f t="shared" si="26"/>
        <v>0.65330188000000144</v>
      </c>
      <c r="AI88">
        <f t="shared" si="25"/>
        <v>0.10434476363661657</v>
      </c>
      <c r="AJ88" s="2">
        <v>0</v>
      </c>
      <c r="CA88" s="2" t="s">
        <v>90</v>
      </c>
      <c r="CB88" s="2" t="s">
        <v>62</v>
      </c>
      <c r="CC88" s="2"/>
      <c r="CE88" t="s">
        <v>54</v>
      </c>
      <c r="CF88" s="4" t="s">
        <v>50</v>
      </c>
      <c r="CQ88" s="66" t="s">
        <v>475</v>
      </c>
      <c r="CS88" s="56" t="s">
        <v>90</v>
      </c>
      <c r="CT88" s="2" t="s">
        <v>62</v>
      </c>
      <c r="CV88" t="s">
        <v>54</v>
      </c>
      <c r="CW88" t="s">
        <v>55</v>
      </c>
      <c r="DI88" s="56" t="s">
        <v>90</v>
      </c>
      <c r="DJ88" s="2" t="s">
        <v>55</v>
      </c>
      <c r="DL88" t="s">
        <v>44</v>
      </c>
      <c r="DM88" t="s">
        <v>50</v>
      </c>
      <c r="DY88" s="56" t="s">
        <v>90</v>
      </c>
      <c r="DZ88" s="2" t="s">
        <v>62</v>
      </c>
      <c r="EB88" t="s">
        <v>44</v>
      </c>
      <c r="EC88" t="s">
        <v>55</v>
      </c>
      <c r="EO88" s="56" t="s">
        <v>90</v>
      </c>
      <c r="EP88" s="2" t="s">
        <v>45</v>
      </c>
      <c r="EQ88" t="s">
        <v>45</v>
      </c>
      <c r="ER88" t="s">
        <v>63</v>
      </c>
    </row>
    <row r="89" spans="1:148" x14ac:dyDescent="0.25">
      <c r="A89" s="2">
        <v>38</v>
      </c>
      <c r="AH89">
        <f t="shared" si="26"/>
        <v>0.6870069600000015</v>
      </c>
      <c r="AI89">
        <f t="shared" si="25"/>
        <v>0.10702906696977464</v>
      </c>
      <c r="AJ89" s="2">
        <v>6</v>
      </c>
      <c r="CA89" s="2" t="s">
        <v>89</v>
      </c>
      <c r="CB89" s="2" t="s">
        <v>55</v>
      </c>
      <c r="CC89" s="2"/>
      <c r="CE89" t="s">
        <v>89</v>
      </c>
      <c r="CF89" t="s">
        <v>55</v>
      </c>
      <c r="CQ89" s="67" t="s">
        <v>489</v>
      </c>
      <c r="CS89" s="58" t="s">
        <v>89</v>
      </c>
      <c r="CT89" s="2" t="s">
        <v>65</v>
      </c>
      <c r="CV89" t="s">
        <v>44</v>
      </c>
      <c r="CW89" t="s">
        <v>55</v>
      </c>
      <c r="DI89" s="58" t="s">
        <v>89</v>
      </c>
      <c r="DJ89" s="2" t="s">
        <v>64</v>
      </c>
      <c r="DL89" t="s">
        <v>54</v>
      </c>
      <c r="DM89" t="s">
        <v>55</v>
      </c>
      <c r="DY89" s="58" t="s">
        <v>89</v>
      </c>
      <c r="DZ89" s="2" t="s">
        <v>49</v>
      </c>
      <c r="EB89" t="s">
        <v>90</v>
      </c>
      <c r="EC89" t="s">
        <v>55</v>
      </c>
      <c r="EO89" s="58" t="s">
        <v>89</v>
      </c>
      <c r="EP89" s="2" t="s">
        <v>47</v>
      </c>
      <c r="EQ89" t="s">
        <v>45</v>
      </c>
      <c r="ER89" t="s">
        <v>54</v>
      </c>
    </row>
    <row r="90" spans="1:148" x14ac:dyDescent="0.25">
      <c r="A90" s="2">
        <v>38</v>
      </c>
      <c r="AH90">
        <f t="shared" si="26"/>
        <v>0.72071204000000155</v>
      </c>
      <c r="AI90">
        <f t="shared" si="25"/>
        <v>0.10973852069973161</v>
      </c>
      <c r="AJ90" s="2">
        <v>5</v>
      </c>
      <c r="CA90" s="2" t="s">
        <v>490</v>
      </c>
      <c r="CB90" s="2" t="s">
        <v>50</v>
      </c>
      <c r="CC90" s="2"/>
      <c r="CE90" t="s">
        <v>54</v>
      </c>
      <c r="CF90" t="s">
        <v>58</v>
      </c>
      <c r="CQ90" s="66" t="s">
        <v>54</v>
      </c>
      <c r="CS90" s="56" t="s">
        <v>490</v>
      </c>
      <c r="CT90" s="2" t="s">
        <v>50</v>
      </c>
      <c r="CV90" t="s">
        <v>90</v>
      </c>
      <c r="CW90" t="s">
        <v>55</v>
      </c>
      <c r="DI90" s="56" t="s">
        <v>490</v>
      </c>
      <c r="DJ90" s="2" t="s">
        <v>50</v>
      </c>
      <c r="DL90" t="s">
        <v>90</v>
      </c>
      <c r="DM90" t="s">
        <v>55</v>
      </c>
      <c r="DY90" s="56" t="s">
        <v>490</v>
      </c>
      <c r="DZ90" s="2" t="s">
        <v>49</v>
      </c>
      <c r="EB90" t="s">
        <v>63</v>
      </c>
      <c r="EC90" t="s">
        <v>55</v>
      </c>
      <c r="EO90" s="56" t="s">
        <v>490</v>
      </c>
      <c r="EP90" s="2" t="s">
        <v>47</v>
      </c>
      <c r="EQ90" t="s">
        <v>45</v>
      </c>
      <c r="ER90" t="s">
        <v>44</v>
      </c>
    </row>
    <row r="91" spans="1:148" x14ac:dyDescent="0.25">
      <c r="A91" s="2">
        <v>38</v>
      </c>
      <c r="AH91">
        <f t="shared" si="26"/>
        <v>0.75441712000000161</v>
      </c>
      <c r="AI91">
        <f t="shared" si="25"/>
        <v>0.11247156695171201</v>
      </c>
      <c r="AJ91" s="2">
        <v>2</v>
      </c>
      <c r="CA91" s="2" t="s">
        <v>54</v>
      </c>
      <c r="CB91" s="2" t="s">
        <v>49</v>
      </c>
      <c r="CC91" s="2"/>
      <c r="CE91" t="s">
        <v>71</v>
      </c>
      <c r="CF91" t="s">
        <v>49</v>
      </c>
      <c r="CQ91" s="67" t="s">
        <v>490</v>
      </c>
      <c r="CS91" s="58" t="s">
        <v>54</v>
      </c>
      <c r="CT91" s="2" t="s">
        <v>50</v>
      </c>
      <c r="CV91" t="s">
        <v>54</v>
      </c>
      <c r="CW91" t="s">
        <v>50</v>
      </c>
      <c r="DI91" s="58" t="s">
        <v>54</v>
      </c>
      <c r="DJ91" s="2" t="s">
        <v>55</v>
      </c>
      <c r="DL91" t="s">
        <v>54</v>
      </c>
      <c r="DM91" t="s">
        <v>55</v>
      </c>
      <c r="DY91" s="58" t="s">
        <v>54</v>
      </c>
      <c r="DZ91" s="2" t="s">
        <v>49</v>
      </c>
      <c r="EB91" t="s">
        <v>54</v>
      </c>
      <c r="EC91" t="s">
        <v>49</v>
      </c>
      <c r="EO91" s="58" t="s">
        <v>54</v>
      </c>
      <c r="EP91" s="2" t="s">
        <v>47</v>
      </c>
      <c r="EQ91" t="s">
        <v>45</v>
      </c>
      <c r="ER91" t="s">
        <v>44</v>
      </c>
    </row>
    <row r="92" spans="1:148" x14ac:dyDescent="0.25">
      <c r="A92" s="2">
        <v>38</v>
      </c>
      <c r="AH92">
        <f t="shared" si="26"/>
        <v>0.78812220000000166</v>
      </c>
      <c r="AI92">
        <f t="shared" si="25"/>
        <v>0.1152265800782631</v>
      </c>
      <c r="AJ92" s="2">
        <v>0</v>
      </c>
      <c r="CA92" s="2" t="s">
        <v>63</v>
      </c>
      <c r="CB92" s="2" t="s">
        <v>55</v>
      </c>
      <c r="CC92" s="2"/>
      <c r="CE92" t="s">
        <v>54</v>
      </c>
      <c r="CF92" t="s">
        <v>58</v>
      </c>
      <c r="CQ92" s="66" t="s">
        <v>491</v>
      </c>
      <c r="CS92" s="56" t="s">
        <v>63</v>
      </c>
      <c r="CT92" s="2" t="s">
        <v>49</v>
      </c>
      <c r="CV92" t="s">
        <v>54</v>
      </c>
      <c r="CW92" s="4" t="s">
        <v>64</v>
      </c>
      <c r="DI92" s="56" t="s">
        <v>63</v>
      </c>
      <c r="DJ92" s="2" t="s">
        <v>55</v>
      </c>
      <c r="DL92" t="s">
        <v>71</v>
      </c>
      <c r="DM92" t="s">
        <v>55</v>
      </c>
      <c r="DY92" s="56" t="s">
        <v>63</v>
      </c>
      <c r="DZ92" s="2" t="s">
        <v>55</v>
      </c>
      <c r="EB92" t="s">
        <v>44</v>
      </c>
      <c r="EC92" t="s">
        <v>49</v>
      </c>
      <c r="EO92" s="56" t="s">
        <v>63</v>
      </c>
      <c r="EP92" s="2" t="s">
        <v>45</v>
      </c>
      <c r="EQ92" t="s">
        <v>47</v>
      </c>
      <c r="ER92" t="s">
        <v>54</v>
      </c>
    </row>
    <row r="93" spans="1:148" x14ac:dyDescent="0.25">
      <c r="A93" s="2">
        <v>38</v>
      </c>
      <c r="AH93">
        <f t="shared" si="26"/>
        <v>0.82182728000000171</v>
      </c>
      <c r="AI93">
        <f t="shared" si="25"/>
        <v>0.11800186760409777</v>
      </c>
      <c r="AJ93" s="2">
        <v>3</v>
      </c>
      <c r="CA93" s="2" t="s">
        <v>54</v>
      </c>
      <c r="CB93" s="2" t="s">
        <v>434</v>
      </c>
      <c r="CC93" s="2"/>
      <c r="CE93" t="s">
        <v>54</v>
      </c>
      <c r="CF93" s="4" t="s">
        <v>62</v>
      </c>
      <c r="CQ93" s="67" t="s">
        <v>89</v>
      </c>
      <c r="CS93" s="58" t="s">
        <v>54</v>
      </c>
      <c r="CT93" s="2" t="s">
        <v>58</v>
      </c>
      <c r="CV93" t="s">
        <v>54</v>
      </c>
      <c r="CW93" t="s">
        <v>62</v>
      </c>
      <c r="DI93" s="58" t="s">
        <v>54</v>
      </c>
      <c r="DJ93" s="2" t="s">
        <v>68</v>
      </c>
      <c r="DL93" t="s">
        <v>44</v>
      </c>
      <c r="DM93" t="s">
        <v>55</v>
      </c>
      <c r="DY93" s="58" t="s">
        <v>54</v>
      </c>
      <c r="DZ93" s="2" t="s">
        <v>434</v>
      </c>
      <c r="EB93" t="s">
        <v>54</v>
      </c>
      <c r="EC93" t="s">
        <v>55</v>
      </c>
      <c r="EO93" s="58" t="s">
        <v>54</v>
      </c>
      <c r="EP93" s="2" t="s">
        <v>45</v>
      </c>
      <c r="EQ93" t="s">
        <v>47</v>
      </c>
      <c r="ER93" t="s">
        <v>71</v>
      </c>
    </row>
    <row r="94" spans="1:148" x14ac:dyDescent="0.25">
      <c r="A94" s="2">
        <v>38</v>
      </c>
      <c r="AH94">
        <f t="shared" si="26"/>
        <v>0.85553236000000177</v>
      </c>
      <c r="AI94">
        <f t="shared" si="25"/>
        <v>0.12079567132952049</v>
      </c>
      <c r="AJ94" s="2">
        <v>3</v>
      </c>
      <c r="CA94" s="2" t="s">
        <v>437</v>
      </c>
      <c r="CB94" s="2" t="s">
        <v>492</v>
      </c>
      <c r="CC94" s="2"/>
      <c r="CE94" t="s">
        <v>54</v>
      </c>
      <c r="CF94" t="s">
        <v>55</v>
      </c>
      <c r="CQ94" s="66" t="s">
        <v>475</v>
      </c>
      <c r="CS94" s="56" t="s">
        <v>437</v>
      </c>
      <c r="CT94" s="2" t="s">
        <v>130</v>
      </c>
      <c r="CV94" t="s">
        <v>54</v>
      </c>
      <c r="CW94" t="s">
        <v>55</v>
      </c>
      <c r="DI94" s="56" t="s">
        <v>437</v>
      </c>
      <c r="DJ94" s="2" t="s">
        <v>55</v>
      </c>
      <c r="DL94" t="s">
        <v>54</v>
      </c>
      <c r="DM94" t="s">
        <v>55</v>
      </c>
      <c r="DY94" s="56" t="s">
        <v>437</v>
      </c>
      <c r="DZ94" s="2" t="s">
        <v>55</v>
      </c>
      <c r="EB94" t="s">
        <v>90</v>
      </c>
      <c r="EC94" t="s">
        <v>55</v>
      </c>
      <c r="EO94" s="56" t="s">
        <v>437</v>
      </c>
      <c r="EP94" s="2" t="s">
        <v>47</v>
      </c>
      <c r="EQ94" t="s">
        <v>45</v>
      </c>
      <c r="ER94" t="s">
        <v>54</v>
      </c>
    </row>
    <row r="95" spans="1:148" x14ac:dyDescent="0.25">
      <c r="A95" s="2">
        <v>38</v>
      </c>
      <c r="AH95">
        <f t="shared" si="26"/>
        <v>0.88923744000000182</v>
      </c>
      <c r="AI95">
        <f t="shared" si="25"/>
        <v>0.12360616859364146</v>
      </c>
      <c r="AJ95" s="2">
        <v>3</v>
      </c>
      <c r="CA95" s="2" t="s">
        <v>472</v>
      </c>
      <c r="CB95" s="2" t="s">
        <v>49</v>
      </c>
      <c r="CC95" s="2"/>
      <c r="CE95" t="s">
        <v>54</v>
      </c>
      <c r="CF95" t="s">
        <v>49</v>
      </c>
      <c r="CQ95" s="67" t="s">
        <v>44</v>
      </c>
      <c r="CS95" s="58" t="s">
        <v>472</v>
      </c>
      <c r="CT95" s="2" t="s">
        <v>55</v>
      </c>
      <c r="CV95" t="s">
        <v>44</v>
      </c>
      <c r="CW95" t="s">
        <v>50</v>
      </c>
      <c r="DI95" s="58" t="s">
        <v>472</v>
      </c>
      <c r="DJ95" s="2" t="s">
        <v>55</v>
      </c>
      <c r="DL95" t="s">
        <v>90</v>
      </c>
      <c r="DM95" t="s">
        <v>55</v>
      </c>
      <c r="DY95" s="58" t="s">
        <v>472</v>
      </c>
      <c r="DZ95" s="2" t="s">
        <v>55</v>
      </c>
      <c r="EB95" t="s">
        <v>54</v>
      </c>
      <c r="EC95" t="s">
        <v>50</v>
      </c>
      <c r="EO95" s="58" t="s">
        <v>472</v>
      </c>
      <c r="EP95" s="2" t="s">
        <v>47</v>
      </c>
      <c r="EQ95" t="s">
        <v>45</v>
      </c>
      <c r="ER95" t="s">
        <v>90</v>
      </c>
    </row>
    <row r="96" spans="1:148" x14ac:dyDescent="0.25">
      <c r="A96" s="2">
        <v>39</v>
      </c>
      <c r="AH96">
        <f t="shared" si="26"/>
        <v>0.92294252000000188</v>
      </c>
      <c r="AI96">
        <f t="shared" si="25"/>
        <v>0.12643147369815955</v>
      </c>
      <c r="AJ96" s="2">
        <v>3</v>
      </c>
      <c r="CA96" s="2" t="s">
        <v>54</v>
      </c>
      <c r="CB96" s="2" t="s">
        <v>49</v>
      </c>
      <c r="CC96" s="2"/>
      <c r="CE96" t="s">
        <v>44</v>
      </c>
      <c r="CF96" t="s">
        <v>55</v>
      </c>
      <c r="CQ96" s="66" t="s">
        <v>459</v>
      </c>
      <c r="CS96" s="56" t="s">
        <v>54</v>
      </c>
      <c r="CT96" s="2" t="s">
        <v>49</v>
      </c>
      <c r="CV96" t="s">
        <v>54</v>
      </c>
      <c r="CW96" t="s">
        <v>58</v>
      </c>
      <c r="DI96" s="56" t="s">
        <v>54</v>
      </c>
      <c r="DJ96" s="2" t="s">
        <v>55</v>
      </c>
      <c r="DL96" t="s">
        <v>63</v>
      </c>
      <c r="DM96" t="s">
        <v>55</v>
      </c>
      <c r="DY96" s="56" t="s">
        <v>54</v>
      </c>
      <c r="DZ96" s="2" t="s">
        <v>58</v>
      </c>
      <c r="EB96" t="s">
        <v>71</v>
      </c>
      <c r="EC96" t="s">
        <v>50</v>
      </c>
      <c r="EO96" s="56" t="s">
        <v>54</v>
      </c>
      <c r="EP96" s="2" t="s">
        <v>47</v>
      </c>
      <c r="EQ96" t="s">
        <v>45</v>
      </c>
      <c r="ER96" t="s">
        <v>54</v>
      </c>
    </row>
    <row r="97" spans="1:148" x14ac:dyDescent="0.25">
      <c r="A97" s="2">
        <v>39</v>
      </c>
      <c r="AH97">
        <f t="shared" si="26"/>
        <v>0.95664760000000193</v>
      </c>
      <c r="AI97">
        <f t="shared" si="25"/>
        <v>0.12926963949205927</v>
      </c>
      <c r="AJ97" s="2">
        <v>5</v>
      </c>
      <c r="CA97" s="2" t="s">
        <v>54</v>
      </c>
      <c r="CB97" s="2" t="s">
        <v>62</v>
      </c>
      <c r="CC97" s="2"/>
      <c r="CE97" t="s">
        <v>90</v>
      </c>
      <c r="CF97" t="s">
        <v>58</v>
      </c>
      <c r="CQ97" s="67" t="s">
        <v>90</v>
      </c>
      <c r="CS97" s="58" t="s">
        <v>54</v>
      </c>
      <c r="CT97" s="2" t="s">
        <v>62</v>
      </c>
      <c r="CV97" t="s">
        <v>71</v>
      </c>
      <c r="CW97" s="4" t="s">
        <v>64</v>
      </c>
      <c r="DI97" s="58" t="s">
        <v>54</v>
      </c>
      <c r="DJ97" s="2" t="s">
        <v>62</v>
      </c>
      <c r="DL97" t="s">
        <v>54</v>
      </c>
      <c r="DM97" t="s">
        <v>55</v>
      </c>
      <c r="DY97" s="58" t="s">
        <v>54</v>
      </c>
      <c r="DZ97" s="2" t="s">
        <v>62</v>
      </c>
      <c r="EB97" t="s">
        <v>44</v>
      </c>
      <c r="EC97" t="s">
        <v>55</v>
      </c>
      <c r="EO97" s="58" t="s">
        <v>54</v>
      </c>
      <c r="EP97" s="2" t="s">
        <v>47</v>
      </c>
      <c r="EQ97" t="s">
        <v>47</v>
      </c>
      <c r="ER97" t="s">
        <v>71</v>
      </c>
    </row>
    <row r="98" spans="1:148" x14ac:dyDescent="0.25">
      <c r="A98" s="2">
        <v>39</v>
      </c>
      <c r="AH98">
        <f t="shared" si="26"/>
        <v>0.99035268000000198</v>
      </c>
      <c r="AI98">
        <f t="shared" si="25"/>
        <v>0.13211865911711909</v>
      </c>
      <c r="AJ98" s="2">
        <v>2</v>
      </c>
      <c r="CA98" s="2" t="s">
        <v>54</v>
      </c>
      <c r="CB98" s="2" t="s">
        <v>49</v>
      </c>
      <c r="CC98" s="2"/>
      <c r="CE98" t="s">
        <v>63</v>
      </c>
      <c r="CF98" t="s">
        <v>58</v>
      </c>
      <c r="CQ98" s="66" t="s">
        <v>90</v>
      </c>
      <c r="CS98" s="56" t="s">
        <v>54</v>
      </c>
      <c r="CT98" s="2" t="s">
        <v>241</v>
      </c>
      <c r="CV98" t="s">
        <v>54</v>
      </c>
      <c r="CW98" t="s">
        <v>55</v>
      </c>
      <c r="DI98" s="56" t="s">
        <v>54</v>
      </c>
      <c r="DJ98" s="2" t="s">
        <v>50</v>
      </c>
      <c r="DL98" t="s">
        <v>44</v>
      </c>
      <c r="DM98" t="s">
        <v>55</v>
      </c>
      <c r="DY98" s="56" t="s">
        <v>54</v>
      </c>
      <c r="DZ98" s="2" t="s">
        <v>55</v>
      </c>
      <c r="EB98" t="s">
        <v>54</v>
      </c>
      <c r="EC98" t="s">
        <v>58</v>
      </c>
      <c r="EO98" s="56" t="s">
        <v>54</v>
      </c>
      <c r="EP98" s="2" t="s">
        <v>47</v>
      </c>
      <c r="EQ98" t="s">
        <v>47</v>
      </c>
      <c r="ER98" t="s">
        <v>44</v>
      </c>
    </row>
    <row r="99" spans="1:148" x14ac:dyDescent="0.25">
      <c r="A99" s="2">
        <v>39</v>
      </c>
      <c r="AH99">
        <f t="shared" si="26"/>
        <v>1.024057760000002</v>
      </c>
      <c r="AI99">
        <f t="shared" si="25"/>
        <v>0.13497646791367129</v>
      </c>
      <c r="AJ99" s="2">
        <v>6</v>
      </c>
      <c r="CA99" s="2" t="s">
        <v>54</v>
      </c>
      <c r="CB99" s="2" t="s">
        <v>476</v>
      </c>
      <c r="CC99" s="2"/>
      <c r="CE99" t="s">
        <v>54</v>
      </c>
      <c r="CF99" t="s">
        <v>49</v>
      </c>
      <c r="CQ99" s="67" t="s">
        <v>89</v>
      </c>
      <c r="CS99" s="58" t="s">
        <v>54</v>
      </c>
      <c r="CT99" s="2" t="s">
        <v>493</v>
      </c>
      <c r="CV99" t="s">
        <v>54</v>
      </c>
      <c r="CW99" t="s">
        <v>55</v>
      </c>
      <c r="DI99" s="58" t="s">
        <v>54</v>
      </c>
      <c r="DJ99" s="2" t="s">
        <v>55</v>
      </c>
      <c r="DL99" t="s">
        <v>44</v>
      </c>
      <c r="DM99" t="s">
        <v>55</v>
      </c>
      <c r="DY99" s="58" t="s">
        <v>54</v>
      </c>
      <c r="DZ99" s="2" t="s">
        <v>493</v>
      </c>
      <c r="EB99" t="s">
        <v>90</v>
      </c>
      <c r="EC99" t="s">
        <v>58</v>
      </c>
      <c r="EO99" s="58" t="s">
        <v>54</v>
      </c>
      <c r="EP99" s="2" t="s">
        <v>47</v>
      </c>
      <c r="EQ99" t="s">
        <v>47</v>
      </c>
      <c r="ER99" t="s">
        <v>54</v>
      </c>
    </row>
    <row r="100" spans="1:148" x14ac:dyDescent="0.25">
      <c r="A100" s="2">
        <v>39</v>
      </c>
      <c r="AH100">
        <f t="shared" si="26"/>
        <v>1.0577628400000021</v>
      </c>
      <c r="AI100">
        <f t="shared" si="25"/>
        <v>0.13784094548558645</v>
      </c>
      <c r="AJ100" s="2">
        <v>4</v>
      </c>
      <c r="CA100" s="2" t="s">
        <v>90</v>
      </c>
      <c r="CB100" s="2" t="s">
        <v>55</v>
      </c>
      <c r="CC100" s="2"/>
      <c r="CE100" t="s">
        <v>89</v>
      </c>
      <c r="CF100" t="s">
        <v>49</v>
      </c>
      <c r="CQ100" s="66" t="s">
        <v>490</v>
      </c>
      <c r="CS100" s="56" t="s">
        <v>90</v>
      </c>
      <c r="CT100" s="2" t="s">
        <v>50</v>
      </c>
      <c r="CV100" t="s">
        <v>54</v>
      </c>
      <c r="CW100" t="s">
        <v>55</v>
      </c>
      <c r="DI100" s="56" t="s">
        <v>90</v>
      </c>
      <c r="DJ100" s="2" t="s">
        <v>65</v>
      </c>
      <c r="DL100" t="s">
        <v>54</v>
      </c>
      <c r="DM100" t="s">
        <v>50</v>
      </c>
      <c r="DY100" s="56" t="s">
        <v>90</v>
      </c>
      <c r="DZ100" s="2" t="s">
        <v>128</v>
      </c>
      <c r="EB100" t="s">
        <v>63</v>
      </c>
      <c r="EC100" t="s">
        <v>55</v>
      </c>
      <c r="EO100" s="56" t="s">
        <v>90</v>
      </c>
      <c r="EP100" s="2" t="s">
        <v>47</v>
      </c>
      <c r="EQ100" t="s">
        <v>47</v>
      </c>
      <c r="ER100" t="s">
        <v>82</v>
      </c>
    </row>
    <row r="101" spans="1:148" x14ac:dyDescent="0.25">
      <c r="A101" s="2">
        <v>39</v>
      </c>
      <c r="AH101">
        <f t="shared" si="26"/>
        <v>1.0914679200000021</v>
      </c>
      <c r="AI101">
        <f t="shared" si="25"/>
        <v>0.14070991792298365</v>
      </c>
      <c r="AJ101" s="2">
        <v>0</v>
      </c>
      <c r="CA101" s="2" t="s">
        <v>82</v>
      </c>
      <c r="CB101" s="2" t="s">
        <v>50</v>
      </c>
      <c r="CC101" s="2"/>
      <c r="CE101" t="s">
        <v>54</v>
      </c>
      <c r="CF101" t="s">
        <v>55</v>
      </c>
      <c r="CQ101" s="67" t="s">
        <v>54</v>
      </c>
      <c r="CS101" s="58" t="s">
        <v>82</v>
      </c>
      <c r="CT101" s="2" t="s">
        <v>50</v>
      </c>
      <c r="CV101" t="s">
        <v>44</v>
      </c>
      <c r="CW101" t="s">
        <v>55</v>
      </c>
      <c r="DI101" s="58" t="s">
        <v>82</v>
      </c>
      <c r="DJ101" s="2" t="s">
        <v>204</v>
      </c>
      <c r="DL101" t="s">
        <v>71</v>
      </c>
      <c r="DM101" t="s">
        <v>50</v>
      </c>
      <c r="DY101" s="58" t="s">
        <v>82</v>
      </c>
      <c r="DZ101" s="2" t="s">
        <v>49</v>
      </c>
      <c r="EB101" t="s">
        <v>54</v>
      </c>
      <c r="EC101" t="s">
        <v>58</v>
      </c>
      <c r="EO101" s="58" t="s">
        <v>82</v>
      </c>
      <c r="EP101" s="2" t="s">
        <v>47</v>
      </c>
      <c r="EQ101" t="s">
        <v>47</v>
      </c>
      <c r="ER101" t="s">
        <v>44</v>
      </c>
    </row>
    <row r="102" spans="1:148" x14ac:dyDescent="0.25">
      <c r="A102" s="2">
        <v>39</v>
      </c>
      <c r="AH102">
        <f t="shared" si="26"/>
        <v>1.1251730000000022</v>
      </c>
      <c r="AI102">
        <f t="shared" si="25"/>
        <v>0.14358116018068715</v>
      </c>
      <c r="AJ102" s="2">
        <v>2</v>
      </c>
      <c r="CA102" s="2" t="s">
        <v>54</v>
      </c>
      <c r="CB102" s="2" t="s">
        <v>494</v>
      </c>
      <c r="CC102" s="2"/>
      <c r="CE102" t="s">
        <v>90</v>
      </c>
      <c r="CF102" t="s">
        <v>50</v>
      </c>
      <c r="CQ102" s="66" t="s">
        <v>63</v>
      </c>
      <c r="CS102" s="56" t="s">
        <v>54</v>
      </c>
      <c r="CT102" s="2" t="s">
        <v>495</v>
      </c>
      <c r="CV102" t="s">
        <v>90</v>
      </c>
      <c r="CW102" t="s">
        <v>55</v>
      </c>
      <c r="DI102" s="56" t="s">
        <v>54</v>
      </c>
      <c r="DJ102" s="2" t="s">
        <v>496</v>
      </c>
      <c r="DL102" t="s">
        <v>54</v>
      </c>
      <c r="DM102" t="s">
        <v>55</v>
      </c>
      <c r="DY102" s="56" t="s">
        <v>54</v>
      </c>
      <c r="DZ102" s="2" t="s">
        <v>58</v>
      </c>
      <c r="EB102" t="s">
        <v>44</v>
      </c>
      <c r="EC102" t="s">
        <v>58</v>
      </c>
      <c r="EO102" s="56" t="s">
        <v>54</v>
      </c>
      <c r="EP102" s="2" t="s">
        <v>47</v>
      </c>
      <c r="EQ102" t="s">
        <v>47</v>
      </c>
      <c r="ER102" t="s">
        <v>54</v>
      </c>
    </row>
    <row r="103" spans="1:148" x14ac:dyDescent="0.25">
      <c r="A103" s="2">
        <v>39</v>
      </c>
      <c r="AH103">
        <f t="shared" si="26"/>
        <v>1.1588780800000023</v>
      </c>
      <c r="AI103">
        <f t="shared" si="25"/>
        <v>0.14645239860996806</v>
      </c>
      <c r="AJ103" s="2">
        <v>2</v>
      </c>
      <c r="CA103" s="2" t="s">
        <v>54</v>
      </c>
      <c r="CB103" s="2" t="s">
        <v>55</v>
      </c>
      <c r="CC103" s="2"/>
      <c r="CE103" t="s">
        <v>54</v>
      </c>
      <c r="CF103" t="s">
        <v>62</v>
      </c>
      <c r="CQ103" s="67" t="s">
        <v>54</v>
      </c>
      <c r="CS103" s="58" t="s">
        <v>54</v>
      </c>
      <c r="CT103" s="2" t="s">
        <v>49</v>
      </c>
      <c r="CV103" t="s">
        <v>63</v>
      </c>
      <c r="CW103" t="s">
        <v>55</v>
      </c>
      <c r="DI103" s="58" t="s">
        <v>54</v>
      </c>
      <c r="DJ103" s="2" t="s">
        <v>64</v>
      </c>
      <c r="DL103" t="s">
        <v>90</v>
      </c>
      <c r="DM103" t="s">
        <v>55</v>
      </c>
      <c r="DY103" s="58" t="s">
        <v>54</v>
      </c>
      <c r="DZ103" s="2" t="s">
        <v>49</v>
      </c>
      <c r="EB103" t="s">
        <v>44</v>
      </c>
      <c r="EC103" t="s">
        <v>55</v>
      </c>
      <c r="EO103" s="58" t="s">
        <v>54</v>
      </c>
      <c r="EP103" s="2" t="s">
        <v>47</v>
      </c>
      <c r="EQ103" t="s">
        <v>47</v>
      </c>
      <c r="ER103" t="s">
        <v>71</v>
      </c>
    </row>
    <row r="104" spans="1:148" x14ac:dyDescent="0.25">
      <c r="A104" s="2">
        <v>40</v>
      </c>
      <c r="AH104">
        <f t="shared" si="26"/>
        <v>1.1925831600000023</v>
      </c>
      <c r="AI104">
        <f t="shared" si="25"/>
        <v>0.14932131364062476</v>
      </c>
      <c r="AJ104" s="2">
        <v>3</v>
      </c>
      <c r="CA104" s="2" t="s">
        <v>54</v>
      </c>
      <c r="CB104" s="2" t="s">
        <v>130</v>
      </c>
      <c r="CC104" s="2"/>
      <c r="CE104" t="s">
        <v>71</v>
      </c>
      <c r="CF104" t="s">
        <v>62</v>
      </c>
      <c r="CQ104" s="66" t="s">
        <v>437</v>
      </c>
      <c r="CS104" s="56" t="s">
        <v>54</v>
      </c>
      <c r="CT104" s="2" t="s">
        <v>497</v>
      </c>
      <c r="CV104" t="s">
        <v>54</v>
      </c>
      <c r="CW104" t="s">
        <v>49</v>
      </c>
      <c r="DI104" s="56" t="s">
        <v>54</v>
      </c>
      <c r="DJ104" s="2" t="s">
        <v>494</v>
      </c>
      <c r="DL104" t="s">
        <v>54</v>
      </c>
      <c r="DM104" t="s">
        <v>50</v>
      </c>
      <c r="DY104" s="56" t="s">
        <v>54</v>
      </c>
      <c r="DZ104" s="2" t="s">
        <v>434</v>
      </c>
      <c r="EB104" t="s">
        <v>54</v>
      </c>
      <c r="EC104" t="s">
        <v>58</v>
      </c>
      <c r="EO104" s="56" t="s">
        <v>54</v>
      </c>
      <c r="EP104" s="2" t="s">
        <v>47</v>
      </c>
      <c r="EQ104" t="s">
        <v>47</v>
      </c>
      <c r="ER104" t="s">
        <v>44</v>
      </c>
    </row>
    <row r="105" spans="1:148" x14ac:dyDescent="0.25">
      <c r="A105" s="2">
        <v>40</v>
      </c>
      <c r="AH105">
        <f t="shared" si="26"/>
        <v>1.2262882400000024</v>
      </c>
      <c r="AI105">
        <f t="shared" si="25"/>
        <v>0.152185542609969</v>
      </c>
      <c r="AJ105" s="2">
        <v>0</v>
      </c>
      <c r="CA105" s="2" t="s">
        <v>82</v>
      </c>
      <c r="CB105" s="2" t="s">
        <v>50</v>
      </c>
      <c r="CC105" s="2"/>
      <c r="CE105" t="s">
        <v>44</v>
      </c>
      <c r="CF105" t="s">
        <v>55</v>
      </c>
      <c r="CQ105" s="67" t="s">
        <v>472</v>
      </c>
      <c r="CS105" s="58" t="s">
        <v>82</v>
      </c>
      <c r="CT105" s="2" t="s">
        <v>50</v>
      </c>
      <c r="CV105" t="s">
        <v>44</v>
      </c>
      <c r="CW105" t="s">
        <v>49</v>
      </c>
      <c r="DI105" s="58" t="s">
        <v>82</v>
      </c>
      <c r="DJ105" s="2" t="s">
        <v>204</v>
      </c>
      <c r="DL105" t="s">
        <v>54</v>
      </c>
      <c r="DM105" t="s">
        <v>64</v>
      </c>
      <c r="DY105" s="58" t="s">
        <v>82</v>
      </c>
      <c r="DZ105" s="2" t="s">
        <v>49</v>
      </c>
      <c r="EB105" t="s">
        <v>71</v>
      </c>
      <c r="EC105" t="s">
        <v>58</v>
      </c>
      <c r="EO105" s="58" t="s">
        <v>82</v>
      </c>
      <c r="EP105" s="2" t="s">
        <v>47</v>
      </c>
      <c r="EQ105" t="s">
        <v>47</v>
      </c>
      <c r="ER105" t="s">
        <v>63</v>
      </c>
    </row>
    <row r="106" spans="1:148" x14ac:dyDescent="0.25">
      <c r="A106" s="2">
        <v>40</v>
      </c>
      <c r="AH106">
        <f t="shared" si="26"/>
        <v>1.2599933200000024</v>
      </c>
      <c r="AI106">
        <f t="shared" si="25"/>
        <v>0.15504268273480051</v>
      </c>
      <c r="AJ106" s="3">
        <v>2</v>
      </c>
      <c r="CA106" s="2" t="s">
        <v>54</v>
      </c>
      <c r="CB106" s="2" t="s">
        <v>49</v>
      </c>
      <c r="CC106" s="2"/>
      <c r="CE106" t="s">
        <v>54</v>
      </c>
      <c r="CF106" t="s">
        <v>49</v>
      </c>
      <c r="CQ106" s="66" t="s">
        <v>54</v>
      </c>
      <c r="CS106" s="56" t="s">
        <v>54</v>
      </c>
      <c r="CT106" s="2" t="s">
        <v>49</v>
      </c>
      <c r="CV106" t="s">
        <v>54</v>
      </c>
      <c r="CW106" t="s">
        <v>55</v>
      </c>
      <c r="DI106" s="56" t="s">
        <v>54</v>
      </c>
      <c r="DJ106" s="2" t="s">
        <v>55</v>
      </c>
      <c r="DL106" t="s">
        <v>71</v>
      </c>
      <c r="DM106" t="s">
        <v>64</v>
      </c>
      <c r="DY106" s="56" t="s">
        <v>54</v>
      </c>
      <c r="DZ106" s="2" t="s">
        <v>49</v>
      </c>
      <c r="EB106" t="s">
        <v>54</v>
      </c>
      <c r="EC106" t="s">
        <v>58</v>
      </c>
      <c r="EO106" s="56" t="s">
        <v>54</v>
      </c>
      <c r="EP106" s="2" t="s">
        <v>47</v>
      </c>
      <c r="EQ106" t="s">
        <v>47</v>
      </c>
      <c r="ER106" t="s">
        <v>82</v>
      </c>
    </row>
    <row r="107" spans="1:148" x14ac:dyDescent="0.25">
      <c r="A107" s="2">
        <v>40</v>
      </c>
      <c r="AH107">
        <f t="shared" si="26"/>
        <v>1.2936984000000025</v>
      </c>
      <c r="AI107">
        <f t="shared" si="25"/>
        <v>0.15789029422197201</v>
      </c>
      <c r="AJ107" s="2">
        <v>5</v>
      </c>
      <c r="CA107" s="2" t="s">
        <v>472</v>
      </c>
      <c r="CB107" s="2" t="s">
        <v>50</v>
      </c>
      <c r="CC107" s="2"/>
      <c r="CE107" t="s">
        <v>54</v>
      </c>
      <c r="CF107" s="4" t="s">
        <v>58</v>
      </c>
      <c r="CQ107" s="67" t="s">
        <v>54</v>
      </c>
      <c r="CS107" s="58" t="s">
        <v>472</v>
      </c>
      <c r="CT107" s="2" t="s">
        <v>498</v>
      </c>
      <c r="CV107" t="s">
        <v>90</v>
      </c>
      <c r="CW107" t="s">
        <v>55</v>
      </c>
      <c r="DI107" s="58" t="s">
        <v>472</v>
      </c>
      <c r="DJ107" s="2" t="s">
        <v>55</v>
      </c>
      <c r="DL107" t="s">
        <v>44</v>
      </c>
      <c r="DM107" t="s">
        <v>64</v>
      </c>
      <c r="DY107" s="58" t="s">
        <v>472</v>
      </c>
      <c r="DZ107" s="2" t="s">
        <v>55</v>
      </c>
      <c r="EB107" t="s">
        <v>90</v>
      </c>
      <c r="EC107" t="s">
        <v>58</v>
      </c>
      <c r="EO107" s="58" t="s">
        <v>472</v>
      </c>
      <c r="EP107" s="2" t="s">
        <v>45</v>
      </c>
      <c r="EQ107" t="s">
        <v>45</v>
      </c>
      <c r="ER107" t="s">
        <v>90</v>
      </c>
    </row>
    <row r="108" spans="1:148" x14ac:dyDescent="0.25">
      <c r="A108" s="2">
        <v>40</v>
      </c>
      <c r="AH108">
        <f t="shared" si="26"/>
        <v>1.3274034800000025</v>
      </c>
      <c r="AI108">
        <f t="shared" si="25"/>
        <v>0.16072590351266836</v>
      </c>
      <c r="AJ108" s="2">
        <v>0</v>
      </c>
      <c r="CA108" s="2" t="s">
        <v>54</v>
      </c>
      <c r="CB108" s="2" t="s">
        <v>495</v>
      </c>
      <c r="CC108" s="2"/>
      <c r="CE108" t="s">
        <v>90</v>
      </c>
      <c r="CF108" t="s">
        <v>49</v>
      </c>
      <c r="CQ108" s="66" t="s">
        <v>54</v>
      </c>
      <c r="CS108" s="56" t="s">
        <v>54</v>
      </c>
      <c r="CT108" s="2" t="s">
        <v>495</v>
      </c>
      <c r="CV108" t="s">
        <v>54</v>
      </c>
      <c r="CW108" t="s">
        <v>62</v>
      </c>
      <c r="DI108" s="56" t="s">
        <v>54</v>
      </c>
      <c r="DJ108" s="2" t="s">
        <v>499</v>
      </c>
      <c r="DL108" t="s">
        <v>54</v>
      </c>
      <c r="DM108" t="s">
        <v>49</v>
      </c>
      <c r="DY108" s="56" t="s">
        <v>54</v>
      </c>
      <c r="DZ108" s="2" t="s">
        <v>49</v>
      </c>
      <c r="EB108" t="s">
        <v>54</v>
      </c>
      <c r="EC108" t="s">
        <v>50</v>
      </c>
      <c r="EO108" s="56" t="s">
        <v>54</v>
      </c>
      <c r="EP108" s="2" t="s">
        <v>45</v>
      </c>
      <c r="EQ108" t="s">
        <v>45</v>
      </c>
      <c r="ER108" t="s">
        <v>90</v>
      </c>
    </row>
    <row r="109" spans="1:148" x14ac:dyDescent="0.25">
      <c r="A109" s="2">
        <v>40</v>
      </c>
      <c r="AH109">
        <f t="shared" si="26"/>
        <v>1.3611085600000026</v>
      </c>
      <c r="AI109">
        <f t="shared" si="25"/>
        <v>0.16354700665505442</v>
      </c>
      <c r="AJ109" s="2">
        <v>7</v>
      </c>
      <c r="CA109" s="2" t="s">
        <v>490</v>
      </c>
      <c r="CC109" s="2"/>
      <c r="CE109" t="s">
        <v>90</v>
      </c>
      <c r="CF109" s="4" t="s">
        <v>58</v>
      </c>
      <c r="CQ109" s="67" t="s">
        <v>54</v>
      </c>
      <c r="CS109" s="58" t="s">
        <v>490</v>
      </c>
      <c r="CT109" s="2" t="s">
        <v>55</v>
      </c>
      <c r="CV109" t="s">
        <v>71</v>
      </c>
      <c r="CW109" t="s">
        <v>62</v>
      </c>
      <c r="DI109" s="58" t="s">
        <v>490</v>
      </c>
      <c r="DJ109" s="2" t="s">
        <v>64</v>
      </c>
      <c r="DL109" t="s">
        <v>82</v>
      </c>
      <c r="DM109" t="s">
        <v>49</v>
      </c>
      <c r="DY109" s="58" t="s">
        <v>490</v>
      </c>
      <c r="DZ109" s="2" t="s">
        <v>55</v>
      </c>
      <c r="EB109" t="s">
        <v>71</v>
      </c>
      <c r="EC109" t="s">
        <v>58</v>
      </c>
      <c r="EO109" s="58" t="s">
        <v>490</v>
      </c>
      <c r="EP109" s="2" t="s">
        <v>47</v>
      </c>
      <c r="EQ109" t="s">
        <v>47</v>
      </c>
      <c r="ER109" t="s">
        <v>44</v>
      </c>
    </row>
    <row r="110" spans="1:148" x14ac:dyDescent="0.25">
      <c r="A110" s="2">
        <v>40</v>
      </c>
      <c r="AH110">
        <f t="shared" si="26"/>
        <v>1.3948136400000026</v>
      </c>
      <c r="AI110">
        <f t="shared" si="25"/>
        <v>0.16635107279948363</v>
      </c>
      <c r="AJ110" s="2">
        <v>0</v>
      </c>
      <c r="CA110" s="2" t="s">
        <v>82</v>
      </c>
      <c r="CB110" s="2" t="s">
        <v>50</v>
      </c>
      <c r="CC110" s="2"/>
      <c r="CE110" t="s">
        <v>63</v>
      </c>
      <c r="CF110" t="s">
        <v>49</v>
      </c>
      <c r="CQ110" s="66" t="s">
        <v>90</v>
      </c>
      <c r="CS110" s="56" t="s">
        <v>82</v>
      </c>
      <c r="CT110" s="2" t="s">
        <v>50</v>
      </c>
      <c r="CV110" t="s">
        <v>44</v>
      </c>
      <c r="CW110" t="s">
        <v>55</v>
      </c>
      <c r="DI110" s="56" t="s">
        <v>82</v>
      </c>
      <c r="DJ110" s="2" t="s">
        <v>204</v>
      </c>
      <c r="DL110" t="s">
        <v>44</v>
      </c>
      <c r="DM110" t="s">
        <v>55</v>
      </c>
      <c r="DY110" s="56" t="s">
        <v>82</v>
      </c>
      <c r="DZ110" s="2" t="s">
        <v>49</v>
      </c>
      <c r="EB110" t="s">
        <v>44</v>
      </c>
      <c r="EC110" t="s">
        <v>58</v>
      </c>
      <c r="EO110" s="56" t="s">
        <v>82</v>
      </c>
      <c r="EP110" s="2" t="s">
        <v>47</v>
      </c>
      <c r="EQ110" t="s">
        <v>47</v>
      </c>
      <c r="ER110" t="s">
        <v>71</v>
      </c>
    </row>
    <row r="111" spans="1:148" x14ac:dyDescent="0.25">
      <c r="A111" s="2">
        <v>40</v>
      </c>
      <c r="AH111">
        <f t="shared" si="26"/>
        <v>1.4285187200000027</v>
      </c>
      <c r="AI111">
        <f t="shared" si="25"/>
        <v>0.1691355478100082</v>
      </c>
      <c r="AJ111" s="2">
        <v>5</v>
      </c>
      <c r="CA111" s="2" t="s">
        <v>54</v>
      </c>
      <c r="CB111" s="2" t="s">
        <v>453</v>
      </c>
      <c r="CC111" s="2"/>
      <c r="CE111" t="s">
        <v>63</v>
      </c>
      <c r="CF111" s="4" t="s">
        <v>58</v>
      </c>
      <c r="CQ111" s="67" t="s">
        <v>82</v>
      </c>
      <c r="CS111" s="58" t="s">
        <v>54</v>
      </c>
      <c r="CT111" s="2" t="s">
        <v>453</v>
      </c>
      <c r="CV111" t="s">
        <v>54</v>
      </c>
      <c r="CW111" t="s">
        <v>58</v>
      </c>
      <c r="DI111" s="58" t="s">
        <v>54</v>
      </c>
      <c r="DJ111" s="2" t="s">
        <v>64</v>
      </c>
      <c r="DL111" t="s">
        <v>54</v>
      </c>
      <c r="DM111" t="s">
        <v>55</v>
      </c>
      <c r="DY111" s="58" t="s">
        <v>54</v>
      </c>
      <c r="DZ111" s="2" t="s">
        <v>55</v>
      </c>
      <c r="EB111" t="s">
        <v>54</v>
      </c>
      <c r="EC111" t="s">
        <v>55</v>
      </c>
      <c r="EO111" s="58" t="s">
        <v>54</v>
      </c>
      <c r="EP111" s="2" t="s">
        <v>47</v>
      </c>
      <c r="EQ111" t="s">
        <v>47</v>
      </c>
      <c r="ER111" t="s">
        <v>44</v>
      </c>
    </row>
    <row r="112" spans="1:148" x14ac:dyDescent="0.25">
      <c r="A112" s="2">
        <v>40</v>
      </c>
      <c r="AH112">
        <f t="shared" si="26"/>
        <v>1.4622238000000027</v>
      </c>
      <c r="AI112">
        <f t="shared" si="25"/>
        <v>0.17189785798549248</v>
      </c>
      <c r="AJ112" s="2">
        <v>0</v>
      </c>
      <c r="CA112" s="2" t="s">
        <v>44</v>
      </c>
      <c r="CB112" s="2" t="s">
        <v>55</v>
      </c>
      <c r="CC112" s="2"/>
      <c r="CE112" t="s">
        <v>44</v>
      </c>
      <c r="CF112" t="s">
        <v>55</v>
      </c>
      <c r="CQ112" s="66" t="s">
        <v>54</v>
      </c>
      <c r="CS112" s="56" t="s">
        <v>44</v>
      </c>
      <c r="CT112" s="2" t="s">
        <v>55</v>
      </c>
      <c r="CV112" t="s">
        <v>90</v>
      </c>
      <c r="CW112" t="s">
        <v>58</v>
      </c>
      <c r="DI112" s="56" t="s">
        <v>44</v>
      </c>
      <c r="DJ112" s="2" t="s">
        <v>64</v>
      </c>
      <c r="DL112" t="s">
        <v>71</v>
      </c>
      <c r="DM112" t="s">
        <v>55</v>
      </c>
      <c r="DY112" s="56" t="s">
        <v>44</v>
      </c>
      <c r="DZ112" s="2" t="s">
        <v>55</v>
      </c>
      <c r="EB112" t="s">
        <v>82</v>
      </c>
      <c r="EC112" t="s">
        <v>55</v>
      </c>
      <c r="EO112" s="56" t="s">
        <v>44</v>
      </c>
      <c r="EP112" s="2" t="s">
        <v>45</v>
      </c>
      <c r="EQ112" t="s">
        <v>47</v>
      </c>
      <c r="ER112" t="s">
        <v>54</v>
      </c>
    </row>
    <row r="113" spans="1:148" x14ac:dyDescent="0.25">
      <c r="A113" s="2">
        <v>40</v>
      </c>
      <c r="AH113">
        <f t="shared" si="26"/>
        <v>1.4959288800000028</v>
      </c>
      <c r="AI113">
        <f t="shared" si="25"/>
        <v>0.17463541388320428</v>
      </c>
      <c r="AJ113" s="3">
        <v>2</v>
      </c>
      <c r="CA113" s="2" t="s">
        <v>71</v>
      </c>
      <c r="CB113" s="2" t="s">
        <v>49</v>
      </c>
      <c r="CC113" s="2"/>
      <c r="CE113" t="s">
        <v>54</v>
      </c>
      <c r="CF113" t="s">
        <v>49</v>
      </c>
      <c r="CQ113" s="67" t="s">
        <v>54</v>
      </c>
      <c r="CS113" s="58" t="s">
        <v>71</v>
      </c>
      <c r="CT113" s="2" t="s">
        <v>107</v>
      </c>
      <c r="CV113" t="s">
        <v>63</v>
      </c>
      <c r="CW113" t="s">
        <v>49</v>
      </c>
      <c r="DI113" s="58" t="s">
        <v>71</v>
      </c>
      <c r="DJ113" s="2" t="s">
        <v>55</v>
      </c>
      <c r="DL113" t="s">
        <v>44</v>
      </c>
      <c r="DM113" t="s">
        <v>62</v>
      </c>
      <c r="DY113" s="58" t="s">
        <v>71</v>
      </c>
      <c r="DZ113" s="2" t="s">
        <v>130</v>
      </c>
      <c r="EB113" t="s">
        <v>44</v>
      </c>
      <c r="EC113" t="s">
        <v>49</v>
      </c>
      <c r="EO113" s="58" t="s">
        <v>71</v>
      </c>
      <c r="EP113" s="2" t="s">
        <v>47</v>
      </c>
      <c r="EQ113" t="s">
        <v>45</v>
      </c>
      <c r="ER113" t="s">
        <v>63</v>
      </c>
    </row>
    <row r="114" spans="1:148" x14ac:dyDescent="0.25">
      <c r="A114" s="2">
        <v>41</v>
      </c>
      <c r="AH114">
        <f t="shared" si="26"/>
        <v>1.5296339600000028</v>
      </c>
      <c r="AI114">
        <f t="shared" si="25"/>
        <v>0.17734561423735126</v>
      </c>
      <c r="AJ114" s="2">
        <v>2</v>
      </c>
      <c r="CA114" s="2" t="s">
        <v>44</v>
      </c>
      <c r="CB114" s="2" t="s">
        <v>499</v>
      </c>
      <c r="CC114" s="2"/>
      <c r="CE114" t="s">
        <v>54</v>
      </c>
      <c r="CF114" s="4" t="s">
        <v>50</v>
      </c>
      <c r="CQ114" s="66" t="s">
        <v>54</v>
      </c>
      <c r="CS114" s="56" t="s">
        <v>44</v>
      </c>
      <c r="CT114" s="2" t="s">
        <v>499</v>
      </c>
      <c r="CV114" t="s">
        <v>63</v>
      </c>
      <c r="CW114" s="4" t="s">
        <v>58</v>
      </c>
      <c r="DI114" s="56" t="s">
        <v>44</v>
      </c>
      <c r="DJ114" s="2" t="s">
        <v>86</v>
      </c>
      <c r="DL114" t="s">
        <v>90</v>
      </c>
      <c r="DM114" t="s">
        <v>55</v>
      </c>
      <c r="DY114" s="56" t="s">
        <v>44</v>
      </c>
      <c r="DZ114" s="2" t="s">
        <v>55</v>
      </c>
      <c r="EB114" t="s">
        <v>54</v>
      </c>
      <c r="EC114" t="s">
        <v>49</v>
      </c>
      <c r="EO114" s="56" t="s">
        <v>44</v>
      </c>
      <c r="EP114" s="2" t="s">
        <v>47</v>
      </c>
      <c r="EQ114" t="s">
        <v>45</v>
      </c>
      <c r="ER114" t="s">
        <v>54</v>
      </c>
    </row>
    <row r="115" spans="1:148" x14ac:dyDescent="0.25">
      <c r="A115" s="2">
        <v>41</v>
      </c>
      <c r="AH115">
        <f t="shared" si="26"/>
        <v>1.5633390400000029</v>
      </c>
      <c r="AI115">
        <f t="shared" si="25"/>
        <v>0.18002584996463472</v>
      </c>
      <c r="AJ115" s="2">
        <v>5</v>
      </c>
      <c r="CA115" s="2" t="s">
        <v>54</v>
      </c>
      <c r="CB115" s="2" t="s">
        <v>130</v>
      </c>
      <c r="CC115" s="2"/>
      <c r="CE115" t="s">
        <v>54</v>
      </c>
      <c r="CF115" s="4" t="s">
        <v>58</v>
      </c>
      <c r="CQ115" s="67" t="s">
        <v>82</v>
      </c>
      <c r="CS115" s="58" t="s">
        <v>54</v>
      </c>
      <c r="CT115" s="2" t="s">
        <v>239</v>
      </c>
      <c r="CV115" t="s">
        <v>54</v>
      </c>
      <c r="CW115" t="s">
        <v>55</v>
      </c>
      <c r="DI115" s="58" t="s">
        <v>54</v>
      </c>
      <c r="DJ115" s="2" t="s">
        <v>64</v>
      </c>
      <c r="DL115" t="s">
        <v>90</v>
      </c>
      <c r="DM115" t="s">
        <v>55</v>
      </c>
      <c r="DY115" s="58" t="s">
        <v>54</v>
      </c>
      <c r="DZ115" s="2" t="s">
        <v>434</v>
      </c>
      <c r="EB115" t="s">
        <v>54</v>
      </c>
      <c r="EC115" t="s">
        <v>58</v>
      </c>
      <c r="EO115" s="58" t="s">
        <v>54</v>
      </c>
      <c r="EP115" s="2" t="s">
        <v>47</v>
      </c>
      <c r="EQ115" t="s">
        <v>47</v>
      </c>
      <c r="ER115" t="s">
        <v>54</v>
      </c>
    </row>
    <row r="116" spans="1:148" x14ac:dyDescent="0.25">
      <c r="A116" s="2">
        <v>41</v>
      </c>
      <c r="AH116">
        <f t="shared" si="26"/>
        <v>1.597044120000003</v>
      </c>
      <c r="AI116">
        <f t="shared" si="25"/>
        <v>0.18267350824852122</v>
      </c>
      <c r="AJ116" s="2">
        <v>3</v>
      </c>
      <c r="CA116" s="2" t="s">
        <v>54</v>
      </c>
      <c r="CB116" s="2" t="s">
        <v>55</v>
      </c>
      <c r="CC116" s="2"/>
      <c r="CE116" t="s">
        <v>71</v>
      </c>
      <c r="CF116" t="s">
        <v>49</v>
      </c>
      <c r="CQ116" s="66" t="s">
        <v>54</v>
      </c>
      <c r="CS116" s="56" t="s">
        <v>54</v>
      </c>
      <c r="CT116" s="2" t="s">
        <v>55</v>
      </c>
      <c r="CV116" t="s">
        <v>44</v>
      </c>
      <c r="CW116" t="s">
        <v>55</v>
      </c>
      <c r="DI116" s="56" t="s">
        <v>54</v>
      </c>
      <c r="DJ116" s="2" t="s">
        <v>55</v>
      </c>
      <c r="DL116" t="s">
        <v>44</v>
      </c>
      <c r="DM116" t="s">
        <v>64</v>
      </c>
      <c r="DY116" s="56" t="s">
        <v>54</v>
      </c>
      <c r="DZ116" s="2" t="s">
        <v>55</v>
      </c>
      <c r="EB116" t="s">
        <v>71</v>
      </c>
      <c r="EC116" t="s">
        <v>49</v>
      </c>
      <c r="EO116" s="56" t="s">
        <v>54</v>
      </c>
      <c r="EP116" s="2" t="s">
        <v>47</v>
      </c>
      <c r="EQ116" t="s">
        <v>47</v>
      </c>
      <c r="ER116" t="s">
        <v>63</v>
      </c>
    </row>
    <row r="117" spans="1:148" x14ac:dyDescent="0.25">
      <c r="A117" s="2">
        <v>41</v>
      </c>
      <c r="AH117">
        <f t="shared" si="26"/>
        <v>1.630749200000003</v>
      </c>
      <c r="AI117">
        <f t="shared" si="25"/>
        <v>0.18528597669357955</v>
      </c>
      <c r="AJ117" s="2">
        <v>4</v>
      </c>
      <c r="CA117" s="2" t="s">
        <v>90</v>
      </c>
      <c r="CB117" s="2" t="s">
        <v>493</v>
      </c>
      <c r="CC117" s="2"/>
      <c r="CE117" t="s">
        <v>71</v>
      </c>
      <c r="CF117" s="4" t="s">
        <v>50</v>
      </c>
      <c r="CQ117" s="67" t="s">
        <v>472</v>
      </c>
      <c r="CS117" s="58" t="s">
        <v>90</v>
      </c>
      <c r="CT117" s="2" t="s">
        <v>64</v>
      </c>
      <c r="CV117" t="s">
        <v>44</v>
      </c>
      <c r="CW117" t="s">
        <v>55</v>
      </c>
      <c r="DI117" s="58" t="s">
        <v>90</v>
      </c>
      <c r="DJ117" s="2" t="s">
        <v>64</v>
      </c>
      <c r="DL117" t="s">
        <v>71</v>
      </c>
      <c r="DM117" t="s">
        <v>50</v>
      </c>
      <c r="DY117" s="58" t="s">
        <v>90</v>
      </c>
      <c r="DZ117" s="2" t="s">
        <v>50</v>
      </c>
      <c r="EB117" t="s">
        <v>71</v>
      </c>
      <c r="EC117" t="s">
        <v>58</v>
      </c>
      <c r="EO117" s="58" t="s">
        <v>90</v>
      </c>
      <c r="EP117" s="2" t="s">
        <v>47</v>
      </c>
      <c r="EQ117" t="s">
        <v>47</v>
      </c>
      <c r="ER117" t="s">
        <v>54</v>
      </c>
    </row>
    <row r="118" spans="1:148" x14ac:dyDescent="0.25">
      <c r="A118" s="2">
        <v>42</v>
      </c>
      <c r="AH118">
        <f t="shared" si="26"/>
        <v>1.6644542800000031</v>
      </c>
      <c r="AI118">
        <f t="shared" si="25"/>
        <v>0.18786064754090079</v>
      </c>
      <c r="AJ118" s="2">
        <v>0</v>
      </c>
      <c r="CA118" s="2" t="s">
        <v>44</v>
      </c>
      <c r="CB118" s="2" t="s">
        <v>55</v>
      </c>
      <c r="CC118" s="2"/>
      <c r="CE118" t="s">
        <v>71</v>
      </c>
      <c r="CF118" s="4" t="s">
        <v>58</v>
      </c>
      <c r="CQ118" s="66" t="s">
        <v>54</v>
      </c>
      <c r="CS118" s="56" t="s">
        <v>44</v>
      </c>
      <c r="CT118" s="2" t="s">
        <v>55</v>
      </c>
      <c r="CV118" t="s">
        <v>54</v>
      </c>
      <c r="CW118" t="s">
        <v>49</v>
      </c>
      <c r="DI118" s="56" t="s">
        <v>44</v>
      </c>
      <c r="DJ118" s="2" t="s">
        <v>55</v>
      </c>
      <c r="DL118" t="s">
        <v>44</v>
      </c>
      <c r="DM118" t="s">
        <v>50</v>
      </c>
      <c r="DY118" s="56" t="s">
        <v>44</v>
      </c>
      <c r="DZ118" s="2" t="s">
        <v>55</v>
      </c>
      <c r="EB118" t="s">
        <v>44</v>
      </c>
      <c r="EC118" t="s">
        <v>62</v>
      </c>
      <c r="EO118" s="56" t="s">
        <v>44</v>
      </c>
      <c r="EP118" s="2" t="s">
        <v>45</v>
      </c>
      <c r="EQ118" t="s">
        <v>47</v>
      </c>
      <c r="ER118" t="s">
        <v>44</v>
      </c>
    </row>
    <row r="119" spans="1:148" x14ac:dyDescent="0.25">
      <c r="A119" s="2">
        <v>42</v>
      </c>
      <c r="AH119">
        <f t="shared" si="26"/>
        <v>1.6981593600000031</v>
      </c>
      <c r="AI119">
        <f t="shared" si="25"/>
        <v>0.19039492193531238</v>
      </c>
      <c r="AJ119" s="2">
        <v>3</v>
      </c>
      <c r="CA119" s="2" t="s">
        <v>54</v>
      </c>
      <c r="CB119" s="2" t="s">
        <v>55</v>
      </c>
      <c r="CC119" s="2"/>
      <c r="CE119" t="s">
        <v>54</v>
      </c>
      <c r="CF119" t="s">
        <v>68</v>
      </c>
      <c r="CQ119" s="67" t="s">
        <v>490</v>
      </c>
      <c r="CS119" s="58" t="s">
        <v>54</v>
      </c>
      <c r="CT119" s="2" t="s">
        <v>62</v>
      </c>
      <c r="CV119" t="s">
        <v>54</v>
      </c>
      <c r="CW119" s="4" t="s">
        <v>50</v>
      </c>
      <c r="DI119" s="58" t="s">
        <v>54</v>
      </c>
      <c r="DJ119" s="2" t="s">
        <v>55</v>
      </c>
      <c r="DL119" t="s">
        <v>54</v>
      </c>
      <c r="DM119" t="s">
        <v>55</v>
      </c>
      <c r="DY119" s="58" t="s">
        <v>54</v>
      </c>
      <c r="DZ119" s="2" t="s">
        <v>55</v>
      </c>
      <c r="EB119" t="s">
        <v>63</v>
      </c>
      <c r="EC119" t="s">
        <v>55</v>
      </c>
      <c r="EO119" s="58" t="s">
        <v>54</v>
      </c>
      <c r="EP119" s="2" t="s">
        <v>47</v>
      </c>
      <c r="EQ119" t="s">
        <v>47</v>
      </c>
      <c r="ER119" t="s">
        <v>54</v>
      </c>
    </row>
    <row r="120" spans="1:148" x14ac:dyDescent="0.25">
      <c r="A120" s="2">
        <v>42</v>
      </c>
      <c r="AH120">
        <f t="shared" si="26"/>
        <v>1.7318644400000032</v>
      </c>
      <c r="AI120">
        <f t="shared" si="25"/>
        <v>0.19288621423481714</v>
      </c>
      <c r="AJ120" s="2">
        <v>2</v>
      </c>
      <c r="CA120" s="2" t="s">
        <v>71</v>
      </c>
      <c r="CB120" s="2" t="s">
        <v>49</v>
      </c>
      <c r="CC120" s="2"/>
      <c r="CE120" t="s">
        <v>90</v>
      </c>
      <c r="CF120" t="s">
        <v>68</v>
      </c>
      <c r="CQ120" s="66" t="s">
        <v>82</v>
      </c>
      <c r="CS120" s="56" t="s">
        <v>71</v>
      </c>
      <c r="CT120" s="2" t="s">
        <v>58</v>
      </c>
      <c r="CV120" t="s">
        <v>54</v>
      </c>
      <c r="CW120" t="s">
        <v>68</v>
      </c>
      <c r="DI120" s="56" t="s">
        <v>71</v>
      </c>
      <c r="DJ120" s="2" t="s">
        <v>58</v>
      </c>
      <c r="DL120" t="s">
        <v>63</v>
      </c>
      <c r="DM120" t="s">
        <v>55</v>
      </c>
      <c r="DY120" s="56" t="s">
        <v>71</v>
      </c>
      <c r="DZ120" s="2" t="s">
        <v>50</v>
      </c>
      <c r="EB120" t="s">
        <v>82</v>
      </c>
      <c r="EC120" t="s">
        <v>55</v>
      </c>
      <c r="EO120" s="56" t="s">
        <v>71</v>
      </c>
      <c r="EP120" s="2" t="s">
        <v>47</v>
      </c>
      <c r="EQ120" t="s">
        <v>47</v>
      </c>
      <c r="ER120" t="s">
        <v>54</v>
      </c>
    </row>
    <row r="121" spans="1:148" x14ac:dyDescent="0.25">
      <c r="A121" s="2">
        <v>42</v>
      </c>
      <c r="AH121">
        <f t="shared" si="26"/>
        <v>1.7655695200000032</v>
      </c>
      <c r="AI121">
        <f t="shared" si="25"/>
        <v>0.19533195635243422</v>
      </c>
      <c r="AJ121" s="2">
        <v>0</v>
      </c>
      <c r="CA121" s="2" t="s">
        <v>490</v>
      </c>
      <c r="CC121" s="2"/>
      <c r="CE121" t="s">
        <v>54</v>
      </c>
      <c r="CF121" t="s">
        <v>55</v>
      </c>
      <c r="CQ121" s="67" t="s">
        <v>54</v>
      </c>
      <c r="CS121" s="58" t="s">
        <v>490</v>
      </c>
      <c r="CT121" s="2" t="s">
        <v>86</v>
      </c>
      <c r="CV121" t="s">
        <v>71</v>
      </c>
      <c r="CW121" t="s">
        <v>49</v>
      </c>
      <c r="DI121" s="58" t="s">
        <v>490</v>
      </c>
      <c r="DJ121" s="2" t="s">
        <v>55</v>
      </c>
      <c r="DL121" t="s">
        <v>54</v>
      </c>
      <c r="DM121" t="s">
        <v>68</v>
      </c>
      <c r="DY121" s="58" t="s">
        <v>490</v>
      </c>
      <c r="DZ121" s="2" t="s">
        <v>55</v>
      </c>
      <c r="EB121" t="s">
        <v>90</v>
      </c>
      <c r="EC121" t="s">
        <v>55</v>
      </c>
      <c r="EO121" s="58" t="s">
        <v>490</v>
      </c>
      <c r="EP121" s="2" t="s">
        <v>45</v>
      </c>
      <c r="EQ121" t="s">
        <v>47</v>
      </c>
      <c r="ER121" t="s">
        <v>54</v>
      </c>
    </row>
    <row r="122" spans="1:148" x14ac:dyDescent="0.25">
      <c r="A122" s="2">
        <v>43</v>
      </c>
      <c r="AH122">
        <f t="shared" si="26"/>
        <v>1.7992746000000033</v>
      </c>
      <c r="AI122">
        <f t="shared" si="25"/>
        <v>0.19772960212039256</v>
      </c>
      <c r="AJ122" s="3">
        <v>2</v>
      </c>
      <c r="CA122" s="2" t="s">
        <v>472</v>
      </c>
      <c r="CB122" s="2" t="s">
        <v>50</v>
      </c>
      <c r="CC122" s="2"/>
      <c r="CE122" t="s">
        <v>71</v>
      </c>
      <c r="CF122" t="s">
        <v>49</v>
      </c>
      <c r="CQ122" s="66" t="s">
        <v>44</v>
      </c>
      <c r="CS122" s="56" t="s">
        <v>472</v>
      </c>
      <c r="CT122" s="2" t="s">
        <v>55</v>
      </c>
      <c r="CV122" t="s">
        <v>71</v>
      </c>
      <c r="CW122" s="4" t="s">
        <v>50</v>
      </c>
      <c r="DI122" s="56" t="s">
        <v>472</v>
      </c>
      <c r="DJ122" s="2" t="s">
        <v>55</v>
      </c>
      <c r="DL122" t="s">
        <v>54</v>
      </c>
      <c r="DM122" t="s">
        <v>55</v>
      </c>
      <c r="DY122" s="56" t="s">
        <v>472</v>
      </c>
      <c r="DZ122" s="2" t="s">
        <v>55</v>
      </c>
      <c r="EB122" t="s">
        <v>90</v>
      </c>
      <c r="EC122" t="s">
        <v>62</v>
      </c>
      <c r="EO122" s="56" t="s">
        <v>472</v>
      </c>
      <c r="EP122" s="2" t="s">
        <v>45</v>
      </c>
      <c r="EQ122" t="s">
        <v>47</v>
      </c>
      <c r="ER122" t="s">
        <v>54</v>
      </c>
    </row>
    <row r="123" spans="1:148" x14ac:dyDescent="0.25">
      <c r="A123" s="2">
        <v>43</v>
      </c>
      <c r="AH123">
        <f t="shared" si="26"/>
        <v>1.8329796800000033</v>
      </c>
      <c r="AI123">
        <f t="shared" si="25"/>
        <v>0.20007663166643186</v>
      </c>
      <c r="AJ123" s="2">
        <v>4</v>
      </c>
      <c r="CA123" s="2" t="s">
        <v>90</v>
      </c>
      <c r="CB123" s="2" t="s">
        <v>55</v>
      </c>
      <c r="CC123" s="2"/>
      <c r="CE123" t="s">
        <v>89</v>
      </c>
      <c r="CF123" t="s">
        <v>49</v>
      </c>
      <c r="CQ123" s="67" t="s">
        <v>71</v>
      </c>
      <c r="CS123" s="58" t="s">
        <v>90</v>
      </c>
      <c r="CT123" s="2" t="s">
        <v>55</v>
      </c>
      <c r="CV123" t="s">
        <v>71</v>
      </c>
      <c r="CW123" t="s">
        <v>68</v>
      </c>
      <c r="DI123" s="58" t="s">
        <v>90</v>
      </c>
      <c r="DJ123" s="2" t="s">
        <v>55</v>
      </c>
      <c r="DL123" t="s">
        <v>63</v>
      </c>
      <c r="DM123" t="s">
        <v>55</v>
      </c>
      <c r="DY123" s="58" t="s">
        <v>90</v>
      </c>
      <c r="DZ123" s="2" t="s">
        <v>55</v>
      </c>
      <c r="EB123" t="s">
        <v>44</v>
      </c>
      <c r="EC123" t="s">
        <v>49</v>
      </c>
      <c r="EO123" s="58" t="s">
        <v>90</v>
      </c>
      <c r="EP123" s="2" t="s">
        <v>47</v>
      </c>
      <c r="EQ123" t="s">
        <v>47</v>
      </c>
      <c r="ER123" t="s">
        <v>90</v>
      </c>
    </row>
    <row r="124" spans="1:148" x14ac:dyDescent="0.25">
      <c r="A124" s="2">
        <v>43</v>
      </c>
      <c r="AH124">
        <f t="shared" si="26"/>
        <v>1.8666847600000034</v>
      </c>
      <c r="AI124">
        <f t="shared" si="25"/>
        <v>0.20237055579179933</v>
      </c>
      <c r="AJ124" s="2">
        <v>0</v>
      </c>
      <c r="CA124" s="2" t="s">
        <v>44</v>
      </c>
      <c r="CB124" s="2" t="s">
        <v>493</v>
      </c>
      <c r="CC124" s="2"/>
      <c r="CE124" s="4" t="s">
        <v>54</v>
      </c>
      <c r="CF124" t="s">
        <v>49</v>
      </c>
      <c r="CQ124" s="66" t="s">
        <v>44</v>
      </c>
      <c r="CS124" s="56" t="s">
        <v>44</v>
      </c>
      <c r="CT124" s="2" t="s">
        <v>493</v>
      </c>
      <c r="CV124" t="s">
        <v>54</v>
      </c>
      <c r="CW124" t="s">
        <v>55</v>
      </c>
      <c r="DI124" s="56" t="s">
        <v>44</v>
      </c>
      <c r="DJ124" s="2" t="s">
        <v>108</v>
      </c>
      <c r="DL124" t="s">
        <v>54</v>
      </c>
      <c r="DM124" t="s">
        <v>55</v>
      </c>
      <c r="DY124" s="56" t="s">
        <v>44</v>
      </c>
      <c r="DZ124" s="2" t="s">
        <v>55</v>
      </c>
      <c r="EB124" t="s">
        <v>71</v>
      </c>
      <c r="EC124" t="s">
        <v>49</v>
      </c>
      <c r="EO124" s="56" t="s">
        <v>44</v>
      </c>
      <c r="EP124" s="2" t="s">
        <v>47</v>
      </c>
      <c r="EQ124" t="s">
        <v>47</v>
      </c>
      <c r="ER124" t="s">
        <v>82</v>
      </c>
    </row>
    <row r="125" spans="1:148" x14ac:dyDescent="0.25">
      <c r="A125" s="2">
        <v>43</v>
      </c>
      <c r="AH125">
        <f t="shared" si="26"/>
        <v>1.9003898400000034</v>
      </c>
      <c r="AI125">
        <f t="shared" si="25"/>
        <v>0.20460892034039604</v>
      </c>
      <c r="AJ125" s="2">
        <v>3</v>
      </c>
      <c r="CA125" s="2" t="s">
        <v>54</v>
      </c>
      <c r="CB125" s="2" t="s">
        <v>55</v>
      </c>
      <c r="CC125" s="2"/>
      <c r="CE125" t="s">
        <v>82</v>
      </c>
      <c r="CF125" t="s">
        <v>49</v>
      </c>
      <c r="CQ125" s="67" t="s">
        <v>54</v>
      </c>
      <c r="CS125" s="58" t="s">
        <v>54</v>
      </c>
      <c r="CT125" s="2" t="s">
        <v>65</v>
      </c>
      <c r="CV125" t="s">
        <v>90</v>
      </c>
      <c r="CW125" t="s">
        <v>55</v>
      </c>
      <c r="DI125" s="58" t="s">
        <v>54</v>
      </c>
      <c r="DJ125" s="2" t="s">
        <v>55</v>
      </c>
      <c r="DL125" t="s">
        <v>44</v>
      </c>
      <c r="DM125" t="s">
        <v>55</v>
      </c>
      <c r="DY125" s="58" t="s">
        <v>54</v>
      </c>
      <c r="DZ125" s="2" t="s">
        <v>58</v>
      </c>
      <c r="EB125" t="s">
        <v>44</v>
      </c>
      <c r="EC125" t="s">
        <v>49</v>
      </c>
      <c r="EO125" s="58" t="s">
        <v>54</v>
      </c>
      <c r="EP125" s="2" t="s">
        <v>47</v>
      </c>
      <c r="EQ125" t="s">
        <v>47</v>
      </c>
      <c r="ER125" t="s">
        <v>54</v>
      </c>
    </row>
    <row r="126" spans="1:148" x14ac:dyDescent="0.25">
      <c r="A126" s="2">
        <v>43</v>
      </c>
      <c r="AH126">
        <f t="shared" si="26"/>
        <v>1.9340949200000035</v>
      </c>
      <c r="AI126">
        <f t="shared" si="25"/>
        <v>0.20678931054842473</v>
      </c>
      <c r="AJ126" s="2">
        <v>3</v>
      </c>
      <c r="CA126" s="2" t="s">
        <v>44</v>
      </c>
      <c r="CB126" s="2" t="s">
        <v>55</v>
      </c>
      <c r="CC126" s="2"/>
      <c r="CE126" t="s">
        <v>89</v>
      </c>
      <c r="CF126" t="s">
        <v>55</v>
      </c>
      <c r="CQ126" s="66" t="s">
        <v>54</v>
      </c>
      <c r="CS126" s="56" t="s">
        <v>44</v>
      </c>
      <c r="CT126" s="2" t="s">
        <v>55</v>
      </c>
      <c r="CV126" t="s">
        <v>54</v>
      </c>
      <c r="CW126" t="s">
        <v>62</v>
      </c>
      <c r="DI126" s="56" t="s">
        <v>44</v>
      </c>
      <c r="DJ126" s="2" t="s">
        <v>55</v>
      </c>
      <c r="DL126" t="s">
        <v>54</v>
      </c>
      <c r="DM126" t="s">
        <v>55</v>
      </c>
      <c r="DY126" s="56" t="s">
        <v>44</v>
      </c>
      <c r="DZ126" s="2" t="s">
        <v>55</v>
      </c>
      <c r="EB126" t="s">
        <v>54</v>
      </c>
      <c r="EC126" t="s">
        <v>49</v>
      </c>
      <c r="EO126" s="56" t="s">
        <v>44</v>
      </c>
      <c r="EP126" s="2" t="s">
        <v>45</v>
      </c>
      <c r="EQ126" t="s">
        <v>47</v>
      </c>
      <c r="ER126" t="s">
        <v>54</v>
      </c>
    </row>
    <row r="127" spans="1:148" x14ac:dyDescent="0.25">
      <c r="A127" s="2">
        <v>43</v>
      </c>
      <c r="AH127">
        <f t="shared" si="26"/>
        <v>1.9678000000000035</v>
      </c>
      <c r="AI127">
        <f t="shared" si="25"/>
        <v>0.20890935536382044</v>
      </c>
      <c r="AJ127" s="2">
        <v>2</v>
      </c>
      <c r="CA127" s="2" t="s">
        <v>54</v>
      </c>
      <c r="CB127" s="2" t="s">
        <v>49</v>
      </c>
      <c r="CC127" s="2"/>
      <c r="CE127" t="s">
        <v>54</v>
      </c>
      <c r="CF127" t="s">
        <v>49</v>
      </c>
      <c r="CQ127" s="67" t="s">
        <v>90</v>
      </c>
      <c r="CS127" s="58" t="s">
        <v>54</v>
      </c>
      <c r="CT127" s="2" t="s">
        <v>49</v>
      </c>
      <c r="CV127" t="s">
        <v>71</v>
      </c>
      <c r="CW127" t="s">
        <v>62</v>
      </c>
      <c r="DI127" s="58" t="s">
        <v>54</v>
      </c>
      <c r="DJ127" s="2" t="s">
        <v>55</v>
      </c>
      <c r="DL127" t="s">
        <v>54</v>
      </c>
      <c r="DM127" t="s">
        <v>62</v>
      </c>
      <c r="DY127" s="58" t="s">
        <v>54</v>
      </c>
      <c r="DZ127" s="2" t="s">
        <v>49</v>
      </c>
      <c r="EB127" t="s">
        <v>63</v>
      </c>
      <c r="EC127" t="s">
        <v>55</v>
      </c>
      <c r="EO127" s="58" t="s">
        <v>54</v>
      </c>
      <c r="EP127" s="2" t="s">
        <v>47</v>
      </c>
      <c r="EQ127" t="s">
        <v>47</v>
      </c>
      <c r="ER127" t="s">
        <v>54</v>
      </c>
    </row>
    <row r="128" spans="1:148" x14ac:dyDescent="0.25">
      <c r="A128" s="11">
        <v>43</v>
      </c>
      <c r="AH128">
        <f t="shared" si="26"/>
        <v>2.0015050800000034</v>
      </c>
      <c r="AI128">
        <f t="shared" si="25"/>
        <v>0.21096673172471181</v>
      </c>
      <c r="AJ128" s="2">
        <v>3</v>
      </c>
      <c r="CA128" s="2" t="s">
        <v>44</v>
      </c>
      <c r="CB128" s="2" t="s">
        <v>55</v>
      </c>
      <c r="CC128" s="2"/>
      <c r="CE128" t="s">
        <v>54</v>
      </c>
      <c r="CF128" s="4" t="s">
        <v>58</v>
      </c>
      <c r="CQ128" s="66" t="s">
        <v>44</v>
      </c>
      <c r="CS128" s="56" t="s">
        <v>44</v>
      </c>
      <c r="CT128" s="2" t="s">
        <v>64</v>
      </c>
      <c r="CV128" t="s">
        <v>44</v>
      </c>
      <c r="CW128" t="s">
        <v>62</v>
      </c>
      <c r="DI128" s="56" t="s">
        <v>44</v>
      </c>
      <c r="DJ128" s="2" t="s">
        <v>107</v>
      </c>
      <c r="DL128" t="s">
        <v>54</v>
      </c>
      <c r="DM128" t="s">
        <v>50</v>
      </c>
      <c r="DY128" s="56" t="s">
        <v>44</v>
      </c>
      <c r="DZ128" s="2" t="s">
        <v>55</v>
      </c>
      <c r="EB128" t="s">
        <v>54</v>
      </c>
      <c r="EC128" t="s">
        <v>49</v>
      </c>
      <c r="EO128" s="56" t="s">
        <v>44</v>
      </c>
      <c r="EP128" s="2" t="s">
        <v>45</v>
      </c>
      <c r="EQ128" t="s">
        <v>47</v>
      </c>
      <c r="ER128" t="s">
        <v>82</v>
      </c>
    </row>
    <row r="129" spans="1:148" x14ac:dyDescent="0.25">
      <c r="A129" s="2">
        <v>44</v>
      </c>
      <c r="AH129">
        <f t="shared" si="26"/>
        <v>2.0352101600000032</v>
      </c>
      <c r="AI129">
        <f t="shared" si="25"/>
        <v>0.2129591687861562</v>
      </c>
      <c r="AJ129" s="2">
        <v>4</v>
      </c>
      <c r="CA129" s="2" t="s">
        <v>44</v>
      </c>
      <c r="CB129" s="2" t="s">
        <v>493</v>
      </c>
      <c r="CC129" s="2"/>
      <c r="CE129" t="s">
        <v>71</v>
      </c>
      <c r="CF129" t="s">
        <v>49</v>
      </c>
      <c r="CQ129" s="67" t="s">
        <v>54</v>
      </c>
      <c r="CS129" s="58" t="s">
        <v>44</v>
      </c>
      <c r="CT129" s="2" t="s">
        <v>108</v>
      </c>
      <c r="CV129" s="4" t="s">
        <v>54</v>
      </c>
      <c r="CW129" t="s">
        <v>49</v>
      </c>
      <c r="DI129" s="58" t="s">
        <v>44</v>
      </c>
      <c r="DJ129" s="2" t="s">
        <v>55</v>
      </c>
      <c r="DL129" t="s">
        <v>54</v>
      </c>
      <c r="DM129" t="s">
        <v>55</v>
      </c>
      <c r="DY129" s="58" t="s">
        <v>44</v>
      </c>
      <c r="DZ129" s="2" t="s">
        <v>50</v>
      </c>
      <c r="EB129" t="s">
        <v>54</v>
      </c>
      <c r="EC129" t="s">
        <v>58</v>
      </c>
      <c r="EO129" s="58" t="s">
        <v>44</v>
      </c>
      <c r="EP129" s="2" t="s">
        <v>47</v>
      </c>
      <c r="EQ129" t="s">
        <v>47</v>
      </c>
      <c r="ER129" t="s">
        <v>54</v>
      </c>
    </row>
    <row r="130" spans="1:148" x14ac:dyDescent="0.25">
      <c r="A130" s="2">
        <v>44</v>
      </c>
      <c r="AH130">
        <f t="shared" si="26"/>
        <v>2.068915240000003</v>
      </c>
      <c r="AI130">
        <f t="shared" si="25"/>
        <v>0.21488445208442916</v>
      </c>
      <c r="AJ130" s="2">
        <v>2</v>
      </c>
      <c r="CA130" s="2" t="s">
        <v>54</v>
      </c>
      <c r="CB130" s="2" t="s">
        <v>55</v>
      </c>
      <c r="CC130" s="2"/>
      <c r="CE130" t="s">
        <v>71</v>
      </c>
      <c r="CF130" s="4" t="s">
        <v>58</v>
      </c>
      <c r="CQ130" s="66" t="s">
        <v>71</v>
      </c>
      <c r="CS130" s="56" t="s">
        <v>54</v>
      </c>
      <c r="CT130" s="2" t="s">
        <v>107</v>
      </c>
      <c r="CV130" t="s">
        <v>82</v>
      </c>
      <c r="CW130" t="s">
        <v>49</v>
      </c>
      <c r="DI130" s="56" t="s">
        <v>54</v>
      </c>
      <c r="DJ130" s="2" t="s">
        <v>62</v>
      </c>
      <c r="DL130" t="s">
        <v>90</v>
      </c>
      <c r="DM130" t="s">
        <v>50</v>
      </c>
      <c r="DY130" s="56" t="s">
        <v>54</v>
      </c>
      <c r="DZ130" s="2" t="s">
        <v>55</v>
      </c>
      <c r="EB130" t="s">
        <v>54</v>
      </c>
      <c r="EC130" t="s">
        <v>55</v>
      </c>
      <c r="EO130" s="56" t="s">
        <v>54</v>
      </c>
      <c r="EP130" s="2" t="s">
        <v>47</v>
      </c>
      <c r="EQ130" t="s">
        <v>45</v>
      </c>
      <c r="ER130" t="s">
        <v>54</v>
      </c>
    </row>
    <row r="131" spans="1:148" x14ac:dyDescent="0.25">
      <c r="A131" s="2">
        <v>44</v>
      </c>
      <c r="AH131">
        <f t="shared" si="26"/>
        <v>2.1026203200000029</v>
      </c>
      <c r="AI131">
        <f t="shared" ref="AI131:AI194" si="27">_xlfn.NORM.DIST(AH131,AQ$2,AQ$5,)</f>
        <v>0.21674042762821161</v>
      </c>
      <c r="AJ131" s="2">
        <v>2</v>
      </c>
      <c r="CA131" s="2" t="s">
        <v>472</v>
      </c>
      <c r="CB131" s="2" t="s">
        <v>55</v>
      </c>
      <c r="CC131" s="2"/>
      <c r="CE131" t="s">
        <v>44</v>
      </c>
      <c r="CF131" t="s">
        <v>49</v>
      </c>
      <c r="CQ131" s="67" t="s">
        <v>490</v>
      </c>
      <c r="CS131" s="58" t="s">
        <v>472</v>
      </c>
      <c r="CT131" s="2" t="s">
        <v>500</v>
      </c>
      <c r="CV131" t="s">
        <v>44</v>
      </c>
      <c r="CW131" t="s">
        <v>50</v>
      </c>
      <c r="DI131" s="58" t="s">
        <v>472</v>
      </c>
      <c r="DJ131" s="2" t="s">
        <v>55</v>
      </c>
      <c r="DL131" t="s">
        <v>90</v>
      </c>
      <c r="DM131" t="s">
        <v>64</v>
      </c>
      <c r="DY131" s="58" t="s">
        <v>472</v>
      </c>
      <c r="DZ131" s="2" t="s">
        <v>49</v>
      </c>
      <c r="EB131" t="s">
        <v>63</v>
      </c>
      <c r="EC131" t="s">
        <v>55</v>
      </c>
      <c r="EO131" s="58" t="s">
        <v>472</v>
      </c>
      <c r="EP131" s="2" t="s">
        <v>47</v>
      </c>
      <c r="EQ131" t="s">
        <v>45</v>
      </c>
      <c r="ER131" t="s">
        <v>44</v>
      </c>
    </row>
    <row r="132" spans="1:148" x14ac:dyDescent="0.25">
      <c r="A132" s="2">
        <v>44</v>
      </c>
      <c r="AH132">
        <f t="shared" ref="AH132:AH195" si="28">AH131+AG$2</f>
        <v>2.1363254000000027</v>
      </c>
      <c r="AI132">
        <f t="shared" si="27"/>
        <v>0.21852500590612664</v>
      </c>
      <c r="AJ132" s="2">
        <v>2</v>
      </c>
      <c r="CA132" s="2" t="s">
        <v>90</v>
      </c>
      <c r="CB132" s="2" t="s">
        <v>453</v>
      </c>
      <c r="CC132" s="2"/>
      <c r="CE132" t="s">
        <v>44</v>
      </c>
      <c r="CF132" s="4" t="s">
        <v>62</v>
      </c>
      <c r="CQ132" s="66" t="s">
        <v>472</v>
      </c>
      <c r="CS132" s="56" t="s">
        <v>90</v>
      </c>
      <c r="CT132" s="2" t="s">
        <v>55</v>
      </c>
      <c r="CV132" t="s">
        <v>44</v>
      </c>
      <c r="CW132" t="s">
        <v>62</v>
      </c>
      <c r="DI132" s="56" t="s">
        <v>90</v>
      </c>
      <c r="DJ132" s="2" t="s">
        <v>439</v>
      </c>
      <c r="DL132" t="s">
        <v>82</v>
      </c>
      <c r="DM132" t="s">
        <v>50</v>
      </c>
      <c r="DY132" s="56" t="s">
        <v>90</v>
      </c>
      <c r="DZ132" s="2" t="s">
        <v>55</v>
      </c>
      <c r="EB132" t="s">
        <v>54</v>
      </c>
      <c r="EC132" t="s">
        <v>55</v>
      </c>
      <c r="EO132" s="56" t="s">
        <v>90</v>
      </c>
      <c r="EP132" s="2" t="s">
        <v>47</v>
      </c>
      <c r="EQ132" t="s">
        <v>45</v>
      </c>
      <c r="ER132" t="s">
        <v>54</v>
      </c>
    </row>
    <row r="133" spans="1:148" x14ac:dyDescent="0.25">
      <c r="A133" s="2">
        <v>45</v>
      </c>
      <c r="AH133">
        <f t="shared" si="28"/>
        <v>2.1700304800000025</v>
      </c>
      <c r="AI133">
        <f t="shared" si="27"/>
        <v>0.22023616580020949</v>
      </c>
      <c r="AJ133" s="2">
        <v>3</v>
      </c>
      <c r="CA133" s="2" t="s">
        <v>54</v>
      </c>
      <c r="CB133" s="2" t="s">
        <v>55</v>
      </c>
      <c r="CC133" s="2"/>
      <c r="CE133" t="s">
        <v>63</v>
      </c>
      <c r="CF133" t="s">
        <v>49</v>
      </c>
      <c r="CQ133" s="67" t="s">
        <v>90</v>
      </c>
      <c r="CS133" s="58" t="s">
        <v>54</v>
      </c>
      <c r="CT133" s="2" t="s">
        <v>55</v>
      </c>
      <c r="CV133" t="s">
        <v>54</v>
      </c>
      <c r="CW133" t="s">
        <v>49</v>
      </c>
      <c r="DI133" s="58" t="s">
        <v>54</v>
      </c>
      <c r="DJ133" s="2" t="s">
        <v>55</v>
      </c>
      <c r="DL133" t="s">
        <v>82</v>
      </c>
      <c r="DM133" t="s">
        <v>68</v>
      </c>
      <c r="DY133" s="58" t="s">
        <v>54</v>
      </c>
      <c r="DZ133" s="2" t="s">
        <v>58</v>
      </c>
      <c r="EB133" t="s">
        <v>44</v>
      </c>
      <c r="EC133" t="s">
        <v>55</v>
      </c>
      <c r="EO133" s="58" t="s">
        <v>54</v>
      </c>
      <c r="EP133" s="2" t="s">
        <v>47</v>
      </c>
      <c r="EQ133" t="s">
        <v>47</v>
      </c>
      <c r="ER133" t="s">
        <v>71</v>
      </c>
    </row>
    <row r="134" spans="1:148" x14ac:dyDescent="0.25">
      <c r="A134" s="2">
        <v>45</v>
      </c>
      <c r="AH134">
        <f t="shared" si="28"/>
        <v>2.2037355600000024</v>
      </c>
      <c r="AI134">
        <f t="shared" si="27"/>
        <v>0.22187195839507196</v>
      </c>
      <c r="AJ134" s="2">
        <v>6</v>
      </c>
      <c r="CA134" s="2" t="s">
        <v>89</v>
      </c>
      <c r="CB134" s="2" t="s">
        <v>64</v>
      </c>
      <c r="CC134" s="2"/>
      <c r="CE134" t="s">
        <v>63</v>
      </c>
      <c r="CF134" s="4" t="s">
        <v>50</v>
      </c>
      <c r="CQ134" s="66" t="s">
        <v>44</v>
      </c>
      <c r="CS134" s="56" t="s">
        <v>89</v>
      </c>
      <c r="CT134" s="2" t="s">
        <v>64</v>
      </c>
      <c r="CV134" t="s">
        <v>54</v>
      </c>
      <c r="CW134" s="4" t="s">
        <v>58</v>
      </c>
      <c r="DI134" s="56" t="s">
        <v>89</v>
      </c>
      <c r="DJ134" s="2" t="s">
        <v>64</v>
      </c>
      <c r="DL134" t="s">
        <v>82</v>
      </c>
      <c r="DM134" t="s">
        <v>64</v>
      </c>
      <c r="DY134" s="56" t="s">
        <v>89</v>
      </c>
      <c r="DZ134" s="2" t="s">
        <v>55</v>
      </c>
      <c r="EB134" t="s">
        <v>54</v>
      </c>
      <c r="EC134" t="s">
        <v>58</v>
      </c>
      <c r="EO134" s="56" t="s">
        <v>89</v>
      </c>
      <c r="EP134" s="2" t="s">
        <v>47</v>
      </c>
      <c r="EQ134" t="s">
        <v>47</v>
      </c>
      <c r="ER134" t="s">
        <v>44</v>
      </c>
    </row>
    <row r="135" spans="1:148" x14ac:dyDescent="0.25">
      <c r="A135" s="2">
        <v>45</v>
      </c>
      <c r="AH135">
        <f t="shared" si="28"/>
        <v>2.2374406400000022</v>
      </c>
      <c r="AI135">
        <f t="shared" si="27"/>
        <v>0.22343051067272598</v>
      </c>
      <c r="AJ135" s="2">
        <v>0</v>
      </c>
      <c r="CA135" s="2" t="s">
        <v>90</v>
      </c>
      <c r="CB135" s="2" t="s">
        <v>129</v>
      </c>
      <c r="CC135" s="2"/>
      <c r="CE135" t="s">
        <v>82</v>
      </c>
      <c r="CF135" t="s">
        <v>49</v>
      </c>
      <c r="CQ135" s="67" t="s">
        <v>54</v>
      </c>
      <c r="CS135" s="58" t="s">
        <v>90</v>
      </c>
      <c r="CT135" s="2" t="s">
        <v>129</v>
      </c>
      <c r="CV135" t="s">
        <v>71</v>
      </c>
      <c r="CW135" t="s">
        <v>49</v>
      </c>
      <c r="DI135" s="58" t="s">
        <v>90</v>
      </c>
      <c r="DJ135" s="2" t="s">
        <v>129</v>
      </c>
      <c r="DL135" t="s">
        <v>54</v>
      </c>
      <c r="DM135" t="s">
        <v>49</v>
      </c>
      <c r="DY135" s="58" t="s">
        <v>90</v>
      </c>
      <c r="DZ135" s="2" t="s">
        <v>50</v>
      </c>
      <c r="EB135" t="s">
        <v>54</v>
      </c>
      <c r="EC135" t="s">
        <v>62</v>
      </c>
      <c r="EO135" s="58" t="s">
        <v>90</v>
      </c>
      <c r="EP135" s="2" t="s">
        <v>47</v>
      </c>
      <c r="EQ135" t="s">
        <v>47</v>
      </c>
      <c r="ER135" t="s">
        <v>82</v>
      </c>
    </row>
    <row r="136" spans="1:148" x14ac:dyDescent="0.25">
      <c r="A136" s="2">
        <v>45</v>
      </c>
      <c r="AH136">
        <f t="shared" si="28"/>
        <v>2.271145720000002</v>
      </c>
      <c r="AI136">
        <f t="shared" si="27"/>
        <v>0.22491002908327282</v>
      </c>
      <c r="AJ136" s="2">
        <v>3</v>
      </c>
      <c r="CA136" s="2" t="s">
        <v>54</v>
      </c>
      <c r="CB136" s="2" t="s">
        <v>476</v>
      </c>
      <c r="CC136" s="2"/>
      <c r="CE136" t="s">
        <v>82</v>
      </c>
      <c r="CF136" s="4" t="s">
        <v>50</v>
      </c>
      <c r="CQ136" s="66" t="s">
        <v>44</v>
      </c>
      <c r="CS136" s="56" t="s">
        <v>54</v>
      </c>
      <c r="CT136" s="2" t="s">
        <v>501</v>
      </c>
      <c r="CV136" t="s">
        <v>71</v>
      </c>
      <c r="CW136" s="4" t="s">
        <v>58</v>
      </c>
      <c r="DI136" s="56" t="s">
        <v>54</v>
      </c>
      <c r="DJ136" s="2" t="s">
        <v>439</v>
      </c>
      <c r="DL136" t="s">
        <v>54</v>
      </c>
      <c r="DM136" t="s">
        <v>64</v>
      </c>
      <c r="DY136" s="56" t="s">
        <v>54</v>
      </c>
      <c r="DZ136" s="2" t="s">
        <v>476</v>
      </c>
      <c r="EB136" t="s">
        <v>54</v>
      </c>
      <c r="EC136" t="s">
        <v>55</v>
      </c>
      <c r="EO136" s="56" t="s">
        <v>54</v>
      </c>
      <c r="EP136" s="2" t="s">
        <v>47</v>
      </c>
      <c r="EQ136" t="s">
        <v>47</v>
      </c>
      <c r="ER136" t="s">
        <v>54</v>
      </c>
    </row>
    <row r="137" spans="1:148" x14ac:dyDescent="0.25">
      <c r="A137" s="2">
        <v>45</v>
      </c>
      <c r="AH137">
        <f t="shared" si="28"/>
        <v>2.3048508000000019</v>
      </c>
      <c r="AI137">
        <f t="shared" si="27"/>
        <v>0.22630880298193878</v>
      </c>
      <c r="AJ137" s="2">
        <v>3</v>
      </c>
      <c r="CA137" s="2" t="s">
        <v>54</v>
      </c>
      <c r="CB137" s="2" t="s">
        <v>68</v>
      </c>
      <c r="CC137" s="2"/>
      <c r="CE137" t="s">
        <v>90</v>
      </c>
      <c r="CF137" t="s">
        <v>55</v>
      </c>
      <c r="CQ137" s="67" t="s">
        <v>54</v>
      </c>
      <c r="CS137" s="58" t="s">
        <v>54</v>
      </c>
      <c r="CT137" s="2" t="s">
        <v>50</v>
      </c>
      <c r="CV137" t="s">
        <v>44</v>
      </c>
      <c r="CW137" t="s">
        <v>62</v>
      </c>
      <c r="DI137" s="58" t="s">
        <v>54</v>
      </c>
      <c r="DJ137" s="2" t="s">
        <v>50</v>
      </c>
      <c r="DL137" t="s">
        <v>54</v>
      </c>
      <c r="DM137" t="s">
        <v>62</v>
      </c>
      <c r="DY137" s="58" t="s">
        <v>54</v>
      </c>
      <c r="DZ137" s="2" t="s">
        <v>50</v>
      </c>
      <c r="EB137" t="s">
        <v>54</v>
      </c>
      <c r="EC137" t="s">
        <v>49</v>
      </c>
      <c r="EO137" s="58" t="s">
        <v>54</v>
      </c>
      <c r="EP137" s="2" t="s">
        <v>47</v>
      </c>
      <c r="EQ137" t="s">
        <v>45</v>
      </c>
      <c r="ER137" t="s">
        <v>44</v>
      </c>
    </row>
    <row r="138" spans="1:148" x14ac:dyDescent="0.25">
      <c r="A138" s="2">
        <v>45</v>
      </c>
      <c r="AH138">
        <f t="shared" si="28"/>
        <v>2.3385558800000017</v>
      </c>
      <c r="AI138">
        <f t="shared" si="27"/>
        <v>0.22762520792324401</v>
      </c>
      <c r="AJ138" s="2">
        <v>4</v>
      </c>
      <c r="CA138" s="2" t="s">
        <v>489</v>
      </c>
      <c r="CC138" s="2"/>
      <c r="CE138" t="s">
        <v>90</v>
      </c>
      <c r="CF138" t="s">
        <v>62</v>
      </c>
      <c r="CQ138" s="66" t="s">
        <v>44</v>
      </c>
      <c r="CS138" s="56" t="s">
        <v>489</v>
      </c>
      <c r="CT138" s="2" t="s">
        <v>55</v>
      </c>
      <c r="CV138" t="s">
        <v>63</v>
      </c>
      <c r="CW138" t="s">
        <v>50</v>
      </c>
      <c r="DI138" s="56" t="s">
        <v>489</v>
      </c>
      <c r="DJ138" s="2" t="s">
        <v>55</v>
      </c>
      <c r="DL138" t="s">
        <v>54</v>
      </c>
      <c r="DM138" t="s">
        <v>64</v>
      </c>
      <c r="DY138" s="56" t="s">
        <v>489</v>
      </c>
      <c r="DZ138" s="2" t="s">
        <v>55</v>
      </c>
      <c r="EB138" t="s">
        <v>54</v>
      </c>
      <c r="EC138" t="s">
        <v>50</v>
      </c>
      <c r="EO138" s="56" t="s">
        <v>489</v>
      </c>
      <c r="EP138" s="2" t="s">
        <v>47</v>
      </c>
      <c r="EQ138" t="s">
        <v>47</v>
      </c>
      <c r="ER138" t="s">
        <v>71</v>
      </c>
    </row>
    <row r="139" spans="1:148" x14ac:dyDescent="0.25">
      <c r="A139" s="2">
        <v>45</v>
      </c>
      <c r="AH139">
        <f t="shared" si="28"/>
        <v>2.3722609600000015</v>
      </c>
      <c r="AI139">
        <f t="shared" si="27"/>
        <v>0.22885770880343034</v>
      </c>
      <c r="AJ139" s="2">
        <v>2</v>
      </c>
      <c r="CA139" s="2" t="s">
        <v>90</v>
      </c>
      <c r="CB139" s="2" t="s">
        <v>55</v>
      </c>
      <c r="CC139" s="2"/>
      <c r="CE139" t="s">
        <v>89</v>
      </c>
      <c r="CF139" t="s">
        <v>55</v>
      </c>
      <c r="CQ139" s="67" t="s">
        <v>44</v>
      </c>
      <c r="CS139" s="58" t="s">
        <v>90</v>
      </c>
      <c r="CT139" s="2" t="s">
        <v>55</v>
      </c>
      <c r="CV139" t="s">
        <v>82</v>
      </c>
      <c r="CW139" t="s">
        <v>50</v>
      </c>
      <c r="DI139" s="58" t="s">
        <v>90</v>
      </c>
      <c r="DJ139" s="2" t="s">
        <v>55</v>
      </c>
      <c r="DL139" t="s">
        <v>54</v>
      </c>
      <c r="DM139" t="s">
        <v>49</v>
      </c>
      <c r="DY139" s="58" t="s">
        <v>90</v>
      </c>
      <c r="DZ139" s="2" t="s">
        <v>58</v>
      </c>
      <c r="EB139" t="s">
        <v>54</v>
      </c>
      <c r="EC139" t="s">
        <v>62</v>
      </c>
      <c r="EO139" s="58" t="s">
        <v>90</v>
      </c>
      <c r="EP139" s="2" t="s">
        <v>47</v>
      </c>
      <c r="EQ139" t="s">
        <v>47</v>
      </c>
      <c r="ER139" t="s">
        <v>44</v>
      </c>
    </row>
    <row r="140" spans="1:148" x14ac:dyDescent="0.25">
      <c r="A140" s="2">
        <v>45</v>
      </c>
      <c r="AH140">
        <f t="shared" si="28"/>
        <v>2.4059660400000014</v>
      </c>
      <c r="AI140">
        <f t="shared" si="27"/>
        <v>0.23000486284264229</v>
      </c>
      <c r="AJ140" s="2">
        <v>0</v>
      </c>
      <c r="CA140" s="2" t="s">
        <v>44</v>
      </c>
      <c r="CB140" s="2" t="s">
        <v>55</v>
      </c>
      <c r="CC140" s="2"/>
      <c r="CE140" t="s">
        <v>71</v>
      </c>
      <c r="CF140" t="s">
        <v>50</v>
      </c>
      <c r="CQ140" s="66" t="s">
        <v>54</v>
      </c>
      <c r="CS140" s="56" t="s">
        <v>44</v>
      </c>
      <c r="CT140" s="2" t="s">
        <v>55</v>
      </c>
      <c r="CV140" t="s">
        <v>90</v>
      </c>
      <c r="CW140" t="s">
        <v>62</v>
      </c>
      <c r="DI140" s="56" t="s">
        <v>44</v>
      </c>
      <c r="DJ140" s="2" t="s">
        <v>55</v>
      </c>
      <c r="DL140" t="s">
        <v>54</v>
      </c>
      <c r="DM140" t="s">
        <v>58</v>
      </c>
      <c r="DY140" s="56" t="s">
        <v>44</v>
      </c>
      <c r="DZ140" s="2" t="s">
        <v>55</v>
      </c>
      <c r="EB140" t="s">
        <v>90</v>
      </c>
      <c r="EC140" t="s">
        <v>58</v>
      </c>
      <c r="EO140" s="56" t="s">
        <v>44</v>
      </c>
      <c r="EP140" s="2" t="s">
        <v>47</v>
      </c>
      <c r="EQ140" t="s">
        <v>47</v>
      </c>
      <c r="ER140" t="s">
        <v>54</v>
      </c>
    </row>
    <row r="141" spans="1:148" x14ac:dyDescent="0.25">
      <c r="A141" s="2">
        <v>46</v>
      </c>
      <c r="AH141">
        <f t="shared" si="28"/>
        <v>2.4396711200000012</v>
      </c>
      <c r="AI141">
        <f t="shared" si="27"/>
        <v>0.23106532239875444</v>
      </c>
      <c r="AJ141" s="2">
        <v>0</v>
      </c>
      <c r="CA141" s="2" t="s">
        <v>90</v>
      </c>
      <c r="CB141" s="2" t="s">
        <v>55</v>
      </c>
      <c r="CC141" s="2"/>
      <c r="CE141" t="s">
        <v>89</v>
      </c>
      <c r="CF141" t="s">
        <v>50</v>
      </c>
      <c r="CQ141" s="67" t="s">
        <v>472</v>
      </c>
      <c r="CS141" s="58" t="s">
        <v>90</v>
      </c>
      <c r="CT141" s="2" t="s">
        <v>55</v>
      </c>
      <c r="CV141" t="s">
        <v>90</v>
      </c>
      <c r="CW141" t="s">
        <v>62</v>
      </c>
      <c r="DI141" s="58" t="s">
        <v>90</v>
      </c>
      <c r="DJ141" s="2" t="s">
        <v>55</v>
      </c>
      <c r="DL141" t="s">
        <v>54</v>
      </c>
      <c r="DM141" t="s">
        <v>62</v>
      </c>
      <c r="DY141" s="58" t="s">
        <v>90</v>
      </c>
      <c r="DZ141" s="2" t="s">
        <v>239</v>
      </c>
      <c r="EB141" t="s">
        <v>90</v>
      </c>
      <c r="EC141" t="s">
        <v>62</v>
      </c>
      <c r="EO141" s="58" t="s">
        <v>90</v>
      </c>
      <c r="EP141" s="2" t="s">
        <v>47</v>
      </c>
      <c r="EQ141" t="s">
        <v>47</v>
      </c>
      <c r="ER141" t="s">
        <v>54</v>
      </c>
    </row>
    <row r="142" spans="1:148" x14ac:dyDescent="0.25">
      <c r="A142" s="2">
        <v>46</v>
      </c>
      <c r="AH142">
        <f t="shared" si="28"/>
        <v>2.473376200000001</v>
      </c>
      <c r="AI142">
        <f t="shared" si="27"/>
        <v>0.23203783760516572</v>
      </c>
      <c r="AJ142" s="2">
        <v>3</v>
      </c>
      <c r="CA142" s="2" t="s">
        <v>90</v>
      </c>
      <c r="CB142" s="2" t="s">
        <v>487</v>
      </c>
      <c r="CC142" s="2"/>
      <c r="CE142" t="s">
        <v>54</v>
      </c>
      <c r="CF142" t="s">
        <v>49</v>
      </c>
      <c r="CQ142" s="66" t="s">
        <v>90</v>
      </c>
      <c r="CS142" s="56" t="s">
        <v>90</v>
      </c>
      <c r="CT142" s="2" t="s">
        <v>502</v>
      </c>
      <c r="CV142" t="s">
        <v>44</v>
      </c>
      <c r="CW142" t="s">
        <v>50</v>
      </c>
      <c r="DI142" s="56" t="s">
        <v>90</v>
      </c>
      <c r="DJ142" s="2" t="s">
        <v>502</v>
      </c>
      <c r="DL142" t="s">
        <v>82</v>
      </c>
      <c r="DM142" t="s">
        <v>50</v>
      </c>
      <c r="DY142" s="56" t="s">
        <v>90</v>
      </c>
      <c r="DZ142" s="2" t="s">
        <v>476</v>
      </c>
      <c r="EB142" t="s">
        <v>82</v>
      </c>
      <c r="EC142" t="s">
        <v>49</v>
      </c>
      <c r="EO142" s="56" t="s">
        <v>90</v>
      </c>
      <c r="EP142" s="2" t="s">
        <v>47</v>
      </c>
      <c r="EQ142" t="s">
        <v>47</v>
      </c>
      <c r="ER142" t="s">
        <v>90</v>
      </c>
    </row>
    <row r="143" spans="1:148" x14ac:dyDescent="0.25">
      <c r="A143" s="2">
        <v>46</v>
      </c>
      <c r="AH143">
        <f t="shared" si="28"/>
        <v>2.5070812800000009</v>
      </c>
      <c r="AI143">
        <f t="shared" si="27"/>
        <v>0.23292125882533371</v>
      </c>
      <c r="AJ143" s="2">
        <v>3</v>
      </c>
      <c r="CA143" s="2" t="s">
        <v>71</v>
      </c>
      <c r="CB143" s="2" t="s">
        <v>49</v>
      </c>
      <c r="CC143" s="2"/>
      <c r="CE143" t="s">
        <v>63</v>
      </c>
      <c r="CF143" t="s">
        <v>55</v>
      </c>
      <c r="CQ143" s="67" t="s">
        <v>54</v>
      </c>
      <c r="CS143" s="58" t="s">
        <v>71</v>
      </c>
      <c r="CT143" s="2" t="s">
        <v>476</v>
      </c>
      <c r="CV143" t="s">
        <v>44</v>
      </c>
      <c r="CW143" s="4" t="s">
        <v>64</v>
      </c>
      <c r="DI143" s="58" t="s">
        <v>71</v>
      </c>
      <c r="DJ143" s="2" t="s">
        <v>55</v>
      </c>
      <c r="DL143" t="s">
        <v>82</v>
      </c>
      <c r="DM143" t="s">
        <v>68</v>
      </c>
      <c r="DY143" s="58" t="s">
        <v>71</v>
      </c>
      <c r="DZ143" s="2" t="s">
        <v>55</v>
      </c>
      <c r="EB143" t="s">
        <v>54</v>
      </c>
      <c r="EC143" t="s">
        <v>58</v>
      </c>
      <c r="EO143" s="58" t="s">
        <v>71</v>
      </c>
      <c r="EP143" s="2" t="s">
        <v>47</v>
      </c>
      <c r="EQ143" t="s">
        <v>45</v>
      </c>
      <c r="ER143" t="s">
        <v>44</v>
      </c>
    </row>
    <row r="144" spans="1:148" x14ac:dyDescent="0.25">
      <c r="A144" s="2">
        <v>46</v>
      </c>
      <c r="AH144">
        <f t="shared" si="28"/>
        <v>2.5407863600000007</v>
      </c>
      <c r="AI144">
        <f t="shared" si="27"/>
        <v>0.23371453891730321</v>
      </c>
      <c r="AJ144" s="2">
        <v>2</v>
      </c>
      <c r="CA144" s="2" t="s">
        <v>54</v>
      </c>
      <c r="CB144" s="2" t="s">
        <v>49</v>
      </c>
      <c r="CC144" s="2"/>
      <c r="CE144" t="s">
        <v>54</v>
      </c>
      <c r="CF144" t="s">
        <v>49</v>
      </c>
      <c r="CQ144" s="66" t="s">
        <v>89</v>
      </c>
      <c r="CS144" s="56" t="s">
        <v>54</v>
      </c>
      <c r="CT144" s="2" t="s">
        <v>453</v>
      </c>
      <c r="CV144" t="s">
        <v>71</v>
      </c>
      <c r="CW144" t="s">
        <v>50</v>
      </c>
      <c r="DI144" s="56" t="s">
        <v>54</v>
      </c>
      <c r="DJ144" s="2" t="s">
        <v>50</v>
      </c>
      <c r="DL144" t="s">
        <v>82</v>
      </c>
      <c r="DM144" t="s">
        <v>64</v>
      </c>
      <c r="DY144" s="56" t="s">
        <v>54</v>
      </c>
      <c r="DZ144" s="2" t="s">
        <v>58</v>
      </c>
      <c r="EB144" t="s">
        <v>54</v>
      </c>
      <c r="EC144" t="s">
        <v>49</v>
      </c>
      <c r="EO144" s="56" t="s">
        <v>54</v>
      </c>
      <c r="EP144" s="2" t="s">
        <v>47</v>
      </c>
      <c r="EQ144" t="s">
        <v>47</v>
      </c>
      <c r="ER144" t="s">
        <v>54</v>
      </c>
    </row>
    <row r="145" spans="1:148" x14ac:dyDescent="0.25">
      <c r="A145" s="2">
        <v>46</v>
      </c>
      <c r="AH145">
        <f t="shared" si="28"/>
        <v>2.5744914400000005</v>
      </c>
      <c r="AI145">
        <f t="shared" si="27"/>
        <v>0.2344167353019849</v>
      </c>
      <c r="AJ145" s="2">
        <v>3</v>
      </c>
      <c r="CA145" s="2" t="s">
        <v>54</v>
      </c>
      <c r="CB145" s="2" t="s">
        <v>130</v>
      </c>
      <c r="CC145" s="2"/>
      <c r="CE145" t="s">
        <v>54</v>
      </c>
      <c r="CF145" s="4" t="s">
        <v>58</v>
      </c>
      <c r="CQ145" s="67" t="s">
        <v>90</v>
      </c>
      <c r="CS145" s="58" t="s">
        <v>54</v>
      </c>
      <c r="CT145" s="2" t="s">
        <v>49</v>
      </c>
      <c r="CV145" t="s">
        <v>44</v>
      </c>
      <c r="CW145" t="s">
        <v>50</v>
      </c>
      <c r="DI145" s="58" t="s">
        <v>54</v>
      </c>
      <c r="DJ145" s="2" t="s">
        <v>108</v>
      </c>
      <c r="DL145" t="s">
        <v>54</v>
      </c>
      <c r="DM145" t="s">
        <v>55</v>
      </c>
      <c r="DY145" s="58" t="s">
        <v>54</v>
      </c>
      <c r="DZ145" s="2" t="s">
        <v>58</v>
      </c>
      <c r="EB145" t="s">
        <v>54</v>
      </c>
      <c r="EC145" t="s">
        <v>49</v>
      </c>
      <c r="EO145" s="58" t="s">
        <v>54</v>
      </c>
      <c r="EP145" s="2" t="s">
        <v>47</v>
      </c>
      <c r="EQ145" t="s">
        <v>47</v>
      </c>
      <c r="ER145" t="s">
        <v>71</v>
      </c>
    </row>
    <row r="146" spans="1:148" x14ac:dyDescent="0.25">
      <c r="A146" s="2">
        <v>46</v>
      </c>
      <c r="AH146">
        <f t="shared" si="28"/>
        <v>2.6081965200000004</v>
      </c>
      <c r="AI146">
        <f t="shared" si="27"/>
        <v>0.23502701182946673</v>
      </c>
      <c r="AJ146" s="2">
        <v>4</v>
      </c>
      <c r="CA146" s="2" t="s">
        <v>71</v>
      </c>
      <c r="CB146" s="2" t="s">
        <v>50</v>
      </c>
      <c r="CC146" s="2"/>
      <c r="CE146" t="s">
        <v>54</v>
      </c>
      <c r="CF146" t="s">
        <v>49</v>
      </c>
      <c r="CQ146" s="66" t="s">
        <v>54</v>
      </c>
      <c r="CS146" s="56" t="s">
        <v>71</v>
      </c>
      <c r="CT146" s="2" t="s">
        <v>64</v>
      </c>
      <c r="CV146" t="s">
        <v>54</v>
      </c>
      <c r="CW146" t="s">
        <v>50</v>
      </c>
      <c r="DI146" s="56" t="s">
        <v>71</v>
      </c>
      <c r="DJ146" s="2" t="s">
        <v>64</v>
      </c>
      <c r="DL146" t="s">
        <v>54</v>
      </c>
      <c r="DM146" t="s">
        <v>55</v>
      </c>
      <c r="DY146" s="56" t="s">
        <v>71</v>
      </c>
      <c r="DZ146" s="2" t="s">
        <v>55</v>
      </c>
      <c r="EB146" t="s">
        <v>54</v>
      </c>
      <c r="EC146" t="s">
        <v>58</v>
      </c>
      <c r="EO146" s="56" t="s">
        <v>71</v>
      </c>
      <c r="EP146" s="2" t="s">
        <v>47</v>
      </c>
      <c r="EQ146" t="s">
        <v>45</v>
      </c>
      <c r="ER146" t="s">
        <v>71</v>
      </c>
    </row>
    <row r="147" spans="1:148" x14ac:dyDescent="0.25">
      <c r="A147" s="2">
        <v>46</v>
      </c>
      <c r="AH147">
        <f t="shared" si="28"/>
        <v>2.6419016000000002</v>
      </c>
      <c r="AI147">
        <f t="shared" si="27"/>
        <v>0.23554464043818427</v>
      </c>
      <c r="AJ147" s="2">
        <v>3</v>
      </c>
      <c r="CA147" s="2" t="s">
        <v>44</v>
      </c>
      <c r="CB147" s="2" t="s">
        <v>55</v>
      </c>
      <c r="CC147" s="2"/>
      <c r="CE147" t="s">
        <v>54</v>
      </c>
      <c r="CF147" s="4" t="s">
        <v>50</v>
      </c>
      <c r="CQ147" s="67" t="s">
        <v>54</v>
      </c>
      <c r="CS147" s="58" t="s">
        <v>44</v>
      </c>
      <c r="CT147" s="2" t="s">
        <v>64</v>
      </c>
      <c r="CV147" t="s">
        <v>63</v>
      </c>
      <c r="CW147" t="s">
        <v>49</v>
      </c>
      <c r="DI147" s="58" t="s">
        <v>44</v>
      </c>
      <c r="DJ147" s="2" t="s">
        <v>64</v>
      </c>
      <c r="DL147" t="s">
        <v>44</v>
      </c>
      <c r="DM147" t="s">
        <v>55</v>
      </c>
      <c r="DY147" s="58" t="s">
        <v>44</v>
      </c>
      <c r="DZ147" s="2" t="s">
        <v>55</v>
      </c>
      <c r="EB147" t="s">
        <v>82</v>
      </c>
      <c r="EC147" t="s">
        <v>49</v>
      </c>
      <c r="EO147" s="58" t="s">
        <v>44</v>
      </c>
      <c r="EP147" s="2" t="s">
        <v>47</v>
      </c>
      <c r="EQ147" t="s">
        <v>45</v>
      </c>
      <c r="ER147" t="s">
        <v>44</v>
      </c>
    </row>
    <row r="148" spans="1:148" x14ac:dyDescent="0.25">
      <c r="A148" s="2">
        <v>47</v>
      </c>
      <c r="AH148">
        <f t="shared" si="28"/>
        <v>2.67560668</v>
      </c>
      <c r="AI148">
        <f t="shared" si="27"/>
        <v>0.23596900260234296</v>
      </c>
      <c r="AJ148" s="2">
        <v>3</v>
      </c>
      <c r="CA148" s="2" t="s">
        <v>472</v>
      </c>
      <c r="CC148" s="2"/>
      <c r="CE148" t="s">
        <v>54</v>
      </c>
      <c r="CF148" s="4" t="s">
        <v>58</v>
      </c>
      <c r="CQ148" s="66" t="s">
        <v>489</v>
      </c>
      <c r="CS148" s="56" t="s">
        <v>472</v>
      </c>
      <c r="CT148" s="2" t="s">
        <v>107</v>
      </c>
      <c r="CV148" t="s">
        <v>54</v>
      </c>
      <c r="CW148" t="s">
        <v>58</v>
      </c>
      <c r="DI148" s="56" t="s">
        <v>472</v>
      </c>
      <c r="DJ148" s="2" t="s">
        <v>107</v>
      </c>
      <c r="DL148" t="s">
        <v>54</v>
      </c>
      <c r="DM148" t="s">
        <v>50</v>
      </c>
      <c r="DY148" s="56" t="s">
        <v>472</v>
      </c>
      <c r="DZ148" s="2" t="s">
        <v>55</v>
      </c>
      <c r="EB148" t="s">
        <v>54</v>
      </c>
      <c r="EC148" t="s">
        <v>49</v>
      </c>
      <c r="EO148" s="56" t="s">
        <v>472</v>
      </c>
      <c r="EP148" s="2" t="s">
        <v>45</v>
      </c>
      <c r="EQ148" t="s">
        <v>45</v>
      </c>
      <c r="ER148" t="s">
        <v>54</v>
      </c>
    </row>
    <row r="149" spans="1:148" x14ac:dyDescent="0.25">
      <c r="A149" s="2">
        <v>47</v>
      </c>
      <c r="AH149">
        <f t="shared" si="28"/>
        <v>2.7093117599999998</v>
      </c>
      <c r="AI149">
        <f t="shared" si="27"/>
        <v>0.23629959056356306</v>
      </c>
      <c r="AJ149" s="2">
        <v>3</v>
      </c>
      <c r="CA149" s="2" t="s">
        <v>54</v>
      </c>
      <c r="CB149" s="2" t="s">
        <v>434</v>
      </c>
      <c r="CC149" s="2"/>
      <c r="CE149" t="s">
        <v>54</v>
      </c>
      <c r="CF149" s="4" t="s">
        <v>64</v>
      </c>
      <c r="CQ149" s="67" t="s">
        <v>90</v>
      </c>
      <c r="CS149" s="58" t="s">
        <v>54</v>
      </c>
      <c r="CT149" s="2" t="s">
        <v>58</v>
      </c>
      <c r="CV149" t="s">
        <v>54</v>
      </c>
      <c r="CW149" t="s">
        <v>49</v>
      </c>
      <c r="DI149" s="58" t="s">
        <v>54</v>
      </c>
      <c r="DJ149" s="2" t="s">
        <v>55</v>
      </c>
      <c r="DL149" t="s">
        <v>54</v>
      </c>
      <c r="DM149" t="s">
        <v>68</v>
      </c>
      <c r="DY149" s="58" t="s">
        <v>54</v>
      </c>
      <c r="DZ149" s="2" t="s">
        <v>58</v>
      </c>
      <c r="EB149" t="s">
        <v>54</v>
      </c>
      <c r="EC149" t="s">
        <v>55</v>
      </c>
      <c r="EO149" s="58" t="s">
        <v>54</v>
      </c>
      <c r="EP149" s="2" t="s">
        <v>47</v>
      </c>
      <c r="EQ149" t="s">
        <v>45</v>
      </c>
      <c r="ER149" t="s">
        <v>44</v>
      </c>
    </row>
    <row r="150" spans="1:148" x14ac:dyDescent="0.25">
      <c r="A150" s="2">
        <v>47</v>
      </c>
      <c r="AH150">
        <f t="shared" si="28"/>
        <v>2.7430168399999997</v>
      </c>
      <c r="AI150">
        <f t="shared" si="27"/>
        <v>0.23653600834331501</v>
      </c>
      <c r="AJ150" s="2">
        <v>2</v>
      </c>
      <c r="CA150" s="2" t="s">
        <v>54</v>
      </c>
      <c r="CB150" s="2" t="s">
        <v>55</v>
      </c>
      <c r="CC150" s="2"/>
      <c r="CE150" t="s">
        <v>63</v>
      </c>
      <c r="CF150" t="s">
        <v>49</v>
      </c>
      <c r="CQ150" s="66" t="s">
        <v>44</v>
      </c>
      <c r="CS150" s="56" t="s">
        <v>54</v>
      </c>
      <c r="CT150" s="2" t="s">
        <v>65</v>
      </c>
      <c r="CV150" t="s">
        <v>54</v>
      </c>
      <c r="CW150" t="s">
        <v>62</v>
      </c>
      <c r="DI150" s="56" t="s">
        <v>54</v>
      </c>
      <c r="DJ150" s="2" t="s">
        <v>64</v>
      </c>
      <c r="DL150" t="s">
        <v>54</v>
      </c>
      <c r="DM150" t="s">
        <v>64</v>
      </c>
      <c r="DY150" s="56" t="s">
        <v>54</v>
      </c>
      <c r="DZ150" s="2" t="s">
        <v>55</v>
      </c>
      <c r="EB150" t="s">
        <v>44</v>
      </c>
      <c r="EC150" t="s">
        <v>55</v>
      </c>
      <c r="EO150" s="56" t="s">
        <v>54</v>
      </c>
      <c r="EP150" s="2" t="s">
        <v>47</v>
      </c>
      <c r="EQ150" t="s">
        <v>47</v>
      </c>
      <c r="ER150" t="s">
        <v>90</v>
      </c>
    </row>
    <row r="151" spans="1:148" x14ac:dyDescent="0.25">
      <c r="A151" s="2">
        <v>48</v>
      </c>
      <c r="AH151">
        <f t="shared" si="28"/>
        <v>2.7767219199999995</v>
      </c>
      <c r="AI151">
        <f t="shared" si="27"/>
        <v>0.2366779725333191</v>
      </c>
      <c r="AJ151" s="2">
        <v>3</v>
      </c>
      <c r="CA151" s="2" t="s">
        <v>54</v>
      </c>
      <c r="CB151" s="2" t="s">
        <v>55</v>
      </c>
      <c r="CC151" s="2"/>
      <c r="CE151" t="s">
        <v>63</v>
      </c>
      <c r="CF151" s="4" t="s">
        <v>50</v>
      </c>
      <c r="CQ151" s="67" t="s">
        <v>90</v>
      </c>
      <c r="CS151" s="58" t="s">
        <v>54</v>
      </c>
      <c r="CT151" s="2" t="s">
        <v>49</v>
      </c>
      <c r="CV151" t="s">
        <v>63</v>
      </c>
      <c r="CW151" t="s">
        <v>49</v>
      </c>
      <c r="DI151" s="58" t="s">
        <v>54</v>
      </c>
      <c r="DJ151" s="2" t="s">
        <v>55</v>
      </c>
      <c r="DL151" t="s">
        <v>54</v>
      </c>
      <c r="DM151" t="s">
        <v>62</v>
      </c>
      <c r="DY151" s="58" t="s">
        <v>54</v>
      </c>
      <c r="DZ151" s="2" t="s">
        <v>55</v>
      </c>
      <c r="EB151" t="s">
        <v>54</v>
      </c>
      <c r="EC151" t="s">
        <v>49</v>
      </c>
      <c r="EO151" s="58" t="s">
        <v>54</v>
      </c>
      <c r="EP151" s="2" t="s">
        <v>47</v>
      </c>
      <c r="EQ151" t="s">
        <v>47</v>
      </c>
      <c r="ER151" t="s">
        <v>44</v>
      </c>
    </row>
    <row r="152" spans="1:148" x14ac:dyDescent="0.25">
      <c r="A152" s="2">
        <v>48</v>
      </c>
      <c r="AH152">
        <f t="shared" si="28"/>
        <v>2.8104269999999993</v>
      </c>
      <c r="AI152">
        <f t="shared" si="27"/>
        <v>0.23672531286170076</v>
      </c>
      <c r="AJ152" s="2">
        <v>0</v>
      </c>
      <c r="CA152" s="2" t="s">
        <v>472</v>
      </c>
      <c r="CB152" s="2" t="s">
        <v>55</v>
      </c>
      <c r="CC152" s="2"/>
      <c r="CE152" t="s">
        <v>63</v>
      </c>
      <c r="CF152" s="4" t="s">
        <v>58</v>
      </c>
      <c r="CQ152" s="66" t="s">
        <v>90</v>
      </c>
      <c r="CS152" s="56" t="s">
        <v>472</v>
      </c>
      <c r="CT152" s="2" t="s">
        <v>62</v>
      </c>
      <c r="CV152" t="s">
        <v>63</v>
      </c>
      <c r="CW152" t="s">
        <v>62</v>
      </c>
      <c r="DI152" s="56" t="s">
        <v>472</v>
      </c>
      <c r="DJ152" s="2" t="s">
        <v>129</v>
      </c>
      <c r="DL152" t="s">
        <v>71</v>
      </c>
      <c r="DM152" t="s">
        <v>64</v>
      </c>
      <c r="DY152" s="56" t="s">
        <v>472</v>
      </c>
      <c r="DZ152" s="2" t="s">
        <v>55</v>
      </c>
      <c r="EB152" t="s">
        <v>71</v>
      </c>
      <c r="EC152" t="s">
        <v>55</v>
      </c>
      <c r="EO152" s="56" t="s">
        <v>472</v>
      </c>
      <c r="EP152" s="2" t="s">
        <v>45</v>
      </c>
      <c r="EQ152" t="s">
        <v>47</v>
      </c>
      <c r="ER152" t="s">
        <v>54</v>
      </c>
    </row>
    <row r="153" spans="1:148" x14ac:dyDescent="0.25">
      <c r="A153" s="2">
        <v>48</v>
      </c>
      <c r="AH153">
        <f t="shared" si="28"/>
        <v>2.8441320799999992</v>
      </c>
      <c r="AI153">
        <f t="shared" si="27"/>
        <v>0.2366779725333191</v>
      </c>
      <c r="AJ153" s="2">
        <v>0</v>
      </c>
      <c r="CA153" s="2" t="s">
        <v>89</v>
      </c>
      <c r="CB153" s="2" t="s">
        <v>58</v>
      </c>
      <c r="CC153" s="2"/>
      <c r="CE153" t="s">
        <v>63</v>
      </c>
      <c r="CF153" s="4" t="s">
        <v>64</v>
      </c>
      <c r="CQ153" s="67" t="s">
        <v>71</v>
      </c>
      <c r="CS153" s="58" t="s">
        <v>89</v>
      </c>
      <c r="CT153" s="2" t="s">
        <v>49</v>
      </c>
      <c r="CV153" t="s">
        <v>54</v>
      </c>
      <c r="CW153" t="s">
        <v>55</v>
      </c>
      <c r="DI153" s="58" t="s">
        <v>89</v>
      </c>
      <c r="DJ153" s="2" t="s">
        <v>55</v>
      </c>
      <c r="DL153" t="s">
        <v>44</v>
      </c>
      <c r="DM153" t="s">
        <v>64</v>
      </c>
      <c r="DY153" s="58" t="s">
        <v>89</v>
      </c>
      <c r="DZ153" s="2" t="s">
        <v>50</v>
      </c>
      <c r="EB153" t="s">
        <v>44</v>
      </c>
      <c r="EC153" t="s">
        <v>55</v>
      </c>
      <c r="EO153" s="58" t="s">
        <v>89</v>
      </c>
      <c r="EP153" s="2" t="s">
        <v>47</v>
      </c>
      <c r="EQ153" t="s">
        <v>45</v>
      </c>
      <c r="ER153" t="s">
        <v>44</v>
      </c>
    </row>
    <row r="154" spans="1:148" x14ac:dyDescent="0.25">
      <c r="A154" s="2">
        <v>49</v>
      </c>
      <c r="AH154">
        <f t="shared" si="28"/>
        <v>2.877837159999999</v>
      </c>
      <c r="AI154">
        <f t="shared" si="27"/>
        <v>0.23653600834331501</v>
      </c>
      <c r="AJ154" s="2">
        <v>4</v>
      </c>
      <c r="CA154" s="2" t="s">
        <v>44</v>
      </c>
      <c r="CB154" s="2" t="s">
        <v>503</v>
      </c>
      <c r="CC154" s="2"/>
      <c r="CE154" t="s">
        <v>54</v>
      </c>
      <c r="CF154" t="s">
        <v>49</v>
      </c>
      <c r="CQ154" s="66" t="s">
        <v>54</v>
      </c>
      <c r="CS154" s="56" t="s">
        <v>44</v>
      </c>
      <c r="CT154" s="2" t="s">
        <v>503</v>
      </c>
      <c r="CV154" t="s">
        <v>44</v>
      </c>
      <c r="CW154" t="s">
        <v>55</v>
      </c>
      <c r="DI154" s="56" t="s">
        <v>44</v>
      </c>
      <c r="DJ154" s="2" t="s">
        <v>503</v>
      </c>
      <c r="DL154" t="s">
        <v>82</v>
      </c>
      <c r="DM154" t="s">
        <v>50</v>
      </c>
      <c r="DY154" s="56" t="s">
        <v>44</v>
      </c>
      <c r="DZ154" s="2" t="s">
        <v>58</v>
      </c>
      <c r="EB154" t="s">
        <v>82</v>
      </c>
      <c r="EC154" t="s">
        <v>49</v>
      </c>
      <c r="EO154" s="56" t="s">
        <v>44</v>
      </c>
      <c r="EP154" s="2" t="s">
        <v>47</v>
      </c>
      <c r="EQ154" t="s">
        <v>47</v>
      </c>
      <c r="ER154" t="s">
        <v>54</v>
      </c>
    </row>
    <row r="155" spans="1:148" x14ac:dyDescent="0.25">
      <c r="A155" s="2">
        <v>49</v>
      </c>
      <c r="AH155">
        <f t="shared" si="28"/>
        <v>2.9115422399999988</v>
      </c>
      <c r="AI155">
        <f t="shared" si="27"/>
        <v>0.23629959056356306</v>
      </c>
      <c r="AJ155" s="2">
        <v>5</v>
      </c>
      <c r="CA155" s="2" t="s">
        <v>44</v>
      </c>
      <c r="CB155" s="2" t="s">
        <v>55</v>
      </c>
      <c r="CC155" s="2"/>
      <c r="CE155" t="s">
        <v>89</v>
      </c>
      <c r="CF155" t="s">
        <v>49</v>
      </c>
      <c r="CQ155" s="67" t="s">
        <v>54</v>
      </c>
      <c r="CS155" s="58" t="s">
        <v>44</v>
      </c>
      <c r="CT155" s="2" t="s">
        <v>55</v>
      </c>
      <c r="CV155" t="s">
        <v>54</v>
      </c>
      <c r="CW155" t="s">
        <v>49</v>
      </c>
      <c r="DI155" s="58" t="s">
        <v>44</v>
      </c>
      <c r="DJ155" s="2" t="s">
        <v>55</v>
      </c>
      <c r="DL155" t="s">
        <v>82</v>
      </c>
      <c r="DM155" t="s">
        <v>68</v>
      </c>
      <c r="DY155" s="58" t="s">
        <v>44</v>
      </c>
      <c r="DZ155" s="2" t="s">
        <v>50</v>
      </c>
      <c r="EB155" t="s">
        <v>54</v>
      </c>
      <c r="EC155" t="s">
        <v>55</v>
      </c>
      <c r="EO155" s="58" t="s">
        <v>44</v>
      </c>
      <c r="EP155" s="2" t="s">
        <v>45</v>
      </c>
      <c r="EQ155" t="s">
        <v>45</v>
      </c>
      <c r="ER155" t="s">
        <v>44</v>
      </c>
    </row>
    <row r="156" spans="1:148" x14ac:dyDescent="0.25">
      <c r="A156" s="2">
        <v>49</v>
      </c>
      <c r="AH156">
        <f t="shared" si="28"/>
        <v>2.9452473199999987</v>
      </c>
      <c r="AI156">
        <f t="shared" si="27"/>
        <v>0.23596900260234296</v>
      </c>
      <c r="AJ156" s="2">
        <v>2</v>
      </c>
      <c r="CA156" s="2" t="s">
        <v>89</v>
      </c>
      <c r="CB156" s="2" t="s">
        <v>55</v>
      </c>
      <c r="CC156" s="2"/>
      <c r="CE156" t="s">
        <v>54</v>
      </c>
      <c r="CF156" t="s">
        <v>49</v>
      </c>
      <c r="CQ156" s="66" t="s">
        <v>71</v>
      </c>
      <c r="CS156" s="56" t="s">
        <v>89</v>
      </c>
      <c r="CT156" s="2" t="s">
        <v>55</v>
      </c>
      <c r="CV156" t="s">
        <v>54</v>
      </c>
      <c r="CW156" t="s">
        <v>62</v>
      </c>
      <c r="DI156" s="56" t="s">
        <v>89</v>
      </c>
      <c r="DJ156" s="2" t="s">
        <v>55</v>
      </c>
      <c r="DL156" t="s">
        <v>82</v>
      </c>
      <c r="DM156" t="s">
        <v>64</v>
      </c>
      <c r="DY156" s="56" t="s">
        <v>89</v>
      </c>
      <c r="DZ156" s="2" t="s">
        <v>55</v>
      </c>
      <c r="EB156" t="s">
        <v>44</v>
      </c>
      <c r="EC156" t="s">
        <v>55</v>
      </c>
      <c r="EO156" s="56" t="s">
        <v>89</v>
      </c>
      <c r="EP156" s="2" t="s">
        <v>45</v>
      </c>
      <c r="EQ156" t="s">
        <v>47</v>
      </c>
      <c r="ER156" t="s">
        <v>44</v>
      </c>
    </row>
    <row r="157" spans="1:148" x14ac:dyDescent="0.25">
      <c r="A157" s="2">
        <v>49</v>
      </c>
      <c r="AH157">
        <f t="shared" si="28"/>
        <v>2.9789523999999985</v>
      </c>
      <c r="AI157">
        <f t="shared" si="27"/>
        <v>0.23554464043818432</v>
      </c>
      <c r="AJ157" s="2">
        <v>3</v>
      </c>
      <c r="CA157" s="2" t="s">
        <v>54</v>
      </c>
      <c r="CB157" s="2" t="s">
        <v>49</v>
      </c>
      <c r="CC157" s="2"/>
      <c r="CE157" t="s">
        <v>54</v>
      </c>
      <c r="CF157" t="s">
        <v>62</v>
      </c>
      <c r="CQ157" s="67" t="s">
        <v>44</v>
      </c>
      <c r="CS157" s="58" t="s">
        <v>54</v>
      </c>
      <c r="CT157" s="2" t="s">
        <v>62</v>
      </c>
      <c r="CV157" t="s">
        <v>54</v>
      </c>
      <c r="CW157" t="s">
        <v>49</v>
      </c>
      <c r="DI157" s="58" t="s">
        <v>54</v>
      </c>
      <c r="DJ157" s="2" t="s">
        <v>64</v>
      </c>
      <c r="DL157" t="s">
        <v>54</v>
      </c>
      <c r="DM157" t="s">
        <v>64</v>
      </c>
      <c r="DY157" s="58" t="s">
        <v>54</v>
      </c>
      <c r="DZ157" s="2" t="s">
        <v>55</v>
      </c>
      <c r="EB157" t="s">
        <v>71</v>
      </c>
      <c r="EC157" t="s">
        <v>49</v>
      </c>
      <c r="EO157" s="58" t="s">
        <v>54</v>
      </c>
      <c r="EP157" s="2" t="s">
        <v>47</v>
      </c>
      <c r="EQ157" t="s">
        <v>47</v>
      </c>
      <c r="ER157" t="s">
        <v>54</v>
      </c>
    </row>
    <row r="158" spans="1:148" x14ac:dyDescent="0.25">
      <c r="A158" s="2">
        <v>49</v>
      </c>
      <c r="AH158">
        <f t="shared" si="28"/>
        <v>3.0126574799999983</v>
      </c>
      <c r="AI158">
        <f t="shared" si="27"/>
        <v>0.23502701182946673</v>
      </c>
      <c r="AJ158" s="2">
        <v>3</v>
      </c>
      <c r="CA158" s="2" t="s">
        <v>54</v>
      </c>
      <c r="CB158" s="2" t="s">
        <v>55</v>
      </c>
      <c r="CC158" s="2"/>
      <c r="CE158" t="s">
        <v>54</v>
      </c>
      <c r="CF158" t="s">
        <v>49</v>
      </c>
      <c r="CQ158" s="66" t="s">
        <v>472</v>
      </c>
      <c r="CS158" s="56" t="s">
        <v>54</v>
      </c>
      <c r="CT158" s="2" t="s">
        <v>64</v>
      </c>
      <c r="CV158" t="s">
        <v>54</v>
      </c>
      <c r="CW158" s="4" t="s">
        <v>50</v>
      </c>
      <c r="DI158" s="56" t="s">
        <v>54</v>
      </c>
      <c r="DJ158" s="2" t="s">
        <v>453</v>
      </c>
      <c r="DL158" t="s">
        <v>44</v>
      </c>
      <c r="DM158" t="s">
        <v>64</v>
      </c>
      <c r="DY158" s="56" t="s">
        <v>54</v>
      </c>
      <c r="DZ158" s="2" t="s">
        <v>55</v>
      </c>
      <c r="EB158" t="s">
        <v>71</v>
      </c>
      <c r="EC158" t="s">
        <v>62</v>
      </c>
      <c r="EO158" s="56" t="s">
        <v>54</v>
      </c>
      <c r="EP158" s="2" t="s">
        <v>45</v>
      </c>
      <c r="EQ158" t="s">
        <v>47</v>
      </c>
      <c r="ER158" t="s">
        <v>54</v>
      </c>
    </row>
    <row r="159" spans="1:148" x14ac:dyDescent="0.25">
      <c r="A159" s="2">
        <v>49</v>
      </c>
      <c r="AH159">
        <f t="shared" si="28"/>
        <v>3.0463625599999982</v>
      </c>
      <c r="AI159">
        <f t="shared" si="27"/>
        <v>0.2344167353019849</v>
      </c>
      <c r="AJ159" s="2">
        <v>5</v>
      </c>
      <c r="CA159" s="2" t="s">
        <v>71</v>
      </c>
      <c r="CB159" s="2" t="s">
        <v>55</v>
      </c>
      <c r="CC159" s="2"/>
      <c r="CE159" t="s">
        <v>54</v>
      </c>
      <c r="CF159" t="s">
        <v>49</v>
      </c>
      <c r="CQ159" s="67" t="s">
        <v>54</v>
      </c>
      <c r="CS159" s="58" t="s">
        <v>71</v>
      </c>
      <c r="CT159" s="2" t="s">
        <v>55</v>
      </c>
      <c r="CV159" t="s">
        <v>54</v>
      </c>
      <c r="CW159" t="s">
        <v>68</v>
      </c>
      <c r="DI159" s="58" t="s">
        <v>71</v>
      </c>
      <c r="DJ159" s="2" t="s">
        <v>55</v>
      </c>
      <c r="DL159" t="s">
        <v>71</v>
      </c>
      <c r="DM159" t="s">
        <v>55</v>
      </c>
      <c r="DY159" s="58" t="s">
        <v>71</v>
      </c>
      <c r="DZ159" s="2" t="s">
        <v>55</v>
      </c>
      <c r="EB159" t="s">
        <v>44</v>
      </c>
      <c r="EC159" t="s">
        <v>55</v>
      </c>
      <c r="EO159" s="58" t="s">
        <v>71</v>
      </c>
      <c r="EP159" s="2" t="s">
        <v>47</v>
      </c>
      <c r="EQ159" t="s">
        <v>47</v>
      </c>
      <c r="ER159" t="s">
        <v>44</v>
      </c>
    </row>
    <row r="160" spans="1:148" x14ac:dyDescent="0.25">
      <c r="A160" s="2">
        <v>49</v>
      </c>
      <c r="AH160">
        <f t="shared" si="28"/>
        <v>3.080067639999998</v>
      </c>
      <c r="AI160">
        <f t="shared" si="27"/>
        <v>0.23371453891730321</v>
      </c>
      <c r="AJ160" s="2">
        <v>4</v>
      </c>
      <c r="CA160" s="2" t="s">
        <v>504</v>
      </c>
      <c r="CB160" s="2" t="s">
        <v>107</v>
      </c>
      <c r="CC160" s="2"/>
      <c r="CE160" t="s">
        <v>54</v>
      </c>
      <c r="CF160" s="4" t="s">
        <v>50</v>
      </c>
      <c r="CQ160" s="66" t="s">
        <v>54</v>
      </c>
      <c r="CS160" s="56" t="s">
        <v>504</v>
      </c>
      <c r="CV160" t="s">
        <v>54</v>
      </c>
      <c r="CW160" t="s">
        <v>49</v>
      </c>
      <c r="DI160" s="56" t="s">
        <v>504</v>
      </c>
      <c r="DL160" t="s">
        <v>44</v>
      </c>
      <c r="DM160" t="s">
        <v>50</v>
      </c>
      <c r="DY160" s="56" t="s">
        <v>504</v>
      </c>
      <c r="DZ160" s="2" t="s">
        <v>49</v>
      </c>
      <c r="EB160" t="s">
        <v>54</v>
      </c>
      <c r="EC160" t="s">
        <v>49</v>
      </c>
      <c r="EO160" s="56" t="s">
        <v>504</v>
      </c>
      <c r="EP160" s="2" t="s">
        <v>47</v>
      </c>
      <c r="EQ160" t="s">
        <v>47</v>
      </c>
      <c r="ER160" t="s">
        <v>90</v>
      </c>
    </row>
    <row r="161" spans="1:148" x14ac:dyDescent="0.25">
      <c r="A161" s="2">
        <v>49</v>
      </c>
      <c r="AH161">
        <f t="shared" si="28"/>
        <v>3.1137727199999978</v>
      </c>
      <c r="AI161">
        <f t="shared" si="27"/>
        <v>0.23292125882533371</v>
      </c>
      <c r="AJ161" s="2">
        <v>3</v>
      </c>
      <c r="CA161" s="2" t="s">
        <v>475</v>
      </c>
      <c r="CB161" s="2" t="s">
        <v>130</v>
      </c>
      <c r="CC161" s="2"/>
      <c r="CE161" t="s">
        <v>54</v>
      </c>
      <c r="CF161" s="4" t="s">
        <v>58</v>
      </c>
      <c r="CQ161" s="67" t="s">
        <v>54</v>
      </c>
      <c r="CS161" s="58" t="s">
        <v>475</v>
      </c>
      <c r="CT161" s="2" t="s">
        <v>64</v>
      </c>
      <c r="CV161" t="s">
        <v>54</v>
      </c>
      <c r="CW161" s="4" t="s">
        <v>50</v>
      </c>
      <c r="DI161" s="58" t="s">
        <v>475</v>
      </c>
      <c r="DJ161" s="2" t="s">
        <v>65</v>
      </c>
      <c r="DL161" t="s">
        <v>44</v>
      </c>
      <c r="DM161" t="s">
        <v>68</v>
      </c>
      <c r="DY161" s="58" t="s">
        <v>475</v>
      </c>
      <c r="DZ161" s="2" t="s">
        <v>108</v>
      </c>
      <c r="EB161" t="s">
        <v>54</v>
      </c>
      <c r="EC161" t="s">
        <v>58</v>
      </c>
      <c r="EO161" s="58" t="s">
        <v>475</v>
      </c>
      <c r="EP161" s="2" t="s">
        <v>45</v>
      </c>
      <c r="EQ161" t="s">
        <v>47</v>
      </c>
      <c r="ER161" t="s">
        <v>54</v>
      </c>
    </row>
    <row r="162" spans="1:148" x14ac:dyDescent="0.25">
      <c r="A162" s="2">
        <v>49</v>
      </c>
      <c r="AH162">
        <f t="shared" si="28"/>
        <v>3.1474777999999977</v>
      </c>
      <c r="AI162">
        <f t="shared" si="27"/>
        <v>0.23203783760516578</v>
      </c>
      <c r="AJ162" s="2">
        <v>3</v>
      </c>
      <c r="CA162" s="2" t="s">
        <v>82</v>
      </c>
      <c r="CB162" s="2" t="s">
        <v>505</v>
      </c>
      <c r="CC162" s="2"/>
      <c r="CE162" t="s">
        <v>90</v>
      </c>
      <c r="CF162" t="s">
        <v>55</v>
      </c>
      <c r="CQ162" s="66" t="s">
        <v>472</v>
      </c>
      <c r="CS162" s="56" t="s">
        <v>82</v>
      </c>
      <c r="CT162" s="2" t="s">
        <v>505</v>
      </c>
      <c r="CV162" t="s">
        <v>54</v>
      </c>
      <c r="CW162" t="s">
        <v>62</v>
      </c>
      <c r="DI162" s="56" t="s">
        <v>82</v>
      </c>
      <c r="DJ162" s="2" t="s">
        <v>64</v>
      </c>
      <c r="DL162" t="s">
        <v>54</v>
      </c>
      <c r="DM162" t="s">
        <v>64</v>
      </c>
      <c r="DY162" s="56" t="s">
        <v>82</v>
      </c>
      <c r="DZ162" s="2" t="s">
        <v>55</v>
      </c>
      <c r="EB162" t="s">
        <v>54</v>
      </c>
      <c r="EC162" t="s">
        <v>55</v>
      </c>
      <c r="EO162" s="56" t="s">
        <v>82</v>
      </c>
      <c r="EP162" s="2" t="s">
        <v>45</v>
      </c>
      <c r="EQ162" t="s">
        <v>47</v>
      </c>
      <c r="ER162" t="s">
        <v>44</v>
      </c>
    </row>
    <row r="163" spans="1:148" x14ac:dyDescent="0.25">
      <c r="A163" s="2">
        <v>49</v>
      </c>
      <c r="AH163">
        <f t="shared" si="28"/>
        <v>3.1811828799999975</v>
      </c>
      <c r="AI163">
        <f t="shared" si="27"/>
        <v>0.23106532239875444</v>
      </c>
      <c r="AJ163" s="2">
        <v>3</v>
      </c>
      <c r="CA163" s="2" t="s">
        <v>54</v>
      </c>
      <c r="CB163" s="2" t="s">
        <v>50</v>
      </c>
      <c r="CC163" s="2"/>
      <c r="CE163" t="s">
        <v>82</v>
      </c>
      <c r="CF163" t="s">
        <v>50</v>
      </c>
      <c r="CQ163" s="67" t="s">
        <v>89</v>
      </c>
      <c r="CS163" s="58" t="s">
        <v>54</v>
      </c>
      <c r="CT163" s="2" t="s">
        <v>65</v>
      </c>
      <c r="CV163" t="s">
        <v>90</v>
      </c>
      <c r="CW163" t="s">
        <v>50</v>
      </c>
      <c r="DI163" s="58" t="s">
        <v>54</v>
      </c>
      <c r="DJ163" s="2" t="s">
        <v>50</v>
      </c>
      <c r="DL163" t="s">
        <v>54</v>
      </c>
      <c r="DM163" t="s">
        <v>55</v>
      </c>
      <c r="DY163" s="58" t="s">
        <v>54</v>
      </c>
      <c r="DZ163" s="2" t="s">
        <v>50</v>
      </c>
      <c r="EB163" t="s">
        <v>90</v>
      </c>
      <c r="EC163" t="s">
        <v>50</v>
      </c>
      <c r="EO163" s="58" t="s">
        <v>54</v>
      </c>
      <c r="EP163" s="2" t="s">
        <v>47</v>
      </c>
      <c r="EQ163" t="s">
        <v>47</v>
      </c>
      <c r="ER163" t="s">
        <v>90</v>
      </c>
    </row>
    <row r="164" spans="1:148" x14ac:dyDescent="0.25">
      <c r="A164" s="2">
        <v>50</v>
      </c>
      <c r="AH164">
        <f t="shared" si="28"/>
        <v>3.2148879599999973</v>
      </c>
      <c r="AI164">
        <f t="shared" si="27"/>
        <v>0.23000486284264229</v>
      </c>
      <c r="AJ164" s="2">
        <v>3</v>
      </c>
      <c r="CA164" s="2" t="s">
        <v>63</v>
      </c>
      <c r="CB164" s="2" t="s">
        <v>434</v>
      </c>
      <c r="CC164" s="2"/>
      <c r="CE164" t="s">
        <v>54</v>
      </c>
      <c r="CF164" t="s">
        <v>49</v>
      </c>
      <c r="CQ164" s="66" t="s">
        <v>44</v>
      </c>
      <c r="CS164" s="56" t="s">
        <v>506</v>
      </c>
      <c r="CT164" s="2" t="s">
        <v>49</v>
      </c>
      <c r="CV164" t="s">
        <v>82</v>
      </c>
      <c r="CW164" t="s">
        <v>50</v>
      </c>
      <c r="DI164" s="56" t="s">
        <v>506</v>
      </c>
      <c r="DJ164" s="2" t="s">
        <v>64</v>
      </c>
      <c r="DL164" t="s">
        <v>90</v>
      </c>
      <c r="DM164" t="s">
        <v>64</v>
      </c>
      <c r="DY164" s="56" t="s">
        <v>506</v>
      </c>
      <c r="DZ164" s="2" t="s">
        <v>58</v>
      </c>
      <c r="EB164" t="s">
        <v>44</v>
      </c>
      <c r="EC164" t="s">
        <v>55</v>
      </c>
      <c r="EO164" s="56" t="s">
        <v>506</v>
      </c>
      <c r="EP164" s="2" t="s">
        <v>47</v>
      </c>
      <c r="EQ164" t="s">
        <v>47</v>
      </c>
      <c r="ER164" t="s">
        <v>54</v>
      </c>
    </row>
    <row r="165" spans="1:148" x14ac:dyDescent="0.25">
      <c r="A165" s="2">
        <v>50</v>
      </c>
      <c r="AH165">
        <f t="shared" si="28"/>
        <v>3.2485930399999972</v>
      </c>
      <c r="AI165">
        <f t="shared" si="27"/>
        <v>0.22885770880343037</v>
      </c>
      <c r="AJ165" s="2">
        <v>0</v>
      </c>
      <c r="CA165" s="2" t="s">
        <v>54</v>
      </c>
      <c r="CB165" s="2" t="s">
        <v>64</v>
      </c>
      <c r="CC165" s="2"/>
      <c r="CE165" t="s">
        <v>54</v>
      </c>
      <c r="CF165" s="4" t="s">
        <v>58</v>
      </c>
      <c r="CQ165" s="67" t="s">
        <v>44</v>
      </c>
      <c r="CS165" s="58" t="s">
        <v>54</v>
      </c>
      <c r="CT165" s="2" t="s">
        <v>55</v>
      </c>
      <c r="CV165" t="s">
        <v>54</v>
      </c>
      <c r="CW165" t="s">
        <v>49</v>
      </c>
      <c r="DI165" s="58" t="s">
        <v>54</v>
      </c>
      <c r="DJ165" s="2" t="s">
        <v>50</v>
      </c>
      <c r="DL165" t="s">
        <v>44</v>
      </c>
      <c r="DM165" t="s">
        <v>55</v>
      </c>
      <c r="DY165" s="58" t="s">
        <v>54</v>
      </c>
      <c r="DZ165" s="2" t="s">
        <v>49</v>
      </c>
      <c r="EB165" t="s">
        <v>54</v>
      </c>
      <c r="EC165" t="s">
        <v>55</v>
      </c>
      <c r="EO165" s="58" t="s">
        <v>54</v>
      </c>
      <c r="EP165" s="2" t="s">
        <v>45</v>
      </c>
      <c r="EQ165" t="s">
        <v>47</v>
      </c>
      <c r="ER165" t="s">
        <v>54</v>
      </c>
    </row>
    <row r="166" spans="1:148" x14ac:dyDescent="0.25">
      <c r="A166" s="2">
        <v>50</v>
      </c>
      <c r="AH166">
        <f t="shared" si="28"/>
        <v>3.282298119999997</v>
      </c>
      <c r="AI166">
        <f t="shared" si="27"/>
        <v>0.22762520792324406</v>
      </c>
      <c r="AJ166" s="2">
        <v>2</v>
      </c>
      <c r="CA166" s="2" t="s">
        <v>167</v>
      </c>
      <c r="CB166" s="2" t="s">
        <v>58</v>
      </c>
      <c r="CC166" s="2"/>
      <c r="CE166" t="s">
        <v>54</v>
      </c>
      <c r="CF166" s="4" t="s">
        <v>62</v>
      </c>
      <c r="CQ166" s="66" t="s">
        <v>89</v>
      </c>
      <c r="CS166" s="56" t="s">
        <v>167</v>
      </c>
      <c r="CT166" s="2" t="s">
        <v>55</v>
      </c>
      <c r="CV166" t="s">
        <v>54</v>
      </c>
      <c r="CW166" s="4" t="s">
        <v>50</v>
      </c>
      <c r="DI166" s="56" t="s">
        <v>167</v>
      </c>
      <c r="DJ166" s="2" t="s">
        <v>55</v>
      </c>
      <c r="DL166" t="s">
        <v>54</v>
      </c>
      <c r="DM166" t="s">
        <v>55</v>
      </c>
      <c r="DY166" s="56" t="s">
        <v>167</v>
      </c>
      <c r="DZ166" s="2" t="s">
        <v>55</v>
      </c>
      <c r="EB166" t="s">
        <v>71</v>
      </c>
      <c r="EC166" t="s">
        <v>50</v>
      </c>
      <c r="EO166" s="56" t="s">
        <v>167</v>
      </c>
      <c r="EP166" s="2" t="s">
        <v>47</v>
      </c>
      <c r="EQ166" t="s">
        <v>47</v>
      </c>
      <c r="ER166" t="s">
        <v>54</v>
      </c>
    </row>
    <row r="167" spans="1:148" x14ac:dyDescent="0.25">
      <c r="A167" s="2">
        <v>50</v>
      </c>
      <c r="AH167">
        <f t="shared" si="28"/>
        <v>3.3160031999999968</v>
      </c>
      <c r="AI167">
        <f t="shared" si="27"/>
        <v>0.22630880298193881</v>
      </c>
      <c r="AJ167" s="2">
        <v>3</v>
      </c>
      <c r="CA167" s="2" t="s">
        <v>54</v>
      </c>
      <c r="CB167" s="2" t="s">
        <v>55</v>
      </c>
      <c r="CC167" s="2"/>
      <c r="CE167" t="s">
        <v>54</v>
      </c>
      <c r="CF167" t="s">
        <v>55</v>
      </c>
      <c r="CQ167" s="67" t="s">
        <v>54</v>
      </c>
      <c r="CS167" s="58" t="s">
        <v>54</v>
      </c>
      <c r="CT167" s="2" t="s">
        <v>55</v>
      </c>
      <c r="CV167" t="s">
        <v>54</v>
      </c>
      <c r="CW167" s="4" t="s">
        <v>64</v>
      </c>
      <c r="DI167" s="58" t="s">
        <v>54</v>
      </c>
      <c r="DJ167" s="2" t="s">
        <v>55</v>
      </c>
      <c r="DL167" t="s">
        <v>71</v>
      </c>
      <c r="DM167" t="s">
        <v>58</v>
      </c>
      <c r="DY167" s="58" t="s">
        <v>54</v>
      </c>
      <c r="DZ167" s="2" t="s">
        <v>55</v>
      </c>
      <c r="EB167" t="s">
        <v>71</v>
      </c>
      <c r="EC167" t="s">
        <v>55</v>
      </c>
      <c r="EO167" s="58" t="s">
        <v>54</v>
      </c>
      <c r="EP167" s="2" t="s">
        <v>45</v>
      </c>
      <c r="EQ167" t="s">
        <v>47</v>
      </c>
      <c r="ER167" t="s">
        <v>90</v>
      </c>
    </row>
    <row r="168" spans="1:148" x14ac:dyDescent="0.25">
      <c r="A168" s="2">
        <v>50</v>
      </c>
      <c r="AH168">
        <f t="shared" si="28"/>
        <v>3.3497082799999967</v>
      </c>
      <c r="AI168">
        <f t="shared" si="27"/>
        <v>0.22491002908327284</v>
      </c>
      <c r="AJ168" s="2">
        <v>3</v>
      </c>
      <c r="CA168" s="2" t="s">
        <v>54</v>
      </c>
      <c r="CB168" s="2" t="s">
        <v>130</v>
      </c>
      <c r="CC168" s="2"/>
      <c r="CE168" t="s">
        <v>54</v>
      </c>
      <c r="CF168" t="s">
        <v>49</v>
      </c>
      <c r="CQ168" s="66" t="s">
        <v>54</v>
      </c>
      <c r="CS168" s="56" t="s">
        <v>54</v>
      </c>
      <c r="CT168" s="2" t="s">
        <v>132</v>
      </c>
      <c r="CV168" t="s">
        <v>54</v>
      </c>
      <c r="CW168" t="s">
        <v>62</v>
      </c>
      <c r="DI168" s="56" t="s">
        <v>54</v>
      </c>
      <c r="DJ168" s="2" t="s">
        <v>129</v>
      </c>
      <c r="DL168" t="s">
        <v>71</v>
      </c>
      <c r="DM168" t="s">
        <v>55</v>
      </c>
      <c r="DY168" s="56" t="s">
        <v>54</v>
      </c>
      <c r="DZ168" s="2" t="s">
        <v>55</v>
      </c>
      <c r="EB168" t="s">
        <v>44</v>
      </c>
      <c r="EC168" t="s">
        <v>55</v>
      </c>
      <c r="EO168" s="56" t="s">
        <v>54</v>
      </c>
      <c r="EP168" s="2" t="s">
        <v>47</v>
      </c>
      <c r="EQ168" t="s">
        <v>47</v>
      </c>
      <c r="ER168" t="s">
        <v>90</v>
      </c>
    </row>
    <row r="169" spans="1:148" x14ac:dyDescent="0.25">
      <c r="A169" s="2">
        <v>50</v>
      </c>
      <c r="AH169">
        <f t="shared" si="28"/>
        <v>3.3834133599999965</v>
      </c>
      <c r="AI169">
        <f t="shared" si="27"/>
        <v>0.22343051067272601</v>
      </c>
      <c r="AJ169" s="2">
        <v>0</v>
      </c>
      <c r="CA169" s="2" t="s">
        <v>90</v>
      </c>
      <c r="CB169" s="2" t="s">
        <v>49</v>
      </c>
      <c r="CC169" s="2"/>
      <c r="CE169" t="s">
        <v>54</v>
      </c>
      <c r="CF169" s="4" t="s">
        <v>62</v>
      </c>
      <c r="CQ169" s="67" t="s">
        <v>71</v>
      </c>
      <c r="CS169" s="58" t="s">
        <v>90</v>
      </c>
      <c r="CT169" s="2" t="s">
        <v>68</v>
      </c>
      <c r="CV169" t="s">
        <v>54</v>
      </c>
      <c r="CW169" t="s">
        <v>49</v>
      </c>
      <c r="DI169" s="58" t="s">
        <v>90</v>
      </c>
      <c r="DJ169" s="2" t="s">
        <v>49</v>
      </c>
      <c r="DL169" t="s">
        <v>44</v>
      </c>
      <c r="DM169" t="s">
        <v>55</v>
      </c>
      <c r="DY169" s="58" t="s">
        <v>90</v>
      </c>
      <c r="DZ169" s="2" t="s">
        <v>58</v>
      </c>
      <c r="EB169" t="s">
        <v>54</v>
      </c>
      <c r="EC169" t="s">
        <v>55</v>
      </c>
      <c r="EO169" s="58" t="s">
        <v>90</v>
      </c>
      <c r="EP169" s="2" t="s">
        <v>47</v>
      </c>
      <c r="EQ169" t="s">
        <v>47</v>
      </c>
      <c r="ER169" t="s">
        <v>44</v>
      </c>
    </row>
    <row r="170" spans="1:148" x14ac:dyDescent="0.25">
      <c r="A170" s="2">
        <v>50</v>
      </c>
      <c r="AH170">
        <f t="shared" si="28"/>
        <v>3.4171184399999963</v>
      </c>
      <c r="AI170">
        <f t="shared" si="27"/>
        <v>0.22187195839507201</v>
      </c>
      <c r="AJ170" s="2">
        <v>4</v>
      </c>
      <c r="CA170" s="2" t="s">
        <v>54</v>
      </c>
      <c r="CB170" s="2" t="s">
        <v>434</v>
      </c>
      <c r="CC170" s="2"/>
      <c r="CE170" t="s">
        <v>82</v>
      </c>
      <c r="CF170" t="s">
        <v>50</v>
      </c>
      <c r="CQ170" s="66" t="s">
        <v>504</v>
      </c>
      <c r="CS170" s="56" t="s">
        <v>54</v>
      </c>
      <c r="CT170" s="2" t="s">
        <v>494</v>
      </c>
      <c r="CV170" t="s">
        <v>54</v>
      </c>
      <c r="CW170" t="s">
        <v>49</v>
      </c>
      <c r="DI170" s="56" t="s">
        <v>54</v>
      </c>
      <c r="DJ170" s="2" t="s">
        <v>64</v>
      </c>
      <c r="DL170" t="s">
        <v>54</v>
      </c>
      <c r="DM170" t="s">
        <v>55</v>
      </c>
      <c r="DY170" s="56" t="s">
        <v>54</v>
      </c>
      <c r="DZ170" s="2" t="s">
        <v>55</v>
      </c>
      <c r="EB170" t="s">
        <v>44</v>
      </c>
      <c r="EC170" t="s">
        <v>55</v>
      </c>
      <c r="EO170" s="56" t="s">
        <v>54</v>
      </c>
      <c r="EP170" s="2" t="s">
        <v>47</v>
      </c>
      <c r="EQ170" t="s">
        <v>47</v>
      </c>
      <c r="ER170" t="s">
        <v>90</v>
      </c>
    </row>
    <row r="171" spans="1:148" x14ac:dyDescent="0.25">
      <c r="A171" s="2">
        <v>51</v>
      </c>
      <c r="AH171">
        <f t="shared" si="28"/>
        <v>3.4508235199999961</v>
      </c>
      <c r="AI171">
        <f t="shared" si="27"/>
        <v>0.22023616580020955</v>
      </c>
      <c r="AJ171" s="2">
        <v>3</v>
      </c>
      <c r="CA171" s="2" t="s">
        <v>54</v>
      </c>
      <c r="CB171" s="2" t="s">
        <v>58</v>
      </c>
      <c r="CC171" s="2"/>
      <c r="CE171" t="s">
        <v>54</v>
      </c>
      <c r="CF171" t="s">
        <v>49</v>
      </c>
      <c r="CQ171" s="67" t="s">
        <v>475</v>
      </c>
      <c r="CS171" s="58" t="s">
        <v>54</v>
      </c>
      <c r="CT171" s="2" t="s">
        <v>49</v>
      </c>
      <c r="CV171" t="s">
        <v>54</v>
      </c>
      <c r="CW171" s="4" t="s">
        <v>50</v>
      </c>
      <c r="DI171" s="58" t="s">
        <v>54</v>
      </c>
      <c r="DJ171" s="2" t="s">
        <v>58</v>
      </c>
      <c r="DL171" t="s">
        <v>44</v>
      </c>
      <c r="DM171" t="s">
        <v>55</v>
      </c>
      <c r="DY171" s="58" t="s">
        <v>54</v>
      </c>
      <c r="DZ171" s="2" t="s">
        <v>49</v>
      </c>
      <c r="EB171" t="s">
        <v>90</v>
      </c>
      <c r="EC171" t="s">
        <v>55</v>
      </c>
      <c r="EO171" s="58" t="s">
        <v>54</v>
      </c>
      <c r="EP171" s="2" t="s">
        <v>47</v>
      </c>
      <c r="EQ171" t="s">
        <v>47</v>
      </c>
      <c r="ER171" t="s">
        <v>90</v>
      </c>
    </row>
    <row r="172" spans="1:148" x14ac:dyDescent="0.25">
      <c r="A172" s="2">
        <v>51</v>
      </c>
      <c r="AH172">
        <f t="shared" si="28"/>
        <v>3.484528599999996</v>
      </c>
      <c r="AI172">
        <f t="shared" si="27"/>
        <v>0.21852500590612672</v>
      </c>
      <c r="AJ172" s="2">
        <v>4</v>
      </c>
      <c r="CA172" s="2" t="s">
        <v>89</v>
      </c>
      <c r="CB172" s="2" t="s">
        <v>64</v>
      </c>
      <c r="CC172" s="2"/>
      <c r="CE172" t="s">
        <v>54</v>
      </c>
      <c r="CF172" t="s">
        <v>50</v>
      </c>
      <c r="CQ172" s="66" t="s">
        <v>82</v>
      </c>
      <c r="CS172" s="56" t="s">
        <v>89</v>
      </c>
      <c r="CT172" s="2" t="s">
        <v>496</v>
      </c>
      <c r="CV172" t="s">
        <v>54</v>
      </c>
      <c r="CW172" s="4" t="s">
        <v>58</v>
      </c>
      <c r="DI172" s="56" t="s">
        <v>89</v>
      </c>
      <c r="DJ172" s="2" t="s">
        <v>64</v>
      </c>
      <c r="DL172" t="s">
        <v>90</v>
      </c>
      <c r="DM172" t="s">
        <v>55</v>
      </c>
      <c r="DY172" s="56" t="s">
        <v>89</v>
      </c>
      <c r="DZ172" s="2" t="s">
        <v>58</v>
      </c>
      <c r="EB172" t="s">
        <v>44</v>
      </c>
      <c r="EC172" t="s">
        <v>55</v>
      </c>
      <c r="EO172" s="56" t="s">
        <v>89</v>
      </c>
      <c r="EP172" s="2" t="s">
        <v>47</v>
      </c>
      <c r="EQ172" t="s">
        <v>47</v>
      </c>
      <c r="ER172" t="s">
        <v>71</v>
      </c>
    </row>
    <row r="173" spans="1:148" x14ac:dyDescent="0.25">
      <c r="A173" s="2">
        <v>51</v>
      </c>
      <c r="AH173">
        <f t="shared" si="28"/>
        <v>3.5182336799999958</v>
      </c>
      <c r="AI173">
        <f t="shared" si="27"/>
        <v>0.21674042762821169</v>
      </c>
      <c r="AJ173" s="2">
        <v>3</v>
      </c>
      <c r="CA173" s="2" t="s">
        <v>54</v>
      </c>
      <c r="CB173" s="2" t="s">
        <v>64</v>
      </c>
      <c r="CC173" s="2"/>
      <c r="CE173" t="s">
        <v>89</v>
      </c>
      <c r="CF173" t="s">
        <v>50</v>
      </c>
      <c r="CQ173" s="67" t="s">
        <v>54</v>
      </c>
      <c r="CS173" s="58" t="s">
        <v>54</v>
      </c>
      <c r="CT173" s="2" t="s">
        <v>62</v>
      </c>
      <c r="CV173" t="s">
        <v>54</v>
      </c>
      <c r="CW173" t="s">
        <v>62</v>
      </c>
      <c r="DI173" s="58" t="s">
        <v>54</v>
      </c>
      <c r="DJ173" s="2" t="s">
        <v>64</v>
      </c>
      <c r="DL173" t="s">
        <v>44</v>
      </c>
      <c r="DM173" t="s">
        <v>50</v>
      </c>
      <c r="DY173" s="58" t="s">
        <v>54</v>
      </c>
      <c r="DZ173" s="2" t="s">
        <v>434</v>
      </c>
      <c r="EB173" t="s">
        <v>54</v>
      </c>
      <c r="EC173" t="s">
        <v>58</v>
      </c>
      <c r="EO173" s="58" t="s">
        <v>54</v>
      </c>
      <c r="EP173" s="2" t="s">
        <v>47</v>
      </c>
      <c r="EQ173" t="s">
        <v>47</v>
      </c>
      <c r="ER173" t="s">
        <v>54</v>
      </c>
    </row>
    <row r="174" spans="1:148" x14ac:dyDescent="0.25">
      <c r="A174" s="2">
        <v>51</v>
      </c>
      <c r="AH174">
        <f t="shared" si="28"/>
        <v>3.5519387599999956</v>
      </c>
      <c r="AI174">
        <f t="shared" si="27"/>
        <v>0.21488445208442919</v>
      </c>
      <c r="AJ174" s="2">
        <v>0</v>
      </c>
      <c r="CA174" s="2" t="s">
        <v>54</v>
      </c>
      <c r="CB174" s="2" t="s">
        <v>49</v>
      </c>
      <c r="CC174" s="2"/>
      <c r="CE174" t="s">
        <v>54</v>
      </c>
      <c r="CF174" t="s">
        <v>49</v>
      </c>
      <c r="CQ174" s="66" t="s">
        <v>506</v>
      </c>
      <c r="CS174" s="56" t="s">
        <v>54</v>
      </c>
      <c r="CT174" s="2" t="s">
        <v>130</v>
      </c>
      <c r="CV174" t="s">
        <v>82</v>
      </c>
      <c r="CW174" t="s">
        <v>50</v>
      </c>
      <c r="DI174" s="56" t="s">
        <v>54</v>
      </c>
      <c r="DJ174" s="2" t="s">
        <v>55</v>
      </c>
      <c r="DL174" t="s">
        <v>44</v>
      </c>
      <c r="DM174" t="s">
        <v>62</v>
      </c>
      <c r="DY174" s="56" t="s">
        <v>54</v>
      </c>
      <c r="DZ174" s="2" t="s">
        <v>49</v>
      </c>
      <c r="EB174" t="s">
        <v>44</v>
      </c>
      <c r="EC174" t="s">
        <v>55</v>
      </c>
      <c r="EO174" s="56" t="s">
        <v>54</v>
      </c>
      <c r="EP174" s="2" t="s">
        <v>45</v>
      </c>
      <c r="EQ174" t="s">
        <v>47</v>
      </c>
      <c r="ER174" t="s">
        <v>54</v>
      </c>
    </row>
    <row r="175" spans="1:148" x14ac:dyDescent="0.25">
      <c r="A175" s="2">
        <v>52</v>
      </c>
      <c r="AH175">
        <f t="shared" si="28"/>
        <v>3.5856438399999955</v>
      </c>
      <c r="AI175">
        <f t="shared" si="27"/>
        <v>0.21295916878615631</v>
      </c>
      <c r="AJ175" s="2">
        <v>0</v>
      </c>
      <c r="CA175" s="2" t="s">
        <v>507</v>
      </c>
      <c r="CB175" s="2" t="s">
        <v>55</v>
      </c>
      <c r="CC175" s="2"/>
      <c r="CE175" t="s">
        <v>54</v>
      </c>
      <c r="CF175" s="4" t="s">
        <v>50</v>
      </c>
      <c r="CQ175" s="67" t="s">
        <v>54</v>
      </c>
      <c r="CS175" s="58" t="s">
        <v>508</v>
      </c>
      <c r="CV175" t="s">
        <v>54</v>
      </c>
      <c r="CW175" t="s">
        <v>49</v>
      </c>
      <c r="DI175" s="58" t="s">
        <v>508</v>
      </c>
      <c r="DJ175" s="2" t="s">
        <v>55</v>
      </c>
      <c r="DL175" t="s">
        <v>54</v>
      </c>
      <c r="DM175" t="s">
        <v>55</v>
      </c>
      <c r="DY175" s="58" t="s">
        <v>508</v>
      </c>
      <c r="DZ175" s="2" t="s">
        <v>55</v>
      </c>
      <c r="EB175" t="s">
        <v>54</v>
      </c>
      <c r="EC175" t="s">
        <v>49</v>
      </c>
      <c r="EO175" s="58" t="s">
        <v>508</v>
      </c>
      <c r="EP175" s="2" t="s">
        <v>47</v>
      </c>
      <c r="EQ175" t="s">
        <v>47</v>
      </c>
      <c r="ER175" t="s">
        <v>71</v>
      </c>
    </row>
    <row r="176" spans="1:148" x14ac:dyDescent="0.25">
      <c r="A176" s="2">
        <v>52</v>
      </c>
      <c r="AH176">
        <f t="shared" si="28"/>
        <v>3.6193489199999953</v>
      </c>
      <c r="AI176">
        <f t="shared" si="27"/>
        <v>0.21096673172471186</v>
      </c>
      <c r="AJ176" s="2">
        <v>2</v>
      </c>
      <c r="CA176" s="2" t="s">
        <v>54</v>
      </c>
      <c r="CB176" s="2" t="s">
        <v>49</v>
      </c>
      <c r="CC176" s="2"/>
      <c r="CE176" t="s">
        <v>54</v>
      </c>
      <c r="CF176" s="4" t="s">
        <v>64</v>
      </c>
      <c r="CQ176" s="66" t="s">
        <v>167</v>
      </c>
      <c r="CS176" s="56" t="s">
        <v>54</v>
      </c>
      <c r="CT176" s="2" t="s">
        <v>49</v>
      </c>
      <c r="CV176" t="s">
        <v>54</v>
      </c>
      <c r="CW176" t="s">
        <v>49</v>
      </c>
      <c r="DI176" s="56" t="s">
        <v>54</v>
      </c>
      <c r="DJ176" s="2" t="s">
        <v>64</v>
      </c>
      <c r="DL176" t="s">
        <v>44</v>
      </c>
      <c r="DM176" t="s">
        <v>55</v>
      </c>
      <c r="DY176" s="56" t="s">
        <v>54</v>
      </c>
      <c r="DZ176" s="2" t="s">
        <v>434</v>
      </c>
      <c r="EB176" t="s">
        <v>44</v>
      </c>
      <c r="EC176" t="s">
        <v>55</v>
      </c>
      <c r="EO176" s="56" t="s">
        <v>54</v>
      </c>
      <c r="EP176" s="2" t="s">
        <v>47</v>
      </c>
      <c r="EQ176" t="s">
        <v>47</v>
      </c>
      <c r="ER176" t="s">
        <v>44</v>
      </c>
    </row>
    <row r="177" spans="1:148" x14ac:dyDescent="0.25">
      <c r="A177" s="2">
        <v>52</v>
      </c>
      <c r="AH177">
        <f t="shared" si="28"/>
        <v>3.6530539999999951</v>
      </c>
      <c r="AI177">
        <f t="shared" si="27"/>
        <v>0.20890935536382052</v>
      </c>
      <c r="AJ177" s="2">
        <v>3</v>
      </c>
      <c r="CA177" s="2" t="s">
        <v>89</v>
      </c>
      <c r="CB177" s="2" t="s">
        <v>55</v>
      </c>
      <c r="CC177" s="2"/>
      <c r="CE177" t="s">
        <v>54</v>
      </c>
      <c r="CF177" s="4" t="s">
        <v>62</v>
      </c>
      <c r="CQ177" s="67" t="s">
        <v>54</v>
      </c>
      <c r="CS177" s="58" t="s">
        <v>89</v>
      </c>
      <c r="CT177" s="2" t="s">
        <v>55</v>
      </c>
      <c r="CV177" t="s">
        <v>54</v>
      </c>
      <c r="CW177" s="4" t="s">
        <v>50</v>
      </c>
      <c r="DI177" s="58" t="s">
        <v>89</v>
      </c>
      <c r="DJ177" s="2" t="s">
        <v>55</v>
      </c>
      <c r="DL177" t="s">
        <v>54</v>
      </c>
      <c r="DM177" t="s">
        <v>55</v>
      </c>
      <c r="DY177" s="58" t="s">
        <v>89</v>
      </c>
      <c r="DZ177" s="2" t="s">
        <v>55</v>
      </c>
      <c r="EB177" t="s">
        <v>44</v>
      </c>
      <c r="EC177" t="s">
        <v>50</v>
      </c>
      <c r="EO177" s="58" t="s">
        <v>89</v>
      </c>
      <c r="EP177" s="2" t="s">
        <v>45</v>
      </c>
      <c r="EQ177" t="s">
        <v>45</v>
      </c>
      <c r="ER177" t="s">
        <v>54</v>
      </c>
    </row>
    <row r="178" spans="1:148" x14ac:dyDescent="0.25">
      <c r="A178" s="2">
        <v>53</v>
      </c>
      <c r="AH178">
        <f t="shared" si="28"/>
        <v>3.686759079999995</v>
      </c>
      <c r="AI178">
        <f t="shared" si="27"/>
        <v>0.20678931054842475</v>
      </c>
      <c r="AJ178" s="2">
        <v>2</v>
      </c>
      <c r="CA178" s="2" t="s">
        <v>89</v>
      </c>
      <c r="CB178" s="2" t="s">
        <v>55</v>
      </c>
      <c r="CC178" s="2"/>
      <c r="CE178" t="s">
        <v>82</v>
      </c>
      <c r="CF178" t="s">
        <v>50</v>
      </c>
      <c r="CQ178" s="66" t="s">
        <v>54</v>
      </c>
      <c r="CS178" s="56" t="s">
        <v>89</v>
      </c>
      <c r="CT178" s="2" t="s">
        <v>55</v>
      </c>
      <c r="CV178" t="s">
        <v>54</v>
      </c>
      <c r="CW178" t="s">
        <v>68</v>
      </c>
      <c r="DI178" s="56" t="s">
        <v>89</v>
      </c>
      <c r="DJ178" s="2" t="s">
        <v>55</v>
      </c>
      <c r="DL178" t="s">
        <v>44</v>
      </c>
      <c r="DM178" t="s">
        <v>64</v>
      </c>
      <c r="DY178" s="56" t="s">
        <v>89</v>
      </c>
      <c r="DZ178" s="2" t="s">
        <v>55</v>
      </c>
      <c r="EB178" t="s">
        <v>54</v>
      </c>
      <c r="EC178" t="s">
        <v>55</v>
      </c>
      <c r="EO178" s="56" t="s">
        <v>89</v>
      </c>
      <c r="EP178" s="2" t="s">
        <v>47</v>
      </c>
      <c r="EQ178" t="s">
        <v>45</v>
      </c>
      <c r="ER178" t="s">
        <v>44</v>
      </c>
    </row>
    <row r="179" spans="1:148" x14ac:dyDescent="0.25">
      <c r="A179" s="2">
        <v>53</v>
      </c>
      <c r="AH179">
        <f t="shared" si="28"/>
        <v>3.7204641599999948</v>
      </c>
      <c r="AI179">
        <f t="shared" si="27"/>
        <v>0.20460892034039613</v>
      </c>
      <c r="AJ179" s="2">
        <v>3</v>
      </c>
      <c r="CA179" s="2" t="s">
        <v>54</v>
      </c>
      <c r="CB179" s="2" t="s">
        <v>493</v>
      </c>
      <c r="CC179" s="2"/>
      <c r="CE179" t="s">
        <v>54</v>
      </c>
      <c r="CF179" t="s">
        <v>49</v>
      </c>
      <c r="CQ179" s="67" t="s">
        <v>90</v>
      </c>
      <c r="CS179" s="58" t="s">
        <v>54</v>
      </c>
      <c r="CT179" s="2" t="s">
        <v>495</v>
      </c>
      <c r="CV179" t="s">
        <v>54</v>
      </c>
      <c r="CW179" t="s">
        <v>62</v>
      </c>
      <c r="DI179" s="58" t="s">
        <v>54</v>
      </c>
      <c r="DJ179" s="2" t="s">
        <v>107</v>
      </c>
      <c r="DL179" t="s">
        <v>44</v>
      </c>
      <c r="DM179" t="s">
        <v>62</v>
      </c>
      <c r="DY179" s="58" t="s">
        <v>54</v>
      </c>
      <c r="DZ179" s="2" t="s">
        <v>50</v>
      </c>
      <c r="EB179" t="s">
        <v>54</v>
      </c>
      <c r="EC179" t="s">
        <v>49</v>
      </c>
      <c r="EO179" s="58" t="s">
        <v>54</v>
      </c>
      <c r="EP179" s="2" t="s">
        <v>47</v>
      </c>
      <c r="EQ179" t="s">
        <v>47</v>
      </c>
      <c r="ER179" t="s">
        <v>54</v>
      </c>
    </row>
    <row r="180" spans="1:148" x14ac:dyDescent="0.25">
      <c r="A180" s="2">
        <v>53</v>
      </c>
      <c r="AH180">
        <f t="shared" si="28"/>
        <v>3.7541692399999946</v>
      </c>
      <c r="AI180">
        <f t="shared" si="27"/>
        <v>0.20237055579179941</v>
      </c>
      <c r="AJ180" s="2">
        <v>3</v>
      </c>
      <c r="CA180" s="2" t="s">
        <v>89</v>
      </c>
      <c r="CB180" s="2" t="s">
        <v>55</v>
      </c>
      <c r="CC180" s="2"/>
      <c r="CE180" t="s">
        <v>54</v>
      </c>
      <c r="CF180" s="4" t="s">
        <v>64</v>
      </c>
      <c r="CQ180" s="66" t="s">
        <v>54</v>
      </c>
      <c r="CS180" s="56" t="s">
        <v>89</v>
      </c>
      <c r="CT180" s="2" t="s">
        <v>55</v>
      </c>
      <c r="CV180" t="s">
        <v>44</v>
      </c>
      <c r="CW180" t="s">
        <v>49</v>
      </c>
      <c r="DI180" s="56" t="s">
        <v>89</v>
      </c>
      <c r="DJ180" s="2" t="s">
        <v>55</v>
      </c>
      <c r="DL180" t="s">
        <v>44</v>
      </c>
      <c r="DM180" t="s">
        <v>55</v>
      </c>
      <c r="DY180" s="56" t="s">
        <v>89</v>
      </c>
      <c r="DZ180" s="2" t="s">
        <v>55</v>
      </c>
      <c r="EB180" t="s">
        <v>44</v>
      </c>
      <c r="EC180" t="s">
        <v>49</v>
      </c>
      <c r="EO180" s="56" t="s">
        <v>89</v>
      </c>
      <c r="EP180" s="2" t="s">
        <v>45</v>
      </c>
      <c r="EQ180" t="s">
        <v>47</v>
      </c>
      <c r="ER180" t="s">
        <v>54</v>
      </c>
    </row>
    <row r="181" spans="1:148" x14ac:dyDescent="0.25">
      <c r="A181" s="2">
        <v>53</v>
      </c>
      <c r="AH181">
        <f t="shared" si="28"/>
        <v>3.7878743199999945</v>
      </c>
      <c r="AI181">
        <f t="shared" si="27"/>
        <v>0.200076631666432</v>
      </c>
      <c r="AJ181" s="2">
        <v>3</v>
      </c>
      <c r="CA181" s="2" t="s">
        <v>54</v>
      </c>
      <c r="CB181" s="2" t="s">
        <v>476</v>
      </c>
      <c r="CC181" s="2"/>
      <c r="CE181" t="s">
        <v>44</v>
      </c>
      <c r="CF181" t="s">
        <v>55</v>
      </c>
      <c r="CQ181" s="67" t="s">
        <v>54</v>
      </c>
      <c r="CS181" s="58" t="s">
        <v>54</v>
      </c>
      <c r="CT181" s="2" t="s">
        <v>239</v>
      </c>
      <c r="CV181" t="s">
        <v>44</v>
      </c>
      <c r="CW181" s="4" t="s">
        <v>50</v>
      </c>
      <c r="DI181" s="58" t="s">
        <v>54</v>
      </c>
      <c r="DJ181" s="2" t="s">
        <v>64</v>
      </c>
      <c r="DL181" t="s">
        <v>54</v>
      </c>
      <c r="DM181" t="s">
        <v>62</v>
      </c>
      <c r="DY181" s="58" t="s">
        <v>54</v>
      </c>
      <c r="DZ181" s="2" t="s">
        <v>434</v>
      </c>
      <c r="EB181" t="s">
        <v>90</v>
      </c>
      <c r="EC181" t="s">
        <v>55</v>
      </c>
      <c r="EO181" s="58" t="s">
        <v>54</v>
      </c>
      <c r="EP181" s="2" t="s">
        <v>47</v>
      </c>
      <c r="EQ181" t="s">
        <v>47</v>
      </c>
      <c r="ER181" t="s">
        <v>54</v>
      </c>
    </row>
    <row r="182" spans="1:148" x14ac:dyDescent="0.25">
      <c r="A182" s="2">
        <v>53</v>
      </c>
      <c r="AH182">
        <f t="shared" si="28"/>
        <v>3.8215793999999943</v>
      </c>
      <c r="AI182">
        <f t="shared" si="27"/>
        <v>0.1977296021203927</v>
      </c>
      <c r="AJ182" s="2">
        <v>2</v>
      </c>
      <c r="CA182" s="2" t="s">
        <v>89</v>
      </c>
      <c r="CB182" s="2" t="s">
        <v>55</v>
      </c>
      <c r="CC182" s="2"/>
      <c r="CE182" t="s">
        <v>71</v>
      </c>
      <c r="CF182" t="s">
        <v>49</v>
      </c>
      <c r="CQ182" s="66" t="s">
        <v>89</v>
      </c>
      <c r="CS182" s="56" t="s">
        <v>89</v>
      </c>
      <c r="CT182" s="2" t="s">
        <v>55</v>
      </c>
      <c r="CV182" t="s">
        <v>44</v>
      </c>
      <c r="CW182" t="s">
        <v>68</v>
      </c>
      <c r="DI182" s="56" t="s">
        <v>89</v>
      </c>
      <c r="DJ182" s="2" t="s">
        <v>162</v>
      </c>
      <c r="DL182" t="s">
        <v>54</v>
      </c>
      <c r="DM182" t="s">
        <v>55</v>
      </c>
      <c r="DY182" s="56" t="s">
        <v>89</v>
      </c>
      <c r="DZ182" s="2" t="s">
        <v>55</v>
      </c>
      <c r="EB182" t="s">
        <v>54</v>
      </c>
      <c r="EC182" t="s">
        <v>58</v>
      </c>
      <c r="EO182" s="56" t="s">
        <v>89</v>
      </c>
      <c r="EP182" s="2" t="s">
        <v>47</v>
      </c>
      <c r="EQ182" t="s">
        <v>45</v>
      </c>
      <c r="ER182" t="s">
        <v>54</v>
      </c>
    </row>
    <row r="183" spans="1:148" x14ac:dyDescent="0.25">
      <c r="A183" s="2">
        <v>53</v>
      </c>
      <c r="AH183">
        <f t="shared" si="28"/>
        <v>3.8552844799999941</v>
      </c>
      <c r="AI183">
        <f t="shared" si="27"/>
        <v>0.19533195635243439</v>
      </c>
      <c r="AJ183" s="2">
        <v>3</v>
      </c>
      <c r="CA183" s="2" t="s">
        <v>82</v>
      </c>
      <c r="CB183" s="2" t="s">
        <v>476</v>
      </c>
      <c r="CC183" s="2"/>
      <c r="CE183" t="s">
        <v>44</v>
      </c>
      <c r="CF183" t="s">
        <v>50</v>
      </c>
      <c r="CQ183" s="67" t="s">
        <v>54</v>
      </c>
      <c r="CS183" s="58" t="s">
        <v>82</v>
      </c>
      <c r="CT183" s="2" t="s">
        <v>55</v>
      </c>
      <c r="CV183" t="s">
        <v>44</v>
      </c>
      <c r="CW183" t="s">
        <v>62</v>
      </c>
      <c r="DI183" s="58" t="s">
        <v>82</v>
      </c>
      <c r="DJ183" s="2" t="s">
        <v>65</v>
      </c>
      <c r="DL183" t="s">
        <v>44</v>
      </c>
      <c r="DM183" t="s">
        <v>55</v>
      </c>
      <c r="DY183" s="58" t="s">
        <v>82</v>
      </c>
      <c r="DZ183" s="2" t="s">
        <v>55</v>
      </c>
      <c r="EB183" t="s">
        <v>44</v>
      </c>
      <c r="EC183" t="s">
        <v>55</v>
      </c>
      <c r="EO183" s="58" t="s">
        <v>82</v>
      </c>
      <c r="EP183" s="2" t="s">
        <v>47</v>
      </c>
      <c r="EQ183" t="s">
        <v>45</v>
      </c>
      <c r="ER183" t="s">
        <v>44</v>
      </c>
    </row>
    <row r="184" spans="1:148" x14ac:dyDescent="0.25">
      <c r="A184" s="2">
        <v>53</v>
      </c>
      <c r="AH184">
        <f t="shared" si="28"/>
        <v>3.888989559999994</v>
      </c>
      <c r="AI184">
        <f t="shared" si="27"/>
        <v>0.19288621423481733</v>
      </c>
      <c r="AJ184" s="2">
        <v>3</v>
      </c>
      <c r="CA184" s="2" t="s">
        <v>89</v>
      </c>
      <c r="CB184" s="2" t="s">
        <v>239</v>
      </c>
      <c r="CC184" s="2"/>
      <c r="CE184" t="s">
        <v>44</v>
      </c>
      <c r="CF184" s="4" t="s">
        <v>68</v>
      </c>
      <c r="CQ184" s="66" t="s">
        <v>54</v>
      </c>
      <c r="CS184" s="56" t="s">
        <v>89</v>
      </c>
      <c r="CT184" s="2" t="s">
        <v>439</v>
      </c>
      <c r="CV184" t="s">
        <v>54</v>
      </c>
      <c r="CW184" t="s">
        <v>49</v>
      </c>
      <c r="DI184" s="56" t="s">
        <v>89</v>
      </c>
      <c r="DJ184" s="2" t="s">
        <v>64</v>
      </c>
      <c r="DL184" t="s">
        <v>90</v>
      </c>
      <c r="DM184" t="s">
        <v>49</v>
      </c>
      <c r="DY184" s="56" t="s">
        <v>89</v>
      </c>
      <c r="DZ184" s="2" t="s">
        <v>434</v>
      </c>
      <c r="EB184" t="s">
        <v>90</v>
      </c>
      <c r="EC184" t="s">
        <v>50</v>
      </c>
      <c r="EO184" s="56" t="s">
        <v>89</v>
      </c>
      <c r="EP184" s="2" t="s">
        <v>47</v>
      </c>
      <c r="EQ184" t="s">
        <v>47</v>
      </c>
      <c r="ER184" t="s">
        <v>44</v>
      </c>
    </row>
    <row r="185" spans="1:148" x14ac:dyDescent="0.25">
      <c r="A185" s="2">
        <v>53</v>
      </c>
      <c r="AH185">
        <f t="shared" si="28"/>
        <v>3.9226946399999938</v>
      </c>
      <c r="AI185">
        <f t="shared" si="27"/>
        <v>0.19039492193531257</v>
      </c>
      <c r="AJ185" s="2">
        <v>3</v>
      </c>
      <c r="CA185" s="2" t="s">
        <v>489</v>
      </c>
      <c r="CB185" s="2" t="s">
        <v>50</v>
      </c>
      <c r="CC185" s="2"/>
      <c r="CE185" t="s">
        <v>44</v>
      </c>
      <c r="CF185" s="4" t="s">
        <v>64</v>
      </c>
      <c r="CQ185" s="67" t="s">
        <v>508</v>
      </c>
      <c r="CS185" s="58" t="s">
        <v>489</v>
      </c>
      <c r="CT185" s="2" t="s">
        <v>239</v>
      </c>
      <c r="CV185" t="s">
        <v>54</v>
      </c>
      <c r="CW185" s="4" t="s">
        <v>50</v>
      </c>
      <c r="DI185" s="58" t="s">
        <v>489</v>
      </c>
      <c r="DJ185" s="2" t="s">
        <v>241</v>
      </c>
      <c r="DL185" t="s">
        <v>90</v>
      </c>
      <c r="DM185" t="s">
        <v>50</v>
      </c>
      <c r="DY185" s="58" t="s">
        <v>489</v>
      </c>
      <c r="DZ185" s="2" t="s">
        <v>50</v>
      </c>
      <c r="EB185" t="s">
        <v>54</v>
      </c>
      <c r="EC185" t="s">
        <v>49</v>
      </c>
      <c r="EO185" s="58" t="s">
        <v>489</v>
      </c>
      <c r="EP185" s="2" t="s">
        <v>47</v>
      </c>
      <c r="EQ185" t="s">
        <v>47</v>
      </c>
      <c r="ER185" t="s">
        <v>44</v>
      </c>
    </row>
    <row r="186" spans="1:148" x14ac:dyDescent="0.25">
      <c r="A186" s="2">
        <v>54</v>
      </c>
      <c r="AH186">
        <f t="shared" si="28"/>
        <v>3.9563997199999936</v>
      </c>
      <c r="AI186">
        <f t="shared" si="27"/>
        <v>0.18786064754090098</v>
      </c>
      <c r="AJ186" s="2">
        <v>2</v>
      </c>
      <c r="CA186" s="2" t="s">
        <v>54</v>
      </c>
      <c r="CB186" s="2" t="s">
        <v>49</v>
      </c>
      <c r="CC186" s="2"/>
      <c r="CE186" t="s">
        <v>44</v>
      </c>
      <c r="CF186" s="4" t="s">
        <v>62</v>
      </c>
      <c r="CQ186" s="66" t="s">
        <v>54</v>
      </c>
      <c r="CS186" s="56" t="s">
        <v>54</v>
      </c>
      <c r="CT186" s="2" t="s">
        <v>498</v>
      </c>
      <c r="CV186" t="s">
        <v>54</v>
      </c>
      <c r="CW186" s="4" t="s">
        <v>64</v>
      </c>
      <c r="DI186" s="56" t="s">
        <v>54</v>
      </c>
      <c r="DJ186" s="2" t="s">
        <v>498</v>
      </c>
      <c r="DL186" t="s">
        <v>90</v>
      </c>
      <c r="DM186" t="s">
        <v>64</v>
      </c>
      <c r="DY186" s="56" t="s">
        <v>54</v>
      </c>
      <c r="DZ186" s="2" t="s">
        <v>55</v>
      </c>
      <c r="EB186" t="s">
        <v>54</v>
      </c>
      <c r="EC186" t="s">
        <v>50</v>
      </c>
      <c r="EO186" s="56" t="s">
        <v>54</v>
      </c>
      <c r="EP186" s="2" t="s">
        <v>47</v>
      </c>
      <c r="EQ186" t="s">
        <v>45</v>
      </c>
      <c r="ER186" t="s">
        <v>44</v>
      </c>
    </row>
    <row r="187" spans="1:148" x14ac:dyDescent="0.25">
      <c r="A187" s="2">
        <v>54</v>
      </c>
      <c r="AH187">
        <f t="shared" si="28"/>
        <v>3.9901047999999935</v>
      </c>
      <c r="AI187">
        <f t="shared" si="27"/>
        <v>0.1852859766935798</v>
      </c>
      <c r="AJ187" s="2">
        <v>2</v>
      </c>
      <c r="CA187" s="2" t="s">
        <v>89</v>
      </c>
      <c r="CB187" s="2" t="s">
        <v>62</v>
      </c>
      <c r="CC187" s="2"/>
      <c r="CE187" t="s">
        <v>54</v>
      </c>
      <c r="CF187" s="4" t="s">
        <v>49</v>
      </c>
      <c r="CQ187" s="67" t="s">
        <v>89</v>
      </c>
      <c r="CS187" s="58" t="s">
        <v>89</v>
      </c>
      <c r="CT187" s="2" t="s">
        <v>55</v>
      </c>
      <c r="CV187" t="s">
        <v>54</v>
      </c>
      <c r="CW187" t="s">
        <v>62</v>
      </c>
      <c r="DI187" s="58" t="s">
        <v>89</v>
      </c>
      <c r="DJ187" s="2" t="s">
        <v>62</v>
      </c>
      <c r="DL187" t="s">
        <v>54</v>
      </c>
      <c r="DM187" t="s">
        <v>55</v>
      </c>
      <c r="DY187" s="58" t="s">
        <v>89</v>
      </c>
      <c r="DZ187" s="2" t="s">
        <v>58</v>
      </c>
      <c r="EB187" t="s">
        <v>54</v>
      </c>
      <c r="EC187" t="s">
        <v>58</v>
      </c>
      <c r="EO187" s="58" t="s">
        <v>89</v>
      </c>
      <c r="EP187" s="2" t="s">
        <v>47</v>
      </c>
      <c r="EQ187" t="s">
        <v>45</v>
      </c>
      <c r="ER187" t="s">
        <v>44</v>
      </c>
    </row>
    <row r="188" spans="1:148" x14ac:dyDescent="0.25">
      <c r="A188" s="2">
        <v>54</v>
      </c>
      <c r="AH188">
        <f t="shared" si="28"/>
        <v>4.0238098799999937</v>
      </c>
      <c r="AI188">
        <f t="shared" si="27"/>
        <v>0.18267350824852141</v>
      </c>
      <c r="AJ188" s="2">
        <v>0</v>
      </c>
      <c r="CA188" s="2" t="s">
        <v>54</v>
      </c>
      <c r="CB188" s="2" t="s">
        <v>55</v>
      </c>
      <c r="CC188" s="2"/>
      <c r="CE188" t="s">
        <v>54</v>
      </c>
      <c r="CF188" s="4" t="s">
        <v>62</v>
      </c>
      <c r="CQ188" s="66" t="s">
        <v>89</v>
      </c>
      <c r="CS188" s="56" t="s">
        <v>54</v>
      </c>
      <c r="CT188" s="2" t="s">
        <v>55</v>
      </c>
      <c r="CV188" t="s">
        <v>71</v>
      </c>
      <c r="CW188" t="s">
        <v>55</v>
      </c>
      <c r="DI188" s="56" t="s">
        <v>54</v>
      </c>
      <c r="DJ188" s="2" t="s">
        <v>55</v>
      </c>
      <c r="DL188" t="s">
        <v>44</v>
      </c>
      <c r="DM188" t="s">
        <v>64</v>
      </c>
      <c r="DY188" s="56" t="s">
        <v>54</v>
      </c>
      <c r="DZ188" s="2" t="s">
        <v>58</v>
      </c>
      <c r="EB188" t="s">
        <v>54</v>
      </c>
      <c r="EC188" t="s">
        <v>50</v>
      </c>
      <c r="EO188" s="56" t="s">
        <v>54</v>
      </c>
      <c r="EP188" s="2" t="s">
        <v>47</v>
      </c>
      <c r="EQ188" t="s">
        <v>47</v>
      </c>
      <c r="ER188" t="s">
        <v>54</v>
      </c>
    </row>
    <row r="189" spans="1:148" x14ac:dyDescent="0.25">
      <c r="A189" s="2">
        <v>54</v>
      </c>
      <c r="AH189">
        <f t="shared" si="28"/>
        <v>4.0575149599999936</v>
      </c>
      <c r="AI189">
        <f t="shared" si="27"/>
        <v>0.18002584996463497</v>
      </c>
      <c r="AJ189" s="2">
        <v>4</v>
      </c>
      <c r="CA189" s="2" t="s">
        <v>54</v>
      </c>
      <c r="CB189" s="2" t="s">
        <v>86</v>
      </c>
      <c r="CC189" s="2"/>
      <c r="CE189" t="s">
        <v>54</v>
      </c>
      <c r="CF189" t="s">
        <v>55</v>
      </c>
      <c r="CQ189" s="67" t="s">
        <v>54</v>
      </c>
      <c r="CS189" s="58" t="s">
        <v>54</v>
      </c>
      <c r="CT189" s="2" t="s">
        <v>86</v>
      </c>
      <c r="CV189" t="s">
        <v>44</v>
      </c>
      <c r="CW189" t="s">
        <v>55</v>
      </c>
      <c r="DI189" s="58" t="s">
        <v>54</v>
      </c>
      <c r="DJ189" s="2" t="s">
        <v>86</v>
      </c>
      <c r="DL189" t="s">
        <v>90</v>
      </c>
      <c r="DM189" t="s">
        <v>50</v>
      </c>
      <c r="DY189" s="58" t="s">
        <v>54</v>
      </c>
      <c r="DZ189" s="2" t="s">
        <v>58</v>
      </c>
      <c r="EB189" t="s">
        <v>54</v>
      </c>
      <c r="EC189" t="s">
        <v>55</v>
      </c>
      <c r="EO189" s="58" t="s">
        <v>54</v>
      </c>
      <c r="EP189" s="2" t="s">
        <v>47</v>
      </c>
      <c r="EQ189" t="s">
        <v>45</v>
      </c>
      <c r="ER189" t="s">
        <v>54</v>
      </c>
    </row>
    <row r="190" spans="1:148" x14ac:dyDescent="0.25">
      <c r="A190" s="2">
        <v>54</v>
      </c>
      <c r="AH190">
        <f t="shared" si="28"/>
        <v>4.0912200399999934</v>
      </c>
      <c r="AI190">
        <f t="shared" si="27"/>
        <v>0.17734561423735154</v>
      </c>
      <c r="AJ190" s="2">
        <v>3</v>
      </c>
      <c r="CA190" s="2" t="s">
        <v>54</v>
      </c>
      <c r="CB190" s="2" t="s">
        <v>49</v>
      </c>
      <c r="CE190" t="s">
        <v>90</v>
      </c>
      <c r="CF190" t="s">
        <v>49</v>
      </c>
      <c r="CQ190" s="66" t="s">
        <v>89</v>
      </c>
      <c r="CS190" s="56" t="s">
        <v>54</v>
      </c>
      <c r="CT190" s="2" t="s">
        <v>62</v>
      </c>
      <c r="CV190" t="s">
        <v>82</v>
      </c>
      <c r="CW190" t="s">
        <v>50</v>
      </c>
      <c r="DI190" s="56" t="s">
        <v>54</v>
      </c>
      <c r="DJ190" s="2" t="s">
        <v>62</v>
      </c>
      <c r="DL190" t="s">
        <v>90</v>
      </c>
      <c r="DM190" t="s">
        <v>64</v>
      </c>
      <c r="DY190" s="56" t="s">
        <v>54</v>
      </c>
      <c r="DZ190" s="2" t="s">
        <v>49</v>
      </c>
      <c r="EB190" t="s">
        <v>90</v>
      </c>
      <c r="EC190" t="s">
        <v>55</v>
      </c>
      <c r="EO190" s="56" t="s">
        <v>54</v>
      </c>
      <c r="EP190" s="2" t="s">
        <v>47</v>
      </c>
      <c r="EQ190" t="s">
        <v>47</v>
      </c>
      <c r="ER190" t="s">
        <v>71</v>
      </c>
    </row>
    <row r="191" spans="1:148" x14ac:dyDescent="0.25">
      <c r="A191" s="2">
        <v>54</v>
      </c>
      <c r="AH191">
        <f t="shared" si="28"/>
        <v>4.1249251199999932</v>
      </c>
      <c r="AI191">
        <f t="shared" si="27"/>
        <v>0.17463541388320455</v>
      </c>
      <c r="AJ191" s="2">
        <v>3</v>
      </c>
      <c r="CA191" s="2" t="s">
        <v>54</v>
      </c>
      <c r="CB191" s="2" t="s">
        <v>434</v>
      </c>
      <c r="CE191" t="s">
        <v>90</v>
      </c>
      <c r="CF191" s="4" t="s">
        <v>50</v>
      </c>
      <c r="CQ191" s="67" t="s">
        <v>54</v>
      </c>
      <c r="CS191" s="58" t="s">
        <v>54</v>
      </c>
      <c r="CT191" s="2" t="s">
        <v>434</v>
      </c>
      <c r="CV191" t="s">
        <v>54</v>
      </c>
      <c r="CW191" t="s">
        <v>49</v>
      </c>
      <c r="DI191" s="58" t="s">
        <v>54</v>
      </c>
      <c r="DJ191" s="2" t="s">
        <v>55</v>
      </c>
      <c r="DL191" t="s">
        <v>90</v>
      </c>
      <c r="DM191" t="s">
        <v>62</v>
      </c>
      <c r="DY191" s="58" t="s">
        <v>54</v>
      </c>
      <c r="DZ191" s="2" t="s">
        <v>55</v>
      </c>
      <c r="EB191" t="s">
        <v>90</v>
      </c>
      <c r="EC191" t="s">
        <v>58</v>
      </c>
      <c r="EO191" s="58" t="s">
        <v>54</v>
      </c>
      <c r="EP191" s="2" t="s">
        <v>47</v>
      </c>
      <c r="EQ191" t="s">
        <v>47</v>
      </c>
      <c r="ER191" t="s">
        <v>71</v>
      </c>
    </row>
    <row r="192" spans="1:148" x14ac:dyDescent="0.25">
      <c r="A192" s="2">
        <v>54</v>
      </c>
      <c r="AH192">
        <f t="shared" si="28"/>
        <v>4.1586301999999931</v>
      </c>
      <c r="AI192">
        <f t="shared" si="27"/>
        <v>0.17189785798549281</v>
      </c>
      <c r="AJ192" s="2">
        <v>3</v>
      </c>
      <c r="CA192" s="2" t="s">
        <v>89</v>
      </c>
      <c r="CB192" s="2" t="s">
        <v>55</v>
      </c>
      <c r="CE192" t="s">
        <v>90</v>
      </c>
      <c r="CF192" s="4" t="s">
        <v>62</v>
      </c>
      <c r="CQ192" s="66" t="s">
        <v>89</v>
      </c>
      <c r="CS192" s="56" t="s">
        <v>89</v>
      </c>
      <c r="CT192" s="2" t="s">
        <v>62</v>
      </c>
      <c r="CV192" t="s">
        <v>54</v>
      </c>
      <c r="CW192" s="4" t="s">
        <v>64</v>
      </c>
      <c r="DI192" s="56" t="s">
        <v>89</v>
      </c>
      <c r="DJ192" s="2" t="s">
        <v>55</v>
      </c>
      <c r="DL192" t="s">
        <v>54</v>
      </c>
      <c r="DM192" t="s">
        <v>49</v>
      </c>
      <c r="DY192" s="56" t="s">
        <v>89</v>
      </c>
      <c r="DZ192" s="2" t="s">
        <v>55</v>
      </c>
      <c r="EB192" t="s">
        <v>44</v>
      </c>
      <c r="EC192" t="s">
        <v>55</v>
      </c>
      <c r="EO192" s="56" t="s">
        <v>89</v>
      </c>
      <c r="EP192" s="2" t="s">
        <v>45</v>
      </c>
      <c r="EQ192" t="s">
        <v>47</v>
      </c>
      <c r="ER192" t="s">
        <v>90</v>
      </c>
    </row>
    <row r="193" spans="1:148" x14ac:dyDescent="0.25">
      <c r="A193" s="2">
        <v>55</v>
      </c>
      <c r="AH193">
        <f t="shared" si="28"/>
        <v>4.1923352799999929</v>
      </c>
      <c r="AI193">
        <f t="shared" si="27"/>
        <v>0.16913554781000856</v>
      </c>
      <c r="AJ193" s="2">
        <v>6</v>
      </c>
      <c r="CA193" s="2" t="s">
        <v>63</v>
      </c>
      <c r="CB193" s="2" t="s">
        <v>49</v>
      </c>
      <c r="CE193" t="s">
        <v>44</v>
      </c>
      <c r="CF193" t="s">
        <v>55</v>
      </c>
      <c r="CQ193" s="67" t="s">
        <v>82</v>
      </c>
      <c r="CS193" s="58" t="s">
        <v>63</v>
      </c>
      <c r="CT193" s="2" t="s">
        <v>55</v>
      </c>
      <c r="CV193" t="s">
        <v>44</v>
      </c>
      <c r="CW193" t="s">
        <v>55</v>
      </c>
      <c r="DI193" s="58" t="s">
        <v>63</v>
      </c>
      <c r="DJ193" s="2" t="s">
        <v>55</v>
      </c>
      <c r="DL193" t="s">
        <v>54</v>
      </c>
      <c r="DM193" t="s">
        <v>50</v>
      </c>
      <c r="DY193" s="58" t="s">
        <v>63</v>
      </c>
      <c r="DZ193" s="2" t="s">
        <v>49</v>
      </c>
      <c r="EB193" t="s">
        <v>90</v>
      </c>
      <c r="EC193" t="s">
        <v>49</v>
      </c>
      <c r="EO193" s="58" t="s">
        <v>63</v>
      </c>
      <c r="EP193" s="2" t="s">
        <v>47</v>
      </c>
      <c r="EQ193" t="s">
        <v>45</v>
      </c>
      <c r="ER193" t="s">
        <v>54</v>
      </c>
    </row>
    <row r="194" spans="1:148" x14ac:dyDescent="0.25">
      <c r="A194" s="2">
        <v>55</v>
      </c>
      <c r="AH194">
        <f t="shared" si="28"/>
        <v>4.2260403599999927</v>
      </c>
      <c r="AI194">
        <f t="shared" si="27"/>
        <v>0.16635107279948397</v>
      </c>
      <c r="AJ194" s="2">
        <v>5</v>
      </c>
      <c r="CA194" s="2" t="s">
        <v>509</v>
      </c>
      <c r="CB194" s="2"/>
      <c r="CC194" s="2"/>
      <c r="CE194" t="s">
        <v>54</v>
      </c>
      <c r="CF194" t="s">
        <v>55</v>
      </c>
      <c r="CQ194" s="66" t="s">
        <v>89</v>
      </c>
      <c r="CS194" s="56" t="s">
        <v>509</v>
      </c>
      <c r="CT194" s="2" t="s">
        <v>55</v>
      </c>
      <c r="CV194" t="s">
        <v>71</v>
      </c>
      <c r="CW194" s="4" t="s">
        <v>64</v>
      </c>
      <c r="DI194" s="56" t="s">
        <v>509</v>
      </c>
      <c r="DJ194" s="2" t="s">
        <v>55</v>
      </c>
      <c r="DL194" t="s">
        <v>54</v>
      </c>
      <c r="DM194" t="s">
        <v>64</v>
      </c>
      <c r="DY194" s="56" t="s">
        <v>509</v>
      </c>
      <c r="DZ194" s="2" t="s">
        <v>55</v>
      </c>
      <c r="EB194" t="s">
        <v>90</v>
      </c>
      <c r="EC194" t="s">
        <v>50</v>
      </c>
      <c r="EO194" s="56" t="s">
        <v>509</v>
      </c>
      <c r="EP194" s="2" t="s">
        <v>47</v>
      </c>
      <c r="EQ194" t="s">
        <v>45</v>
      </c>
      <c r="ER194" t="s">
        <v>71</v>
      </c>
    </row>
    <row r="195" spans="1:148" x14ac:dyDescent="0.25">
      <c r="A195" s="2">
        <v>55</v>
      </c>
      <c r="AH195">
        <f t="shared" si="28"/>
        <v>4.2597454399999926</v>
      </c>
      <c r="AI195">
        <f t="shared" ref="AI195:AI258" si="29">_xlfn.NORM.DIST(AH195,AQ$2,AQ$5,)</f>
        <v>0.16354700665505478</v>
      </c>
      <c r="AJ195" s="2">
        <v>5</v>
      </c>
      <c r="CA195" s="2" t="s">
        <v>54</v>
      </c>
      <c r="CB195" s="2" t="s">
        <v>49</v>
      </c>
      <c r="CE195" t="s">
        <v>71</v>
      </c>
      <c r="CF195" t="s">
        <v>49</v>
      </c>
      <c r="CQ195" s="67" t="s">
        <v>489</v>
      </c>
      <c r="CS195" s="58" t="s">
        <v>54</v>
      </c>
      <c r="CT195" s="2" t="s">
        <v>49</v>
      </c>
      <c r="CV195" t="s">
        <v>71</v>
      </c>
      <c r="CW195" t="s">
        <v>62</v>
      </c>
      <c r="DI195" s="58" t="s">
        <v>54</v>
      </c>
      <c r="DJ195" s="2" t="s">
        <v>55</v>
      </c>
      <c r="DL195" t="s">
        <v>54</v>
      </c>
      <c r="DM195" t="s">
        <v>50</v>
      </c>
      <c r="DY195" s="58" t="s">
        <v>54</v>
      </c>
      <c r="DZ195" s="2" t="s">
        <v>55</v>
      </c>
      <c r="EB195" t="s">
        <v>90</v>
      </c>
      <c r="EC195" t="s">
        <v>49</v>
      </c>
      <c r="EO195" s="58" t="s">
        <v>54</v>
      </c>
      <c r="EP195" s="2" t="s">
        <v>45</v>
      </c>
      <c r="EQ195" t="s">
        <v>45</v>
      </c>
      <c r="ER195" t="s">
        <v>82</v>
      </c>
    </row>
    <row r="196" spans="1:148" x14ac:dyDescent="0.25">
      <c r="A196" s="2">
        <v>55</v>
      </c>
      <c r="AH196">
        <f t="shared" ref="AH196:AH259" si="30">AH195+AG$2</f>
        <v>4.2934505199999924</v>
      </c>
      <c r="AI196">
        <f t="shared" si="29"/>
        <v>0.16072590351266874</v>
      </c>
      <c r="AJ196" s="2">
        <v>0</v>
      </c>
      <c r="CA196" s="2" t="s">
        <v>54</v>
      </c>
      <c r="CB196" s="2" t="s">
        <v>58</v>
      </c>
      <c r="CE196" t="s">
        <v>54</v>
      </c>
      <c r="CF196" t="s">
        <v>50</v>
      </c>
      <c r="CQ196" s="66" t="s">
        <v>54</v>
      </c>
      <c r="CS196" s="56" t="s">
        <v>54</v>
      </c>
      <c r="CT196" s="2" t="s">
        <v>50</v>
      </c>
      <c r="CV196" t="s">
        <v>44</v>
      </c>
      <c r="CW196" t="s">
        <v>50</v>
      </c>
      <c r="DI196" s="56" t="s">
        <v>54</v>
      </c>
      <c r="DJ196" s="2" t="s">
        <v>55</v>
      </c>
      <c r="DL196" t="s">
        <v>54</v>
      </c>
      <c r="DM196" t="s">
        <v>55</v>
      </c>
      <c r="DY196" s="56" t="s">
        <v>54</v>
      </c>
      <c r="DZ196" s="2" t="s">
        <v>58</v>
      </c>
      <c r="EB196" t="s">
        <v>90</v>
      </c>
      <c r="EC196" t="s">
        <v>50</v>
      </c>
      <c r="EO196" s="56" t="s">
        <v>54</v>
      </c>
      <c r="EP196" s="2" t="s">
        <v>47</v>
      </c>
      <c r="EQ196" t="s">
        <v>47</v>
      </c>
      <c r="ER196" t="s">
        <v>54</v>
      </c>
    </row>
    <row r="197" spans="1:148" x14ac:dyDescent="0.25">
      <c r="A197" s="2">
        <v>55</v>
      </c>
      <c r="AH197">
        <f t="shared" si="30"/>
        <v>4.3271555999999922</v>
      </c>
      <c r="AI197">
        <f t="shared" si="29"/>
        <v>0.15789029422197245</v>
      </c>
      <c r="AJ197" s="2">
        <v>4</v>
      </c>
      <c r="CA197" s="2" t="s">
        <v>54</v>
      </c>
      <c r="CB197" s="2" t="s">
        <v>58</v>
      </c>
      <c r="CE197" t="s">
        <v>89</v>
      </c>
      <c r="CF197" t="s">
        <v>50</v>
      </c>
      <c r="CQ197" s="67" t="s">
        <v>89</v>
      </c>
      <c r="CS197" s="58" t="s">
        <v>54</v>
      </c>
      <c r="CT197" s="2" t="s">
        <v>493</v>
      </c>
      <c r="CV197" t="s">
        <v>44</v>
      </c>
      <c r="CW197" t="s">
        <v>68</v>
      </c>
      <c r="DI197" s="58" t="s">
        <v>54</v>
      </c>
      <c r="DJ197" s="2" t="s">
        <v>108</v>
      </c>
      <c r="DL197" t="s">
        <v>90</v>
      </c>
      <c r="DM197" t="s">
        <v>55</v>
      </c>
      <c r="DY197" s="58" t="s">
        <v>54</v>
      </c>
      <c r="DZ197" s="2" t="s">
        <v>55</v>
      </c>
      <c r="EB197" t="s">
        <v>90</v>
      </c>
      <c r="EC197" t="s">
        <v>58</v>
      </c>
      <c r="EO197" s="58" t="s">
        <v>54</v>
      </c>
      <c r="EP197" s="2" t="s">
        <v>47</v>
      </c>
      <c r="EQ197" t="s">
        <v>47</v>
      </c>
      <c r="ER197" t="s">
        <v>63</v>
      </c>
    </row>
    <row r="198" spans="1:148" x14ac:dyDescent="0.25">
      <c r="A198" s="2">
        <v>55</v>
      </c>
      <c r="AH198">
        <f t="shared" si="30"/>
        <v>4.3608606799999921</v>
      </c>
      <c r="AI198">
        <f t="shared" si="29"/>
        <v>0.15504268273480096</v>
      </c>
      <c r="AJ198" s="2">
        <v>5</v>
      </c>
      <c r="CA198" s="2" t="s">
        <v>89</v>
      </c>
      <c r="CB198" s="2" t="s">
        <v>49</v>
      </c>
      <c r="CE198" t="s">
        <v>90</v>
      </c>
      <c r="CF198" t="s">
        <v>55</v>
      </c>
      <c r="CQ198" s="66" t="s">
        <v>54</v>
      </c>
      <c r="CS198" s="56" t="s">
        <v>89</v>
      </c>
      <c r="CT198" s="2" t="s">
        <v>49</v>
      </c>
      <c r="CV198" t="s">
        <v>44</v>
      </c>
      <c r="CW198" s="4" t="s">
        <v>64</v>
      </c>
      <c r="DI198" s="56" t="s">
        <v>89</v>
      </c>
      <c r="DJ198" s="2" t="s">
        <v>55</v>
      </c>
      <c r="DL198" t="s">
        <v>90</v>
      </c>
      <c r="DM198" t="s">
        <v>55</v>
      </c>
      <c r="DY198" s="56" t="s">
        <v>89</v>
      </c>
      <c r="DZ198" s="2" t="s">
        <v>55</v>
      </c>
      <c r="EB198" t="s">
        <v>71</v>
      </c>
      <c r="EC198" t="s">
        <v>55</v>
      </c>
      <c r="EO198" s="56" t="s">
        <v>89</v>
      </c>
      <c r="EP198" s="2" t="s">
        <v>47</v>
      </c>
      <c r="EQ198" t="s">
        <v>47</v>
      </c>
      <c r="ER198" t="s">
        <v>443</v>
      </c>
    </row>
    <row r="199" spans="1:148" x14ac:dyDescent="0.25">
      <c r="A199" s="2">
        <v>55</v>
      </c>
      <c r="AH199">
        <f t="shared" si="30"/>
        <v>4.3945657599999919</v>
      </c>
      <c r="AI199">
        <f t="shared" si="29"/>
        <v>0.15218554260996947</v>
      </c>
      <c r="AJ199" s="2">
        <v>2</v>
      </c>
      <c r="CA199" s="2" t="s">
        <v>167</v>
      </c>
      <c r="CB199" s="2" t="s">
        <v>55</v>
      </c>
      <c r="CE199" t="s">
        <v>44</v>
      </c>
      <c r="CF199" t="s">
        <v>49</v>
      </c>
      <c r="CQ199" s="67" t="s">
        <v>54</v>
      </c>
      <c r="CS199" s="58" t="s">
        <v>167</v>
      </c>
      <c r="CT199" s="2" t="s">
        <v>55</v>
      </c>
      <c r="CV199" t="s">
        <v>44</v>
      </c>
      <c r="CW199" t="s">
        <v>62</v>
      </c>
      <c r="DI199" s="58" t="s">
        <v>167</v>
      </c>
      <c r="DJ199" s="2" t="s">
        <v>55</v>
      </c>
      <c r="DL199" t="s">
        <v>44</v>
      </c>
      <c r="DM199" t="s">
        <v>55</v>
      </c>
      <c r="DY199" s="58" t="s">
        <v>167</v>
      </c>
      <c r="DZ199" s="2" t="s">
        <v>55</v>
      </c>
      <c r="EB199" t="s">
        <v>54</v>
      </c>
      <c r="EC199" t="s">
        <v>58</v>
      </c>
      <c r="EO199" s="58" t="s">
        <v>167</v>
      </c>
      <c r="EP199" s="2" t="s">
        <v>45</v>
      </c>
      <c r="EQ199" t="s">
        <v>45</v>
      </c>
      <c r="ER199" t="s">
        <v>54</v>
      </c>
    </row>
    <row r="200" spans="1:148" x14ac:dyDescent="0.25">
      <c r="A200" s="2">
        <v>55</v>
      </c>
      <c r="AH200">
        <f t="shared" si="30"/>
        <v>4.4282708399999917</v>
      </c>
      <c r="AI200">
        <f t="shared" si="29"/>
        <v>0.14932131364062526</v>
      </c>
      <c r="AJ200" s="2">
        <v>2</v>
      </c>
      <c r="CA200" s="2" t="s">
        <v>89</v>
      </c>
      <c r="CB200" s="2" t="s">
        <v>55</v>
      </c>
      <c r="CE200" t="s">
        <v>44</v>
      </c>
      <c r="CF200" s="4" t="s">
        <v>50</v>
      </c>
      <c r="CQ200" s="66" t="s">
        <v>54</v>
      </c>
      <c r="CS200" s="56" t="s">
        <v>89</v>
      </c>
      <c r="CT200" s="2" t="s">
        <v>68</v>
      </c>
      <c r="CV200" t="s">
        <v>54</v>
      </c>
      <c r="CW200" t="s">
        <v>49</v>
      </c>
      <c r="DI200" s="56" t="s">
        <v>89</v>
      </c>
      <c r="DJ200" s="2" t="s">
        <v>68</v>
      </c>
      <c r="DL200" t="s">
        <v>90</v>
      </c>
      <c r="DM200" t="s">
        <v>55</v>
      </c>
      <c r="DY200" s="56" t="s">
        <v>89</v>
      </c>
      <c r="DZ200" s="2" t="s">
        <v>58</v>
      </c>
      <c r="EB200" t="s">
        <v>54</v>
      </c>
      <c r="EC200" t="s">
        <v>58</v>
      </c>
      <c r="EO200" s="56" t="s">
        <v>89</v>
      </c>
      <c r="EP200" s="2" t="s">
        <v>47</v>
      </c>
      <c r="EQ200" t="s">
        <v>47</v>
      </c>
      <c r="ER200" t="s">
        <v>443</v>
      </c>
    </row>
    <row r="201" spans="1:148" x14ac:dyDescent="0.25">
      <c r="A201" s="2">
        <v>55</v>
      </c>
      <c r="AH201">
        <f t="shared" si="30"/>
        <v>4.4619759199999915</v>
      </c>
      <c r="AI201">
        <f t="shared" si="29"/>
        <v>0.14645239860996853</v>
      </c>
      <c r="AJ201" s="2">
        <v>6</v>
      </c>
      <c r="CA201" s="2" t="s">
        <v>54</v>
      </c>
      <c r="CB201" s="2" t="s">
        <v>50</v>
      </c>
      <c r="CE201" t="s">
        <v>44</v>
      </c>
      <c r="CF201" s="4" t="s">
        <v>62</v>
      </c>
      <c r="CQ201" s="67" t="s">
        <v>54</v>
      </c>
      <c r="CS201" s="58" t="s">
        <v>54</v>
      </c>
      <c r="CT201" s="2" t="s">
        <v>50</v>
      </c>
      <c r="CV201" t="s">
        <v>54</v>
      </c>
      <c r="CW201" s="4" t="s">
        <v>50</v>
      </c>
      <c r="DI201" s="58" t="s">
        <v>54</v>
      </c>
      <c r="DJ201" s="2" t="s">
        <v>49</v>
      </c>
      <c r="DL201" t="s">
        <v>90</v>
      </c>
      <c r="DM201" t="s">
        <v>49</v>
      </c>
      <c r="DY201" s="58" t="s">
        <v>54</v>
      </c>
      <c r="DZ201" s="2" t="s">
        <v>58</v>
      </c>
      <c r="EB201" t="s">
        <v>71</v>
      </c>
      <c r="EC201" t="s">
        <v>55</v>
      </c>
      <c r="EO201" s="58" t="s">
        <v>54</v>
      </c>
      <c r="EP201" s="2" t="s">
        <v>47</v>
      </c>
      <c r="EQ201" t="s">
        <v>45</v>
      </c>
      <c r="ER201" t="s">
        <v>54</v>
      </c>
    </row>
    <row r="202" spans="1:148" x14ac:dyDescent="0.25">
      <c r="A202" s="2">
        <v>56</v>
      </c>
      <c r="AH202">
        <f t="shared" si="30"/>
        <v>4.4956809999999914</v>
      </c>
      <c r="AI202">
        <f t="shared" si="29"/>
        <v>0.14358116018068762</v>
      </c>
      <c r="AJ202" s="2">
        <v>4</v>
      </c>
      <c r="CA202" s="2" t="s">
        <v>510</v>
      </c>
      <c r="CB202" s="2" t="s">
        <v>239</v>
      </c>
      <c r="CE202" t="s">
        <v>54</v>
      </c>
      <c r="CF202" t="s">
        <v>55</v>
      </c>
      <c r="CQ202" s="66" t="s">
        <v>89</v>
      </c>
      <c r="CS202" s="56" t="s">
        <v>510</v>
      </c>
      <c r="CT202" s="2" t="s">
        <v>241</v>
      </c>
      <c r="CV202" t="s">
        <v>54</v>
      </c>
      <c r="CW202" t="s">
        <v>55</v>
      </c>
      <c r="DI202" s="56" t="s">
        <v>510</v>
      </c>
      <c r="DJ202" s="2" t="s">
        <v>239</v>
      </c>
      <c r="DL202" t="s">
        <v>90</v>
      </c>
      <c r="DM202" t="s">
        <v>68</v>
      </c>
      <c r="DY202" s="56" t="s">
        <v>510</v>
      </c>
      <c r="DZ202" s="2" t="s">
        <v>49</v>
      </c>
      <c r="EB202" t="s">
        <v>44</v>
      </c>
      <c r="EC202" t="s">
        <v>55</v>
      </c>
      <c r="EO202" s="56" t="s">
        <v>510</v>
      </c>
      <c r="EP202" s="2" t="s">
        <v>47</v>
      </c>
      <c r="EQ202" t="s">
        <v>47</v>
      </c>
      <c r="ER202" t="s">
        <v>54</v>
      </c>
    </row>
    <row r="203" spans="1:148" x14ac:dyDescent="0.25">
      <c r="A203" s="2">
        <v>56</v>
      </c>
      <c r="AH203">
        <f t="shared" si="30"/>
        <v>4.5293860799999912</v>
      </c>
      <c r="AI203">
        <f t="shared" si="29"/>
        <v>0.14070991792298421</v>
      </c>
      <c r="AJ203" s="2">
        <v>3</v>
      </c>
      <c r="CA203" s="2" t="s">
        <v>89</v>
      </c>
      <c r="CB203" s="2" t="s">
        <v>49</v>
      </c>
      <c r="CE203" t="s">
        <v>44</v>
      </c>
      <c r="CF203" t="s">
        <v>55</v>
      </c>
      <c r="CQ203" s="67" t="s">
        <v>63</v>
      </c>
      <c r="CS203" s="58" t="s">
        <v>89</v>
      </c>
      <c r="CT203" s="2" t="s">
        <v>495</v>
      </c>
      <c r="CV203" t="s">
        <v>90</v>
      </c>
      <c r="CW203" s="4" t="s">
        <v>64</v>
      </c>
      <c r="DI203" s="58" t="s">
        <v>89</v>
      </c>
      <c r="DJ203" s="2" t="s">
        <v>496</v>
      </c>
      <c r="DL203" t="s">
        <v>90</v>
      </c>
      <c r="DM203" t="s">
        <v>58</v>
      </c>
      <c r="DY203" s="58" t="s">
        <v>89</v>
      </c>
      <c r="DZ203" s="2" t="s">
        <v>55</v>
      </c>
      <c r="EB203" t="s">
        <v>54</v>
      </c>
      <c r="EC203" t="s">
        <v>55</v>
      </c>
      <c r="EO203" s="58" t="s">
        <v>89</v>
      </c>
      <c r="EP203" s="2" t="s">
        <v>47</v>
      </c>
      <c r="EQ203" t="s">
        <v>47</v>
      </c>
      <c r="ER203" t="s">
        <v>90</v>
      </c>
    </row>
    <row r="204" spans="1:148" x14ac:dyDescent="0.25">
      <c r="A204" s="2">
        <v>57</v>
      </c>
      <c r="AH204">
        <f t="shared" si="30"/>
        <v>4.563091159999991</v>
      </c>
      <c r="AI204">
        <f t="shared" si="29"/>
        <v>0.13784094548558701</v>
      </c>
      <c r="AJ204" s="2">
        <v>2</v>
      </c>
      <c r="CA204" s="2" t="s">
        <v>489</v>
      </c>
      <c r="CB204" s="2" t="s">
        <v>58</v>
      </c>
      <c r="CC204" s="2"/>
      <c r="CE204" t="s">
        <v>54</v>
      </c>
      <c r="CF204" t="s">
        <v>49</v>
      </c>
      <c r="CQ204" s="66" t="s">
        <v>509</v>
      </c>
      <c r="CS204" s="56" t="s">
        <v>489</v>
      </c>
      <c r="CT204" s="2" t="s">
        <v>64</v>
      </c>
      <c r="CV204" t="s">
        <v>44</v>
      </c>
      <c r="CW204" t="s">
        <v>55</v>
      </c>
      <c r="DI204" s="56" t="s">
        <v>489</v>
      </c>
      <c r="DJ204" s="2" t="s">
        <v>64</v>
      </c>
      <c r="DL204" t="s">
        <v>90</v>
      </c>
      <c r="DM204" t="s">
        <v>64</v>
      </c>
      <c r="DY204" s="56" t="s">
        <v>489</v>
      </c>
      <c r="DZ204" s="2" t="s">
        <v>55</v>
      </c>
      <c r="EB204" t="s">
        <v>44</v>
      </c>
      <c r="EC204" t="s">
        <v>55</v>
      </c>
      <c r="EO204" s="56" t="s">
        <v>489</v>
      </c>
      <c r="EP204" s="2" t="s">
        <v>45</v>
      </c>
      <c r="EQ204" t="s">
        <v>47</v>
      </c>
      <c r="ER204" t="s">
        <v>54</v>
      </c>
    </row>
    <row r="205" spans="1:148" x14ac:dyDescent="0.25">
      <c r="A205" s="2">
        <v>57</v>
      </c>
      <c r="AH205">
        <f t="shared" si="30"/>
        <v>4.5967962399999909</v>
      </c>
      <c r="AI205">
        <f t="shared" si="29"/>
        <v>0.13497646791367188</v>
      </c>
      <c r="AJ205" s="2">
        <v>0</v>
      </c>
      <c r="CA205" s="2" t="s">
        <v>489</v>
      </c>
      <c r="CC205" s="2"/>
      <c r="CE205" t="s">
        <v>44</v>
      </c>
      <c r="CF205" t="s">
        <v>55</v>
      </c>
      <c r="CQ205" s="67" t="s">
        <v>54</v>
      </c>
      <c r="CS205" s="58" t="s">
        <v>489</v>
      </c>
      <c r="CT205" s="2" t="s">
        <v>55</v>
      </c>
      <c r="CV205" t="s">
        <v>54</v>
      </c>
      <c r="CW205" t="s">
        <v>62</v>
      </c>
      <c r="DI205" s="58" t="s">
        <v>489</v>
      </c>
      <c r="DJ205" s="2" t="s">
        <v>55</v>
      </c>
      <c r="DL205" t="s">
        <v>90</v>
      </c>
      <c r="DM205" t="s">
        <v>62</v>
      </c>
      <c r="DY205" s="58" t="s">
        <v>489</v>
      </c>
      <c r="DZ205" s="2" t="s">
        <v>55</v>
      </c>
      <c r="EB205" t="s">
        <v>54</v>
      </c>
      <c r="EC205" t="s">
        <v>58</v>
      </c>
      <c r="EO205" s="58" t="s">
        <v>489</v>
      </c>
      <c r="EP205" s="2" t="s">
        <v>47</v>
      </c>
      <c r="EQ205" t="s">
        <v>47</v>
      </c>
      <c r="ER205" t="s">
        <v>54</v>
      </c>
    </row>
    <row r="206" spans="1:148" x14ac:dyDescent="0.25">
      <c r="A206" s="2">
        <v>57</v>
      </c>
      <c r="AH206">
        <f t="shared" si="30"/>
        <v>4.6305013199999907</v>
      </c>
      <c r="AI206">
        <f t="shared" si="29"/>
        <v>0.1321186591171197</v>
      </c>
      <c r="AJ206" s="2">
        <v>2</v>
      </c>
      <c r="CA206" s="2" t="s">
        <v>54</v>
      </c>
      <c r="CB206" s="2" t="s">
        <v>55</v>
      </c>
      <c r="CE206" t="s">
        <v>44</v>
      </c>
      <c r="CF206" t="s">
        <v>49</v>
      </c>
      <c r="CQ206" s="66" t="s">
        <v>54</v>
      </c>
      <c r="CS206" s="56" t="s">
        <v>54</v>
      </c>
      <c r="CT206" s="2" t="s">
        <v>55</v>
      </c>
      <c r="CV206" t="s">
        <v>71</v>
      </c>
      <c r="CW206" t="s">
        <v>58</v>
      </c>
      <c r="DI206" s="56" t="s">
        <v>54</v>
      </c>
      <c r="DJ206" s="2" t="s">
        <v>55</v>
      </c>
      <c r="DL206" t="s">
        <v>71</v>
      </c>
      <c r="DM206" t="s">
        <v>55</v>
      </c>
      <c r="DY206" s="56" t="s">
        <v>54</v>
      </c>
      <c r="DZ206" s="2" t="s">
        <v>55</v>
      </c>
      <c r="EB206" t="s">
        <v>54</v>
      </c>
      <c r="EC206" t="s">
        <v>55</v>
      </c>
      <c r="EO206" s="56" t="s">
        <v>54</v>
      </c>
      <c r="EP206" s="2" t="s">
        <v>45</v>
      </c>
      <c r="EQ206" t="s">
        <v>47</v>
      </c>
      <c r="ER206" t="s">
        <v>44</v>
      </c>
    </row>
    <row r="207" spans="1:148" x14ac:dyDescent="0.25">
      <c r="A207" s="2">
        <v>57</v>
      </c>
      <c r="AH207">
        <f t="shared" si="30"/>
        <v>4.6642063999999905</v>
      </c>
      <c r="AI207">
        <f t="shared" si="29"/>
        <v>0.12926963949205986</v>
      </c>
      <c r="AJ207" s="2">
        <v>5</v>
      </c>
      <c r="CA207" s="2" t="s">
        <v>511</v>
      </c>
      <c r="CB207" s="2" t="s">
        <v>65</v>
      </c>
      <c r="CC207" s="2"/>
      <c r="CE207" t="s">
        <v>44</v>
      </c>
      <c r="CF207" s="4" t="s">
        <v>50</v>
      </c>
      <c r="CQ207" s="67" t="s">
        <v>54</v>
      </c>
      <c r="CS207" s="58" t="s">
        <v>511</v>
      </c>
      <c r="CT207" s="2" t="s">
        <v>204</v>
      </c>
      <c r="CV207" t="s">
        <v>71</v>
      </c>
      <c r="CW207" t="s">
        <v>50</v>
      </c>
      <c r="DI207" s="58" t="s">
        <v>511</v>
      </c>
      <c r="DJ207" s="2" t="s">
        <v>204</v>
      </c>
      <c r="DL207" t="s">
        <v>54</v>
      </c>
      <c r="DM207" t="s">
        <v>50</v>
      </c>
      <c r="DY207" s="58" t="s">
        <v>511</v>
      </c>
      <c r="DZ207" s="2" t="s">
        <v>62</v>
      </c>
      <c r="EB207" t="s">
        <v>54</v>
      </c>
      <c r="EC207" t="s">
        <v>55</v>
      </c>
      <c r="EO207" s="58" t="s">
        <v>511</v>
      </c>
      <c r="EP207" s="2" t="s">
        <v>47</v>
      </c>
      <c r="EQ207" t="s">
        <v>47</v>
      </c>
      <c r="ER207" t="s">
        <v>54</v>
      </c>
    </row>
    <row r="208" spans="1:148" x14ac:dyDescent="0.25">
      <c r="A208" s="2">
        <v>57</v>
      </c>
      <c r="AH208">
        <f t="shared" si="30"/>
        <v>4.6979114799999904</v>
      </c>
      <c r="AI208">
        <f t="shared" si="29"/>
        <v>0.12643147369816018</v>
      </c>
      <c r="AJ208" s="2">
        <v>2</v>
      </c>
      <c r="CA208" s="2" t="s">
        <v>54</v>
      </c>
      <c r="CB208" s="2" t="s">
        <v>50</v>
      </c>
      <c r="CE208" t="s">
        <v>44</v>
      </c>
      <c r="CF208" s="4" t="s">
        <v>62</v>
      </c>
      <c r="CQ208" s="66" t="s">
        <v>89</v>
      </c>
      <c r="CS208" s="56" t="s">
        <v>54</v>
      </c>
      <c r="CT208" s="2" t="s">
        <v>241</v>
      </c>
      <c r="CV208" t="s">
        <v>71</v>
      </c>
      <c r="CW208" t="s">
        <v>68</v>
      </c>
      <c r="DI208" s="56" t="s">
        <v>54</v>
      </c>
      <c r="DJ208" s="2" t="s">
        <v>512</v>
      </c>
      <c r="DL208" t="s">
        <v>54</v>
      </c>
      <c r="DM208" t="s">
        <v>50</v>
      </c>
      <c r="DY208" s="56" t="s">
        <v>54</v>
      </c>
      <c r="DZ208" s="2" t="s">
        <v>55</v>
      </c>
      <c r="EB208" t="s">
        <v>54</v>
      </c>
      <c r="EC208" t="s">
        <v>55</v>
      </c>
      <c r="EO208" s="56" t="s">
        <v>54</v>
      </c>
      <c r="EP208" s="2" t="s">
        <v>47</v>
      </c>
      <c r="EQ208" t="s">
        <v>45</v>
      </c>
      <c r="ER208" t="s">
        <v>54</v>
      </c>
    </row>
    <row r="209" spans="1:148" x14ac:dyDescent="0.25">
      <c r="A209" s="2">
        <v>57</v>
      </c>
      <c r="AH209">
        <f t="shared" si="30"/>
        <v>4.7316165599999902</v>
      </c>
      <c r="AI209">
        <f t="shared" si="29"/>
        <v>0.12360616859364208</v>
      </c>
      <c r="AJ209" s="2">
        <v>4</v>
      </c>
      <c r="CA209" s="2" t="s">
        <v>89</v>
      </c>
      <c r="CB209" s="2" t="s">
        <v>49</v>
      </c>
      <c r="CC209" s="2"/>
      <c r="CE209" t="s">
        <v>54</v>
      </c>
      <c r="CF209" t="s">
        <v>55</v>
      </c>
      <c r="CQ209" s="67" t="s">
        <v>167</v>
      </c>
      <c r="CS209" s="58" t="s">
        <v>89</v>
      </c>
      <c r="CT209" s="2" t="s">
        <v>55</v>
      </c>
      <c r="CU209" s="2"/>
      <c r="CV209" t="s">
        <v>44</v>
      </c>
      <c r="CW209" t="s">
        <v>50</v>
      </c>
      <c r="DI209" s="58" t="s">
        <v>89</v>
      </c>
      <c r="DJ209" s="2" t="s">
        <v>68</v>
      </c>
      <c r="DK209" s="2"/>
      <c r="DL209" t="s">
        <v>54</v>
      </c>
      <c r="DM209" t="s">
        <v>62</v>
      </c>
      <c r="DY209" s="58" t="s">
        <v>89</v>
      </c>
      <c r="DZ209" s="2" t="s">
        <v>55</v>
      </c>
      <c r="EB209" t="s">
        <v>44</v>
      </c>
      <c r="EC209" t="s">
        <v>55</v>
      </c>
      <c r="EO209" s="58" t="s">
        <v>89</v>
      </c>
      <c r="EP209" s="2" t="s">
        <v>47</v>
      </c>
      <c r="EQ209" t="s">
        <v>47</v>
      </c>
      <c r="ER209" t="s">
        <v>54</v>
      </c>
    </row>
    <row r="210" spans="1:148" x14ac:dyDescent="0.25">
      <c r="A210" s="2">
        <v>58</v>
      </c>
      <c r="AH210">
        <f t="shared" si="30"/>
        <v>4.76532163999999</v>
      </c>
      <c r="AI210">
        <f t="shared" si="29"/>
        <v>0.12079567132952113</v>
      </c>
      <c r="AJ210" s="2">
        <v>3</v>
      </c>
      <c r="CA210" s="2" t="s">
        <v>472</v>
      </c>
      <c r="CB210" s="2" t="s">
        <v>58</v>
      </c>
      <c r="CC210" s="2"/>
      <c r="CE210" t="s">
        <v>54</v>
      </c>
      <c r="CF210" t="s">
        <v>55</v>
      </c>
      <c r="CQ210" s="66" t="s">
        <v>89</v>
      </c>
      <c r="CS210" s="56" t="s">
        <v>472</v>
      </c>
      <c r="CT210" s="2" t="s">
        <v>49</v>
      </c>
      <c r="CU210" s="2"/>
      <c r="CV210" t="s">
        <v>44</v>
      </c>
      <c r="CW210" t="s">
        <v>68</v>
      </c>
      <c r="DI210" s="56" t="s">
        <v>472</v>
      </c>
      <c r="DJ210" s="2" t="s">
        <v>49</v>
      </c>
      <c r="DK210" s="2"/>
      <c r="DL210" t="s">
        <v>71</v>
      </c>
      <c r="DM210" t="s">
        <v>64</v>
      </c>
      <c r="DY210" s="56" t="s">
        <v>472</v>
      </c>
      <c r="DZ210" s="2" t="s">
        <v>55</v>
      </c>
      <c r="EB210" t="s">
        <v>44</v>
      </c>
      <c r="EC210" t="s">
        <v>50</v>
      </c>
      <c r="EO210" s="56" t="s">
        <v>472</v>
      </c>
      <c r="EP210" s="2" t="s">
        <v>45</v>
      </c>
      <c r="EQ210" t="s">
        <v>47</v>
      </c>
      <c r="ER210" t="s">
        <v>44</v>
      </c>
    </row>
    <row r="211" spans="1:148" x14ac:dyDescent="0.25">
      <c r="A211" s="2">
        <v>58</v>
      </c>
      <c r="AH211">
        <f t="shared" si="30"/>
        <v>4.7990267199999899</v>
      </c>
      <c r="AI211">
        <f t="shared" si="29"/>
        <v>0.11800186760409841</v>
      </c>
      <c r="AJ211" s="2">
        <v>3</v>
      </c>
      <c r="CA211" s="2" t="s">
        <v>207</v>
      </c>
      <c r="CB211" s="2" t="s">
        <v>513</v>
      </c>
      <c r="CC211" s="2"/>
      <c r="CE211" t="s">
        <v>89</v>
      </c>
      <c r="CF211" t="s">
        <v>55</v>
      </c>
      <c r="CQ211" s="67" t="s">
        <v>54</v>
      </c>
      <c r="CS211" s="58" t="s">
        <v>207</v>
      </c>
      <c r="CT211" s="2" t="s">
        <v>55</v>
      </c>
      <c r="CU211" s="2"/>
      <c r="CV211" t="s">
        <v>54</v>
      </c>
      <c r="CW211" t="s">
        <v>55</v>
      </c>
      <c r="DI211" s="58" t="s">
        <v>207</v>
      </c>
      <c r="DJ211" s="2" t="s">
        <v>55</v>
      </c>
      <c r="DL211" t="s">
        <v>44</v>
      </c>
      <c r="DM211" t="s">
        <v>64</v>
      </c>
      <c r="DY211" s="58" t="s">
        <v>207</v>
      </c>
      <c r="DZ211" s="2" t="s">
        <v>55</v>
      </c>
      <c r="EB211" t="s">
        <v>44</v>
      </c>
      <c r="EC211" t="s">
        <v>58</v>
      </c>
      <c r="EO211" s="58" t="s">
        <v>207</v>
      </c>
      <c r="EP211" s="2" t="s">
        <v>45</v>
      </c>
      <c r="EQ211" t="s">
        <v>47</v>
      </c>
      <c r="ER211" t="s">
        <v>71</v>
      </c>
    </row>
    <row r="212" spans="1:148" x14ac:dyDescent="0.25">
      <c r="A212" s="2">
        <v>58</v>
      </c>
      <c r="AH212">
        <f t="shared" si="30"/>
        <v>4.8327317999999897</v>
      </c>
      <c r="AI212">
        <f t="shared" si="29"/>
        <v>0.11522658007826379</v>
      </c>
      <c r="AJ212" s="2">
        <v>3</v>
      </c>
      <c r="CA212" s="2" t="s">
        <v>207</v>
      </c>
      <c r="CB212" s="2" t="s">
        <v>55</v>
      </c>
      <c r="CC212" s="2"/>
      <c r="CE212" t="s">
        <v>90</v>
      </c>
      <c r="CF212" t="s">
        <v>49</v>
      </c>
      <c r="CQ212" s="66" t="s">
        <v>510</v>
      </c>
      <c r="CS212" s="56" t="s">
        <v>207</v>
      </c>
      <c r="CT212" s="2" t="s">
        <v>514</v>
      </c>
      <c r="CU212" s="2"/>
      <c r="CV212" t="s">
        <v>44</v>
      </c>
      <c r="CW212" t="s">
        <v>55</v>
      </c>
      <c r="DI212" s="56" t="s">
        <v>207</v>
      </c>
      <c r="DJ212" s="2" t="s">
        <v>55</v>
      </c>
      <c r="DL212" t="s">
        <v>54</v>
      </c>
      <c r="DM212" t="s">
        <v>64</v>
      </c>
      <c r="DY212" s="56" t="s">
        <v>207</v>
      </c>
      <c r="DZ212" s="2" t="s">
        <v>55</v>
      </c>
      <c r="EB212" t="s">
        <v>44</v>
      </c>
      <c r="EC212" t="s">
        <v>50</v>
      </c>
      <c r="EO212" s="56" t="s">
        <v>207</v>
      </c>
      <c r="EP212" s="2" t="s">
        <v>45</v>
      </c>
      <c r="EQ212" t="s">
        <v>47</v>
      </c>
      <c r="ER212" t="s">
        <v>54</v>
      </c>
    </row>
    <row r="213" spans="1:148" x14ac:dyDescent="0.25">
      <c r="A213" s="2">
        <v>59</v>
      </c>
      <c r="AH213">
        <f t="shared" si="30"/>
        <v>4.8664368799999895</v>
      </c>
      <c r="AI213">
        <f t="shared" si="29"/>
        <v>0.11247156695171268</v>
      </c>
      <c r="AJ213" s="2"/>
      <c r="CA213" s="2" t="s">
        <v>515</v>
      </c>
      <c r="CB213" s="2" t="s">
        <v>55</v>
      </c>
      <c r="CC213" s="2"/>
      <c r="CE213" t="s">
        <v>90</v>
      </c>
      <c r="CF213" s="4" t="s">
        <v>64</v>
      </c>
      <c r="CQ213" s="67" t="s">
        <v>89</v>
      </c>
      <c r="CS213" s="58" t="s">
        <v>515</v>
      </c>
      <c r="CT213" s="2" t="s">
        <v>516</v>
      </c>
      <c r="CU213" s="2"/>
      <c r="CV213" t="s">
        <v>90</v>
      </c>
      <c r="CW213" t="s">
        <v>55</v>
      </c>
      <c r="DI213" s="58" t="s">
        <v>515</v>
      </c>
      <c r="DJ213" s="2" t="s">
        <v>55</v>
      </c>
      <c r="DL213" t="s">
        <v>54</v>
      </c>
      <c r="DM213" t="s">
        <v>62</v>
      </c>
      <c r="DY213" s="58" t="s">
        <v>515</v>
      </c>
      <c r="DZ213" s="2" t="s">
        <v>55</v>
      </c>
      <c r="EB213" t="s">
        <v>44</v>
      </c>
      <c r="EC213" t="s">
        <v>55</v>
      </c>
      <c r="EO213" s="56" t="s">
        <v>89</v>
      </c>
      <c r="EP213" s="2" t="s">
        <v>45</v>
      </c>
      <c r="EQ213" t="s">
        <v>45</v>
      </c>
      <c r="ER213" t="s">
        <v>44</v>
      </c>
    </row>
    <row r="214" spans="1:148" x14ac:dyDescent="0.25">
      <c r="A214" s="2">
        <v>60</v>
      </c>
      <c r="AH214">
        <f t="shared" si="30"/>
        <v>4.9001419599999894</v>
      </c>
      <c r="AI214">
        <f t="shared" si="29"/>
        <v>0.10973852069973235</v>
      </c>
      <c r="AJ214" s="2"/>
      <c r="CA214" s="2" t="s">
        <v>207</v>
      </c>
      <c r="CB214" s="2" t="s">
        <v>513</v>
      </c>
      <c r="CC214" s="2"/>
      <c r="CE214" t="s">
        <v>54</v>
      </c>
      <c r="CF214" t="s">
        <v>55</v>
      </c>
      <c r="CQ214" s="66" t="s">
        <v>489</v>
      </c>
      <c r="CS214" s="56" t="s">
        <v>207</v>
      </c>
      <c r="CT214" s="2" t="s">
        <v>55</v>
      </c>
      <c r="CU214" s="2"/>
      <c r="CV214" t="s">
        <v>44</v>
      </c>
      <c r="CW214" t="s">
        <v>49</v>
      </c>
      <c r="DI214" s="56" t="s">
        <v>207</v>
      </c>
      <c r="DJ214" s="2" t="s">
        <v>55</v>
      </c>
      <c r="DL214" t="s">
        <v>44</v>
      </c>
      <c r="DM214" t="s">
        <v>64</v>
      </c>
      <c r="DY214" s="56" t="s">
        <v>207</v>
      </c>
      <c r="DZ214" s="2" t="s">
        <v>55</v>
      </c>
      <c r="EB214" t="s">
        <v>54</v>
      </c>
      <c r="EC214" t="s">
        <v>55</v>
      </c>
      <c r="EO214" s="58" t="s">
        <v>207</v>
      </c>
      <c r="EP214" s="2" t="s">
        <v>47</v>
      </c>
      <c r="EQ214" t="s">
        <v>47</v>
      </c>
      <c r="ER214" t="s">
        <v>44</v>
      </c>
    </row>
    <row r="215" spans="1:148" x14ac:dyDescent="0.25">
      <c r="A215" s="2">
        <v>60</v>
      </c>
      <c r="AH215">
        <f t="shared" si="30"/>
        <v>4.9338470399999892</v>
      </c>
      <c r="AI215">
        <f t="shared" si="29"/>
        <v>0.10702906696977532</v>
      </c>
      <c r="AJ215" s="2"/>
      <c r="CA215" s="2" t="s">
        <v>207</v>
      </c>
      <c r="CB215" s="2" t="s">
        <v>58</v>
      </c>
      <c r="CC215" s="2"/>
      <c r="CE215" t="s">
        <v>89</v>
      </c>
      <c r="CF215" s="4" t="s">
        <v>64</v>
      </c>
      <c r="CQ215" s="67" t="s">
        <v>489</v>
      </c>
      <c r="CS215" s="58" t="s">
        <v>207</v>
      </c>
      <c r="CT215" s="2" t="s">
        <v>49</v>
      </c>
      <c r="CU215" s="2"/>
      <c r="CV215" t="s">
        <v>44</v>
      </c>
      <c r="CW215" s="4" t="s">
        <v>50</v>
      </c>
      <c r="DI215" s="58" t="s">
        <v>207</v>
      </c>
      <c r="DJ215" s="2" t="s">
        <v>68</v>
      </c>
      <c r="DK215" s="2"/>
      <c r="DL215" t="s">
        <v>44</v>
      </c>
      <c r="DM215" t="s">
        <v>62</v>
      </c>
      <c r="DY215" s="58" t="s">
        <v>207</v>
      </c>
      <c r="DZ215" s="2" t="s">
        <v>55</v>
      </c>
      <c r="EB215" t="s">
        <v>54</v>
      </c>
      <c r="EC215" t="s">
        <v>55</v>
      </c>
      <c r="EO215" s="56" t="s">
        <v>207</v>
      </c>
      <c r="EP215" s="2" t="s">
        <v>47</v>
      </c>
      <c r="EQ215" t="s">
        <v>47</v>
      </c>
      <c r="ER215" t="s">
        <v>54</v>
      </c>
    </row>
    <row r="216" spans="1:148" x14ac:dyDescent="0.25">
      <c r="A216" s="2">
        <v>61</v>
      </c>
      <c r="AH216">
        <f t="shared" si="30"/>
        <v>4.967552119999989</v>
      </c>
      <c r="AI216">
        <f t="shared" si="29"/>
        <v>0.10434476363661728</v>
      </c>
      <c r="AJ216" s="2">
        <v>2</v>
      </c>
      <c r="CA216" s="2" t="s">
        <v>89</v>
      </c>
      <c r="CB216" s="2" t="s">
        <v>55</v>
      </c>
      <c r="CC216" s="2"/>
      <c r="CE216" t="s">
        <v>90</v>
      </c>
      <c r="CF216" t="s">
        <v>50</v>
      </c>
      <c r="CQ216" s="66" t="s">
        <v>54</v>
      </c>
      <c r="CS216" s="56" t="s">
        <v>89</v>
      </c>
      <c r="CT216" s="2" t="s">
        <v>55</v>
      </c>
      <c r="CU216" s="2"/>
      <c r="CV216" t="s">
        <v>44</v>
      </c>
      <c r="CW216" t="s">
        <v>62</v>
      </c>
      <c r="DI216" s="56" t="s">
        <v>89</v>
      </c>
      <c r="DJ216" s="2" t="s">
        <v>68</v>
      </c>
      <c r="DK216" s="2"/>
      <c r="DL216" t="s">
        <v>54</v>
      </c>
      <c r="DM216" t="s">
        <v>55</v>
      </c>
      <c r="DY216" s="56" t="s">
        <v>89</v>
      </c>
      <c r="DZ216" s="2" t="s">
        <v>55</v>
      </c>
      <c r="EB216" t="s">
        <v>71</v>
      </c>
      <c r="EC216" t="s">
        <v>55</v>
      </c>
      <c r="EO216" s="58" t="s">
        <v>207</v>
      </c>
      <c r="EP216" s="2" t="s">
        <v>47</v>
      </c>
      <c r="EQ216" t="s">
        <v>45</v>
      </c>
      <c r="ER216" t="s">
        <v>44</v>
      </c>
    </row>
    <row r="217" spans="1:148" x14ac:dyDescent="0.25">
      <c r="A217" s="2">
        <v>65</v>
      </c>
      <c r="AH217">
        <f t="shared" si="30"/>
        <v>5.0012571999999889</v>
      </c>
      <c r="AI217">
        <f t="shared" si="29"/>
        <v>0.10168710001448376</v>
      </c>
      <c r="AJ217" s="2">
        <v>4</v>
      </c>
      <c r="CA217" s="2" t="s">
        <v>207</v>
      </c>
      <c r="CB217" s="2" t="s">
        <v>513</v>
      </c>
      <c r="CC217" s="2"/>
      <c r="CE217" t="s">
        <v>90</v>
      </c>
      <c r="CF217" s="4" t="s">
        <v>64</v>
      </c>
      <c r="CQ217" s="67" t="s">
        <v>511</v>
      </c>
      <c r="CS217" s="58" t="s">
        <v>207</v>
      </c>
      <c r="CT217" s="2" t="s">
        <v>49</v>
      </c>
      <c r="CU217" s="2"/>
      <c r="CV217" t="s">
        <v>54</v>
      </c>
      <c r="CW217" t="s">
        <v>50</v>
      </c>
      <c r="DI217" s="58" t="s">
        <v>207</v>
      </c>
      <c r="DJ217" s="2" t="s">
        <v>49</v>
      </c>
      <c r="DK217" s="2"/>
      <c r="DL217" t="s">
        <v>54</v>
      </c>
      <c r="DM217" t="s">
        <v>64</v>
      </c>
      <c r="DY217" s="58" t="s">
        <v>207</v>
      </c>
      <c r="DZ217" s="2" t="s">
        <v>55</v>
      </c>
      <c r="EB217" t="s">
        <v>71</v>
      </c>
      <c r="EC217" t="s">
        <v>49</v>
      </c>
      <c r="EO217" s="56" t="s">
        <v>207</v>
      </c>
      <c r="EP217" s="2" t="s">
        <v>47</v>
      </c>
      <c r="EQ217" t="s">
        <v>47</v>
      </c>
      <c r="ER217" t="s">
        <v>54</v>
      </c>
    </row>
    <row r="218" spans="1:148" x14ac:dyDescent="0.25">
      <c r="A218" s="2">
        <v>65</v>
      </c>
      <c r="AH218">
        <f t="shared" si="30"/>
        <v>5.0349622799999887</v>
      </c>
      <c r="AI218">
        <f t="shared" si="29"/>
        <v>9.9057496224139077E-2</v>
      </c>
      <c r="AJ218" s="2">
        <v>3</v>
      </c>
      <c r="CA218" s="2" t="s">
        <v>207</v>
      </c>
      <c r="CB218" s="2" t="s">
        <v>513</v>
      </c>
      <c r="CC218" s="2"/>
      <c r="CE218" t="s">
        <v>90</v>
      </c>
      <c r="CF218" s="4" t="s">
        <v>62</v>
      </c>
      <c r="CQ218" s="66" t="s">
        <v>54</v>
      </c>
      <c r="CS218" s="56" t="s">
        <v>207</v>
      </c>
      <c r="CT218" s="2" t="s">
        <v>55</v>
      </c>
      <c r="CU218" s="2"/>
      <c r="CV218" t="s">
        <v>54</v>
      </c>
      <c r="CW218" s="4" t="s">
        <v>64</v>
      </c>
      <c r="DI218" s="56" t="s">
        <v>207</v>
      </c>
      <c r="DJ218" s="2" t="s">
        <v>55</v>
      </c>
      <c r="DL218" t="s">
        <v>54</v>
      </c>
      <c r="DM218" t="s">
        <v>55</v>
      </c>
      <c r="DY218" s="56" t="s">
        <v>207</v>
      </c>
      <c r="DZ218" s="2" t="s">
        <v>55</v>
      </c>
      <c r="EB218" t="s">
        <v>90</v>
      </c>
      <c r="EC218" t="s">
        <v>49</v>
      </c>
      <c r="EO218" s="58" t="s">
        <v>517</v>
      </c>
      <c r="EP218" s="2" t="s">
        <v>45</v>
      </c>
      <c r="EQ218" t="s">
        <v>47</v>
      </c>
      <c r="ER218" t="s">
        <v>44</v>
      </c>
    </row>
    <row r="219" spans="1:148" x14ac:dyDescent="0.25">
      <c r="AH219">
        <f t="shared" si="30"/>
        <v>5.0686673599999885</v>
      </c>
      <c r="AI219">
        <f t="shared" si="29"/>
        <v>9.645730271254993E-2</v>
      </c>
      <c r="AJ219" s="2">
        <v>2</v>
      </c>
      <c r="CA219" s="2" t="s">
        <v>207</v>
      </c>
      <c r="CB219" s="2" t="s">
        <v>55</v>
      </c>
      <c r="CC219" s="2"/>
      <c r="CE219" t="s">
        <v>54</v>
      </c>
      <c r="CF219" t="s">
        <v>49</v>
      </c>
      <c r="CQ219" s="67" t="s">
        <v>89</v>
      </c>
      <c r="CS219" s="58" t="s">
        <v>207</v>
      </c>
      <c r="CT219" s="2" t="s">
        <v>518</v>
      </c>
      <c r="CU219" s="2"/>
      <c r="CV219" t="s">
        <v>44</v>
      </c>
      <c r="CW219" t="s">
        <v>55</v>
      </c>
      <c r="DI219" s="58" t="s">
        <v>207</v>
      </c>
      <c r="DJ219" s="2" t="s">
        <v>55</v>
      </c>
      <c r="DL219" t="s">
        <v>54</v>
      </c>
      <c r="DM219" t="s">
        <v>50</v>
      </c>
      <c r="DY219" s="58" t="s">
        <v>207</v>
      </c>
      <c r="DZ219" s="2" t="s">
        <v>55</v>
      </c>
      <c r="EB219" t="s">
        <v>54</v>
      </c>
      <c r="EC219" t="s">
        <v>50</v>
      </c>
      <c r="EO219" s="56" t="s">
        <v>207</v>
      </c>
      <c r="EP219" s="2" t="s">
        <v>47</v>
      </c>
      <c r="EQ219" t="s">
        <v>47</v>
      </c>
      <c r="ER219" t="s">
        <v>82</v>
      </c>
    </row>
    <row r="220" spans="1:148" x14ac:dyDescent="0.25">
      <c r="AH220">
        <f t="shared" si="30"/>
        <v>5.1023724399999884</v>
      </c>
      <c r="AI220">
        <f t="shared" si="29"/>
        <v>9.3887799922376405E-2</v>
      </c>
      <c r="AJ220" s="2">
        <v>3</v>
      </c>
      <c r="CA220" s="2" t="s">
        <v>207</v>
      </c>
      <c r="CB220" s="2" t="s">
        <v>55</v>
      </c>
      <c r="CC220" s="2"/>
      <c r="CE220" t="s">
        <v>54</v>
      </c>
      <c r="CF220" s="4" t="s">
        <v>50</v>
      </c>
      <c r="CQ220" s="66" t="s">
        <v>472</v>
      </c>
      <c r="CS220" s="56" t="s">
        <v>207</v>
      </c>
      <c r="CT220" s="2" t="s">
        <v>55</v>
      </c>
      <c r="CU220" s="2"/>
      <c r="CV220" t="s">
        <v>54</v>
      </c>
      <c r="CW220" t="s">
        <v>49</v>
      </c>
      <c r="DI220" s="56" t="s">
        <v>207</v>
      </c>
      <c r="DJ220" s="2" t="s">
        <v>68</v>
      </c>
      <c r="DK220" s="2"/>
      <c r="DL220" t="s">
        <v>54</v>
      </c>
      <c r="DM220" t="s">
        <v>64</v>
      </c>
      <c r="DY220" s="56" t="s">
        <v>207</v>
      </c>
      <c r="DZ220" s="2" t="s">
        <v>55</v>
      </c>
      <c r="EB220" t="s">
        <v>54</v>
      </c>
      <c r="EC220" t="s">
        <v>62</v>
      </c>
      <c r="EO220" s="58" t="s">
        <v>89</v>
      </c>
      <c r="EP220" s="2" t="s">
        <v>47</v>
      </c>
      <c r="EQ220" t="s">
        <v>47</v>
      </c>
      <c r="ER220" t="s">
        <v>44</v>
      </c>
    </row>
    <row r="221" spans="1:148" x14ac:dyDescent="0.25">
      <c r="AH221">
        <f t="shared" si="30"/>
        <v>5.1360775199999882</v>
      </c>
      <c r="AI221">
        <f t="shared" si="29"/>
        <v>9.1350198108199221E-2</v>
      </c>
      <c r="AJ221" s="2">
        <v>0</v>
      </c>
      <c r="CA221" s="2" t="s">
        <v>517</v>
      </c>
      <c r="CB221" s="2" t="s">
        <v>55</v>
      </c>
      <c r="CC221" s="2"/>
      <c r="CE221" t="s">
        <v>54</v>
      </c>
      <c r="CF221" s="4" t="s">
        <v>58</v>
      </c>
      <c r="CQ221" s="67" t="s">
        <v>207</v>
      </c>
      <c r="CS221" s="58" t="s">
        <v>517</v>
      </c>
      <c r="CT221" s="2" t="s">
        <v>518</v>
      </c>
      <c r="CU221" s="2"/>
      <c r="CV221" t="s">
        <v>44</v>
      </c>
      <c r="CW221" s="4" t="s">
        <v>64</v>
      </c>
      <c r="DI221" s="58" t="s">
        <v>517</v>
      </c>
      <c r="DJ221" s="2" t="s">
        <v>86</v>
      </c>
      <c r="DK221" s="2"/>
      <c r="DL221" t="s">
        <v>54</v>
      </c>
      <c r="DM221" t="s">
        <v>62</v>
      </c>
      <c r="DY221" s="58" t="s">
        <v>517</v>
      </c>
      <c r="DZ221" s="2" t="s">
        <v>55</v>
      </c>
      <c r="EB221" t="s">
        <v>71</v>
      </c>
      <c r="EC221" t="s">
        <v>50</v>
      </c>
      <c r="EO221" s="56" t="s">
        <v>89</v>
      </c>
      <c r="EP221" s="2" t="s">
        <v>47</v>
      </c>
      <c r="EQ221" t="s">
        <v>47</v>
      </c>
      <c r="ER221" t="s">
        <v>54</v>
      </c>
    </row>
    <row r="222" spans="1:148" x14ac:dyDescent="0.25">
      <c r="AH222">
        <f t="shared" si="30"/>
        <v>5.169782599999988</v>
      </c>
      <c r="AI222">
        <f t="shared" si="29"/>
        <v>8.8845637296067148E-2</v>
      </c>
      <c r="AJ222" s="2">
        <v>3</v>
      </c>
      <c r="CA222" s="2" t="s">
        <v>54</v>
      </c>
      <c r="CB222" s="2" t="s">
        <v>49</v>
      </c>
      <c r="CC222" s="2"/>
      <c r="CE222" t="s">
        <v>54</v>
      </c>
      <c r="CF222" t="s">
        <v>68</v>
      </c>
      <c r="CQ222" s="66" t="s">
        <v>207</v>
      </c>
      <c r="CS222" s="56" t="s">
        <v>54</v>
      </c>
      <c r="CT222" s="2" t="s">
        <v>101</v>
      </c>
      <c r="CU222" s="2"/>
      <c r="CV222" t="s">
        <v>44</v>
      </c>
      <c r="CW222" t="s">
        <v>50</v>
      </c>
      <c r="DI222" s="56" t="s">
        <v>54</v>
      </c>
      <c r="DJ222" s="2" t="s">
        <v>55</v>
      </c>
      <c r="DK222" s="2"/>
      <c r="DL222" t="s">
        <v>44</v>
      </c>
      <c r="DM222" t="s">
        <v>50</v>
      </c>
      <c r="DY222" s="56" t="s">
        <v>54</v>
      </c>
      <c r="DZ222" s="2" t="s">
        <v>55</v>
      </c>
      <c r="EB222" t="s">
        <v>71</v>
      </c>
      <c r="EC222" t="s">
        <v>62</v>
      </c>
      <c r="EO222" s="58" t="s">
        <v>207</v>
      </c>
      <c r="EP222" s="2" t="s">
        <v>47</v>
      </c>
      <c r="EQ222" t="s">
        <v>47</v>
      </c>
      <c r="ER222" t="s">
        <v>90</v>
      </c>
    </row>
    <row r="223" spans="1:148" x14ac:dyDescent="0.25">
      <c r="AH223">
        <f t="shared" si="30"/>
        <v>5.2034876799999878</v>
      </c>
      <c r="AI223">
        <f t="shared" si="29"/>
        <v>8.6375187382643256E-2</v>
      </c>
      <c r="AJ223" s="2">
        <v>2</v>
      </c>
      <c r="CA223" s="2" t="s">
        <v>207</v>
      </c>
      <c r="CB223" s="2" t="s">
        <v>58</v>
      </c>
      <c r="CC223" s="2"/>
      <c r="CE223" t="s">
        <v>90</v>
      </c>
      <c r="CF223" t="s">
        <v>55</v>
      </c>
      <c r="CQ223" s="67" t="s">
        <v>515</v>
      </c>
      <c r="CS223" s="58" t="s">
        <v>207</v>
      </c>
      <c r="CT223" s="2" t="s">
        <v>55</v>
      </c>
      <c r="CU223" s="2"/>
      <c r="CV223" t="s">
        <v>44</v>
      </c>
      <c r="CW223" t="s">
        <v>62</v>
      </c>
      <c r="DI223" s="58" t="s">
        <v>207</v>
      </c>
      <c r="DJ223" s="2" t="s">
        <v>55</v>
      </c>
      <c r="DK223" s="2"/>
      <c r="DL223" t="s">
        <v>44</v>
      </c>
      <c r="DM223" t="s">
        <v>64</v>
      </c>
      <c r="DY223" s="58" t="s">
        <v>207</v>
      </c>
      <c r="DZ223" s="2" t="s">
        <v>55</v>
      </c>
      <c r="EB223" t="s">
        <v>82</v>
      </c>
      <c r="EC223" t="s">
        <v>55</v>
      </c>
      <c r="EO223" s="56" t="s">
        <v>54</v>
      </c>
      <c r="EP223" s="2" t="s">
        <v>45</v>
      </c>
      <c r="EQ223" t="s">
        <v>47</v>
      </c>
      <c r="ER223" t="s">
        <v>54</v>
      </c>
    </row>
    <row r="224" spans="1:148" x14ac:dyDescent="0.25">
      <c r="AH224">
        <f t="shared" si="30"/>
        <v>5.2371927599999877</v>
      </c>
      <c r="AI224">
        <f t="shared" si="29"/>
        <v>8.3939848369943199E-2</v>
      </c>
      <c r="AJ224" s="2">
        <v>3</v>
      </c>
      <c r="CA224" s="2" t="s">
        <v>207</v>
      </c>
      <c r="CB224" s="2" t="s">
        <v>513</v>
      </c>
      <c r="CC224" s="2"/>
      <c r="CE224" t="s">
        <v>44</v>
      </c>
      <c r="CF224" t="s">
        <v>55</v>
      </c>
      <c r="CQ224" s="66" t="s">
        <v>207</v>
      </c>
      <c r="CS224" s="56" t="s">
        <v>207</v>
      </c>
      <c r="CT224" s="2" t="s">
        <v>49</v>
      </c>
      <c r="CU224" s="2"/>
      <c r="CV224" t="s">
        <v>54</v>
      </c>
      <c r="CW224" s="4" t="s">
        <v>64</v>
      </c>
      <c r="DI224" s="56" t="s">
        <v>207</v>
      </c>
      <c r="DJ224" s="2" t="s">
        <v>55</v>
      </c>
      <c r="DK224" s="2"/>
      <c r="DL224" t="s">
        <v>44</v>
      </c>
      <c r="DM224" t="s">
        <v>62</v>
      </c>
      <c r="DY224" s="56" t="s">
        <v>207</v>
      </c>
      <c r="DZ224" s="2" t="s">
        <v>55</v>
      </c>
      <c r="EB224" t="s">
        <v>54</v>
      </c>
      <c r="EC224" t="s">
        <v>50</v>
      </c>
      <c r="EO224" s="58" t="s">
        <v>54</v>
      </c>
      <c r="EP224" s="2" t="s">
        <v>47</v>
      </c>
      <c r="EQ224" t="s">
        <v>47</v>
      </c>
      <c r="ER224" t="s">
        <v>44</v>
      </c>
    </row>
    <row r="225" spans="34:148" x14ac:dyDescent="0.25">
      <c r="AH225">
        <f t="shared" si="30"/>
        <v>5.2708978399999875</v>
      </c>
      <c r="AI225">
        <f t="shared" si="29"/>
        <v>8.1540550731393158E-2</v>
      </c>
      <c r="AJ225" s="2">
        <v>0</v>
      </c>
      <c r="CA225" s="2" t="s">
        <v>89</v>
      </c>
      <c r="CB225" s="2" t="s">
        <v>55</v>
      </c>
      <c r="CC225" s="2"/>
      <c r="CE225" t="s">
        <v>90</v>
      </c>
      <c r="CF225" t="s">
        <v>55</v>
      </c>
      <c r="CQ225" s="67" t="s">
        <v>207</v>
      </c>
      <c r="CS225" s="58" t="s">
        <v>89</v>
      </c>
      <c r="CT225" s="2" t="s">
        <v>516</v>
      </c>
      <c r="CU225" s="2"/>
      <c r="CV225" t="s">
        <v>54</v>
      </c>
      <c r="CW225" t="s">
        <v>62</v>
      </c>
      <c r="DI225" s="58" t="s">
        <v>89</v>
      </c>
      <c r="DJ225" s="2" t="s">
        <v>516</v>
      </c>
      <c r="DK225" s="2"/>
      <c r="DL225" t="s">
        <v>44</v>
      </c>
      <c r="DM225" t="s">
        <v>55</v>
      </c>
      <c r="DY225" s="58" t="s">
        <v>89</v>
      </c>
      <c r="DZ225" s="2" t="s">
        <v>55</v>
      </c>
      <c r="EB225" t="s">
        <v>63</v>
      </c>
      <c r="EC225" t="s">
        <v>58</v>
      </c>
      <c r="EO225" s="56" t="s">
        <v>54</v>
      </c>
      <c r="EP225" s="2" t="s">
        <v>47</v>
      </c>
      <c r="EQ225" t="s">
        <v>47</v>
      </c>
      <c r="ER225" t="s">
        <v>54</v>
      </c>
    </row>
    <row r="226" spans="34:148" x14ac:dyDescent="0.25">
      <c r="AH226">
        <f t="shared" si="30"/>
        <v>5.3046029199999873</v>
      </c>
      <c r="AI226">
        <f t="shared" si="29"/>
        <v>7.9178155904690781E-2</v>
      </c>
      <c r="AJ226" s="2">
        <v>0</v>
      </c>
      <c r="CA226" s="2" t="s">
        <v>89</v>
      </c>
      <c r="CB226" s="2" t="s">
        <v>55</v>
      </c>
      <c r="CC226" s="2"/>
      <c r="CE226" t="s">
        <v>90</v>
      </c>
      <c r="CF226" t="s">
        <v>49</v>
      </c>
      <c r="CQ226" s="66" t="s">
        <v>89</v>
      </c>
      <c r="CS226" s="56" t="s">
        <v>89</v>
      </c>
      <c r="CT226" s="2" t="s">
        <v>516</v>
      </c>
      <c r="CU226" s="2"/>
      <c r="CV226" t="s">
        <v>54</v>
      </c>
      <c r="CW226" t="s">
        <v>49</v>
      </c>
      <c r="DI226" s="56" t="s">
        <v>89</v>
      </c>
      <c r="DJ226" s="2" t="s">
        <v>516</v>
      </c>
      <c r="DK226" s="2"/>
      <c r="DL226" t="s">
        <v>44</v>
      </c>
      <c r="DM226" t="s">
        <v>49</v>
      </c>
      <c r="DY226" s="56" t="s">
        <v>89</v>
      </c>
      <c r="DZ226" s="2" t="s">
        <v>55</v>
      </c>
      <c r="EB226" t="s">
        <v>167</v>
      </c>
      <c r="EC226" t="s">
        <v>58</v>
      </c>
      <c r="EO226" s="58" t="s">
        <v>54</v>
      </c>
      <c r="EP226" s="2" t="s">
        <v>47</v>
      </c>
      <c r="EQ226" t="s">
        <v>47</v>
      </c>
      <c r="ER226" t="s">
        <v>54</v>
      </c>
    </row>
    <row r="227" spans="34:148" x14ac:dyDescent="0.25">
      <c r="AH227">
        <f t="shared" si="30"/>
        <v>5.3383079999999872</v>
      </c>
      <c r="AI227">
        <f t="shared" si="29"/>
        <v>7.6853456906729317E-2</v>
      </c>
      <c r="AJ227" s="2">
        <v>3</v>
      </c>
      <c r="CA227" s="2" t="s">
        <v>207</v>
      </c>
      <c r="CB227" s="2" t="s">
        <v>49</v>
      </c>
      <c r="CC227" s="2"/>
      <c r="CE227" t="s">
        <v>90</v>
      </c>
      <c r="CF227" s="4" t="s">
        <v>58</v>
      </c>
      <c r="CQ227" s="67" t="s">
        <v>207</v>
      </c>
      <c r="CS227" s="58" t="s">
        <v>207</v>
      </c>
      <c r="CT227" s="2" t="s">
        <v>49</v>
      </c>
      <c r="CU227" s="2"/>
      <c r="CV227" t="s">
        <v>54</v>
      </c>
      <c r="CW227" s="4" t="s">
        <v>58</v>
      </c>
      <c r="DI227" s="58" t="s">
        <v>207</v>
      </c>
      <c r="DJ227" s="2" t="s">
        <v>68</v>
      </c>
      <c r="DK227" s="2"/>
      <c r="DL227" t="s">
        <v>44</v>
      </c>
      <c r="DM227" t="s">
        <v>68</v>
      </c>
      <c r="DY227" s="58" t="s">
        <v>207</v>
      </c>
      <c r="DZ227" s="2" t="s">
        <v>55</v>
      </c>
      <c r="EB227" t="s">
        <v>54</v>
      </c>
      <c r="EC227" t="s">
        <v>49</v>
      </c>
      <c r="EO227" s="56" t="s">
        <v>89</v>
      </c>
      <c r="EP227" s="2" t="s">
        <v>45</v>
      </c>
      <c r="EQ227" t="s">
        <v>47</v>
      </c>
      <c r="ER227" t="s">
        <v>54</v>
      </c>
    </row>
    <row r="228" spans="34:148" x14ac:dyDescent="0.25">
      <c r="AH228">
        <f t="shared" si="30"/>
        <v>5.372013079999987</v>
      </c>
      <c r="AI228">
        <f t="shared" si="29"/>
        <v>7.45671790656421E-2</v>
      </c>
      <c r="AJ228" s="2">
        <v>0</v>
      </c>
      <c r="CA228" s="2" t="s">
        <v>54</v>
      </c>
      <c r="CB228" s="2" t="s">
        <v>513</v>
      </c>
      <c r="CC228" s="2"/>
      <c r="CE228" t="s">
        <v>90</v>
      </c>
      <c r="CF228" s="4" t="s">
        <v>64</v>
      </c>
      <c r="CQ228" s="66" t="s">
        <v>207</v>
      </c>
      <c r="CS228" s="56" t="s">
        <v>54</v>
      </c>
      <c r="CT228" s="2" t="s">
        <v>49</v>
      </c>
      <c r="CU228" s="2"/>
      <c r="CV228" t="s">
        <v>54</v>
      </c>
      <c r="CW228" s="4" t="s">
        <v>64</v>
      </c>
      <c r="DI228" s="56" t="s">
        <v>54</v>
      </c>
      <c r="DJ228" s="2" t="s">
        <v>49</v>
      </c>
      <c r="DK228" s="2"/>
      <c r="DL228" t="s">
        <v>44</v>
      </c>
      <c r="DM228" t="s">
        <v>64</v>
      </c>
      <c r="DY228" s="56" t="s">
        <v>54</v>
      </c>
      <c r="DZ228" s="2" t="s">
        <v>55</v>
      </c>
      <c r="EB228" t="s">
        <v>167</v>
      </c>
      <c r="EC228" t="s">
        <v>55</v>
      </c>
      <c r="EO228" s="58" t="s">
        <v>89</v>
      </c>
      <c r="EP228" s="2" t="s">
        <v>47</v>
      </c>
      <c r="EQ228" t="s">
        <v>47</v>
      </c>
      <c r="ER228" t="s">
        <v>54</v>
      </c>
    </row>
    <row r="229" spans="34:148" x14ac:dyDescent="0.25">
      <c r="AH229">
        <f t="shared" si="30"/>
        <v>5.4057181599999868</v>
      </c>
      <c r="AI229">
        <f t="shared" si="29"/>
        <v>7.2319980864844827E-2</v>
      </c>
      <c r="AJ229" s="2">
        <v>3</v>
      </c>
      <c r="CA229" s="2" t="s">
        <v>54</v>
      </c>
      <c r="CB229" s="2" t="s">
        <v>519</v>
      </c>
      <c r="CC229" s="2"/>
      <c r="CE229" t="s">
        <v>90</v>
      </c>
      <c r="CF229" s="4" t="s">
        <v>62</v>
      </c>
      <c r="CQ229" s="67" t="s">
        <v>207</v>
      </c>
      <c r="CS229" s="58" t="s">
        <v>54</v>
      </c>
      <c r="CT229" s="2" t="s">
        <v>519</v>
      </c>
      <c r="CU229" s="2"/>
      <c r="CV229" t="s">
        <v>44</v>
      </c>
      <c r="CW229" t="s">
        <v>49</v>
      </c>
      <c r="DI229" s="58" t="s">
        <v>54</v>
      </c>
      <c r="DJ229" s="2" t="s">
        <v>519</v>
      </c>
      <c r="DK229" s="2"/>
      <c r="DL229" t="s">
        <v>44</v>
      </c>
      <c r="DM229" t="s">
        <v>62</v>
      </c>
      <c r="DY229" s="58" t="s">
        <v>54</v>
      </c>
      <c r="DZ229" s="2" t="s">
        <v>55</v>
      </c>
      <c r="EB229" t="s">
        <v>54</v>
      </c>
      <c r="EC229" t="s">
        <v>55</v>
      </c>
      <c r="EO229" s="56" t="s">
        <v>90</v>
      </c>
      <c r="EP229" s="2" t="s">
        <v>47</v>
      </c>
      <c r="EQ229" t="s">
        <v>45</v>
      </c>
      <c r="ER229" t="s">
        <v>44</v>
      </c>
    </row>
    <row r="230" spans="34:148" x14ac:dyDescent="0.25">
      <c r="AH230">
        <f t="shared" si="30"/>
        <v>5.4394232399999867</v>
      </c>
      <c r="AI230">
        <f t="shared" si="29"/>
        <v>7.0112454893792697E-2</v>
      </c>
      <c r="AJ230" s="2">
        <v>2</v>
      </c>
      <c r="CA230" s="2" t="s">
        <v>54</v>
      </c>
      <c r="CB230" s="2" t="s">
        <v>513</v>
      </c>
      <c r="CC230" s="2"/>
      <c r="CE230" t="s">
        <v>71</v>
      </c>
      <c r="CF230" t="s">
        <v>49</v>
      </c>
      <c r="CQ230" s="66" t="s">
        <v>207</v>
      </c>
      <c r="CS230" s="56" t="s">
        <v>54</v>
      </c>
      <c r="CT230" s="2" t="s">
        <v>55</v>
      </c>
      <c r="CU230" s="2"/>
      <c r="CV230" t="s">
        <v>44</v>
      </c>
      <c r="CW230" s="4" t="s">
        <v>58</v>
      </c>
      <c r="DI230" s="56" t="s">
        <v>54</v>
      </c>
      <c r="DJ230" s="2" t="s">
        <v>55</v>
      </c>
      <c r="DK230" s="2"/>
      <c r="DL230" t="s">
        <v>44</v>
      </c>
      <c r="DM230" t="s">
        <v>55</v>
      </c>
      <c r="DY230" s="56" t="s">
        <v>54</v>
      </c>
      <c r="DZ230" s="2" t="s">
        <v>55</v>
      </c>
      <c r="EB230" t="s">
        <v>54</v>
      </c>
      <c r="EC230" t="s">
        <v>55</v>
      </c>
      <c r="EO230" s="58" t="s">
        <v>54</v>
      </c>
      <c r="EP230" s="2" t="s">
        <v>47</v>
      </c>
      <c r="EQ230" t="s">
        <v>47</v>
      </c>
      <c r="ER230" t="s">
        <v>63</v>
      </c>
    </row>
    <row r="231" spans="34:148" x14ac:dyDescent="0.25">
      <c r="AH231">
        <f t="shared" si="30"/>
        <v>5.4731283199999865</v>
      </c>
      <c r="AI231">
        <f t="shared" si="29"/>
        <v>6.7945128900031571E-2</v>
      </c>
      <c r="AJ231" s="2">
        <v>3</v>
      </c>
      <c r="CA231" s="2" t="s">
        <v>54</v>
      </c>
      <c r="CB231" s="2" t="s">
        <v>513</v>
      </c>
      <c r="CC231" s="2"/>
      <c r="CE231" t="s">
        <v>54</v>
      </c>
      <c r="CF231" t="s">
        <v>49</v>
      </c>
      <c r="CQ231" s="67" t="s">
        <v>517</v>
      </c>
      <c r="CS231" s="58" t="s">
        <v>54</v>
      </c>
      <c r="CT231" s="2" t="s">
        <v>49</v>
      </c>
      <c r="CU231" s="2"/>
      <c r="CV231" t="s">
        <v>44</v>
      </c>
      <c r="CW231" s="4" t="s">
        <v>64</v>
      </c>
      <c r="DI231" s="58" t="s">
        <v>54</v>
      </c>
      <c r="DJ231" s="2" t="s">
        <v>55</v>
      </c>
      <c r="DK231" s="2"/>
      <c r="DL231" t="s">
        <v>44</v>
      </c>
      <c r="DM231" t="s">
        <v>55</v>
      </c>
      <c r="DY231" s="58" t="s">
        <v>54</v>
      </c>
      <c r="DZ231" s="2" t="s">
        <v>55</v>
      </c>
      <c r="EB231" t="s">
        <v>90</v>
      </c>
      <c r="EC231" t="s">
        <v>58</v>
      </c>
      <c r="EO231" s="92" t="s">
        <v>520</v>
      </c>
      <c r="EP231" s="2" t="s">
        <v>45</v>
      </c>
      <c r="EQ231" t="s">
        <v>47</v>
      </c>
      <c r="ER231" t="s">
        <v>90</v>
      </c>
    </row>
    <row r="232" spans="34:148" x14ac:dyDescent="0.25">
      <c r="AH232">
        <f t="shared" si="30"/>
        <v>5.5068333999999863</v>
      </c>
      <c r="AI232">
        <f t="shared" si="29"/>
        <v>6.5818466937005909E-2</v>
      </c>
      <c r="AJ232" s="2">
        <v>4</v>
      </c>
      <c r="CA232" s="2" t="s">
        <v>89</v>
      </c>
      <c r="CB232" s="2" t="s">
        <v>514</v>
      </c>
      <c r="CC232" s="2"/>
      <c r="CE232" t="s">
        <v>54</v>
      </c>
      <c r="CF232" t="s">
        <v>49</v>
      </c>
      <c r="CQ232" s="66" t="s">
        <v>54</v>
      </c>
      <c r="CS232" s="56" t="s">
        <v>89</v>
      </c>
      <c r="CT232" s="2" t="s">
        <v>514</v>
      </c>
      <c r="CU232" s="2"/>
      <c r="CV232" t="s">
        <v>90</v>
      </c>
      <c r="CW232" t="s">
        <v>55</v>
      </c>
      <c r="DI232" s="56" t="s">
        <v>89</v>
      </c>
      <c r="DJ232" s="2" t="s">
        <v>55</v>
      </c>
      <c r="DK232" s="2"/>
      <c r="DL232" t="s">
        <v>54</v>
      </c>
      <c r="DM232" t="s">
        <v>64</v>
      </c>
      <c r="DY232" s="56" t="s">
        <v>89</v>
      </c>
      <c r="DZ232" s="2" t="s">
        <v>55</v>
      </c>
      <c r="EB232" t="s">
        <v>54</v>
      </c>
      <c r="EC232" t="s">
        <v>55</v>
      </c>
      <c r="EQ232" t="s">
        <v>47</v>
      </c>
      <c r="ER232" t="s">
        <v>44</v>
      </c>
    </row>
    <row r="233" spans="34:148" x14ac:dyDescent="0.25">
      <c r="AH233">
        <f t="shared" si="30"/>
        <v>5.5405384799999862</v>
      </c>
      <c r="AI233">
        <f t="shared" si="29"/>
        <v>6.3732870601989511E-2</v>
      </c>
      <c r="AJ233" s="2">
        <v>3</v>
      </c>
      <c r="CA233" s="2" t="s">
        <v>89</v>
      </c>
      <c r="CB233" s="2" t="s">
        <v>55</v>
      </c>
      <c r="CC233" s="2"/>
      <c r="CE233" t="s">
        <v>54</v>
      </c>
      <c r="CF233" s="4" t="s">
        <v>62</v>
      </c>
      <c r="CQ233" s="67" t="s">
        <v>207</v>
      </c>
      <c r="CS233" s="58" t="s">
        <v>89</v>
      </c>
      <c r="CT233" s="2" t="s">
        <v>55</v>
      </c>
      <c r="CU233" s="2"/>
      <c r="CV233" t="s">
        <v>54</v>
      </c>
      <c r="CW233" t="s">
        <v>55</v>
      </c>
      <c r="DI233" s="58" t="s">
        <v>89</v>
      </c>
      <c r="DJ233" s="2" t="s">
        <v>55</v>
      </c>
      <c r="DK233" s="2"/>
      <c r="DL233" t="s">
        <v>54</v>
      </c>
      <c r="DM233" t="s">
        <v>49</v>
      </c>
      <c r="DY233" s="58" t="s">
        <v>89</v>
      </c>
      <c r="DZ233" s="2" t="s">
        <v>55</v>
      </c>
      <c r="EB233" t="s">
        <v>54</v>
      </c>
      <c r="EC233" t="s">
        <v>49</v>
      </c>
      <c r="EQ233" t="s">
        <v>45</v>
      </c>
      <c r="ER233" t="s">
        <v>54</v>
      </c>
    </row>
    <row r="234" spans="34:148" x14ac:dyDescent="0.25">
      <c r="AH234">
        <f t="shared" si="30"/>
        <v>5.574243559999986</v>
      </c>
      <c r="AI234">
        <f t="shared" si="29"/>
        <v>6.1688680358430004E-2</v>
      </c>
      <c r="AJ234" s="2">
        <v>5</v>
      </c>
      <c r="CA234" s="2" t="s">
        <v>90</v>
      </c>
      <c r="CB234" s="2" t="s">
        <v>55</v>
      </c>
      <c r="CC234" s="2"/>
      <c r="CE234" t="s">
        <v>71</v>
      </c>
      <c r="CF234" t="s">
        <v>50</v>
      </c>
      <c r="CQ234" s="66" t="s">
        <v>207</v>
      </c>
      <c r="CS234" s="56" t="s">
        <v>90</v>
      </c>
      <c r="CT234" s="2" t="s">
        <v>49</v>
      </c>
      <c r="CU234" s="2"/>
      <c r="CV234" t="s">
        <v>44</v>
      </c>
      <c r="CW234" s="4" t="s">
        <v>64</v>
      </c>
      <c r="DI234" s="56" t="s">
        <v>90</v>
      </c>
      <c r="DJ234" s="2" t="s">
        <v>55</v>
      </c>
      <c r="DK234" s="2"/>
      <c r="DL234" t="s">
        <v>54</v>
      </c>
      <c r="DM234" t="s">
        <v>64</v>
      </c>
      <c r="DY234" s="56" t="s">
        <v>90</v>
      </c>
      <c r="DZ234" s="2" t="s">
        <v>55</v>
      </c>
      <c r="EB234" t="s">
        <v>44</v>
      </c>
      <c r="EC234" t="s">
        <v>58</v>
      </c>
      <c r="EQ234" t="s">
        <v>47</v>
      </c>
      <c r="ER234" t="s">
        <v>54</v>
      </c>
    </row>
    <row r="235" spans="34:148" x14ac:dyDescent="0.25">
      <c r="AH235">
        <f t="shared" si="30"/>
        <v>5.6079486399999858</v>
      </c>
      <c r="AI235">
        <f t="shared" si="29"/>
        <v>5.96861769369436E-2</v>
      </c>
      <c r="AJ235" s="2">
        <v>5</v>
      </c>
      <c r="CA235" s="2" t="s">
        <v>54</v>
      </c>
      <c r="CB235" s="2" t="s">
        <v>49</v>
      </c>
      <c r="CC235" s="2"/>
      <c r="CE235" t="s">
        <v>44</v>
      </c>
      <c r="CF235" t="s">
        <v>55</v>
      </c>
      <c r="CQ235" s="67" t="s">
        <v>89</v>
      </c>
      <c r="CS235" s="58" t="s">
        <v>54</v>
      </c>
      <c r="CT235" s="2" t="s">
        <v>55</v>
      </c>
      <c r="CU235" s="2"/>
      <c r="CV235" t="s">
        <v>90</v>
      </c>
      <c r="CW235" t="s">
        <v>50</v>
      </c>
      <c r="DI235" s="58" t="s">
        <v>54</v>
      </c>
      <c r="DJ235" s="2" t="s">
        <v>55</v>
      </c>
      <c r="DK235" s="2"/>
      <c r="DL235" t="s">
        <v>71</v>
      </c>
      <c r="DM235" t="s">
        <v>55</v>
      </c>
      <c r="DY235" s="58" t="s">
        <v>54</v>
      </c>
      <c r="DZ235" s="2" t="s">
        <v>55</v>
      </c>
      <c r="EB235" t="s">
        <v>54</v>
      </c>
      <c r="EC235" t="s">
        <v>49</v>
      </c>
      <c r="EQ235" t="s">
        <v>47</v>
      </c>
      <c r="ER235" t="s">
        <v>54</v>
      </c>
    </row>
    <row r="236" spans="34:148" x14ac:dyDescent="0.25">
      <c r="AH236">
        <f t="shared" si="30"/>
        <v>5.6416537199999857</v>
      </c>
      <c r="AI236">
        <f t="shared" si="29"/>
        <v>5.7725582809160444E-2</v>
      </c>
      <c r="AJ236" s="2">
        <v>3</v>
      </c>
      <c r="CA236" s="2" t="s">
        <v>520</v>
      </c>
      <c r="CB236" s="2" t="s">
        <v>55</v>
      </c>
      <c r="CC236" s="2"/>
      <c r="CE236" t="s">
        <v>54</v>
      </c>
      <c r="CF236" t="s">
        <v>49</v>
      </c>
      <c r="CQ236" s="66" t="s">
        <v>89</v>
      </c>
      <c r="CS236" s="56" t="s">
        <v>520</v>
      </c>
      <c r="CT236" s="2" t="s">
        <v>55</v>
      </c>
      <c r="CU236" s="2"/>
      <c r="CV236" t="s">
        <v>90</v>
      </c>
      <c r="CW236" s="4" t="s">
        <v>64</v>
      </c>
      <c r="DI236" s="56" t="s">
        <v>520</v>
      </c>
      <c r="DJ236" s="2" t="s">
        <v>55</v>
      </c>
      <c r="DK236" s="2"/>
      <c r="DL236" t="s">
        <v>54</v>
      </c>
      <c r="DM236" t="s">
        <v>50</v>
      </c>
      <c r="DY236" s="56" t="s">
        <v>520</v>
      </c>
      <c r="DZ236" s="2" t="s">
        <v>514</v>
      </c>
      <c r="EA236" s="2"/>
      <c r="EB236" t="s">
        <v>54</v>
      </c>
      <c r="EC236" t="s">
        <v>58</v>
      </c>
      <c r="EQ236" t="s">
        <v>47</v>
      </c>
      <c r="ER236" t="s">
        <v>44</v>
      </c>
    </row>
    <row r="237" spans="34:148" x14ac:dyDescent="0.25">
      <c r="AH237">
        <f t="shared" si="30"/>
        <v>5.6753587999999855</v>
      </c>
      <c r="AI237">
        <f t="shared" si="29"/>
        <v>5.5807063728606061E-2</v>
      </c>
      <c r="AJ237" s="2"/>
      <c r="CA237" s="2" t="s">
        <v>472</v>
      </c>
      <c r="CB237" s="2" t="s">
        <v>58</v>
      </c>
      <c r="CC237" s="2"/>
      <c r="CE237" t="s">
        <v>54</v>
      </c>
      <c r="CF237" s="4" t="s">
        <v>58</v>
      </c>
      <c r="CQ237" s="67" t="s">
        <v>207</v>
      </c>
      <c r="CS237" s="58" t="s">
        <v>472</v>
      </c>
      <c r="CT237" s="2" t="s">
        <v>49</v>
      </c>
      <c r="CU237" s="2"/>
      <c r="CV237" t="s">
        <v>90</v>
      </c>
      <c r="CW237" t="s">
        <v>62</v>
      </c>
      <c r="DI237" s="58" t="s">
        <v>472</v>
      </c>
      <c r="DJ237" s="2" t="s">
        <v>55</v>
      </c>
      <c r="DL237" t="s">
        <v>54</v>
      </c>
      <c r="DM237" t="s">
        <v>64</v>
      </c>
      <c r="DY237" s="58" t="s">
        <v>472</v>
      </c>
      <c r="DZ237" s="2" t="s">
        <v>55</v>
      </c>
      <c r="EB237" t="s">
        <v>54</v>
      </c>
      <c r="EC237" t="s">
        <v>49</v>
      </c>
      <c r="EQ237" t="s">
        <v>45</v>
      </c>
      <c r="ER237" t="s">
        <v>443</v>
      </c>
    </row>
    <row r="238" spans="34:148" x14ac:dyDescent="0.25">
      <c r="AH238">
        <f t="shared" si="30"/>
        <v>5.7090638799999853</v>
      </c>
      <c r="AI238">
        <f t="shared" si="29"/>
        <v>5.3930730332806938E-2</v>
      </c>
      <c r="AJ238" s="2">
        <v>4</v>
      </c>
      <c r="CA238" s="2" t="s">
        <v>207</v>
      </c>
      <c r="CB238" s="2" t="s">
        <v>58</v>
      </c>
      <c r="CC238" s="2"/>
      <c r="CE238" t="s">
        <v>54</v>
      </c>
      <c r="CF238" t="s">
        <v>55</v>
      </c>
      <c r="CQ238" s="66" t="s">
        <v>54</v>
      </c>
      <c r="CS238" s="56" t="s">
        <v>207</v>
      </c>
      <c r="CT238" s="2" t="s">
        <v>55</v>
      </c>
      <c r="CU238" s="2"/>
      <c r="CV238" t="s">
        <v>54</v>
      </c>
      <c r="CW238" t="s">
        <v>49</v>
      </c>
      <c r="DI238" s="56" t="s">
        <v>207</v>
      </c>
      <c r="DJ238" s="2" t="s">
        <v>55</v>
      </c>
      <c r="DL238" t="s">
        <v>71</v>
      </c>
      <c r="DM238" t="s">
        <v>50</v>
      </c>
      <c r="DY238" s="56" t="s">
        <v>207</v>
      </c>
      <c r="DZ238" s="2" t="s">
        <v>55</v>
      </c>
      <c r="EB238" t="s">
        <v>54</v>
      </c>
      <c r="EC238" t="s">
        <v>55</v>
      </c>
      <c r="EQ238" t="s">
        <v>47</v>
      </c>
      <c r="ER238" t="s">
        <v>44</v>
      </c>
    </row>
    <row r="239" spans="34:148" x14ac:dyDescent="0.25">
      <c r="AH239">
        <f t="shared" si="30"/>
        <v>5.7427689599999852</v>
      </c>
      <c r="AI239">
        <f t="shared" si="29"/>
        <v>5.2096639800829396E-2</v>
      </c>
      <c r="CA239" s="2" t="s">
        <v>472</v>
      </c>
      <c r="CB239" s="2" t="s">
        <v>521</v>
      </c>
      <c r="CE239" t="s">
        <v>54</v>
      </c>
      <c r="CF239" t="s">
        <v>55</v>
      </c>
      <c r="CQ239" s="67" t="s">
        <v>54</v>
      </c>
      <c r="CS239" s="58" t="s">
        <v>472</v>
      </c>
      <c r="CT239" s="2" t="s">
        <v>514</v>
      </c>
      <c r="CV239" t="s">
        <v>54</v>
      </c>
      <c r="CW239" s="4" t="s">
        <v>50</v>
      </c>
      <c r="DI239" s="58" t="s">
        <v>472</v>
      </c>
      <c r="DJ239" s="2" t="s">
        <v>514</v>
      </c>
      <c r="DL239" t="s">
        <v>71</v>
      </c>
      <c r="DM239" t="s">
        <v>64</v>
      </c>
      <c r="DY239" s="58" t="s">
        <v>472</v>
      </c>
      <c r="DZ239" s="2" t="s">
        <v>521</v>
      </c>
      <c r="EB239" t="s">
        <v>44</v>
      </c>
      <c r="EC239" t="s">
        <v>55</v>
      </c>
      <c r="EQ239" t="s">
        <v>47</v>
      </c>
      <c r="ER239" t="s">
        <v>54</v>
      </c>
    </row>
    <row r="240" spans="34:148" x14ac:dyDescent="0.25">
      <c r="AH240">
        <f t="shared" si="30"/>
        <v>5.776474039999985</v>
      </c>
      <c r="AI240">
        <f t="shared" si="29"/>
        <v>5.0304797560500401E-2</v>
      </c>
      <c r="CA240" s="2" t="s">
        <v>472</v>
      </c>
      <c r="CB240" s="2" t="s">
        <v>55</v>
      </c>
      <c r="CE240" t="s">
        <v>54</v>
      </c>
      <c r="CF240" t="s">
        <v>55</v>
      </c>
      <c r="CQ240" s="66" t="s">
        <v>54</v>
      </c>
      <c r="CS240" s="56" t="s">
        <v>522</v>
      </c>
      <c r="CT240" s="2" t="s">
        <v>523</v>
      </c>
      <c r="CU240" s="4"/>
      <c r="CV240" t="s">
        <v>54</v>
      </c>
      <c r="CW240" s="4" t="s">
        <v>58</v>
      </c>
      <c r="DI240" s="56" t="s">
        <v>522</v>
      </c>
      <c r="DJ240" s="2" t="s">
        <v>516</v>
      </c>
      <c r="DK240" s="4"/>
      <c r="DL240" t="s">
        <v>82</v>
      </c>
      <c r="DM240" t="s">
        <v>64</v>
      </c>
      <c r="DY240" s="56" t="s">
        <v>522</v>
      </c>
      <c r="DZ240" s="2" t="s">
        <v>516</v>
      </c>
      <c r="EB240" t="s">
        <v>71</v>
      </c>
      <c r="EC240" t="s">
        <v>55</v>
      </c>
      <c r="EQ240" t="s">
        <v>47</v>
      </c>
      <c r="ER240" t="s">
        <v>71</v>
      </c>
    </row>
    <row r="241" spans="34:148" x14ac:dyDescent="0.25">
      <c r="AH241">
        <f t="shared" si="30"/>
        <v>5.8101791199999848</v>
      </c>
      <c r="AI241">
        <f t="shared" si="29"/>
        <v>4.8555159039613077E-2</v>
      </c>
      <c r="CA241" s="2" t="s">
        <v>54</v>
      </c>
      <c r="CB241" s="2" t="s">
        <v>55</v>
      </c>
      <c r="CE241" t="s">
        <v>89</v>
      </c>
      <c r="CF241" t="s">
        <v>55</v>
      </c>
      <c r="CQ241" s="67" t="s">
        <v>54</v>
      </c>
      <c r="CS241" s="58" t="s">
        <v>54</v>
      </c>
      <c r="CT241" s="2" t="s">
        <v>519</v>
      </c>
      <c r="CV241" t="s">
        <v>54</v>
      </c>
      <c r="CW241" s="4" t="s">
        <v>64</v>
      </c>
      <c r="DI241" s="58" t="s">
        <v>54</v>
      </c>
      <c r="DJ241" s="2" t="s">
        <v>519</v>
      </c>
      <c r="DL241" t="s">
        <v>54</v>
      </c>
      <c r="DM241" t="s">
        <v>50</v>
      </c>
      <c r="DY241" s="58" t="s">
        <v>54</v>
      </c>
      <c r="DZ241" s="2" t="s">
        <v>519</v>
      </c>
      <c r="EB241" t="s">
        <v>54</v>
      </c>
      <c r="EC241" t="s">
        <v>49</v>
      </c>
      <c r="EQ241" t="s">
        <v>47</v>
      </c>
      <c r="ER241" t="s">
        <v>63</v>
      </c>
    </row>
    <row r="242" spans="34:148" x14ac:dyDescent="0.25">
      <c r="AH242">
        <f t="shared" si="30"/>
        <v>5.8438841999999847</v>
      </c>
      <c r="AI242">
        <f t="shared" si="29"/>
        <v>4.6847631455493026E-2</v>
      </c>
      <c r="CA242" s="2" t="s">
        <v>82</v>
      </c>
      <c r="CB242" s="2" t="s">
        <v>524</v>
      </c>
      <c r="CE242" t="s">
        <v>89</v>
      </c>
      <c r="CF242" t="s">
        <v>58</v>
      </c>
      <c r="CQ242" s="66" t="s">
        <v>89</v>
      </c>
      <c r="CS242" s="56" t="s">
        <v>82</v>
      </c>
      <c r="CT242" s="2" t="s">
        <v>55</v>
      </c>
      <c r="CV242" t="s">
        <v>54</v>
      </c>
      <c r="CW242" t="s">
        <v>62</v>
      </c>
      <c r="DI242" s="56" t="s">
        <v>82</v>
      </c>
      <c r="DJ242" s="2" t="s">
        <v>55</v>
      </c>
      <c r="DL242" t="s">
        <v>63</v>
      </c>
      <c r="DM242" t="s">
        <v>64</v>
      </c>
      <c r="DY242" s="56" t="s">
        <v>82</v>
      </c>
      <c r="DZ242" s="2" t="s">
        <v>521</v>
      </c>
      <c r="EB242" t="s">
        <v>54</v>
      </c>
      <c r="EC242" t="s">
        <v>58</v>
      </c>
      <c r="EQ242" t="s">
        <v>47</v>
      </c>
      <c r="ER242" t="s">
        <v>44</v>
      </c>
    </row>
    <row r="243" spans="34:148" x14ac:dyDescent="0.25">
      <c r="AH243">
        <f t="shared" si="30"/>
        <v>5.8775892799999845</v>
      </c>
      <c r="AI243">
        <f t="shared" si="29"/>
        <v>4.518207563738675E-2</v>
      </c>
      <c r="CA243" s="2" t="s">
        <v>54</v>
      </c>
      <c r="CB243" s="2" t="s">
        <v>516</v>
      </c>
      <c r="CE243" t="s">
        <v>44</v>
      </c>
      <c r="CF243" t="s">
        <v>49</v>
      </c>
      <c r="CQ243" s="67" t="s">
        <v>89</v>
      </c>
      <c r="CS243" s="58" t="s">
        <v>54</v>
      </c>
      <c r="CT243" s="2" t="s">
        <v>55</v>
      </c>
      <c r="CV243" t="s">
        <v>54</v>
      </c>
      <c r="CW243" t="s">
        <v>50</v>
      </c>
      <c r="DI243" s="58" t="s">
        <v>54</v>
      </c>
      <c r="DJ243" s="2" t="s">
        <v>516</v>
      </c>
      <c r="DL243" t="s">
        <v>167</v>
      </c>
      <c r="DM243" t="s">
        <v>64</v>
      </c>
      <c r="DY243" s="58" t="s">
        <v>54</v>
      </c>
      <c r="DZ243" s="2" t="s">
        <v>516</v>
      </c>
      <c r="EB243" t="s">
        <v>44</v>
      </c>
      <c r="EC243" t="s">
        <v>55</v>
      </c>
      <c r="EQ243" t="s">
        <v>45</v>
      </c>
      <c r="ER243" t="s">
        <v>54</v>
      </c>
    </row>
    <row r="244" spans="34:148" x14ac:dyDescent="0.25">
      <c r="AH244">
        <f t="shared" si="30"/>
        <v>5.9112943599999843</v>
      </c>
      <c r="AI244">
        <f t="shared" si="29"/>
        <v>4.3558307876235949E-2</v>
      </c>
      <c r="CA244" s="2" t="s">
        <v>90</v>
      </c>
      <c r="CB244" s="2" t="s">
        <v>524</v>
      </c>
      <c r="CE244" t="s">
        <v>44</v>
      </c>
      <c r="CF244" s="4" t="s">
        <v>68</v>
      </c>
      <c r="CQ244" s="66" t="s">
        <v>90</v>
      </c>
      <c r="CS244" s="56" t="s">
        <v>525</v>
      </c>
      <c r="CT244" s="2" t="s">
        <v>55</v>
      </c>
      <c r="CV244" t="s">
        <v>54</v>
      </c>
      <c r="CW244" t="s">
        <v>55</v>
      </c>
      <c r="DI244" s="56" t="s">
        <v>525</v>
      </c>
      <c r="DJ244" s="2" t="s">
        <v>516</v>
      </c>
      <c r="DK244" s="4"/>
      <c r="DL244" t="s">
        <v>54</v>
      </c>
      <c r="DM244" t="s">
        <v>50</v>
      </c>
      <c r="DY244" s="56" t="s">
        <v>525</v>
      </c>
      <c r="DZ244" s="2" t="s">
        <v>526</v>
      </c>
      <c r="EB244" t="s">
        <v>44</v>
      </c>
      <c r="EC244" t="s">
        <v>55</v>
      </c>
      <c r="EQ244" t="s">
        <v>45</v>
      </c>
      <c r="ER244" t="s">
        <v>90</v>
      </c>
    </row>
    <row r="245" spans="34:148" x14ac:dyDescent="0.25">
      <c r="AH245">
        <f t="shared" si="30"/>
        <v>5.9449994399999841</v>
      </c>
      <c r="AI245">
        <f t="shared" si="29"/>
        <v>4.19761017965153E-2</v>
      </c>
      <c r="CA245" s="2" t="s">
        <v>44</v>
      </c>
      <c r="CB245" s="2" t="s">
        <v>49</v>
      </c>
      <c r="CE245" t="s">
        <v>44</v>
      </c>
      <c r="CF245" s="4" t="s">
        <v>64</v>
      </c>
      <c r="CQ245" s="67" t="s">
        <v>54</v>
      </c>
      <c r="CS245" s="58" t="s">
        <v>44</v>
      </c>
      <c r="CT245" s="2" t="s">
        <v>49</v>
      </c>
      <c r="CV245" t="s">
        <v>90</v>
      </c>
      <c r="CW245" t="s">
        <v>55</v>
      </c>
      <c r="DI245" s="58" t="s">
        <v>44</v>
      </c>
      <c r="DJ245" s="2" t="s">
        <v>55</v>
      </c>
      <c r="DL245" t="s">
        <v>167</v>
      </c>
      <c r="DM245" t="s">
        <v>55</v>
      </c>
      <c r="DY245" s="58" t="s">
        <v>44</v>
      </c>
      <c r="DZ245" s="2" t="s">
        <v>49</v>
      </c>
      <c r="EB245" t="s">
        <v>54</v>
      </c>
      <c r="EC245" t="s">
        <v>50</v>
      </c>
      <c r="EQ245" t="s">
        <v>47</v>
      </c>
      <c r="ER245" t="s">
        <v>54</v>
      </c>
    </row>
    <row r="246" spans="34:148" x14ac:dyDescent="0.25">
      <c r="AH246">
        <f t="shared" si="30"/>
        <v>5.978704519999984</v>
      </c>
      <c r="AI246">
        <f t="shared" si="29"/>
        <v>4.04351902449398E-2</v>
      </c>
      <c r="CA246" s="2" t="s">
        <v>472</v>
      </c>
      <c r="CB246" s="2" t="s">
        <v>516</v>
      </c>
      <c r="CE246" t="s">
        <v>44</v>
      </c>
      <c r="CF246" s="4" t="s">
        <v>62</v>
      </c>
      <c r="CQ246" s="66" t="s">
        <v>520</v>
      </c>
      <c r="CS246" s="56" t="s">
        <v>472</v>
      </c>
      <c r="CT246" s="2" t="s">
        <v>55</v>
      </c>
      <c r="CV246" t="s">
        <v>90</v>
      </c>
      <c r="CW246" t="s">
        <v>55</v>
      </c>
      <c r="DI246" s="56" t="s">
        <v>472</v>
      </c>
      <c r="DJ246" s="2" t="s">
        <v>516</v>
      </c>
      <c r="DL246" t="s">
        <v>54</v>
      </c>
      <c r="DM246" t="s">
        <v>55</v>
      </c>
      <c r="DY246" s="56" t="s">
        <v>472</v>
      </c>
      <c r="DZ246" s="2" t="s">
        <v>55</v>
      </c>
      <c r="EB246" t="s">
        <v>44</v>
      </c>
      <c r="EC246" t="s">
        <v>55</v>
      </c>
      <c r="EQ246" t="s">
        <v>47</v>
      </c>
      <c r="ER246" t="s">
        <v>90</v>
      </c>
    </row>
    <row r="247" spans="34:148" x14ac:dyDescent="0.25">
      <c r="AH247">
        <f t="shared" si="30"/>
        <v>6.0124095999999838</v>
      </c>
      <c r="AI247">
        <f t="shared" si="29"/>
        <v>3.893526719098591E-2</v>
      </c>
      <c r="CA247" s="2" t="s">
        <v>167</v>
      </c>
      <c r="CB247" s="2" t="s">
        <v>55</v>
      </c>
      <c r="CE247" t="s">
        <v>44</v>
      </c>
      <c r="CF247" t="s">
        <v>55</v>
      </c>
      <c r="CQ247" s="67" t="s">
        <v>472</v>
      </c>
      <c r="CS247" s="58" t="s">
        <v>167</v>
      </c>
      <c r="CT247" s="2" t="s">
        <v>527</v>
      </c>
      <c r="CV247" t="s">
        <v>44</v>
      </c>
      <c r="CW247" t="s">
        <v>55</v>
      </c>
      <c r="DI247" s="58" t="s">
        <v>167</v>
      </c>
      <c r="DJ247" s="2" t="s">
        <v>527</v>
      </c>
      <c r="DL247" t="s">
        <v>54</v>
      </c>
      <c r="DM247" t="s">
        <v>50</v>
      </c>
      <c r="DY247" s="58" t="s">
        <v>167</v>
      </c>
      <c r="DZ247" s="2" t="s">
        <v>527</v>
      </c>
      <c r="EA247" s="4"/>
      <c r="EB247" t="s">
        <v>54</v>
      </c>
      <c r="EC247" t="s">
        <v>49</v>
      </c>
      <c r="EQ247" t="s">
        <v>45</v>
      </c>
      <c r="ER247" t="s">
        <v>54</v>
      </c>
    </row>
    <row r="248" spans="34:148" x14ac:dyDescent="0.25">
      <c r="AH248">
        <f t="shared" si="30"/>
        <v>6.0461146799999836</v>
      </c>
      <c r="AI248">
        <f t="shared" si="29"/>
        <v>3.7475989634322075E-2</v>
      </c>
      <c r="CA248" s="2" t="s">
        <v>54</v>
      </c>
      <c r="CB248" s="2" t="s">
        <v>101</v>
      </c>
      <c r="CE248" t="s">
        <v>89</v>
      </c>
      <c r="CF248" t="s">
        <v>55</v>
      </c>
      <c r="CQ248" s="66" t="s">
        <v>207</v>
      </c>
      <c r="CS248" s="56" t="s">
        <v>54</v>
      </c>
      <c r="CT248" s="2" t="s">
        <v>528</v>
      </c>
      <c r="CV248" t="s">
        <v>90</v>
      </c>
      <c r="CW248" t="s">
        <v>55</v>
      </c>
      <c r="DI248" s="56" t="s">
        <v>54</v>
      </c>
      <c r="DJ248" s="2" t="s">
        <v>55</v>
      </c>
      <c r="DL248" t="s">
        <v>54</v>
      </c>
      <c r="DM248" t="s">
        <v>64</v>
      </c>
      <c r="DY248" s="56" t="s">
        <v>54</v>
      </c>
      <c r="DZ248" s="2" t="s">
        <v>529</v>
      </c>
      <c r="EB248" t="s">
        <v>54</v>
      </c>
      <c r="EC248" t="s">
        <v>58</v>
      </c>
      <c r="EQ248" t="s">
        <v>47</v>
      </c>
      <c r="ER248" t="s">
        <v>82</v>
      </c>
    </row>
    <row r="249" spans="34:148" x14ac:dyDescent="0.25">
      <c r="AH249">
        <f t="shared" si="30"/>
        <v>6.0798197599999835</v>
      </c>
      <c r="AI249">
        <f t="shared" si="29"/>
        <v>3.6056979514403127E-2</v>
      </c>
      <c r="CA249" s="2" t="s">
        <v>54</v>
      </c>
      <c r="CB249" s="2" t="s">
        <v>55</v>
      </c>
      <c r="CE249" t="s">
        <v>54</v>
      </c>
      <c r="CF249" t="s">
        <v>49</v>
      </c>
      <c r="CQ249" s="67" t="s">
        <v>472</v>
      </c>
      <c r="CS249" s="58" t="s">
        <v>530</v>
      </c>
      <c r="CT249" s="2" t="s">
        <v>531</v>
      </c>
      <c r="CV249" t="s">
        <v>90</v>
      </c>
      <c r="CW249" t="s">
        <v>49</v>
      </c>
      <c r="DI249" s="58" t="s">
        <v>530</v>
      </c>
      <c r="DJ249" s="2" t="s">
        <v>55</v>
      </c>
      <c r="DL249" t="s">
        <v>54</v>
      </c>
      <c r="DM249" t="s">
        <v>62</v>
      </c>
      <c r="DY249" s="58" t="s">
        <v>530</v>
      </c>
      <c r="DZ249" s="2" t="s">
        <v>532</v>
      </c>
      <c r="EA249" s="4"/>
      <c r="EB249" t="s">
        <v>44</v>
      </c>
      <c r="EC249" t="s">
        <v>55</v>
      </c>
      <c r="EQ249" t="s">
        <v>47</v>
      </c>
      <c r="ER249" t="s">
        <v>44</v>
      </c>
    </row>
    <row r="250" spans="34:148" x14ac:dyDescent="0.25">
      <c r="AH250">
        <f t="shared" si="30"/>
        <v>6.1135248399999833</v>
      </c>
      <c r="AI250">
        <f t="shared" si="29"/>
        <v>3.4677825617653237E-2</v>
      </c>
      <c r="CA250" s="2" t="s">
        <v>44</v>
      </c>
      <c r="CB250" s="2" t="s">
        <v>55</v>
      </c>
      <c r="CE250" t="s">
        <v>54</v>
      </c>
      <c r="CF250" t="s">
        <v>55</v>
      </c>
      <c r="CQ250" s="66" t="s">
        <v>522</v>
      </c>
      <c r="CS250" s="56" t="s">
        <v>533</v>
      </c>
      <c r="CT250" s="2" t="s">
        <v>518</v>
      </c>
      <c r="CV250" t="s">
        <v>90</v>
      </c>
      <c r="CW250" t="s">
        <v>68</v>
      </c>
      <c r="DI250" s="56" t="s">
        <v>533</v>
      </c>
      <c r="DJ250" s="2" t="s">
        <v>55</v>
      </c>
      <c r="DL250" t="s">
        <v>90</v>
      </c>
      <c r="DM250" t="s">
        <v>49</v>
      </c>
      <c r="DY250" s="56" t="s">
        <v>533</v>
      </c>
      <c r="DZ250" s="2" t="s">
        <v>518</v>
      </c>
      <c r="EB250" t="s">
        <v>82</v>
      </c>
      <c r="EC250" t="s">
        <v>55</v>
      </c>
      <c r="EQ250" t="s">
        <v>47</v>
      </c>
      <c r="ER250" t="s">
        <v>54</v>
      </c>
    </row>
    <row r="251" spans="34:148" x14ac:dyDescent="0.25">
      <c r="AH251">
        <f t="shared" si="30"/>
        <v>6.1472299199999831</v>
      </c>
      <c r="AI251">
        <f t="shared" si="29"/>
        <v>3.3338085477838453E-2</v>
      </c>
      <c r="CA251" s="2" t="s">
        <v>44</v>
      </c>
      <c r="CB251" s="2" t="s">
        <v>49</v>
      </c>
      <c r="CE251" t="s">
        <v>71</v>
      </c>
      <c r="CF251" t="s">
        <v>55</v>
      </c>
      <c r="CQ251" s="67" t="s">
        <v>54</v>
      </c>
      <c r="CS251" s="58" t="s">
        <v>44</v>
      </c>
      <c r="CT251" s="2" t="s">
        <v>55</v>
      </c>
      <c r="CV251" t="s">
        <v>90</v>
      </c>
      <c r="CW251" s="4" t="s">
        <v>58</v>
      </c>
      <c r="DI251" s="58" t="s">
        <v>44</v>
      </c>
      <c r="DJ251" s="2" t="s">
        <v>55</v>
      </c>
      <c r="DL251" t="s">
        <v>54</v>
      </c>
      <c r="DM251" t="s">
        <v>64</v>
      </c>
      <c r="DY251" s="58" t="s">
        <v>44</v>
      </c>
      <c r="DZ251" s="2" t="s">
        <v>55</v>
      </c>
      <c r="EB251" t="s">
        <v>44</v>
      </c>
      <c r="EC251" t="s">
        <v>49</v>
      </c>
      <c r="EQ251" t="s">
        <v>47</v>
      </c>
      <c r="ER251" t="s">
        <v>44</v>
      </c>
    </row>
    <row r="252" spans="34:148" x14ac:dyDescent="0.25">
      <c r="AH252">
        <f t="shared" si="30"/>
        <v>6.180934999999983</v>
      </c>
      <c r="AI252">
        <f t="shared" si="29"/>
        <v>3.2037287265414674E-2</v>
      </c>
      <c r="CA252" s="2" t="s">
        <v>44</v>
      </c>
      <c r="CB252" s="2" t="s">
        <v>55</v>
      </c>
      <c r="CE252" t="s">
        <v>71</v>
      </c>
      <c r="CF252" t="s">
        <v>64</v>
      </c>
      <c r="CQ252" s="66" t="s">
        <v>82</v>
      </c>
      <c r="CS252" s="56" t="s">
        <v>44</v>
      </c>
      <c r="CT252" s="2" t="s">
        <v>55</v>
      </c>
      <c r="CV252" t="s">
        <v>90</v>
      </c>
      <c r="CW252" s="4" t="s">
        <v>64</v>
      </c>
      <c r="DI252" s="56" t="s">
        <v>44</v>
      </c>
      <c r="DJ252" s="2" t="s">
        <v>55</v>
      </c>
      <c r="DL252" t="s">
        <v>54</v>
      </c>
      <c r="DM252" t="s">
        <v>58</v>
      </c>
      <c r="DY252" s="56" t="s">
        <v>44</v>
      </c>
      <c r="DZ252" s="2" t="s">
        <v>55</v>
      </c>
      <c r="EB252" t="s">
        <v>44</v>
      </c>
      <c r="EC252" t="s">
        <v>58</v>
      </c>
      <c r="EQ252" t="s">
        <v>45</v>
      </c>
      <c r="ER252" t="s">
        <v>54</v>
      </c>
    </row>
    <row r="253" spans="34:148" x14ac:dyDescent="0.25">
      <c r="AH253">
        <f t="shared" si="30"/>
        <v>6.2146400799999828</v>
      </c>
      <c r="AI253">
        <f t="shared" si="29"/>
        <v>3.0774931661827605E-2</v>
      </c>
      <c r="CA253" s="2" t="s">
        <v>44</v>
      </c>
      <c r="CB253" s="2" t="s">
        <v>55</v>
      </c>
      <c r="CE253" t="s">
        <v>71</v>
      </c>
      <c r="CF253" s="4" t="s">
        <v>62</v>
      </c>
      <c r="CQ253" s="67" t="s">
        <v>54</v>
      </c>
      <c r="CS253" s="58" t="s">
        <v>44</v>
      </c>
      <c r="CT253" s="2" t="s">
        <v>55</v>
      </c>
      <c r="CV253" t="s">
        <v>90</v>
      </c>
      <c r="CW253" t="s">
        <v>62</v>
      </c>
      <c r="DI253" s="58" t="s">
        <v>44</v>
      </c>
      <c r="DJ253" s="2" t="s">
        <v>55</v>
      </c>
      <c r="DL253" t="s">
        <v>44</v>
      </c>
      <c r="DM253" t="s">
        <v>64</v>
      </c>
      <c r="DY253" s="58" t="s">
        <v>44</v>
      </c>
      <c r="DZ253" s="2" t="s">
        <v>55</v>
      </c>
      <c r="EB253" t="s">
        <v>54</v>
      </c>
      <c r="EC253" t="s">
        <v>50</v>
      </c>
      <c r="EQ253" t="s">
        <v>45</v>
      </c>
      <c r="ER253" t="s">
        <v>44</v>
      </c>
    </row>
    <row r="254" spans="34:148" x14ac:dyDescent="0.25">
      <c r="AH254">
        <f t="shared" si="30"/>
        <v>6.2483451599999826</v>
      </c>
      <c r="AI254">
        <f t="shared" si="29"/>
        <v>2.9550493714936621E-2</v>
      </c>
      <c r="CA254" s="2" t="s">
        <v>54</v>
      </c>
      <c r="CB254" s="2" t="s">
        <v>55</v>
      </c>
      <c r="CE254" t="s">
        <v>90</v>
      </c>
      <c r="CF254" t="s">
        <v>64</v>
      </c>
      <c r="CQ254" s="66" t="s">
        <v>525</v>
      </c>
      <c r="CS254" s="56" t="s">
        <v>54</v>
      </c>
      <c r="CT254" s="2" t="s">
        <v>55</v>
      </c>
      <c r="CV254" t="s">
        <v>71</v>
      </c>
      <c r="CW254" t="s">
        <v>49</v>
      </c>
      <c r="DI254" s="56" t="s">
        <v>54</v>
      </c>
      <c r="DJ254" s="2" t="s">
        <v>55</v>
      </c>
      <c r="DL254" t="s">
        <v>54</v>
      </c>
      <c r="DM254" t="s">
        <v>64</v>
      </c>
      <c r="DY254" s="56" t="s">
        <v>54</v>
      </c>
      <c r="DZ254" s="2" t="s">
        <v>49</v>
      </c>
      <c r="EB254" t="s">
        <v>90</v>
      </c>
      <c r="EC254" t="s">
        <v>50</v>
      </c>
      <c r="EQ254" t="s">
        <v>45</v>
      </c>
      <c r="ER254" t="s">
        <v>207</v>
      </c>
    </row>
    <row r="255" spans="34:148" x14ac:dyDescent="0.25">
      <c r="AH255">
        <f t="shared" si="30"/>
        <v>6.2820502399999825</v>
      </c>
      <c r="AI255">
        <f t="shared" si="29"/>
        <v>2.8363424671935523E-2</v>
      </c>
      <c r="CA255" s="2" t="s">
        <v>54</v>
      </c>
      <c r="CB255" s="2" t="s">
        <v>55</v>
      </c>
      <c r="CE255" t="s">
        <v>90</v>
      </c>
      <c r="CF255" s="4" t="s">
        <v>62</v>
      </c>
      <c r="CQ255" s="67" t="s">
        <v>44</v>
      </c>
      <c r="CS255" s="58" t="s">
        <v>54</v>
      </c>
      <c r="CT255" s="2" t="s">
        <v>514</v>
      </c>
      <c r="CV255" t="s">
        <v>71</v>
      </c>
      <c r="CW255" s="4" t="s">
        <v>50</v>
      </c>
      <c r="DI255" s="58" t="s">
        <v>54</v>
      </c>
      <c r="DJ255" s="2" t="s">
        <v>55</v>
      </c>
      <c r="DL255" t="s">
        <v>54</v>
      </c>
      <c r="DM255" t="s">
        <v>55</v>
      </c>
      <c r="DY255" s="58" t="s">
        <v>54</v>
      </c>
      <c r="DZ255" s="2" t="s">
        <v>514</v>
      </c>
      <c r="EB255" t="s">
        <v>54</v>
      </c>
      <c r="EC255" t="s">
        <v>55</v>
      </c>
      <c r="EQ255" t="s">
        <v>45</v>
      </c>
      <c r="ER255" t="s">
        <v>207</v>
      </c>
    </row>
    <row r="256" spans="34:148" x14ac:dyDescent="0.25">
      <c r="AH256">
        <f t="shared" si="30"/>
        <v>6.3157553199999823</v>
      </c>
      <c r="AI256">
        <f t="shared" si="29"/>
        <v>2.7213153786346693E-2</v>
      </c>
      <c r="CA256" s="2" t="s">
        <v>54</v>
      </c>
      <c r="CB256" s="2" t="s">
        <v>49</v>
      </c>
      <c r="CE256" t="s">
        <v>54</v>
      </c>
      <c r="CF256" s="4" t="s">
        <v>49</v>
      </c>
      <c r="CQ256" s="66" t="s">
        <v>472</v>
      </c>
      <c r="CS256" s="56" t="s">
        <v>54</v>
      </c>
      <c r="CT256" s="2" t="s">
        <v>49</v>
      </c>
      <c r="CV256" t="s">
        <v>71</v>
      </c>
      <c r="CW256" s="4" t="s">
        <v>58</v>
      </c>
      <c r="DI256" s="56" t="s">
        <v>54</v>
      </c>
      <c r="DJ256" s="2" t="s">
        <v>49</v>
      </c>
      <c r="DL256" t="s">
        <v>54</v>
      </c>
      <c r="DM256" t="s">
        <v>55</v>
      </c>
      <c r="DY256" s="56" t="s">
        <v>54</v>
      </c>
      <c r="DZ256" s="2" t="s">
        <v>49</v>
      </c>
      <c r="EB256" t="s">
        <v>44</v>
      </c>
      <c r="EC256" t="s">
        <v>58</v>
      </c>
      <c r="EQ256" t="s">
        <v>45</v>
      </c>
      <c r="ER256" t="s">
        <v>44</v>
      </c>
    </row>
    <row r="257" spans="34:148" x14ac:dyDescent="0.25">
      <c r="AH257">
        <f t="shared" si="30"/>
        <v>6.3494603999999821</v>
      </c>
      <c r="AI257">
        <f t="shared" si="29"/>
        <v>2.6099090095871705E-2</v>
      </c>
      <c r="CA257" s="2" t="s">
        <v>54</v>
      </c>
      <c r="CB257" s="2" t="s">
        <v>514</v>
      </c>
      <c r="CE257" t="s">
        <v>54</v>
      </c>
      <c r="CF257" s="4" t="s">
        <v>62</v>
      </c>
      <c r="CQ257" s="67" t="s">
        <v>167</v>
      </c>
      <c r="CS257" s="58" t="s">
        <v>54</v>
      </c>
      <c r="CT257" s="2" t="s">
        <v>55</v>
      </c>
      <c r="CV257" t="s">
        <v>54</v>
      </c>
      <c r="CW257" t="s">
        <v>49</v>
      </c>
      <c r="DI257" s="58" t="s">
        <v>54</v>
      </c>
      <c r="DJ257" s="2" t="s">
        <v>55</v>
      </c>
      <c r="DL257" t="s">
        <v>44</v>
      </c>
      <c r="DM257" t="s">
        <v>55</v>
      </c>
      <c r="DY257" s="58" t="s">
        <v>54</v>
      </c>
      <c r="DZ257" s="2" t="s">
        <v>55</v>
      </c>
      <c r="EB257" t="s">
        <v>54</v>
      </c>
      <c r="EC257" t="s">
        <v>58</v>
      </c>
      <c r="EQ257" t="s">
        <v>47</v>
      </c>
      <c r="ER257" t="s">
        <v>207</v>
      </c>
    </row>
    <row r="258" spans="34:148" x14ac:dyDescent="0.25">
      <c r="AH258">
        <f t="shared" si="30"/>
        <v>6.383165479999982</v>
      </c>
      <c r="AI258">
        <f t="shared" si="29"/>
        <v>2.5020624168090547E-2</v>
      </c>
      <c r="CA258" s="2" t="s">
        <v>71</v>
      </c>
      <c r="CB258" s="2" t="s">
        <v>534</v>
      </c>
      <c r="CE258" t="s">
        <v>71</v>
      </c>
      <c r="CF258" t="s">
        <v>49</v>
      </c>
      <c r="CQ258" s="66" t="s">
        <v>54</v>
      </c>
      <c r="CS258" s="56" t="s">
        <v>71</v>
      </c>
      <c r="CT258" s="2" t="s">
        <v>534</v>
      </c>
      <c r="CV258" t="s">
        <v>54</v>
      </c>
      <c r="CW258" s="4" t="s">
        <v>64</v>
      </c>
      <c r="DI258" s="56" t="s">
        <v>71</v>
      </c>
      <c r="DJ258" s="2" t="s">
        <v>55</v>
      </c>
      <c r="DL258" t="s">
        <v>71</v>
      </c>
      <c r="DM258" t="s">
        <v>55</v>
      </c>
      <c r="DY258" s="56" t="s">
        <v>71</v>
      </c>
      <c r="DZ258" s="2" t="s">
        <v>55</v>
      </c>
      <c r="EB258" t="s">
        <v>54</v>
      </c>
      <c r="EC258" t="s">
        <v>58</v>
      </c>
      <c r="EQ258" t="s">
        <v>47</v>
      </c>
      <c r="ER258" t="s">
        <v>207</v>
      </c>
    </row>
    <row r="259" spans="34:148" x14ac:dyDescent="0.25">
      <c r="AH259">
        <f t="shared" si="30"/>
        <v>6.4168705599999818</v>
      </c>
      <c r="AI259">
        <f t="shared" ref="AI259:AI301" si="31">_xlfn.NORM.DIST(AH259,AQ$2,AQ$5,)</f>
        <v>2.3977129811210193E-2</v>
      </c>
      <c r="CA259" s="2" t="s">
        <v>44</v>
      </c>
      <c r="CB259" s="2" t="s">
        <v>50</v>
      </c>
      <c r="CE259" t="s">
        <v>71</v>
      </c>
      <c r="CF259" s="4" t="s">
        <v>62</v>
      </c>
      <c r="CQ259" s="67" t="s">
        <v>530</v>
      </c>
      <c r="CS259" s="58" t="s">
        <v>44</v>
      </c>
      <c r="CT259" s="2" t="s">
        <v>55</v>
      </c>
      <c r="CV259" t="s">
        <v>54</v>
      </c>
      <c r="CW259" t="s">
        <v>49</v>
      </c>
      <c r="DI259" s="58" t="s">
        <v>44</v>
      </c>
      <c r="DJ259" s="2" t="s">
        <v>55</v>
      </c>
      <c r="DL259" t="s">
        <v>54</v>
      </c>
      <c r="DM259" t="s">
        <v>64</v>
      </c>
      <c r="DY259" s="58" t="s">
        <v>44</v>
      </c>
      <c r="DZ259" s="2" t="s">
        <v>50</v>
      </c>
      <c r="EB259" t="s">
        <v>54</v>
      </c>
      <c r="EC259" t="s">
        <v>49</v>
      </c>
      <c r="EQ259" t="s">
        <v>47</v>
      </c>
      <c r="ER259" t="s">
        <v>207</v>
      </c>
    </row>
    <row r="260" spans="34:148" x14ac:dyDescent="0.25">
      <c r="AH260">
        <f t="shared" ref="AH260:AH301" si="32">AH259+AG$2</f>
        <v>6.4505756399999816</v>
      </c>
      <c r="AI260">
        <f t="shared" si="31"/>
        <v>2.2967965747274024E-2</v>
      </c>
      <c r="CA260" s="2" t="s">
        <v>54</v>
      </c>
      <c r="CB260" s="2" t="s">
        <v>535</v>
      </c>
      <c r="CE260" t="s">
        <v>82</v>
      </c>
      <c r="CF260" t="s">
        <v>68</v>
      </c>
      <c r="CQ260" s="66" t="s">
        <v>533</v>
      </c>
      <c r="CS260" s="56" t="s">
        <v>54</v>
      </c>
      <c r="CT260" s="2" t="s">
        <v>536</v>
      </c>
      <c r="CV260" t="s">
        <v>71</v>
      </c>
      <c r="CW260" s="4" t="s">
        <v>64</v>
      </c>
      <c r="DI260" s="56" t="s">
        <v>54</v>
      </c>
      <c r="DJ260" s="2" t="s">
        <v>55</v>
      </c>
      <c r="DL260" t="s">
        <v>44</v>
      </c>
      <c r="DM260" t="s">
        <v>55</v>
      </c>
      <c r="DY260" s="56" t="s">
        <v>54</v>
      </c>
      <c r="DZ260" s="2" t="s">
        <v>55</v>
      </c>
      <c r="EB260" t="s">
        <v>54</v>
      </c>
      <c r="EC260" t="s">
        <v>55</v>
      </c>
      <c r="EQ260" t="s">
        <v>47</v>
      </c>
      <c r="ER260" t="s">
        <v>207</v>
      </c>
    </row>
    <row r="261" spans="34:148" x14ac:dyDescent="0.25">
      <c r="AH261">
        <f t="shared" si="32"/>
        <v>6.4842807199999815</v>
      </c>
      <c r="AI261">
        <f t="shared" si="31"/>
        <v>2.1992477245452231E-2</v>
      </c>
      <c r="CA261" s="2" t="s">
        <v>253</v>
      </c>
      <c r="CB261" s="2" t="s">
        <v>537</v>
      </c>
      <c r="CE261" t="s">
        <v>82</v>
      </c>
      <c r="CF261" s="4" t="s">
        <v>62</v>
      </c>
      <c r="CQ261" s="67" t="s">
        <v>44</v>
      </c>
      <c r="CS261" s="58" t="s">
        <v>253</v>
      </c>
      <c r="CT261" s="2" t="s">
        <v>537</v>
      </c>
      <c r="CV261" t="s">
        <v>44</v>
      </c>
      <c r="CW261" s="4" t="s">
        <v>64</v>
      </c>
      <c r="DI261" s="58" t="s">
        <v>253</v>
      </c>
      <c r="DJ261" s="2" t="s">
        <v>519</v>
      </c>
      <c r="DL261" t="s">
        <v>44</v>
      </c>
      <c r="DM261" t="s">
        <v>55</v>
      </c>
      <c r="DY261" s="58" t="s">
        <v>253</v>
      </c>
      <c r="DZ261" s="2" t="s">
        <v>55</v>
      </c>
      <c r="EB261" t="s">
        <v>44</v>
      </c>
      <c r="EC261" t="s">
        <v>55</v>
      </c>
      <c r="EQ261" t="s">
        <v>45</v>
      </c>
      <c r="ER261" t="s">
        <v>44</v>
      </c>
    </row>
    <row r="262" spans="34:148" x14ac:dyDescent="0.25">
      <c r="AH262">
        <f t="shared" si="32"/>
        <v>6.5179857999999813</v>
      </c>
      <c r="AI262">
        <f t="shared" si="31"/>
        <v>2.1049997713242209E-2</v>
      </c>
      <c r="CA262" s="2" t="s">
        <v>253</v>
      </c>
      <c r="CB262" s="2" t="s">
        <v>526</v>
      </c>
      <c r="CE262" t="s">
        <v>54</v>
      </c>
      <c r="CF262" t="s">
        <v>50</v>
      </c>
      <c r="CQ262" s="66" t="s">
        <v>44</v>
      </c>
      <c r="CS262" s="56" t="s">
        <v>253</v>
      </c>
      <c r="CT262" s="2" t="s">
        <v>55</v>
      </c>
      <c r="CV262" t="s">
        <v>54</v>
      </c>
      <c r="CW262" s="4" t="s">
        <v>64</v>
      </c>
      <c r="DI262" s="56" t="s">
        <v>253</v>
      </c>
      <c r="DJ262" s="2" t="s">
        <v>55</v>
      </c>
      <c r="DL262" t="s">
        <v>54</v>
      </c>
      <c r="DM262" t="s">
        <v>64</v>
      </c>
      <c r="DY262" s="56" t="s">
        <v>253</v>
      </c>
      <c r="DZ262" s="2" t="s">
        <v>55</v>
      </c>
      <c r="EB262" t="s">
        <v>63</v>
      </c>
      <c r="EC262" t="s">
        <v>49</v>
      </c>
      <c r="EQ262" t="s">
        <v>45</v>
      </c>
      <c r="ER262" t="s">
        <v>443</v>
      </c>
    </row>
    <row r="263" spans="34:148" x14ac:dyDescent="0.25">
      <c r="AH263">
        <f t="shared" si="32"/>
        <v>6.5516908799999811</v>
      </c>
      <c r="AI263">
        <f t="shared" si="31"/>
        <v>2.0139850243613134E-2</v>
      </c>
      <c r="CA263" s="2" t="s">
        <v>54</v>
      </c>
      <c r="CB263" s="2" t="s">
        <v>514</v>
      </c>
      <c r="CE263" t="s">
        <v>63</v>
      </c>
      <c r="CF263" t="s">
        <v>49</v>
      </c>
      <c r="CQ263" s="67" t="s">
        <v>44</v>
      </c>
      <c r="CS263" s="58" t="s">
        <v>54</v>
      </c>
      <c r="CT263" s="2" t="s">
        <v>55</v>
      </c>
      <c r="CV263" t="s">
        <v>54</v>
      </c>
      <c r="CW263" t="s">
        <v>62</v>
      </c>
      <c r="DI263" s="58" t="s">
        <v>54</v>
      </c>
      <c r="DJ263" s="2" t="s">
        <v>55</v>
      </c>
      <c r="DL263" t="s">
        <v>54</v>
      </c>
      <c r="DM263" t="s">
        <v>62</v>
      </c>
      <c r="DY263" s="58" t="s">
        <v>54</v>
      </c>
      <c r="DZ263" s="2" t="s">
        <v>514</v>
      </c>
      <c r="EB263" t="s">
        <v>90</v>
      </c>
      <c r="EC263" t="s">
        <v>55</v>
      </c>
      <c r="EQ263" t="s">
        <v>47</v>
      </c>
      <c r="ER263" t="s">
        <v>207</v>
      </c>
    </row>
    <row r="264" spans="34:148" x14ac:dyDescent="0.25">
      <c r="AH264">
        <f t="shared" si="32"/>
        <v>6.585395959999981</v>
      </c>
      <c r="AI264">
        <f t="shared" si="31"/>
        <v>1.9261349116333964E-2</v>
      </c>
      <c r="CA264" s="14" t="s">
        <v>256</v>
      </c>
      <c r="CB264" s="2" t="s">
        <v>538</v>
      </c>
      <c r="CE264" t="s">
        <v>63</v>
      </c>
      <c r="CF264" s="4" t="s">
        <v>58</v>
      </c>
      <c r="CQ264" s="93"/>
      <c r="CS264" s="94" t="s">
        <v>256</v>
      </c>
      <c r="CT264" s="2" t="s">
        <v>55</v>
      </c>
      <c r="CV264" t="s">
        <v>44</v>
      </c>
      <c r="CW264" s="4" t="s">
        <v>64</v>
      </c>
      <c r="DI264" s="94" t="s">
        <v>256</v>
      </c>
      <c r="DJ264" s="2" t="s">
        <v>538</v>
      </c>
      <c r="DL264" t="s">
        <v>44</v>
      </c>
      <c r="DM264" t="s">
        <v>55</v>
      </c>
      <c r="DY264" s="94" t="s">
        <v>256</v>
      </c>
      <c r="DZ264" s="2" t="s">
        <v>55</v>
      </c>
      <c r="EB264" t="s">
        <v>44</v>
      </c>
      <c r="EC264" t="s">
        <v>55</v>
      </c>
      <c r="EQ264" t="s">
        <v>47</v>
      </c>
      <c r="ER264" t="s">
        <v>44</v>
      </c>
    </row>
    <row r="265" spans="34:148" x14ac:dyDescent="0.25">
      <c r="AH265">
        <f t="shared" si="32"/>
        <v>6.6191010399999808</v>
      </c>
      <c r="AI265">
        <f t="shared" si="31"/>
        <v>1.8413801251923476E-2</v>
      </c>
      <c r="CA265" s="2" t="s">
        <v>475</v>
      </c>
      <c r="CB265" s="2" t="s">
        <v>516</v>
      </c>
      <c r="CE265" t="s">
        <v>54</v>
      </c>
      <c r="CF265" t="s">
        <v>64</v>
      </c>
      <c r="CQ265" s="66" t="s">
        <v>54</v>
      </c>
      <c r="CS265" s="58" t="s">
        <v>475</v>
      </c>
      <c r="CT265" s="2" t="s">
        <v>55</v>
      </c>
      <c r="CV265" t="s">
        <v>44</v>
      </c>
      <c r="CW265" t="s">
        <v>62</v>
      </c>
      <c r="DI265" s="58" t="s">
        <v>475</v>
      </c>
      <c r="DJ265" s="2" t="s">
        <v>516</v>
      </c>
      <c r="DL265" t="s">
        <v>54</v>
      </c>
      <c r="DM265" t="s">
        <v>64</v>
      </c>
      <c r="DY265" s="58" t="s">
        <v>475</v>
      </c>
      <c r="DZ265" s="2" t="s">
        <v>55</v>
      </c>
      <c r="EB265" t="s">
        <v>54</v>
      </c>
      <c r="EC265" t="s">
        <v>55</v>
      </c>
      <c r="EQ265" t="s">
        <v>47</v>
      </c>
      <c r="ER265" t="s">
        <v>44</v>
      </c>
    </row>
    <row r="266" spans="34:148" x14ac:dyDescent="0.25">
      <c r="AH266">
        <f t="shared" si="32"/>
        <v>6.6528061199999806</v>
      </c>
      <c r="AI266">
        <f t="shared" si="31"/>
        <v>1.7596507616858961E-2</v>
      </c>
      <c r="CA266" s="2" t="s">
        <v>54</v>
      </c>
      <c r="CB266" s="2" t="s">
        <v>49</v>
      </c>
      <c r="CE266" t="s">
        <v>167</v>
      </c>
      <c r="CF266" t="s">
        <v>58</v>
      </c>
      <c r="CQ266" s="67" t="s">
        <v>54</v>
      </c>
      <c r="CS266" s="56" t="s">
        <v>54</v>
      </c>
      <c r="CT266" s="2" t="s">
        <v>49</v>
      </c>
      <c r="CV266" t="s">
        <v>54</v>
      </c>
      <c r="CW266" t="s">
        <v>58</v>
      </c>
      <c r="DI266" s="56" t="s">
        <v>54</v>
      </c>
      <c r="DJ266" s="2" t="s">
        <v>55</v>
      </c>
      <c r="DL266" t="s">
        <v>44</v>
      </c>
      <c r="DM266" t="s">
        <v>68</v>
      </c>
      <c r="DY266" s="56" t="s">
        <v>54</v>
      </c>
      <c r="DZ266" s="2" t="s">
        <v>49</v>
      </c>
      <c r="EB266" t="s">
        <v>54</v>
      </c>
      <c r="EC266" t="s">
        <v>58</v>
      </c>
      <c r="EQ266" t="s">
        <v>47</v>
      </c>
      <c r="ER266" t="s">
        <v>207</v>
      </c>
    </row>
    <row r="267" spans="34:148" x14ac:dyDescent="0.25">
      <c r="AH267">
        <f t="shared" si="32"/>
        <v>6.6865111999999804</v>
      </c>
      <c r="AI267">
        <f t="shared" si="31"/>
        <v>1.6808764578871753E-2</v>
      </c>
      <c r="CA267" s="2" t="s">
        <v>539</v>
      </c>
      <c r="CB267" s="2" t="s">
        <v>514</v>
      </c>
      <c r="CE267" t="s">
        <v>54</v>
      </c>
      <c r="CF267" t="s">
        <v>55</v>
      </c>
      <c r="CQ267" s="66" t="s">
        <v>54</v>
      </c>
      <c r="CS267" s="58" t="s">
        <v>539</v>
      </c>
      <c r="CT267" s="2" t="s">
        <v>55</v>
      </c>
      <c r="CV267" t="s">
        <v>54</v>
      </c>
      <c r="CW267" t="s">
        <v>50</v>
      </c>
      <c r="DI267" s="58" t="s">
        <v>539</v>
      </c>
      <c r="DJ267" s="2" t="s">
        <v>514</v>
      </c>
      <c r="DL267" t="s">
        <v>44</v>
      </c>
      <c r="DM267" t="s">
        <v>64</v>
      </c>
      <c r="DY267" s="58" t="s">
        <v>539</v>
      </c>
      <c r="DZ267" s="2" t="s">
        <v>514</v>
      </c>
      <c r="EB267" t="s">
        <v>54</v>
      </c>
      <c r="EC267" t="s">
        <v>55</v>
      </c>
      <c r="EQ267" t="s">
        <v>45</v>
      </c>
      <c r="ER267" t="s">
        <v>54</v>
      </c>
    </row>
    <row r="268" spans="34:148" x14ac:dyDescent="0.25">
      <c r="AH268">
        <f t="shared" si="32"/>
        <v>6.7202162799999803</v>
      </c>
      <c r="AI268">
        <f t="shared" si="31"/>
        <v>1.6049865211346492E-2</v>
      </c>
      <c r="CA268" s="2" t="s">
        <v>54</v>
      </c>
      <c r="CB268" s="2" t="s">
        <v>514</v>
      </c>
      <c r="CE268" t="s">
        <v>54</v>
      </c>
      <c r="CF268" t="s">
        <v>49</v>
      </c>
      <c r="CQ268" s="67" t="s">
        <v>54</v>
      </c>
      <c r="CS268" s="56" t="s">
        <v>54</v>
      </c>
      <c r="CT268" s="2" t="s">
        <v>55</v>
      </c>
      <c r="CV268" t="s">
        <v>54</v>
      </c>
      <c r="CW268" s="4" t="s">
        <v>64</v>
      </c>
      <c r="DI268" s="56" t="s">
        <v>54</v>
      </c>
      <c r="DJ268" s="2" t="s">
        <v>55</v>
      </c>
      <c r="DL268" t="s">
        <v>82</v>
      </c>
      <c r="DM268" t="s">
        <v>50</v>
      </c>
      <c r="DY268" s="56" t="s">
        <v>54</v>
      </c>
      <c r="DZ268" s="2" t="s">
        <v>55</v>
      </c>
      <c r="EB268" t="s">
        <v>44</v>
      </c>
      <c r="EC268" t="s">
        <v>55</v>
      </c>
      <c r="EQ268" t="s">
        <v>47</v>
      </c>
      <c r="ER268" t="s">
        <v>54</v>
      </c>
    </row>
    <row r="269" spans="34:148" x14ac:dyDescent="0.25">
      <c r="AH269">
        <f t="shared" si="32"/>
        <v>6.7539213599999801</v>
      </c>
      <c r="AI269">
        <f t="shared" si="31"/>
        <v>1.5319100546023564E-2</v>
      </c>
      <c r="CA269" s="2" t="s">
        <v>63</v>
      </c>
      <c r="CB269" s="2" t="s">
        <v>514</v>
      </c>
      <c r="CE269" t="s">
        <v>54</v>
      </c>
      <c r="CF269" s="4" t="s">
        <v>62</v>
      </c>
      <c r="CQ269" s="66" t="s">
        <v>71</v>
      </c>
      <c r="CS269" s="58" t="s">
        <v>63</v>
      </c>
      <c r="CT269" s="2" t="s">
        <v>55</v>
      </c>
      <c r="CV269" t="s">
        <v>54</v>
      </c>
      <c r="CW269" t="s">
        <v>49</v>
      </c>
      <c r="DI269" s="58" t="s">
        <v>63</v>
      </c>
      <c r="DJ269" s="2" t="s">
        <v>55</v>
      </c>
      <c r="DL269" t="s">
        <v>82</v>
      </c>
      <c r="DM269" t="s">
        <v>64</v>
      </c>
      <c r="DY269" s="58" t="s">
        <v>63</v>
      </c>
      <c r="DZ269" s="2" t="s">
        <v>514</v>
      </c>
      <c r="EB269" t="s">
        <v>167</v>
      </c>
      <c r="EC269" t="s">
        <v>55</v>
      </c>
      <c r="EQ269" t="s">
        <v>47</v>
      </c>
      <c r="ER269" t="s">
        <v>54</v>
      </c>
    </row>
    <row r="270" spans="34:148" x14ac:dyDescent="0.25">
      <c r="AH270">
        <f t="shared" si="32"/>
        <v>6.7876264399999799</v>
      </c>
      <c r="AI270">
        <f t="shared" si="31"/>
        <v>1.4615760773380853E-2</v>
      </c>
      <c r="CA270" s="2" t="s">
        <v>54</v>
      </c>
      <c r="CB270" s="2" t="s">
        <v>514</v>
      </c>
      <c r="CE270" t="s">
        <v>90</v>
      </c>
      <c r="CF270" t="s">
        <v>49</v>
      </c>
      <c r="CQ270" s="67" t="s">
        <v>44</v>
      </c>
      <c r="CS270" s="56" t="s">
        <v>54</v>
      </c>
      <c r="CT270" s="2" t="s">
        <v>514</v>
      </c>
      <c r="CV270" t="s">
        <v>54</v>
      </c>
      <c r="CW270" t="s">
        <v>62</v>
      </c>
      <c r="DI270" s="56" t="s">
        <v>54</v>
      </c>
      <c r="DJ270" s="2" t="s">
        <v>55</v>
      </c>
      <c r="DL270" t="s">
        <v>44</v>
      </c>
      <c r="DM270" t="s">
        <v>64</v>
      </c>
      <c r="DY270" s="56" t="s">
        <v>54</v>
      </c>
      <c r="DZ270" s="2" t="s">
        <v>55</v>
      </c>
      <c r="EB270" t="s">
        <v>44</v>
      </c>
      <c r="EC270" t="s">
        <v>58</v>
      </c>
      <c r="EQ270" t="s">
        <v>47</v>
      </c>
      <c r="ER270" t="s">
        <v>54</v>
      </c>
    </row>
    <row r="271" spans="34:148" x14ac:dyDescent="0.25">
      <c r="AH271">
        <f t="shared" si="32"/>
        <v>6.8213315199999798</v>
      </c>
      <c r="AI271">
        <f t="shared" si="31"/>
        <v>1.3939136390242676E-2</v>
      </c>
      <c r="CA271" s="2" t="s">
        <v>540</v>
      </c>
      <c r="CB271" s="2" t="s">
        <v>55</v>
      </c>
      <c r="CE271" t="s">
        <v>54</v>
      </c>
      <c r="CF271" t="s">
        <v>49</v>
      </c>
      <c r="CQ271" s="66" t="s">
        <v>54</v>
      </c>
      <c r="CS271" s="58" t="s">
        <v>540</v>
      </c>
      <c r="CT271" s="2" t="s">
        <v>516</v>
      </c>
      <c r="CV271" t="s">
        <v>44</v>
      </c>
      <c r="CW271" t="s">
        <v>62</v>
      </c>
      <c r="DI271" s="58" t="s">
        <v>540</v>
      </c>
      <c r="DJ271" s="2" t="s">
        <v>55</v>
      </c>
      <c r="DL271" t="s">
        <v>54</v>
      </c>
      <c r="DM271" t="s">
        <v>49</v>
      </c>
      <c r="DY271" s="58" t="s">
        <v>540</v>
      </c>
      <c r="DZ271" s="2" t="s">
        <v>55</v>
      </c>
      <c r="EB271" t="s">
        <v>54</v>
      </c>
      <c r="EC271" t="s">
        <v>58</v>
      </c>
      <c r="EQ271" t="s">
        <v>45</v>
      </c>
      <c r="ER271" t="s">
        <v>44</v>
      </c>
    </row>
    <row r="272" spans="34:148" x14ac:dyDescent="0.25">
      <c r="AH272">
        <f t="shared" si="32"/>
        <v>6.8550365999999796</v>
      </c>
      <c r="AI272">
        <f t="shared" si="31"/>
        <v>1.3288519294328062E-2</v>
      </c>
      <c r="CE272" t="s">
        <v>54</v>
      </c>
      <c r="CF272" s="4" t="s">
        <v>58</v>
      </c>
      <c r="CQ272" s="67" t="s">
        <v>253</v>
      </c>
      <c r="CV272" t="s">
        <v>44</v>
      </c>
      <c r="CW272" t="s">
        <v>49</v>
      </c>
      <c r="DL272" t="s">
        <v>54</v>
      </c>
      <c r="DM272" t="s">
        <v>50</v>
      </c>
      <c r="EB272" t="s">
        <v>71</v>
      </c>
      <c r="EC272" t="s">
        <v>49</v>
      </c>
      <c r="EQ272" t="s">
        <v>47</v>
      </c>
      <c r="ER272" t="s">
        <v>44</v>
      </c>
    </row>
    <row r="273" spans="34:148" x14ac:dyDescent="0.25">
      <c r="AH273">
        <f t="shared" si="32"/>
        <v>6.8887416799999794</v>
      </c>
      <c r="AI273">
        <f t="shared" si="31"/>
        <v>1.2663203825609318E-2</v>
      </c>
      <c r="CE273" t="s">
        <v>54</v>
      </c>
      <c r="CF273" t="s">
        <v>58</v>
      </c>
      <c r="CQ273" s="93"/>
      <c r="CV273" t="s">
        <v>44</v>
      </c>
      <c r="CW273" t="s">
        <v>49</v>
      </c>
      <c r="DL273" t="s">
        <v>54</v>
      </c>
      <c r="DM273" t="s">
        <v>68</v>
      </c>
      <c r="EB273" t="s">
        <v>63</v>
      </c>
      <c r="EC273" t="s">
        <v>49</v>
      </c>
      <c r="EQ273" t="s">
        <v>47</v>
      </c>
      <c r="ER273" t="s">
        <v>90</v>
      </c>
    </row>
    <row r="274" spans="34:148" x14ac:dyDescent="0.25">
      <c r="AH274">
        <f t="shared" si="32"/>
        <v>6.9224467599999793</v>
      </c>
      <c r="AI274">
        <f t="shared" si="31"/>
        <v>1.2062487754502546E-2</v>
      </c>
      <c r="CE274" t="s">
        <v>89</v>
      </c>
      <c r="CF274" t="s">
        <v>64</v>
      </c>
      <c r="CQ274" s="66" t="s">
        <v>253</v>
      </c>
      <c r="CV274" t="s">
        <v>44</v>
      </c>
      <c r="CW274" t="s">
        <v>68</v>
      </c>
      <c r="DL274" t="s">
        <v>90</v>
      </c>
      <c r="DM274" t="s">
        <v>49</v>
      </c>
      <c r="EB274" t="s">
        <v>44</v>
      </c>
      <c r="EC274" t="s">
        <v>55</v>
      </c>
      <c r="EQ274" t="s">
        <v>47</v>
      </c>
      <c r="ER274" t="s">
        <v>54</v>
      </c>
    </row>
    <row r="275" spans="34:148" x14ac:dyDescent="0.25">
      <c r="AH275">
        <f t="shared" si="32"/>
        <v>6.9561518399999791</v>
      </c>
      <c r="AI275">
        <f t="shared" si="31"/>
        <v>1.148567321705663E-2</v>
      </c>
      <c r="CC275" s="2"/>
      <c r="CE275" t="s">
        <v>54</v>
      </c>
      <c r="CF275" t="s">
        <v>64</v>
      </c>
      <c r="CQ275" s="95"/>
      <c r="CV275" t="s">
        <v>44</v>
      </c>
      <c r="CW275" s="4" t="s">
        <v>64</v>
      </c>
      <c r="DL275" t="s">
        <v>90</v>
      </c>
      <c r="DM275" t="s">
        <v>50</v>
      </c>
      <c r="EB275" t="s">
        <v>54</v>
      </c>
      <c r="EC275" t="s">
        <v>55</v>
      </c>
      <c r="EQ275" t="s">
        <v>45</v>
      </c>
      <c r="ER275" t="s">
        <v>54</v>
      </c>
    </row>
    <row r="276" spans="34:148" x14ac:dyDescent="0.25">
      <c r="AH276">
        <f t="shared" si="32"/>
        <v>6.9898569199999789</v>
      </c>
      <c r="AI276">
        <f t="shared" si="31"/>
        <v>1.0932067597443839E-2</v>
      </c>
      <c r="CE276" t="s">
        <v>54</v>
      </c>
      <c r="CF276" t="s">
        <v>49</v>
      </c>
      <c r="CQ276" s="67" t="s">
        <v>54</v>
      </c>
      <c r="CV276" t="s">
        <v>44</v>
      </c>
      <c r="CW276" t="s">
        <v>62</v>
      </c>
      <c r="DL276" t="s">
        <v>90</v>
      </c>
      <c r="DM276" t="s">
        <v>68</v>
      </c>
      <c r="EB276" t="s">
        <v>90</v>
      </c>
      <c r="EC276" t="s">
        <v>55</v>
      </c>
      <c r="EQ276" t="s">
        <v>45</v>
      </c>
      <c r="ER276" t="s">
        <v>44</v>
      </c>
    </row>
    <row r="277" spans="34:148" x14ac:dyDescent="0.25">
      <c r="AH277">
        <f t="shared" si="32"/>
        <v>7.0235619999999788</v>
      </c>
      <c r="AI277">
        <f t="shared" si="31"/>
        <v>1.0400984358185225E-2</v>
      </c>
      <c r="CE277" t="s">
        <v>54</v>
      </c>
      <c r="CF277" t="s">
        <v>55</v>
      </c>
      <c r="CQ277" s="96" t="s">
        <v>256</v>
      </c>
      <c r="CV277" t="s">
        <v>44</v>
      </c>
      <c r="CW277" t="s">
        <v>55</v>
      </c>
      <c r="DL277" t="s">
        <v>54</v>
      </c>
      <c r="DM277" t="s">
        <v>49</v>
      </c>
      <c r="EB277" t="s">
        <v>54</v>
      </c>
      <c r="EC277" t="s">
        <v>55</v>
      </c>
      <c r="EQ277" t="s">
        <v>45</v>
      </c>
      <c r="ER277" t="s">
        <v>207</v>
      </c>
    </row>
    <row r="278" spans="34:148" x14ac:dyDescent="0.25">
      <c r="AH278">
        <f t="shared" si="32"/>
        <v>7.0572670799999786</v>
      </c>
      <c r="AI278">
        <f t="shared" si="31"/>
        <v>9.8917438186656628E-3</v>
      </c>
      <c r="CE278" t="s">
        <v>89</v>
      </c>
      <c r="CF278" t="s">
        <v>55</v>
      </c>
      <c r="CQ278" s="67" t="s">
        <v>475</v>
      </c>
      <c r="CV278" t="s">
        <v>44</v>
      </c>
      <c r="CW278" t="s">
        <v>55</v>
      </c>
      <c r="DL278" t="s">
        <v>54</v>
      </c>
      <c r="DM278" t="s">
        <v>50</v>
      </c>
      <c r="EB278" t="s">
        <v>90</v>
      </c>
      <c r="EC278" t="s">
        <v>55</v>
      </c>
    </row>
    <row r="279" spans="34:148" x14ac:dyDescent="0.25">
      <c r="AH279">
        <f t="shared" si="32"/>
        <v>7.0909721599999784</v>
      </c>
      <c r="AI279">
        <f t="shared" si="31"/>
        <v>9.4036738826083956E-3</v>
      </c>
      <c r="CE279" t="s">
        <v>71</v>
      </c>
      <c r="CF279" t="s">
        <v>55</v>
      </c>
      <c r="CQ279" s="93"/>
      <c r="CV279" t="s">
        <v>54</v>
      </c>
      <c r="CW279" t="s">
        <v>62</v>
      </c>
      <c r="DL279" t="s">
        <v>54</v>
      </c>
      <c r="DM279" t="s">
        <v>68</v>
      </c>
      <c r="EB279" t="s">
        <v>54</v>
      </c>
      <c r="EC279" t="s">
        <v>55</v>
      </c>
    </row>
    <row r="280" spans="34:148" x14ac:dyDescent="0.25">
      <c r="AH280">
        <f t="shared" si="32"/>
        <v>7.1246772399999783</v>
      </c>
      <c r="AI280">
        <f t="shared" si="31"/>
        <v>8.936110715285616E-3</v>
      </c>
      <c r="CE280" t="s">
        <v>54</v>
      </c>
      <c r="CF280" t="s">
        <v>49</v>
      </c>
      <c r="CQ280" s="66" t="s">
        <v>54</v>
      </c>
      <c r="CV280" t="s">
        <v>54</v>
      </c>
      <c r="CW280" s="4" t="s">
        <v>64</v>
      </c>
      <c r="DL280" t="s">
        <v>54</v>
      </c>
      <c r="DM280" t="s">
        <v>62</v>
      </c>
      <c r="EB280" t="s">
        <v>82</v>
      </c>
      <c r="EC280" t="s">
        <v>62</v>
      </c>
    </row>
    <row r="281" spans="34:148" x14ac:dyDescent="0.25">
      <c r="AH281">
        <f t="shared" si="32"/>
        <v>7.1583823199999781</v>
      </c>
      <c r="AI281">
        <f t="shared" si="31"/>
        <v>8.4883993713411546E-3</v>
      </c>
      <c r="CE281" t="s">
        <v>89</v>
      </c>
      <c r="CF281" t="s">
        <v>55</v>
      </c>
      <c r="CQ281" s="67" t="s">
        <v>539</v>
      </c>
      <c r="CV281" t="s">
        <v>71</v>
      </c>
      <c r="CW281" t="s">
        <v>55</v>
      </c>
      <c r="DL281" t="s">
        <v>44</v>
      </c>
      <c r="DM281" t="s">
        <v>62</v>
      </c>
      <c r="EB281" t="s">
        <v>44</v>
      </c>
      <c r="EC281" t="s">
        <v>62</v>
      </c>
    </row>
    <row r="282" spans="34:148" x14ac:dyDescent="0.25">
      <c r="AH282">
        <f t="shared" si="32"/>
        <v>7.1920873999999779</v>
      </c>
      <c r="AI282">
        <f t="shared" si="31"/>
        <v>8.0598943741929021E-3</v>
      </c>
      <c r="CE282" t="s">
        <v>89</v>
      </c>
      <c r="CF282" t="s">
        <v>55</v>
      </c>
      <c r="CQ282" s="66" t="s">
        <v>54</v>
      </c>
      <c r="CV282" t="s">
        <v>54</v>
      </c>
      <c r="CW282" s="4" t="s">
        <v>64</v>
      </c>
      <c r="DL282" t="s">
        <v>54</v>
      </c>
      <c r="DM282" t="s">
        <v>55</v>
      </c>
      <c r="EB282" t="s">
        <v>54</v>
      </c>
      <c r="EC282" t="s">
        <v>55</v>
      </c>
    </row>
    <row r="283" spans="34:148" x14ac:dyDescent="0.25">
      <c r="AH283">
        <f t="shared" si="32"/>
        <v>7.2257924799999778</v>
      </c>
      <c r="AI283">
        <f t="shared" si="31"/>
        <v>7.6499602480669133E-3</v>
      </c>
      <c r="CE283" t="s">
        <v>54</v>
      </c>
      <c r="CF283" t="s">
        <v>49</v>
      </c>
      <c r="CQ283" s="67" t="s">
        <v>63</v>
      </c>
      <c r="CV283" t="s">
        <v>71</v>
      </c>
      <c r="CW283" s="4" t="s">
        <v>64</v>
      </c>
      <c r="DL283" t="s">
        <v>54</v>
      </c>
      <c r="DM283" t="s">
        <v>50</v>
      </c>
      <c r="EB283" t="s">
        <v>44</v>
      </c>
      <c r="EC283" t="s">
        <v>55</v>
      </c>
    </row>
    <row r="284" spans="34:148" x14ac:dyDescent="0.25">
      <c r="AH284">
        <f t="shared" si="32"/>
        <v>7.2594975599999776</v>
      </c>
      <c r="AI284">
        <f t="shared" si="31"/>
        <v>7.2579720037919499E-3</v>
      </c>
      <c r="CE284" t="s">
        <v>54</v>
      </c>
      <c r="CF284" s="4" t="s">
        <v>50</v>
      </c>
      <c r="CQ284" s="66" t="s">
        <v>54</v>
      </c>
      <c r="CV284" t="s">
        <v>82</v>
      </c>
      <c r="CW284" t="s">
        <v>68</v>
      </c>
      <c r="DL284" t="s">
        <v>54</v>
      </c>
      <c r="DM284" t="s">
        <v>68</v>
      </c>
      <c r="EB284" t="s">
        <v>54</v>
      </c>
      <c r="EC284" t="s">
        <v>55</v>
      </c>
    </row>
    <row r="285" spans="34:148" x14ac:dyDescent="0.25">
      <c r="AH285">
        <f t="shared" si="32"/>
        <v>7.2932026399999774</v>
      </c>
      <c r="AI285">
        <f t="shared" si="31"/>
        <v>6.8833155795523845E-3</v>
      </c>
      <c r="CE285" t="s">
        <v>54</v>
      </c>
      <c r="CF285" s="4" t="s">
        <v>62</v>
      </c>
      <c r="CQ285" s="67" t="s">
        <v>540</v>
      </c>
      <c r="CV285" t="s">
        <v>82</v>
      </c>
      <c r="CW285" t="s">
        <v>62</v>
      </c>
      <c r="DL285" t="s">
        <v>54</v>
      </c>
      <c r="DM285" t="s">
        <v>62</v>
      </c>
      <c r="EB285" t="s">
        <v>44</v>
      </c>
      <c r="EC285" t="s">
        <v>55</v>
      </c>
    </row>
    <row r="286" spans="34:148" x14ac:dyDescent="0.25">
      <c r="AH286">
        <f t="shared" si="32"/>
        <v>7.3269077199999773</v>
      </c>
      <c r="AI286">
        <f t="shared" si="31"/>
        <v>6.5253882378596799E-3</v>
      </c>
      <c r="CE286" t="s">
        <v>89</v>
      </c>
      <c r="CF286" t="s">
        <v>55</v>
      </c>
      <c r="CV286" t="s">
        <v>54</v>
      </c>
      <c r="CW286" t="s">
        <v>50</v>
      </c>
      <c r="DL286" t="s">
        <v>54</v>
      </c>
      <c r="DM286" t="s">
        <v>55</v>
      </c>
      <c r="EB286" t="s">
        <v>207</v>
      </c>
      <c r="EC286" t="s">
        <v>55</v>
      </c>
    </row>
    <row r="287" spans="34:148" x14ac:dyDescent="0.25">
      <c r="AH287">
        <f t="shared" si="32"/>
        <v>7.3606127999999771</v>
      </c>
      <c r="AI287">
        <f t="shared" si="31"/>
        <v>6.1835989200577351E-3</v>
      </c>
      <c r="CE287" t="s">
        <v>54</v>
      </c>
      <c r="CF287" t="s">
        <v>49</v>
      </c>
      <c r="CV287" t="s">
        <v>54</v>
      </c>
      <c r="CW287" s="4" t="s">
        <v>64</v>
      </c>
      <c r="DL287" t="s">
        <v>44</v>
      </c>
      <c r="DM287" t="s">
        <v>55</v>
      </c>
      <c r="EB287" t="s">
        <v>207</v>
      </c>
      <c r="EC287" t="s">
        <v>55</v>
      </c>
    </row>
    <row r="288" spans="34:148" x14ac:dyDescent="0.25">
      <c r="AH288">
        <f t="shared" si="32"/>
        <v>7.3943178799999769</v>
      </c>
      <c r="AI288">
        <f t="shared" si="31"/>
        <v>5.8573685597254205E-3</v>
      </c>
      <c r="CE288" t="s">
        <v>54</v>
      </c>
      <c r="CF288" s="4" t="s">
        <v>50</v>
      </c>
      <c r="CV288" t="s">
        <v>63</v>
      </c>
      <c r="CW288" t="s">
        <v>49</v>
      </c>
      <c r="DL288" t="s">
        <v>63</v>
      </c>
      <c r="DM288" t="s">
        <v>55</v>
      </c>
      <c r="EB288" t="s">
        <v>207</v>
      </c>
      <c r="EC288" t="s">
        <v>55</v>
      </c>
    </row>
    <row r="289" spans="34:133" x14ac:dyDescent="0.25">
      <c r="AH289">
        <f t="shared" si="32"/>
        <v>7.4280229599999767</v>
      </c>
      <c r="AI289">
        <f t="shared" si="31"/>
        <v>5.5461303563810772E-3</v>
      </c>
      <c r="CE289" t="s">
        <v>54</v>
      </c>
      <c r="CF289" s="4" t="s">
        <v>58</v>
      </c>
      <c r="CV289" s="4" t="s">
        <v>167</v>
      </c>
      <c r="CW289" t="s">
        <v>49</v>
      </c>
      <c r="DL289" t="s">
        <v>90</v>
      </c>
      <c r="DM289" t="s">
        <v>55</v>
      </c>
      <c r="EB289" t="s">
        <v>44</v>
      </c>
      <c r="EC289" t="s">
        <v>55</v>
      </c>
    </row>
    <row r="290" spans="34:133" x14ac:dyDescent="0.25">
      <c r="AH290">
        <f t="shared" si="32"/>
        <v>7.4617280399999766</v>
      </c>
      <c r="AI290">
        <f t="shared" si="31"/>
        <v>5.2493300109286581E-3</v>
      </c>
      <c r="CE290" t="s">
        <v>89</v>
      </c>
      <c r="CF290" t="s">
        <v>55</v>
      </c>
      <c r="CV290" t="s">
        <v>54</v>
      </c>
      <c r="CW290" t="s">
        <v>55</v>
      </c>
      <c r="DL290" t="s">
        <v>44</v>
      </c>
      <c r="DM290" t="s">
        <v>55</v>
      </c>
      <c r="EB290" t="s">
        <v>207</v>
      </c>
      <c r="EC290" t="s">
        <v>55</v>
      </c>
    </row>
    <row r="291" spans="34:133" x14ac:dyDescent="0.25">
      <c r="AH291">
        <f t="shared" si="32"/>
        <v>7.4954331199999764</v>
      </c>
      <c r="AI291">
        <f t="shared" si="31"/>
        <v>4.9664259243136959E-3</v>
      </c>
      <c r="CE291" t="s">
        <v>82</v>
      </c>
      <c r="CF291" t="s">
        <v>49</v>
      </c>
      <c r="CV291" t="s">
        <v>167</v>
      </c>
      <c r="CW291" t="s">
        <v>55</v>
      </c>
      <c r="DL291" t="s">
        <v>54</v>
      </c>
      <c r="DM291" t="s">
        <v>55</v>
      </c>
      <c r="EB291" t="s">
        <v>207</v>
      </c>
      <c r="EC291" t="s">
        <v>55</v>
      </c>
    </row>
    <row r="292" spans="34:133" x14ac:dyDescent="0.25">
      <c r="AH292">
        <f t="shared" si="32"/>
        <v>7.5291381999999762</v>
      </c>
      <c r="AI292">
        <f t="shared" si="31"/>
        <v>4.6968893608798877E-3</v>
      </c>
      <c r="CE292" t="s">
        <v>82</v>
      </c>
      <c r="CF292" s="4" t="s">
        <v>50</v>
      </c>
      <c r="CV292" t="s">
        <v>54</v>
      </c>
      <c r="CW292" t="s">
        <v>55</v>
      </c>
      <c r="DL292" t="s">
        <v>54</v>
      </c>
      <c r="DM292" t="s">
        <v>55</v>
      </c>
      <c r="EB292" t="s">
        <v>44</v>
      </c>
      <c r="EC292" t="s">
        <v>55</v>
      </c>
    </row>
    <row r="293" spans="34:133" x14ac:dyDescent="0.25">
      <c r="AH293">
        <f t="shared" si="32"/>
        <v>7.5628432799999761</v>
      </c>
      <c r="AI293">
        <f t="shared" si="31"/>
        <v>4.4402045779335653E-3</v>
      </c>
      <c r="CE293" t="s">
        <v>82</v>
      </c>
      <c r="CF293" s="4" t="s">
        <v>58</v>
      </c>
      <c r="CV293" t="s">
        <v>54</v>
      </c>
      <c r="CW293" t="s">
        <v>50</v>
      </c>
      <c r="DL293" t="s">
        <v>54</v>
      </c>
      <c r="DM293" t="s">
        <v>50</v>
      </c>
      <c r="EB293" t="s">
        <v>207</v>
      </c>
      <c r="EC293" t="s">
        <v>55</v>
      </c>
    </row>
    <row r="294" spans="34:133" x14ac:dyDescent="0.25">
      <c r="AH294">
        <f t="shared" si="32"/>
        <v>7.5965483599999759</v>
      </c>
      <c r="AI294">
        <f t="shared" si="31"/>
        <v>4.1958689230345916E-3</v>
      </c>
      <c r="CE294" t="s">
        <v>89</v>
      </c>
      <c r="CF294" t="s">
        <v>49</v>
      </c>
      <c r="CV294" t="s">
        <v>54</v>
      </c>
      <c r="CW294" s="4" t="s">
        <v>58</v>
      </c>
      <c r="DL294" t="s">
        <v>54</v>
      </c>
      <c r="DM294" t="s">
        <v>62</v>
      </c>
      <c r="EB294" t="s">
        <v>207</v>
      </c>
      <c r="EC294" t="s">
        <v>55</v>
      </c>
    </row>
    <row r="295" spans="34:133" x14ac:dyDescent="0.25">
      <c r="AH295">
        <f t="shared" si="32"/>
        <v>7.6302534399999757</v>
      </c>
      <c r="AI295">
        <f t="shared" si="31"/>
        <v>3.9633929005377785E-3</v>
      </c>
      <c r="CE295" t="s">
        <v>89</v>
      </c>
      <c r="CF295" s="4" t="s">
        <v>50</v>
      </c>
      <c r="CV295" t="s">
        <v>54</v>
      </c>
      <c r="CW295" t="s">
        <v>62</v>
      </c>
      <c r="DL295" t="s">
        <v>44</v>
      </c>
      <c r="DM295" t="s">
        <v>55</v>
      </c>
      <c r="EB295" t="s">
        <v>207</v>
      </c>
      <c r="EC295" t="s">
        <v>55</v>
      </c>
    </row>
    <row r="296" spans="34:133" x14ac:dyDescent="0.25">
      <c r="AH296">
        <f t="shared" si="32"/>
        <v>7.6639585199999756</v>
      </c>
      <c r="AI296">
        <f t="shared" si="31"/>
        <v>3.7423002089098652E-3</v>
      </c>
      <c r="CE296" t="s">
        <v>54</v>
      </c>
      <c r="CF296" t="s">
        <v>50</v>
      </c>
      <c r="CV296" t="s">
        <v>90</v>
      </c>
      <c r="CW296" t="s">
        <v>68</v>
      </c>
      <c r="DL296" t="s">
        <v>167</v>
      </c>
      <c r="DM296" t="s">
        <v>55</v>
      </c>
      <c r="EB296" t="s">
        <v>207</v>
      </c>
      <c r="EC296" t="s">
        <v>55</v>
      </c>
    </row>
    <row r="297" spans="34:133" x14ac:dyDescent="0.25">
      <c r="AH297">
        <f t="shared" si="32"/>
        <v>7.6976635999999754</v>
      </c>
      <c r="AI297">
        <f t="shared" si="31"/>
        <v>3.5321277503427393E-3</v>
      </c>
      <c r="CE297" t="s">
        <v>90</v>
      </c>
      <c r="CF297" t="s">
        <v>50</v>
      </c>
      <c r="CV297" t="s">
        <v>54</v>
      </c>
      <c r="CW297" t="s">
        <v>49</v>
      </c>
      <c r="DL297" t="s">
        <v>44</v>
      </c>
      <c r="DM297" t="s">
        <v>68</v>
      </c>
      <c r="EB297" t="s">
        <v>44</v>
      </c>
      <c r="EC297" t="s">
        <v>55</v>
      </c>
    </row>
    <row r="298" spans="34:133" x14ac:dyDescent="0.25">
      <c r="AH298">
        <f t="shared" si="32"/>
        <v>7.7313686799999752</v>
      </c>
      <c r="AI298">
        <f t="shared" si="31"/>
        <v>3.3324256141751972E-3</v>
      </c>
      <c r="CE298" t="s">
        <v>54</v>
      </c>
      <c r="CF298" t="s">
        <v>49</v>
      </c>
      <c r="CV298" t="s">
        <v>54</v>
      </c>
      <c r="CW298" s="4" t="s">
        <v>58</v>
      </c>
      <c r="DL298" t="s">
        <v>54</v>
      </c>
      <c r="DM298" t="s">
        <v>49</v>
      </c>
      <c r="EB298" t="s">
        <v>442</v>
      </c>
      <c r="EC298" t="s">
        <v>55</v>
      </c>
    </row>
    <row r="299" spans="34:133" x14ac:dyDescent="0.25">
      <c r="AH299">
        <f t="shared" si="32"/>
        <v>7.7650737599999751</v>
      </c>
      <c r="AI299">
        <f t="shared" si="31"/>
        <v>3.1427570356226688E-3</v>
      </c>
      <c r="CE299" t="s">
        <v>89</v>
      </c>
      <c r="CF299" t="s">
        <v>62</v>
      </c>
      <c r="CV299" t="s">
        <v>54</v>
      </c>
      <c r="CW299" t="s">
        <v>62</v>
      </c>
      <c r="DL299" t="s">
        <v>71</v>
      </c>
      <c r="DM299" t="s">
        <v>49</v>
      </c>
      <c r="EB299" t="s">
        <v>54</v>
      </c>
      <c r="EC299" t="s">
        <v>55</v>
      </c>
    </row>
    <row r="300" spans="34:133" x14ac:dyDescent="0.25">
      <c r="AH300">
        <f t="shared" si="32"/>
        <v>7.7987788399999749</v>
      </c>
      <c r="AI300">
        <f t="shared" si="31"/>
        <v>2.9626983312975928E-3</v>
      </c>
      <c r="CE300" t="s">
        <v>54</v>
      </c>
      <c r="CF300" t="s">
        <v>55</v>
      </c>
      <c r="CV300" t="s">
        <v>54</v>
      </c>
      <c r="CW300" t="s">
        <v>49</v>
      </c>
      <c r="DL300" t="s">
        <v>71</v>
      </c>
      <c r="DM300" t="s">
        <v>50</v>
      </c>
      <c r="EB300" t="s">
        <v>207</v>
      </c>
      <c r="EC300" t="s">
        <v>55</v>
      </c>
    </row>
    <row r="301" spans="34:133" x14ac:dyDescent="0.25">
      <c r="AH301">
        <f t="shared" si="32"/>
        <v>7.8324839199999747</v>
      </c>
      <c r="AI301">
        <f t="shared" si="31"/>
        <v>2.7918388129826084E-3</v>
      </c>
      <c r="CE301" t="s">
        <v>54</v>
      </c>
      <c r="CF301" t="s">
        <v>50</v>
      </c>
      <c r="CV301" t="s">
        <v>44</v>
      </c>
      <c r="CW301" t="s">
        <v>49</v>
      </c>
      <c r="DL301" t="s">
        <v>63</v>
      </c>
      <c r="DM301" t="s">
        <v>49</v>
      </c>
      <c r="EB301" t="s">
        <v>207</v>
      </c>
      <c r="EC301" t="s">
        <v>55</v>
      </c>
    </row>
    <row r="302" spans="34:133" x14ac:dyDescent="0.25">
      <c r="CE302" t="s">
        <v>54</v>
      </c>
      <c r="CF302" s="4" t="s">
        <v>68</v>
      </c>
      <c r="CV302" t="s">
        <v>44</v>
      </c>
      <c r="CW302" s="4" t="s">
        <v>64</v>
      </c>
      <c r="DL302" t="s">
        <v>63</v>
      </c>
      <c r="DM302" t="s">
        <v>50</v>
      </c>
      <c r="EB302" t="s">
        <v>44</v>
      </c>
      <c r="EC302" t="s">
        <v>55</v>
      </c>
    </row>
    <row r="303" spans="34:133" x14ac:dyDescent="0.25">
      <c r="CE303" t="s">
        <v>54</v>
      </c>
      <c r="CF303" t="s">
        <v>49</v>
      </c>
      <c r="CV303" t="s">
        <v>44</v>
      </c>
      <c r="CW303" t="s">
        <v>62</v>
      </c>
      <c r="DL303" t="s">
        <v>44</v>
      </c>
      <c r="DM303" t="s">
        <v>49</v>
      </c>
      <c r="EB303" t="s">
        <v>44</v>
      </c>
      <c r="EC303" t="s">
        <v>55</v>
      </c>
    </row>
    <row r="304" spans="34:133" x14ac:dyDescent="0.25">
      <c r="CE304" t="s">
        <v>54</v>
      </c>
      <c r="CF304" t="s">
        <v>49</v>
      </c>
      <c r="CV304" t="s">
        <v>54</v>
      </c>
      <c r="CW304" t="s">
        <v>62</v>
      </c>
      <c r="DL304" t="s">
        <v>44</v>
      </c>
      <c r="DM304" t="s">
        <v>64</v>
      </c>
      <c r="EB304" t="s">
        <v>207</v>
      </c>
      <c r="EC304" t="s">
        <v>55</v>
      </c>
    </row>
    <row r="305" spans="83:133" x14ac:dyDescent="0.25">
      <c r="CE305" t="s">
        <v>54</v>
      </c>
      <c r="CF305" s="4" t="s">
        <v>58</v>
      </c>
      <c r="CV305" t="s">
        <v>54</v>
      </c>
      <c r="CW305" t="s">
        <v>49</v>
      </c>
      <c r="DL305" t="s">
        <v>44</v>
      </c>
      <c r="DM305" t="s">
        <v>62</v>
      </c>
      <c r="EB305" t="s">
        <v>54</v>
      </c>
      <c r="EC305" t="s">
        <v>55</v>
      </c>
    </row>
    <row r="306" spans="83:133" x14ac:dyDescent="0.25">
      <c r="CE306" t="s">
        <v>89</v>
      </c>
      <c r="CF306" t="s">
        <v>55</v>
      </c>
      <c r="CV306" t="s">
        <v>54</v>
      </c>
      <c r="CW306" t="s">
        <v>62</v>
      </c>
      <c r="DL306" t="s">
        <v>54</v>
      </c>
      <c r="DM306" t="s">
        <v>64</v>
      </c>
      <c r="EB306" t="s">
        <v>54</v>
      </c>
      <c r="EC306" t="s">
        <v>55</v>
      </c>
    </row>
    <row r="307" spans="83:133" x14ac:dyDescent="0.25">
      <c r="CE307" t="s">
        <v>63</v>
      </c>
      <c r="CF307" t="s">
        <v>49</v>
      </c>
      <c r="CV307" t="s">
        <v>54</v>
      </c>
      <c r="CW307" t="s">
        <v>49</v>
      </c>
      <c r="DL307" t="s">
        <v>90</v>
      </c>
      <c r="DM307" t="s">
        <v>64</v>
      </c>
      <c r="EB307" t="s">
        <v>54</v>
      </c>
      <c r="EC307" t="s">
        <v>55</v>
      </c>
    </row>
    <row r="308" spans="83:133" x14ac:dyDescent="0.25">
      <c r="CE308" t="s">
        <v>54</v>
      </c>
      <c r="CF308" t="s">
        <v>49</v>
      </c>
      <c r="CV308" t="s">
        <v>44</v>
      </c>
      <c r="CW308" t="s">
        <v>55</v>
      </c>
      <c r="DL308" t="s">
        <v>54</v>
      </c>
      <c r="DM308" t="s">
        <v>55</v>
      </c>
      <c r="EB308" t="s">
        <v>54</v>
      </c>
      <c r="EC308" t="s">
        <v>55</v>
      </c>
    </row>
    <row r="309" spans="83:133" x14ac:dyDescent="0.25">
      <c r="CE309" t="s">
        <v>54</v>
      </c>
      <c r="CF309" t="s">
        <v>58</v>
      </c>
      <c r="CV309" t="s">
        <v>44</v>
      </c>
      <c r="CW309" t="s">
        <v>55</v>
      </c>
      <c r="DL309" t="s">
        <v>90</v>
      </c>
      <c r="DM309" t="s">
        <v>55</v>
      </c>
      <c r="EB309" t="s">
        <v>44</v>
      </c>
      <c r="EC309" t="s">
        <v>55</v>
      </c>
    </row>
    <row r="310" spans="83:133" x14ac:dyDescent="0.25">
      <c r="CE310" t="s">
        <v>54</v>
      </c>
      <c r="CF310" t="s">
        <v>58</v>
      </c>
      <c r="CV310" t="s">
        <v>54</v>
      </c>
      <c r="CW310" t="s">
        <v>49</v>
      </c>
      <c r="DL310" t="s">
        <v>54</v>
      </c>
      <c r="DM310" t="s">
        <v>55</v>
      </c>
      <c r="EB310" t="s">
        <v>44</v>
      </c>
      <c r="EC310" t="s">
        <v>55</v>
      </c>
    </row>
    <row r="311" spans="83:133" x14ac:dyDescent="0.25">
      <c r="CE311" t="s">
        <v>89</v>
      </c>
      <c r="CF311" t="s">
        <v>49</v>
      </c>
      <c r="CV311" t="s">
        <v>54</v>
      </c>
      <c r="CW311" s="4" t="s">
        <v>50</v>
      </c>
      <c r="DL311" t="s">
        <v>82</v>
      </c>
      <c r="DM311" t="s">
        <v>50</v>
      </c>
      <c r="EB311" t="s">
        <v>90</v>
      </c>
      <c r="EC311" t="s">
        <v>55</v>
      </c>
    </row>
    <row r="312" spans="83:133" x14ac:dyDescent="0.25">
      <c r="CE312" t="s">
        <v>167</v>
      </c>
      <c r="CF312" t="s">
        <v>55</v>
      </c>
      <c r="CV312" t="s">
        <v>54</v>
      </c>
      <c r="CW312" s="4" t="s">
        <v>64</v>
      </c>
      <c r="DL312" t="s">
        <v>82</v>
      </c>
      <c r="DM312" t="s">
        <v>68</v>
      </c>
      <c r="EB312" t="s">
        <v>54</v>
      </c>
      <c r="EC312" t="s">
        <v>55</v>
      </c>
    </row>
    <row r="313" spans="83:133" x14ac:dyDescent="0.25">
      <c r="CE313" t="s">
        <v>89</v>
      </c>
      <c r="CF313" t="s">
        <v>55</v>
      </c>
      <c r="CV313" t="s">
        <v>54</v>
      </c>
      <c r="CW313" t="s">
        <v>62</v>
      </c>
      <c r="DL313" t="s">
        <v>82</v>
      </c>
      <c r="DM313" t="s">
        <v>64</v>
      </c>
      <c r="EB313" t="s">
        <v>54</v>
      </c>
      <c r="EC313" t="s">
        <v>49</v>
      </c>
    </row>
    <row r="314" spans="83:133" x14ac:dyDescent="0.25">
      <c r="CE314" t="s">
        <v>54</v>
      </c>
      <c r="CF314" t="s">
        <v>50</v>
      </c>
      <c r="CV314" t="s">
        <v>44</v>
      </c>
      <c r="CW314" t="s">
        <v>55</v>
      </c>
      <c r="DL314" t="s">
        <v>44</v>
      </c>
      <c r="DM314" t="s">
        <v>50</v>
      </c>
      <c r="EB314" t="s">
        <v>54</v>
      </c>
      <c r="EC314" t="s">
        <v>50</v>
      </c>
    </row>
    <row r="315" spans="83:133" x14ac:dyDescent="0.25">
      <c r="CE315" t="s">
        <v>71</v>
      </c>
      <c r="CF315" t="s">
        <v>49</v>
      </c>
      <c r="CV315" t="s">
        <v>54</v>
      </c>
      <c r="CW315" t="s">
        <v>49</v>
      </c>
      <c r="DL315" t="s">
        <v>44</v>
      </c>
      <c r="DM315" t="s">
        <v>68</v>
      </c>
      <c r="EB315" t="s">
        <v>44</v>
      </c>
      <c r="EC315" t="s">
        <v>49</v>
      </c>
    </row>
    <row r="316" spans="83:133" x14ac:dyDescent="0.25">
      <c r="CE316" t="s">
        <v>71</v>
      </c>
      <c r="CF316" s="4" t="s">
        <v>50</v>
      </c>
      <c r="CV316" t="s">
        <v>54</v>
      </c>
      <c r="CW316" s="4" t="s">
        <v>50</v>
      </c>
      <c r="DL316" t="s">
        <v>44</v>
      </c>
      <c r="DM316" t="s">
        <v>64</v>
      </c>
      <c r="EB316" t="s">
        <v>44</v>
      </c>
      <c r="EC316" t="s">
        <v>50</v>
      </c>
    </row>
    <row r="317" spans="83:133" x14ac:dyDescent="0.25">
      <c r="CE317" t="s">
        <v>63</v>
      </c>
      <c r="CF317" t="s">
        <v>49</v>
      </c>
      <c r="CV317" t="s">
        <v>44</v>
      </c>
      <c r="CW317" t="s">
        <v>55</v>
      </c>
      <c r="DL317" t="s">
        <v>54</v>
      </c>
      <c r="DM317" t="s">
        <v>49</v>
      </c>
      <c r="EB317" t="s">
        <v>207</v>
      </c>
      <c r="EC317" t="s">
        <v>49</v>
      </c>
    </row>
    <row r="318" spans="83:133" x14ac:dyDescent="0.25">
      <c r="CE318" t="s">
        <v>63</v>
      </c>
      <c r="CF318" s="4" t="s">
        <v>50</v>
      </c>
      <c r="CV318" t="s">
        <v>82</v>
      </c>
      <c r="CW318" t="s">
        <v>55</v>
      </c>
      <c r="DL318" t="s">
        <v>54</v>
      </c>
      <c r="DM318" t="s">
        <v>50</v>
      </c>
      <c r="EB318" t="s">
        <v>207</v>
      </c>
      <c r="EC318" t="s">
        <v>50</v>
      </c>
    </row>
    <row r="319" spans="83:133" x14ac:dyDescent="0.25">
      <c r="CE319" t="s">
        <v>89</v>
      </c>
      <c r="CF319" s="4" t="s">
        <v>49</v>
      </c>
      <c r="CV319" t="s">
        <v>44</v>
      </c>
      <c r="CW319" t="s">
        <v>49</v>
      </c>
      <c r="DL319" t="s">
        <v>54</v>
      </c>
      <c r="DM319" t="s">
        <v>68</v>
      </c>
      <c r="EB319" t="s">
        <v>54</v>
      </c>
      <c r="EC319" t="s">
        <v>55</v>
      </c>
    </row>
    <row r="320" spans="83:133" x14ac:dyDescent="0.25">
      <c r="CE320" t="s">
        <v>54</v>
      </c>
      <c r="CF320" t="s">
        <v>58</v>
      </c>
      <c r="CV320" t="s">
        <v>44</v>
      </c>
      <c r="CW320" s="4" t="s">
        <v>50</v>
      </c>
      <c r="DL320" t="s">
        <v>54</v>
      </c>
      <c r="DM320" t="s">
        <v>64</v>
      </c>
      <c r="EB320" t="s">
        <v>44</v>
      </c>
      <c r="EC320" t="s">
        <v>55</v>
      </c>
    </row>
    <row r="321" spans="83:133" x14ac:dyDescent="0.25">
      <c r="CE321" t="s">
        <v>90</v>
      </c>
      <c r="CF321" t="s">
        <v>58</v>
      </c>
      <c r="CV321" t="s">
        <v>44</v>
      </c>
      <c r="CW321" s="4" t="s">
        <v>64</v>
      </c>
      <c r="DL321" t="s">
        <v>44</v>
      </c>
      <c r="DM321" t="s">
        <v>68</v>
      </c>
      <c r="EB321" t="s">
        <v>207</v>
      </c>
      <c r="EC321" t="s">
        <v>55</v>
      </c>
    </row>
    <row r="322" spans="83:133" x14ac:dyDescent="0.25">
      <c r="CE322" t="s">
        <v>54</v>
      </c>
      <c r="CF322" t="s">
        <v>55</v>
      </c>
      <c r="CV322" t="s">
        <v>54</v>
      </c>
      <c r="CW322" t="s">
        <v>49</v>
      </c>
      <c r="DL322" t="s">
        <v>54</v>
      </c>
      <c r="DM322" t="s">
        <v>49</v>
      </c>
      <c r="EB322" t="s">
        <v>54</v>
      </c>
      <c r="EC322" t="s">
        <v>58</v>
      </c>
    </row>
    <row r="323" spans="83:133" x14ac:dyDescent="0.25">
      <c r="CE323" t="s">
        <v>82</v>
      </c>
      <c r="CF323" t="s">
        <v>50</v>
      </c>
      <c r="CV323" t="s">
        <v>54</v>
      </c>
      <c r="CW323" s="4" t="s">
        <v>50</v>
      </c>
      <c r="DL323" t="s">
        <v>44</v>
      </c>
      <c r="DM323" t="s">
        <v>49</v>
      </c>
      <c r="EB323" t="s">
        <v>54</v>
      </c>
      <c r="EC323" t="s">
        <v>49</v>
      </c>
    </row>
    <row r="324" spans="83:133" x14ac:dyDescent="0.25">
      <c r="CE324" t="s">
        <v>82</v>
      </c>
      <c r="CF324" s="4" t="s">
        <v>64</v>
      </c>
      <c r="CV324" t="s">
        <v>90</v>
      </c>
      <c r="CW324" t="s">
        <v>49</v>
      </c>
      <c r="DL324" t="s">
        <v>207</v>
      </c>
      <c r="DM324" t="s">
        <v>55</v>
      </c>
      <c r="EB324" t="s">
        <v>54</v>
      </c>
      <c r="EC324" t="s">
        <v>50</v>
      </c>
    </row>
    <row r="325" spans="83:133" x14ac:dyDescent="0.25">
      <c r="CE325" t="s">
        <v>89</v>
      </c>
      <c r="CF325" t="s">
        <v>50</v>
      </c>
      <c r="CV325" t="s">
        <v>90</v>
      </c>
      <c r="CW325" s="4" t="s">
        <v>50</v>
      </c>
      <c r="DL325" t="s">
        <v>207</v>
      </c>
      <c r="DM325" t="s">
        <v>55</v>
      </c>
      <c r="EB325" t="s">
        <v>44</v>
      </c>
      <c r="EC325" t="s">
        <v>58</v>
      </c>
    </row>
    <row r="326" spans="83:133" x14ac:dyDescent="0.25">
      <c r="CE326" t="s">
        <v>89</v>
      </c>
      <c r="CF326" s="4" t="s">
        <v>64</v>
      </c>
      <c r="CV326" t="s">
        <v>54</v>
      </c>
      <c r="CW326" t="s">
        <v>49</v>
      </c>
      <c r="DL326" t="s">
        <v>207</v>
      </c>
      <c r="DM326" t="s">
        <v>55</v>
      </c>
      <c r="EB326" t="s">
        <v>44</v>
      </c>
      <c r="EC326" t="s">
        <v>49</v>
      </c>
    </row>
    <row r="327" spans="83:133" x14ac:dyDescent="0.25">
      <c r="CE327" t="s">
        <v>54</v>
      </c>
      <c r="CF327" t="s">
        <v>50</v>
      </c>
      <c r="CV327" t="s">
        <v>54</v>
      </c>
      <c r="CW327" s="4" t="s">
        <v>50</v>
      </c>
      <c r="DL327" t="s">
        <v>44</v>
      </c>
      <c r="DM327" t="s">
        <v>55</v>
      </c>
      <c r="EB327" t="s">
        <v>44</v>
      </c>
      <c r="EC327" t="s">
        <v>50</v>
      </c>
    </row>
    <row r="328" spans="83:133" x14ac:dyDescent="0.25">
      <c r="CE328" t="s">
        <v>89</v>
      </c>
      <c r="CF328" t="s">
        <v>49</v>
      </c>
      <c r="CV328" t="s">
        <v>54</v>
      </c>
      <c r="CW328" t="s">
        <v>68</v>
      </c>
      <c r="DL328" t="s">
        <v>207</v>
      </c>
      <c r="DM328" t="s">
        <v>55</v>
      </c>
      <c r="EB328" t="s">
        <v>54</v>
      </c>
      <c r="EC328" t="s">
        <v>49</v>
      </c>
    </row>
    <row r="329" spans="83:133" x14ac:dyDescent="0.25">
      <c r="CE329" t="s">
        <v>54</v>
      </c>
      <c r="CF329" t="s">
        <v>58</v>
      </c>
      <c r="CV329" t="s">
        <v>54</v>
      </c>
      <c r="CW329" t="s">
        <v>62</v>
      </c>
      <c r="DL329" t="s">
        <v>207</v>
      </c>
      <c r="DM329" t="s">
        <v>68</v>
      </c>
      <c r="EB329" t="s">
        <v>54</v>
      </c>
      <c r="EC329" t="s">
        <v>50</v>
      </c>
    </row>
    <row r="330" spans="83:133" x14ac:dyDescent="0.25">
      <c r="CE330" t="s">
        <v>89</v>
      </c>
      <c r="CF330" t="s">
        <v>58</v>
      </c>
      <c r="CV330" t="s">
        <v>44</v>
      </c>
      <c r="CW330" t="s">
        <v>55</v>
      </c>
      <c r="DL330" t="s">
        <v>44</v>
      </c>
      <c r="DM330" t="s">
        <v>68</v>
      </c>
      <c r="EB330" t="s">
        <v>54</v>
      </c>
      <c r="EC330" t="s">
        <v>68</v>
      </c>
    </row>
    <row r="331" spans="83:133" x14ac:dyDescent="0.25">
      <c r="CE331" t="s">
        <v>207</v>
      </c>
      <c r="CF331" t="s">
        <v>49</v>
      </c>
      <c r="CV331" t="s">
        <v>54</v>
      </c>
      <c r="CW331" t="s">
        <v>55</v>
      </c>
      <c r="DL331" t="s">
        <v>207</v>
      </c>
      <c r="DM331" t="s">
        <v>49</v>
      </c>
      <c r="EB331" t="s">
        <v>44</v>
      </c>
      <c r="EC331" t="s">
        <v>49</v>
      </c>
    </row>
    <row r="332" spans="83:133" x14ac:dyDescent="0.25">
      <c r="CE332" t="s">
        <v>207</v>
      </c>
      <c r="CF332" t="s">
        <v>58</v>
      </c>
      <c r="CV332" t="s">
        <v>54</v>
      </c>
      <c r="CW332" t="s">
        <v>50</v>
      </c>
      <c r="DL332" t="s">
        <v>207</v>
      </c>
      <c r="DM332" t="s">
        <v>55</v>
      </c>
      <c r="EB332" t="s">
        <v>44</v>
      </c>
      <c r="EC332" t="s">
        <v>50</v>
      </c>
    </row>
    <row r="333" spans="83:133" x14ac:dyDescent="0.25">
      <c r="CE333" t="s">
        <v>207</v>
      </c>
      <c r="CF333" t="s">
        <v>55</v>
      </c>
      <c r="CV333" t="s">
        <v>54</v>
      </c>
      <c r="CW333" t="s">
        <v>68</v>
      </c>
      <c r="DL333" t="s">
        <v>207</v>
      </c>
      <c r="DM333" t="s">
        <v>55</v>
      </c>
      <c r="EB333" t="s">
        <v>44</v>
      </c>
      <c r="EC333" t="s">
        <v>68</v>
      </c>
    </row>
    <row r="334" spans="83:133" x14ac:dyDescent="0.25">
      <c r="CE334" t="s">
        <v>207</v>
      </c>
      <c r="CF334" t="s">
        <v>55</v>
      </c>
      <c r="CV334" t="s">
        <v>54</v>
      </c>
      <c r="CW334" t="s">
        <v>62</v>
      </c>
      <c r="DL334" t="s">
        <v>207</v>
      </c>
      <c r="DM334" t="s">
        <v>68</v>
      </c>
      <c r="EB334" t="s">
        <v>167</v>
      </c>
      <c r="EC334" t="s">
        <v>49</v>
      </c>
    </row>
    <row r="335" spans="83:133" x14ac:dyDescent="0.25">
      <c r="CE335" t="s">
        <v>89</v>
      </c>
      <c r="CF335" t="s">
        <v>55</v>
      </c>
      <c r="CV335" t="s">
        <v>54</v>
      </c>
      <c r="CW335" t="s">
        <v>49</v>
      </c>
      <c r="DL335" t="s">
        <v>44</v>
      </c>
      <c r="DM335" t="s">
        <v>50</v>
      </c>
      <c r="EB335" t="s">
        <v>167</v>
      </c>
      <c r="EC335" t="s">
        <v>50</v>
      </c>
    </row>
    <row r="336" spans="83:133" x14ac:dyDescent="0.25">
      <c r="CE336" t="s">
        <v>207</v>
      </c>
      <c r="CF336" t="s">
        <v>49</v>
      </c>
      <c r="CV336" t="s">
        <v>54</v>
      </c>
      <c r="CW336" s="4" t="s">
        <v>58</v>
      </c>
      <c r="DL336" t="s">
        <v>44</v>
      </c>
      <c r="DM336" t="s">
        <v>68</v>
      </c>
      <c r="EB336" t="s">
        <v>167</v>
      </c>
      <c r="EC336" t="s">
        <v>68</v>
      </c>
    </row>
    <row r="337" spans="83:133" x14ac:dyDescent="0.25">
      <c r="CE337" t="s">
        <v>207</v>
      </c>
      <c r="CF337" t="s">
        <v>58</v>
      </c>
      <c r="CV337" t="s">
        <v>44</v>
      </c>
      <c r="CW337" t="s">
        <v>62</v>
      </c>
      <c r="DL337" t="s">
        <v>442</v>
      </c>
      <c r="DM337" t="s">
        <v>50</v>
      </c>
      <c r="EB337" t="s">
        <v>54</v>
      </c>
      <c r="EC337" t="s">
        <v>49</v>
      </c>
    </row>
    <row r="338" spans="83:133" x14ac:dyDescent="0.25">
      <c r="CE338" t="s">
        <v>207</v>
      </c>
      <c r="CF338" t="s">
        <v>58</v>
      </c>
      <c r="CV338" t="s">
        <v>63</v>
      </c>
      <c r="CW338" t="s">
        <v>55</v>
      </c>
      <c r="DL338" t="s">
        <v>442</v>
      </c>
      <c r="DM338" t="s">
        <v>68</v>
      </c>
      <c r="EB338" t="s">
        <v>54</v>
      </c>
      <c r="EC338" t="s">
        <v>68</v>
      </c>
    </row>
    <row r="339" spans="83:133" x14ac:dyDescent="0.25">
      <c r="CE339" t="s">
        <v>89</v>
      </c>
      <c r="CF339" t="s">
        <v>55</v>
      </c>
      <c r="CV339" t="s">
        <v>90</v>
      </c>
      <c r="CW339" t="s">
        <v>55</v>
      </c>
      <c r="DL339" t="s">
        <v>54</v>
      </c>
      <c r="DM339" t="s">
        <v>55</v>
      </c>
      <c r="EB339" t="s">
        <v>82</v>
      </c>
      <c r="EC339" t="s">
        <v>58</v>
      </c>
    </row>
    <row r="340" spans="83:133" x14ac:dyDescent="0.25">
      <c r="CE340" t="s">
        <v>207</v>
      </c>
      <c r="CF340" t="s">
        <v>49</v>
      </c>
      <c r="CV340" t="s">
        <v>44</v>
      </c>
      <c r="CW340" t="s">
        <v>55</v>
      </c>
      <c r="DL340" t="s">
        <v>207</v>
      </c>
      <c r="DM340" t="s">
        <v>55</v>
      </c>
      <c r="EB340" t="s">
        <v>82</v>
      </c>
      <c r="EC340" t="s">
        <v>49</v>
      </c>
    </row>
    <row r="341" spans="83:133" x14ac:dyDescent="0.25">
      <c r="CE341" t="s">
        <v>207</v>
      </c>
      <c r="CF341" t="s">
        <v>58</v>
      </c>
      <c r="CV341" t="s">
        <v>54</v>
      </c>
      <c r="CW341" t="s">
        <v>49</v>
      </c>
      <c r="DL341" t="s">
        <v>207</v>
      </c>
      <c r="DM341" t="s">
        <v>55</v>
      </c>
      <c r="EB341" t="s">
        <v>82</v>
      </c>
      <c r="EC341" t="s">
        <v>50</v>
      </c>
    </row>
    <row r="342" spans="83:133" x14ac:dyDescent="0.25">
      <c r="CE342" t="s">
        <v>207</v>
      </c>
      <c r="CF342" t="s">
        <v>49</v>
      </c>
      <c r="CV342" t="s">
        <v>54</v>
      </c>
      <c r="CW342" t="s">
        <v>50</v>
      </c>
      <c r="DL342" t="s">
        <v>44</v>
      </c>
      <c r="DM342" t="s">
        <v>49</v>
      </c>
      <c r="EB342" t="s">
        <v>54</v>
      </c>
      <c r="EC342" t="s">
        <v>49</v>
      </c>
    </row>
    <row r="343" spans="83:133" x14ac:dyDescent="0.25">
      <c r="CE343" t="s">
        <v>207</v>
      </c>
      <c r="CF343" t="s">
        <v>58</v>
      </c>
      <c r="CV343" t="s">
        <v>54</v>
      </c>
      <c r="CW343" t="s">
        <v>49</v>
      </c>
      <c r="DL343" t="s">
        <v>44</v>
      </c>
      <c r="DM343" t="s">
        <v>50</v>
      </c>
      <c r="EB343" t="s">
        <v>54</v>
      </c>
      <c r="EC343" t="s">
        <v>50</v>
      </c>
    </row>
    <row r="344" spans="83:133" x14ac:dyDescent="0.25">
      <c r="CE344" t="s">
        <v>207</v>
      </c>
      <c r="CF344" t="s">
        <v>55</v>
      </c>
      <c r="CV344" t="s">
        <v>54</v>
      </c>
      <c r="CW344" s="4" t="s">
        <v>50</v>
      </c>
      <c r="DL344" t="s">
        <v>44</v>
      </c>
      <c r="DM344" t="s">
        <v>68</v>
      </c>
      <c r="EB344" t="s">
        <v>54</v>
      </c>
      <c r="EC344" t="s">
        <v>68</v>
      </c>
    </row>
    <row r="345" spans="83:133" x14ac:dyDescent="0.25">
      <c r="CE345" t="s">
        <v>207</v>
      </c>
      <c r="CF345" t="s">
        <v>55</v>
      </c>
      <c r="CV345" t="s">
        <v>54</v>
      </c>
      <c r="CW345" t="s">
        <v>62</v>
      </c>
      <c r="DL345" t="s">
        <v>44</v>
      </c>
      <c r="DM345" t="s">
        <v>49</v>
      </c>
      <c r="EB345" t="s">
        <v>90</v>
      </c>
      <c r="EC345" t="s">
        <v>58</v>
      </c>
    </row>
    <row r="346" spans="83:133" x14ac:dyDescent="0.25">
      <c r="CE346" t="s">
        <v>89</v>
      </c>
      <c r="CF346" t="s">
        <v>55</v>
      </c>
      <c r="CV346" t="s">
        <v>44</v>
      </c>
      <c r="CW346" t="s">
        <v>49</v>
      </c>
      <c r="DL346" t="s">
        <v>44</v>
      </c>
      <c r="DM346" t="s">
        <v>50</v>
      </c>
      <c r="EB346" t="s">
        <v>90</v>
      </c>
      <c r="EC346" t="s">
        <v>49</v>
      </c>
    </row>
    <row r="347" spans="83:133" x14ac:dyDescent="0.25">
      <c r="CE347" t="s">
        <v>442</v>
      </c>
      <c r="CF347" t="s">
        <v>55</v>
      </c>
      <c r="CV347" t="s">
        <v>167</v>
      </c>
      <c r="CW347" t="s">
        <v>55</v>
      </c>
      <c r="DL347" t="s">
        <v>44</v>
      </c>
      <c r="DM347" t="s">
        <v>68</v>
      </c>
      <c r="EB347" t="s">
        <v>90</v>
      </c>
      <c r="EC347" t="s">
        <v>50</v>
      </c>
    </row>
    <row r="348" spans="83:133" x14ac:dyDescent="0.25">
      <c r="CE348" t="s">
        <v>54</v>
      </c>
      <c r="CF348" t="s">
        <v>49</v>
      </c>
      <c r="CV348" t="s">
        <v>44</v>
      </c>
      <c r="CW348" t="s">
        <v>68</v>
      </c>
      <c r="DL348" t="s">
        <v>207</v>
      </c>
      <c r="DM348" t="s">
        <v>68</v>
      </c>
      <c r="EB348" t="s">
        <v>167</v>
      </c>
      <c r="EC348" t="s">
        <v>58</v>
      </c>
    </row>
    <row r="349" spans="83:133" x14ac:dyDescent="0.25">
      <c r="CE349" t="s">
        <v>207</v>
      </c>
      <c r="CF349" t="s">
        <v>58</v>
      </c>
      <c r="CV349" t="s">
        <v>54</v>
      </c>
      <c r="CW349" t="s">
        <v>50</v>
      </c>
      <c r="DL349" t="s">
        <v>54</v>
      </c>
      <c r="DM349" t="s">
        <v>49</v>
      </c>
      <c r="EB349" t="s">
        <v>167</v>
      </c>
      <c r="EC349" t="s">
        <v>49</v>
      </c>
    </row>
    <row r="350" spans="83:133" x14ac:dyDescent="0.25">
      <c r="CE350" t="s">
        <v>207</v>
      </c>
      <c r="CF350" t="s">
        <v>49</v>
      </c>
      <c r="CV350" t="s">
        <v>71</v>
      </c>
      <c r="CW350" t="s">
        <v>49</v>
      </c>
      <c r="DL350" t="s">
        <v>54</v>
      </c>
      <c r="DM350" t="s">
        <v>49</v>
      </c>
      <c r="EB350" t="s">
        <v>167</v>
      </c>
      <c r="EC350" t="s">
        <v>50</v>
      </c>
    </row>
    <row r="351" spans="83:133" x14ac:dyDescent="0.25">
      <c r="CE351" t="s">
        <v>207</v>
      </c>
      <c r="CF351" t="s">
        <v>58</v>
      </c>
      <c r="CV351" t="s">
        <v>71</v>
      </c>
      <c r="CW351" s="4" t="s">
        <v>50</v>
      </c>
      <c r="DL351" t="s">
        <v>54</v>
      </c>
      <c r="DM351" t="s">
        <v>68</v>
      </c>
      <c r="EB351" t="s">
        <v>44</v>
      </c>
      <c r="EC351" t="s">
        <v>49</v>
      </c>
    </row>
    <row r="352" spans="83:133" x14ac:dyDescent="0.25">
      <c r="CE352" t="s">
        <v>89</v>
      </c>
      <c r="CF352" t="s">
        <v>55</v>
      </c>
      <c r="CV352" t="s">
        <v>71</v>
      </c>
      <c r="CW352" t="s">
        <v>68</v>
      </c>
      <c r="DL352" t="s">
        <v>54</v>
      </c>
      <c r="DM352" t="s">
        <v>55</v>
      </c>
      <c r="EB352" t="s">
        <v>54</v>
      </c>
      <c r="EC352" t="s">
        <v>55</v>
      </c>
    </row>
    <row r="353" spans="83:133" x14ac:dyDescent="0.25">
      <c r="CE353" t="s">
        <v>89</v>
      </c>
      <c r="CF353" t="s">
        <v>55</v>
      </c>
      <c r="CV353" t="s">
        <v>63</v>
      </c>
      <c r="CW353" t="s">
        <v>49</v>
      </c>
      <c r="DL353" t="s">
        <v>54</v>
      </c>
      <c r="DM353" t="s">
        <v>55</v>
      </c>
      <c r="EB353" t="s">
        <v>44</v>
      </c>
      <c r="EC353" t="s">
        <v>55</v>
      </c>
    </row>
    <row r="354" spans="83:133" x14ac:dyDescent="0.25">
      <c r="CE354" t="s">
        <v>207</v>
      </c>
      <c r="CF354" t="s">
        <v>49</v>
      </c>
      <c r="CV354" t="s">
        <v>63</v>
      </c>
      <c r="CW354" s="4" t="s">
        <v>50</v>
      </c>
      <c r="DL354" t="s">
        <v>44</v>
      </c>
      <c r="DM354" t="s">
        <v>55</v>
      </c>
      <c r="EB354" t="s">
        <v>167</v>
      </c>
      <c r="EC354" t="s">
        <v>49</v>
      </c>
    </row>
    <row r="355" spans="83:133" x14ac:dyDescent="0.25">
      <c r="CE355" t="s">
        <v>54</v>
      </c>
      <c r="CF355" t="s">
        <v>49</v>
      </c>
      <c r="CV355" t="s">
        <v>63</v>
      </c>
      <c r="CW355" t="s">
        <v>68</v>
      </c>
      <c r="DL355" t="s">
        <v>44</v>
      </c>
      <c r="DM355" t="s">
        <v>55</v>
      </c>
      <c r="EB355" t="s">
        <v>167</v>
      </c>
      <c r="EC355" t="s">
        <v>50</v>
      </c>
    </row>
    <row r="356" spans="83:133" x14ac:dyDescent="0.25">
      <c r="CE356" t="s">
        <v>54</v>
      </c>
      <c r="CF356" t="s">
        <v>58</v>
      </c>
      <c r="CV356" t="s">
        <v>44</v>
      </c>
      <c r="CW356" t="s">
        <v>49</v>
      </c>
      <c r="DL356" t="s">
        <v>90</v>
      </c>
      <c r="DM356" t="s">
        <v>55</v>
      </c>
      <c r="EB356" t="s">
        <v>167</v>
      </c>
      <c r="EC356" t="s">
        <v>62</v>
      </c>
    </row>
    <row r="357" spans="83:133" x14ac:dyDescent="0.25">
      <c r="CE357" t="s">
        <v>54</v>
      </c>
      <c r="CF357" t="s">
        <v>49</v>
      </c>
      <c r="CV357" t="s">
        <v>44</v>
      </c>
      <c r="CW357" s="4" t="s">
        <v>50</v>
      </c>
      <c r="DL357" t="s">
        <v>54</v>
      </c>
      <c r="DM357" t="s">
        <v>55</v>
      </c>
      <c r="EB357" t="s">
        <v>54</v>
      </c>
      <c r="EC357" t="s">
        <v>49</v>
      </c>
    </row>
    <row r="358" spans="83:133" x14ac:dyDescent="0.25">
      <c r="CE358" t="s">
        <v>54</v>
      </c>
      <c r="CF358" t="s">
        <v>68</v>
      </c>
      <c r="CV358" t="s">
        <v>44</v>
      </c>
      <c r="CW358" s="4" t="s">
        <v>64</v>
      </c>
      <c r="DL358" t="s">
        <v>54</v>
      </c>
      <c r="DM358" t="s">
        <v>55</v>
      </c>
      <c r="EB358" t="s">
        <v>54</v>
      </c>
      <c r="EC358" t="s">
        <v>50</v>
      </c>
    </row>
    <row r="359" spans="83:133" x14ac:dyDescent="0.25">
      <c r="CE359" t="s">
        <v>54</v>
      </c>
      <c r="CF359" t="s">
        <v>49</v>
      </c>
      <c r="CV359" t="s">
        <v>44</v>
      </c>
      <c r="CW359" t="s">
        <v>62</v>
      </c>
      <c r="DL359" t="s">
        <v>44</v>
      </c>
      <c r="DM359" t="s">
        <v>55</v>
      </c>
      <c r="EB359" t="s">
        <v>54</v>
      </c>
      <c r="EC359" t="s">
        <v>68</v>
      </c>
    </row>
    <row r="360" spans="83:133" x14ac:dyDescent="0.25">
      <c r="CE360" t="s">
        <v>54</v>
      </c>
      <c r="CF360" t="s">
        <v>58</v>
      </c>
      <c r="CV360" t="s">
        <v>54</v>
      </c>
      <c r="CW360" s="4" t="s">
        <v>64</v>
      </c>
      <c r="DL360" t="s">
        <v>207</v>
      </c>
      <c r="DM360" t="s">
        <v>55</v>
      </c>
      <c r="EB360" t="s">
        <v>54</v>
      </c>
      <c r="EC360" t="s">
        <v>49</v>
      </c>
    </row>
    <row r="361" spans="83:133" x14ac:dyDescent="0.25">
      <c r="CE361" t="s">
        <v>54</v>
      </c>
      <c r="CF361" t="s">
        <v>49</v>
      </c>
      <c r="CV361" t="s">
        <v>90</v>
      </c>
      <c r="CW361" s="4" t="s">
        <v>64</v>
      </c>
      <c r="DL361" t="s">
        <v>54</v>
      </c>
      <c r="DM361" t="s">
        <v>55</v>
      </c>
      <c r="EB361" t="s">
        <v>54</v>
      </c>
      <c r="EC361" t="s">
        <v>50</v>
      </c>
    </row>
    <row r="362" spans="83:133" x14ac:dyDescent="0.25">
      <c r="CE362" t="s">
        <v>54</v>
      </c>
      <c r="CF362" t="s">
        <v>58</v>
      </c>
      <c r="CV362" t="s">
        <v>54</v>
      </c>
      <c r="CW362" t="s">
        <v>55</v>
      </c>
      <c r="DL362" t="s">
        <v>44</v>
      </c>
      <c r="DM362" t="s">
        <v>55</v>
      </c>
      <c r="EB362" t="s">
        <v>54</v>
      </c>
      <c r="EC362" t="s">
        <v>64</v>
      </c>
    </row>
    <row r="363" spans="83:133" x14ac:dyDescent="0.25">
      <c r="CE363" t="s">
        <v>89</v>
      </c>
      <c r="CF363" t="s">
        <v>49</v>
      </c>
      <c r="CV363" t="s">
        <v>90</v>
      </c>
      <c r="CW363" t="s">
        <v>55</v>
      </c>
      <c r="DL363" t="s">
        <v>207</v>
      </c>
      <c r="DM363" t="s">
        <v>55</v>
      </c>
      <c r="EB363" t="s">
        <v>167</v>
      </c>
      <c r="EC363" t="s">
        <v>49</v>
      </c>
    </row>
    <row r="364" spans="83:133" x14ac:dyDescent="0.25">
      <c r="CE364" t="s">
        <v>89</v>
      </c>
      <c r="CF364" t="s">
        <v>50</v>
      </c>
      <c r="CV364" t="s">
        <v>54</v>
      </c>
      <c r="CW364" t="s">
        <v>55</v>
      </c>
      <c r="DL364" t="s">
        <v>54</v>
      </c>
      <c r="DM364" t="s">
        <v>49</v>
      </c>
      <c r="EB364" t="s">
        <v>167</v>
      </c>
      <c r="EC364" t="s">
        <v>50</v>
      </c>
    </row>
    <row r="365" spans="83:133" x14ac:dyDescent="0.25">
      <c r="CE365" t="s">
        <v>89</v>
      </c>
      <c r="CF365" t="s">
        <v>55</v>
      </c>
      <c r="CV365" t="s">
        <v>82</v>
      </c>
      <c r="CW365" t="s">
        <v>50</v>
      </c>
      <c r="DL365" t="s">
        <v>54</v>
      </c>
      <c r="DM365" t="s">
        <v>50</v>
      </c>
      <c r="EB365" t="s">
        <v>167</v>
      </c>
      <c r="EC365" t="s">
        <v>64</v>
      </c>
    </row>
    <row r="366" spans="83:133" x14ac:dyDescent="0.25">
      <c r="CE366" t="s">
        <v>90</v>
      </c>
      <c r="CF366" t="s">
        <v>55</v>
      </c>
      <c r="CV366" t="s">
        <v>82</v>
      </c>
      <c r="CW366" t="s">
        <v>68</v>
      </c>
      <c r="DL366" t="s">
        <v>44</v>
      </c>
      <c r="DM366" t="s">
        <v>49</v>
      </c>
      <c r="EB366" t="s">
        <v>44</v>
      </c>
      <c r="EC366" t="s">
        <v>50</v>
      </c>
    </row>
    <row r="367" spans="83:133" x14ac:dyDescent="0.25">
      <c r="CE367" t="s">
        <v>54</v>
      </c>
      <c r="CF367" t="s">
        <v>49</v>
      </c>
      <c r="CV367" t="s">
        <v>82</v>
      </c>
      <c r="CW367" s="4" t="s">
        <v>64</v>
      </c>
      <c r="DL367" t="s">
        <v>44</v>
      </c>
      <c r="DM367" t="s">
        <v>50</v>
      </c>
      <c r="EB367" t="s">
        <v>44</v>
      </c>
      <c r="EC367" t="s">
        <v>68</v>
      </c>
    </row>
    <row r="368" spans="83:133" x14ac:dyDescent="0.25">
      <c r="CE368" t="s">
        <v>54</v>
      </c>
      <c r="CF368" t="s">
        <v>55</v>
      </c>
      <c r="CV368" t="s">
        <v>44</v>
      </c>
      <c r="CW368" t="s">
        <v>50</v>
      </c>
      <c r="DL368" t="s">
        <v>54</v>
      </c>
      <c r="DM368" t="s">
        <v>49</v>
      </c>
      <c r="EB368" t="s">
        <v>167</v>
      </c>
      <c r="EC368" t="s">
        <v>50</v>
      </c>
    </row>
    <row r="369" spans="83:133" x14ac:dyDescent="0.25">
      <c r="CE369" t="s">
        <v>89</v>
      </c>
      <c r="CF369" t="s">
        <v>55</v>
      </c>
      <c r="CV369" t="s">
        <v>44</v>
      </c>
      <c r="CW369" t="s">
        <v>68</v>
      </c>
      <c r="DL369" t="s">
        <v>54</v>
      </c>
      <c r="DM369" t="s">
        <v>50</v>
      </c>
      <c r="EB369" t="s">
        <v>167</v>
      </c>
      <c r="EC369" t="s">
        <v>68</v>
      </c>
    </row>
    <row r="370" spans="83:133" x14ac:dyDescent="0.25">
      <c r="CE370" s="4" t="s">
        <v>207</v>
      </c>
      <c r="CF370" t="s">
        <v>55</v>
      </c>
      <c r="CV370" t="s">
        <v>44</v>
      </c>
      <c r="CW370" s="4" t="s">
        <v>64</v>
      </c>
      <c r="DL370" t="s">
        <v>54</v>
      </c>
      <c r="DM370" t="s">
        <v>68</v>
      </c>
      <c r="EB370" t="s">
        <v>44</v>
      </c>
      <c r="EC370" t="s">
        <v>55</v>
      </c>
    </row>
    <row r="371" spans="83:133" x14ac:dyDescent="0.25">
      <c r="CE371" t="s">
        <v>54</v>
      </c>
      <c r="CF371" t="s">
        <v>58</v>
      </c>
      <c r="CV371" t="s">
        <v>54</v>
      </c>
      <c r="CW371" t="s">
        <v>49</v>
      </c>
      <c r="DL371" t="s">
        <v>44</v>
      </c>
      <c r="DM371" t="s">
        <v>49</v>
      </c>
      <c r="EB371" t="s">
        <v>44</v>
      </c>
      <c r="EC371" t="s">
        <v>55</v>
      </c>
    </row>
    <row r="372" spans="83:133" x14ac:dyDescent="0.25">
      <c r="CE372" t="s">
        <v>89</v>
      </c>
      <c r="CF372" t="s">
        <v>58</v>
      </c>
      <c r="CV372" t="s">
        <v>54</v>
      </c>
      <c r="CW372" s="4" t="s">
        <v>50</v>
      </c>
      <c r="DL372" t="s">
        <v>44</v>
      </c>
      <c r="DM372" t="s">
        <v>50</v>
      </c>
      <c r="EB372" t="s">
        <v>44</v>
      </c>
      <c r="EC372" t="s">
        <v>55</v>
      </c>
    </row>
    <row r="373" spans="83:133" x14ac:dyDescent="0.25">
      <c r="CE373" t="s">
        <v>207</v>
      </c>
      <c r="CF373" t="s">
        <v>58</v>
      </c>
      <c r="CV373" t="s">
        <v>54</v>
      </c>
      <c r="CW373" t="s">
        <v>68</v>
      </c>
      <c r="DL373" t="s">
        <v>44</v>
      </c>
      <c r="DM373" t="s">
        <v>68</v>
      </c>
      <c r="EB373" t="s">
        <v>54</v>
      </c>
      <c r="EC373" t="s">
        <v>49</v>
      </c>
    </row>
    <row r="374" spans="83:133" x14ac:dyDescent="0.25">
      <c r="CE374" t="s">
        <v>54</v>
      </c>
      <c r="CF374" t="s">
        <v>58</v>
      </c>
      <c r="CV374" t="s">
        <v>44</v>
      </c>
      <c r="CW374" t="s">
        <v>55</v>
      </c>
      <c r="DL374" t="s">
        <v>167</v>
      </c>
      <c r="DM374" t="s">
        <v>49</v>
      </c>
      <c r="EB374" t="s">
        <v>54</v>
      </c>
      <c r="EC374" t="s">
        <v>49</v>
      </c>
    </row>
    <row r="375" spans="83:133" x14ac:dyDescent="0.25">
      <c r="CE375" t="s">
        <v>54</v>
      </c>
      <c r="CF375" t="s">
        <v>49</v>
      </c>
      <c r="CV375" t="s">
        <v>54</v>
      </c>
      <c r="CW375" t="s">
        <v>49</v>
      </c>
      <c r="DL375" t="s">
        <v>167</v>
      </c>
      <c r="DM375" t="s">
        <v>50</v>
      </c>
      <c r="EB375" t="s">
        <v>54</v>
      </c>
      <c r="EC375" t="s">
        <v>50</v>
      </c>
    </row>
    <row r="376" spans="83:133" x14ac:dyDescent="0.25">
      <c r="CE376" t="s">
        <v>54</v>
      </c>
      <c r="CF376" t="s">
        <v>50</v>
      </c>
      <c r="CV376" t="s">
        <v>44</v>
      </c>
      <c r="CW376" t="s">
        <v>49</v>
      </c>
      <c r="DL376" t="s">
        <v>167</v>
      </c>
      <c r="DM376" t="s">
        <v>68</v>
      </c>
      <c r="EB376" t="s">
        <v>54</v>
      </c>
      <c r="EC376" t="s">
        <v>49</v>
      </c>
    </row>
    <row r="377" spans="83:133" x14ac:dyDescent="0.25">
      <c r="CE377" t="s">
        <v>89</v>
      </c>
      <c r="CF377" t="s">
        <v>58</v>
      </c>
      <c r="CV377" t="s">
        <v>207</v>
      </c>
      <c r="CW377" t="s">
        <v>55</v>
      </c>
      <c r="DL377" t="s">
        <v>54</v>
      </c>
      <c r="DM377" t="s">
        <v>49</v>
      </c>
      <c r="EB377" t="s">
        <v>54</v>
      </c>
      <c r="EC377" t="s">
        <v>55</v>
      </c>
    </row>
    <row r="378" spans="83:133" x14ac:dyDescent="0.25">
      <c r="CE378" t="s">
        <v>89</v>
      </c>
      <c r="CF378" t="s">
        <v>49</v>
      </c>
      <c r="CV378" t="s">
        <v>207</v>
      </c>
      <c r="CW378" t="s">
        <v>49</v>
      </c>
      <c r="DL378" t="s">
        <v>54</v>
      </c>
      <c r="DM378" t="s">
        <v>68</v>
      </c>
      <c r="EB378" t="s">
        <v>71</v>
      </c>
      <c r="EC378" t="s">
        <v>55</v>
      </c>
    </row>
    <row r="379" spans="83:133" x14ac:dyDescent="0.25">
      <c r="CE379" t="s">
        <v>89</v>
      </c>
      <c r="CF379" t="s">
        <v>50</v>
      </c>
      <c r="CV379" t="s">
        <v>207</v>
      </c>
      <c r="CW379" t="s">
        <v>50</v>
      </c>
      <c r="DL379" t="s">
        <v>82</v>
      </c>
      <c r="DM379" t="s">
        <v>55</v>
      </c>
      <c r="EB379" t="s">
        <v>44</v>
      </c>
      <c r="EC379" t="s">
        <v>50</v>
      </c>
    </row>
    <row r="380" spans="83:133" x14ac:dyDescent="0.25">
      <c r="CE380" t="s">
        <v>54</v>
      </c>
      <c r="CF380" t="s">
        <v>55</v>
      </c>
      <c r="CV380" t="s">
        <v>207</v>
      </c>
      <c r="CW380" t="s">
        <v>49</v>
      </c>
      <c r="DL380" t="s">
        <v>54</v>
      </c>
      <c r="DM380" t="s">
        <v>49</v>
      </c>
      <c r="EB380" t="s">
        <v>54</v>
      </c>
      <c r="EC380" t="s">
        <v>55</v>
      </c>
    </row>
    <row r="381" spans="83:133" x14ac:dyDescent="0.25">
      <c r="CE381" t="s">
        <v>89</v>
      </c>
      <c r="CF381" t="s">
        <v>55</v>
      </c>
      <c r="CV381" t="s">
        <v>207</v>
      </c>
      <c r="CW381" t="s">
        <v>50</v>
      </c>
      <c r="DL381" t="s">
        <v>54</v>
      </c>
      <c r="DM381" t="s">
        <v>50</v>
      </c>
      <c r="EB381" t="s">
        <v>63</v>
      </c>
      <c r="EC381" t="s">
        <v>55</v>
      </c>
    </row>
    <row r="382" spans="83:133" x14ac:dyDescent="0.25">
      <c r="CE382" t="s">
        <v>54</v>
      </c>
      <c r="CF382" t="s">
        <v>55</v>
      </c>
      <c r="CV382" t="s">
        <v>207</v>
      </c>
      <c r="CW382" t="s">
        <v>68</v>
      </c>
      <c r="DL382" t="s">
        <v>54</v>
      </c>
      <c r="DM382" t="s">
        <v>68</v>
      </c>
      <c r="EB382" t="s">
        <v>63</v>
      </c>
      <c r="EC382" t="s">
        <v>55</v>
      </c>
    </row>
    <row r="383" spans="83:133" x14ac:dyDescent="0.25">
      <c r="CE383" t="s">
        <v>82</v>
      </c>
      <c r="CF383" t="s">
        <v>58</v>
      </c>
      <c r="CV383" t="s">
        <v>44</v>
      </c>
      <c r="CW383" t="s">
        <v>49</v>
      </c>
      <c r="DL383" t="s">
        <v>90</v>
      </c>
      <c r="DM383" t="s">
        <v>49</v>
      </c>
      <c r="EB383" t="s">
        <v>54</v>
      </c>
      <c r="EC383" t="s">
        <v>49</v>
      </c>
    </row>
    <row r="384" spans="83:133" x14ac:dyDescent="0.25">
      <c r="CE384" t="s">
        <v>82</v>
      </c>
      <c r="CF384" s="4" t="s">
        <v>49</v>
      </c>
      <c r="CV384" t="s">
        <v>44</v>
      </c>
      <c r="CW384" t="s">
        <v>50</v>
      </c>
      <c r="DL384" t="s">
        <v>90</v>
      </c>
      <c r="DM384" t="s">
        <v>50</v>
      </c>
      <c r="EB384" t="s">
        <v>54</v>
      </c>
      <c r="EC384" t="s">
        <v>50</v>
      </c>
    </row>
    <row r="385" spans="83:133" x14ac:dyDescent="0.25">
      <c r="CE385" t="s">
        <v>82</v>
      </c>
      <c r="CF385" t="s">
        <v>50</v>
      </c>
      <c r="CV385" t="s">
        <v>44</v>
      </c>
      <c r="CW385" t="s">
        <v>68</v>
      </c>
      <c r="DL385" t="s">
        <v>90</v>
      </c>
      <c r="DM385" t="s">
        <v>68</v>
      </c>
      <c r="EB385" t="s">
        <v>256</v>
      </c>
      <c r="EC385" t="s">
        <v>55</v>
      </c>
    </row>
    <row r="386" spans="83:133" x14ac:dyDescent="0.25">
      <c r="CE386" t="s">
        <v>82</v>
      </c>
      <c r="CF386" t="s">
        <v>68</v>
      </c>
      <c r="CV386" t="s">
        <v>207</v>
      </c>
      <c r="CW386" t="s">
        <v>55</v>
      </c>
      <c r="DL386" t="s">
        <v>167</v>
      </c>
      <c r="DM386" t="s">
        <v>49</v>
      </c>
      <c r="EB386" t="s">
        <v>54</v>
      </c>
      <c r="EC386" t="s">
        <v>55</v>
      </c>
    </row>
    <row r="387" spans="83:133" x14ac:dyDescent="0.25">
      <c r="CE387" t="s">
        <v>54</v>
      </c>
      <c r="CF387" t="s">
        <v>49</v>
      </c>
      <c r="CV387" t="s">
        <v>207</v>
      </c>
      <c r="CW387" t="s">
        <v>49</v>
      </c>
      <c r="DL387" t="s">
        <v>167</v>
      </c>
      <c r="DM387" t="s">
        <v>50</v>
      </c>
      <c r="EB387" t="s">
        <v>71</v>
      </c>
      <c r="EC387" t="s">
        <v>55</v>
      </c>
    </row>
    <row r="388" spans="83:133" x14ac:dyDescent="0.25">
      <c r="CE388" t="s">
        <v>54</v>
      </c>
      <c r="CF388" t="s">
        <v>50</v>
      </c>
      <c r="CV388" t="s">
        <v>44</v>
      </c>
      <c r="CW388" t="s">
        <v>55</v>
      </c>
      <c r="DL388" t="s">
        <v>167</v>
      </c>
      <c r="DM388" t="s">
        <v>68</v>
      </c>
      <c r="EB388" t="s">
        <v>54</v>
      </c>
      <c r="EC388" t="s">
        <v>49</v>
      </c>
    </row>
    <row r="389" spans="83:133" x14ac:dyDescent="0.25">
      <c r="CE389" t="s">
        <v>54</v>
      </c>
      <c r="CF389" t="s">
        <v>68</v>
      </c>
      <c r="CV389" t="s">
        <v>207</v>
      </c>
      <c r="CW389" t="s">
        <v>49</v>
      </c>
      <c r="DL389" t="s">
        <v>44</v>
      </c>
      <c r="DM389" t="s">
        <v>55</v>
      </c>
      <c r="EB389" t="s">
        <v>54</v>
      </c>
      <c r="EC389" t="s">
        <v>49</v>
      </c>
    </row>
    <row r="390" spans="83:133" x14ac:dyDescent="0.25">
      <c r="CE390" t="s">
        <v>90</v>
      </c>
      <c r="CF390" t="s">
        <v>58</v>
      </c>
      <c r="CV390" t="s">
        <v>207</v>
      </c>
      <c r="CW390" t="s">
        <v>55</v>
      </c>
      <c r="DL390" t="s">
        <v>54</v>
      </c>
      <c r="DM390" t="s">
        <v>49</v>
      </c>
      <c r="EB390" t="s">
        <v>54</v>
      </c>
      <c r="EC390" t="s">
        <v>50</v>
      </c>
    </row>
    <row r="391" spans="83:133" x14ac:dyDescent="0.25">
      <c r="CE391" t="s">
        <v>90</v>
      </c>
      <c r="CF391" s="4" t="s">
        <v>49</v>
      </c>
      <c r="CV391" t="s">
        <v>207</v>
      </c>
      <c r="CW391" t="s">
        <v>50</v>
      </c>
      <c r="DL391" t="s">
        <v>54</v>
      </c>
      <c r="DM391" t="s">
        <v>50</v>
      </c>
      <c r="EB391" t="s">
        <v>82</v>
      </c>
      <c r="EC391" t="s">
        <v>49</v>
      </c>
    </row>
    <row r="392" spans="83:133" x14ac:dyDescent="0.25">
      <c r="CE392" t="s">
        <v>90</v>
      </c>
      <c r="CF392" t="s">
        <v>50</v>
      </c>
      <c r="CV392" t="s">
        <v>207</v>
      </c>
      <c r="CW392" t="s">
        <v>68</v>
      </c>
      <c r="DL392" t="s">
        <v>54</v>
      </c>
      <c r="DM392" t="s">
        <v>68</v>
      </c>
      <c r="EB392" t="s">
        <v>82</v>
      </c>
      <c r="EC392" t="s">
        <v>50</v>
      </c>
    </row>
    <row r="393" spans="83:133" x14ac:dyDescent="0.25">
      <c r="CE393" t="s">
        <v>90</v>
      </c>
      <c r="CF393" t="s">
        <v>68</v>
      </c>
      <c r="CV393" t="s">
        <v>207</v>
      </c>
      <c r="CW393" t="s">
        <v>55</v>
      </c>
      <c r="DL393" t="s">
        <v>44</v>
      </c>
      <c r="DM393" t="s">
        <v>49</v>
      </c>
      <c r="EB393" t="s">
        <v>54</v>
      </c>
      <c r="EC393" t="s">
        <v>55</v>
      </c>
    </row>
    <row r="394" spans="83:133" x14ac:dyDescent="0.25">
      <c r="CE394" t="s">
        <v>44</v>
      </c>
      <c r="CF394" t="s">
        <v>49</v>
      </c>
      <c r="CV394" t="s">
        <v>44</v>
      </c>
      <c r="CW394" t="s">
        <v>50</v>
      </c>
      <c r="DL394" t="s">
        <v>44</v>
      </c>
      <c r="DM394" t="s">
        <v>50</v>
      </c>
      <c r="EB394" t="s">
        <v>63</v>
      </c>
      <c r="EC394" t="s">
        <v>49</v>
      </c>
    </row>
    <row r="395" spans="83:133" x14ac:dyDescent="0.25">
      <c r="CE395" t="s">
        <v>54</v>
      </c>
      <c r="CF395" t="s">
        <v>49</v>
      </c>
      <c r="CV395" t="s">
        <v>44</v>
      </c>
      <c r="CW395" t="s">
        <v>68</v>
      </c>
      <c r="DL395" t="s">
        <v>44</v>
      </c>
      <c r="DM395" t="s">
        <v>68</v>
      </c>
      <c r="EB395" t="s">
        <v>63</v>
      </c>
      <c r="EC395" t="s">
        <v>50</v>
      </c>
    </row>
    <row r="396" spans="83:133" x14ac:dyDescent="0.25">
      <c r="CE396" t="s">
        <v>54</v>
      </c>
      <c r="CF396" t="s">
        <v>50</v>
      </c>
      <c r="CV396" t="s">
        <v>442</v>
      </c>
      <c r="CW396" t="s">
        <v>50</v>
      </c>
      <c r="DL396" t="s">
        <v>167</v>
      </c>
      <c r="DM396" t="s">
        <v>49</v>
      </c>
      <c r="EB396" t="s">
        <v>54</v>
      </c>
      <c r="EC396" t="s">
        <v>55</v>
      </c>
    </row>
    <row r="397" spans="83:133" x14ac:dyDescent="0.25">
      <c r="CE397" t="s">
        <v>54</v>
      </c>
      <c r="CF397" t="s">
        <v>68</v>
      </c>
      <c r="CV397" t="s">
        <v>442</v>
      </c>
      <c r="CW397" t="s">
        <v>68</v>
      </c>
      <c r="DL397" t="s">
        <v>167</v>
      </c>
      <c r="DM397" t="s">
        <v>50</v>
      </c>
      <c r="EB397" t="s">
        <v>90</v>
      </c>
      <c r="EC397" t="s">
        <v>55</v>
      </c>
    </row>
    <row r="398" spans="83:133" x14ac:dyDescent="0.25">
      <c r="CE398" t="s">
        <v>89</v>
      </c>
      <c r="CF398" t="s">
        <v>49</v>
      </c>
      <c r="CV398" t="s">
        <v>54</v>
      </c>
      <c r="CW398" t="s">
        <v>49</v>
      </c>
      <c r="DL398" t="s">
        <v>167</v>
      </c>
      <c r="DM398" t="s">
        <v>62</v>
      </c>
      <c r="EB398" t="s">
        <v>82</v>
      </c>
      <c r="EC398" t="s">
        <v>55</v>
      </c>
    </row>
    <row r="399" spans="83:133" x14ac:dyDescent="0.25">
      <c r="CE399" t="s">
        <v>89</v>
      </c>
      <c r="CF399" t="s">
        <v>50</v>
      </c>
      <c r="CV399" t="s">
        <v>207</v>
      </c>
      <c r="CW399" t="s">
        <v>55</v>
      </c>
      <c r="DL399" t="s">
        <v>54</v>
      </c>
      <c r="DM399" t="s">
        <v>55</v>
      </c>
    </row>
    <row r="400" spans="83:133" x14ac:dyDescent="0.25">
      <c r="CE400" t="s">
        <v>89</v>
      </c>
      <c r="CF400" t="s">
        <v>68</v>
      </c>
      <c r="CV400" t="s">
        <v>207</v>
      </c>
      <c r="CW400" t="s">
        <v>49</v>
      </c>
      <c r="DL400" t="s">
        <v>54</v>
      </c>
      <c r="DM400" t="s">
        <v>55</v>
      </c>
    </row>
    <row r="401" spans="83:117" x14ac:dyDescent="0.25">
      <c r="CE401" t="s">
        <v>167</v>
      </c>
      <c r="CF401" t="s">
        <v>55</v>
      </c>
      <c r="CV401" t="s">
        <v>44</v>
      </c>
      <c r="CW401" t="s">
        <v>49</v>
      </c>
      <c r="DL401" t="s">
        <v>167</v>
      </c>
      <c r="DM401" t="s">
        <v>55</v>
      </c>
    </row>
    <row r="402" spans="83:117" x14ac:dyDescent="0.25">
      <c r="CE402" t="s">
        <v>54</v>
      </c>
      <c r="CF402" t="s">
        <v>101</v>
      </c>
      <c r="CV402" t="s">
        <v>44</v>
      </c>
      <c r="CW402" t="s">
        <v>50</v>
      </c>
      <c r="DL402" t="s">
        <v>44</v>
      </c>
      <c r="DM402" t="s">
        <v>55</v>
      </c>
    </row>
    <row r="403" spans="83:117" x14ac:dyDescent="0.25">
      <c r="CE403" t="s">
        <v>54</v>
      </c>
      <c r="CF403" t="s">
        <v>55</v>
      </c>
      <c r="CV403" t="s">
        <v>44</v>
      </c>
      <c r="CW403" t="s">
        <v>68</v>
      </c>
      <c r="DL403" t="s">
        <v>167</v>
      </c>
      <c r="DM403" t="s">
        <v>55</v>
      </c>
    </row>
    <row r="404" spans="83:117" x14ac:dyDescent="0.25">
      <c r="CE404" t="s">
        <v>44</v>
      </c>
      <c r="CF404" t="s">
        <v>55</v>
      </c>
      <c r="CV404" t="s">
        <v>44</v>
      </c>
      <c r="CW404" t="s">
        <v>49</v>
      </c>
      <c r="DL404" t="s">
        <v>44</v>
      </c>
      <c r="DM404" t="s">
        <v>55</v>
      </c>
    </row>
    <row r="405" spans="83:117" x14ac:dyDescent="0.25">
      <c r="CE405" t="s">
        <v>44</v>
      </c>
      <c r="CF405" t="s">
        <v>49</v>
      </c>
      <c r="CV405" t="s">
        <v>44</v>
      </c>
      <c r="CW405" t="s">
        <v>50</v>
      </c>
      <c r="DL405" t="s">
        <v>44</v>
      </c>
      <c r="DM405" t="s">
        <v>55</v>
      </c>
    </row>
    <row r="406" spans="83:117" x14ac:dyDescent="0.25">
      <c r="CE406" t="s">
        <v>44</v>
      </c>
      <c r="CF406" t="s">
        <v>55</v>
      </c>
      <c r="CV406" t="s">
        <v>44</v>
      </c>
      <c r="CW406" t="s">
        <v>68</v>
      </c>
      <c r="DL406" t="s">
        <v>44</v>
      </c>
      <c r="DM406" t="s">
        <v>55</v>
      </c>
    </row>
    <row r="407" spans="83:117" x14ac:dyDescent="0.25">
      <c r="CE407" t="s">
        <v>44</v>
      </c>
      <c r="CF407" t="s">
        <v>55</v>
      </c>
      <c r="CV407" t="s">
        <v>207</v>
      </c>
      <c r="CW407" t="s">
        <v>49</v>
      </c>
      <c r="DL407" t="s">
        <v>54</v>
      </c>
      <c r="DM407" t="s">
        <v>55</v>
      </c>
    </row>
    <row r="408" spans="83:117" x14ac:dyDescent="0.25">
      <c r="CE408" t="s">
        <v>54</v>
      </c>
      <c r="CF408" t="s">
        <v>55</v>
      </c>
      <c r="CV408" t="s">
        <v>54</v>
      </c>
      <c r="CW408" t="s">
        <v>49</v>
      </c>
      <c r="DL408" t="s">
        <v>54</v>
      </c>
      <c r="DM408" t="s">
        <v>55</v>
      </c>
    </row>
    <row r="409" spans="83:117" x14ac:dyDescent="0.25">
      <c r="CE409" t="s">
        <v>54</v>
      </c>
      <c r="CF409" t="s">
        <v>55</v>
      </c>
      <c r="CV409" t="s">
        <v>54</v>
      </c>
      <c r="CW409" t="s">
        <v>49</v>
      </c>
      <c r="DL409" t="s">
        <v>54</v>
      </c>
      <c r="DM409" t="s">
        <v>49</v>
      </c>
    </row>
    <row r="410" spans="83:117" x14ac:dyDescent="0.25">
      <c r="CE410" t="s">
        <v>54</v>
      </c>
      <c r="CF410" t="s">
        <v>49</v>
      </c>
      <c r="CV410" t="s">
        <v>54</v>
      </c>
      <c r="CW410" t="s">
        <v>68</v>
      </c>
      <c r="DL410" t="s">
        <v>54</v>
      </c>
      <c r="DM410" t="s">
        <v>55</v>
      </c>
    </row>
    <row r="411" spans="83:117" x14ac:dyDescent="0.25">
      <c r="CE411" t="s">
        <v>54</v>
      </c>
      <c r="CF411" t="s">
        <v>49</v>
      </c>
      <c r="CV411" t="s">
        <v>54</v>
      </c>
      <c r="CW411" t="s">
        <v>55</v>
      </c>
      <c r="DL411" t="s">
        <v>71</v>
      </c>
      <c r="DM411" t="s">
        <v>55</v>
      </c>
    </row>
    <row r="412" spans="83:117" x14ac:dyDescent="0.25">
      <c r="CE412" t="s">
        <v>54</v>
      </c>
      <c r="CF412" t="s">
        <v>50</v>
      </c>
      <c r="CV412" t="s">
        <v>54</v>
      </c>
      <c r="CW412" t="s">
        <v>49</v>
      </c>
      <c r="DL412" t="s">
        <v>44</v>
      </c>
      <c r="DM412" t="s">
        <v>55</v>
      </c>
    </row>
    <row r="413" spans="83:117" x14ac:dyDescent="0.25">
      <c r="CE413" t="s">
        <v>71</v>
      </c>
      <c r="CF413" t="s">
        <v>58</v>
      </c>
      <c r="CV413" t="s">
        <v>44</v>
      </c>
      <c r="CW413" t="s">
        <v>49</v>
      </c>
      <c r="DL413" t="s">
        <v>54</v>
      </c>
      <c r="DM413" t="s">
        <v>55</v>
      </c>
    </row>
    <row r="414" spans="83:117" x14ac:dyDescent="0.25">
      <c r="CE414" t="s">
        <v>71</v>
      </c>
      <c r="CF414" t="s">
        <v>49</v>
      </c>
      <c r="CV414" t="s">
        <v>44</v>
      </c>
      <c r="CW414" t="s">
        <v>50</v>
      </c>
      <c r="DL414" t="s">
        <v>63</v>
      </c>
      <c r="DM414" t="s">
        <v>49</v>
      </c>
    </row>
    <row r="415" spans="83:117" x14ac:dyDescent="0.25">
      <c r="CE415" t="s">
        <v>44</v>
      </c>
      <c r="CF415" t="s">
        <v>50</v>
      </c>
      <c r="CV415" t="s">
        <v>44</v>
      </c>
      <c r="CW415" t="s">
        <v>55</v>
      </c>
      <c r="DL415" t="s">
        <v>63</v>
      </c>
      <c r="DM415" t="s">
        <v>68</v>
      </c>
    </row>
    <row r="416" spans="83:117" x14ac:dyDescent="0.25">
      <c r="CE416" t="s">
        <v>54</v>
      </c>
      <c r="CF416" t="s">
        <v>49</v>
      </c>
      <c r="CV416" t="s">
        <v>90</v>
      </c>
      <c r="CW416" t="s">
        <v>49</v>
      </c>
      <c r="DL416" t="s">
        <v>63</v>
      </c>
      <c r="DM416" t="s">
        <v>55</v>
      </c>
    </row>
    <row r="417" spans="83:117" x14ac:dyDescent="0.25">
      <c r="CE417" t="s">
        <v>54</v>
      </c>
      <c r="CF417" t="s">
        <v>50</v>
      </c>
      <c r="CV417" t="s">
        <v>54</v>
      </c>
      <c r="CW417" t="s">
        <v>55</v>
      </c>
      <c r="DL417" t="s">
        <v>54</v>
      </c>
      <c r="DM417" t="s">
        <v>55</v>
      </c>
    </row>
    <row r="418" spans="83:117" x14ac:dyDescent="0.25">
      <c r="CE418" t="s">
        <v>54</v>
      </c>
      <c r="CF418" t="s">
        <v>68</v>
      </c>
      <c r="CV418" t="s">
        <v>54</v>
      </c>
      <c r="CW418" t="s">
        <v>55</v>
      </c>
      <c r="DL418" t="s">
        <v>256</v>
      </c>
      <c r="DM418" t="s">
        <v>50</v>
      </c>
    </row>
    <row r="419" spans="83:117" x14ac:dyDescent="0.25">
      <c r="CE419" t="s">
        <v>54</v>
      </c>
      <c r="CF419" s="4" t="s">
        <v>62</v>
      </c>
      <c r="CV419" t="s">
        <v>44</v>
      </c>
      <c r="CW419" t="s">
        <v>55</v>
      </c>
      <c r="DL419" t="s">
        <v>256</v>
      </c>
      <c r="DM419" t="s">
        <v>62</v>
      </c>
    </row>
    <row r="420" spans="83:117" x14ac:dyDescent="0.25">
      <c r="CE420" s="4" t="s">
        <v>63</v>
      </c>
      <c r="CF420" t="s">
        <v>49</v>
      </c>
      <c r="CV420" s="4" t="s">
        <v>207</v>
      </c>
      <c r="CW420" t="s">
        <v>55</v>
      </c>
      <c r="DL420" t="s">
        <v>54</v>
      </c>
      <c r="DM420" t="s">
        <v>49</v>
      </c>
    </row>
    <row r="421" spans="83:117" x14ac:dyDescent="0.25">
      <c r="CE421" s="4" t="s">
        <v>63</v>
      </c>
      <c r="CF421" t="s">
        <v>396</v>
      </c>
      <c r="CV421" t="s">
        <v>54</v>
      </c>
      <c r="CW421" t="s">
        <v>49</v>
      </c>
      <c r="DL421" t="s">
        <v>54</v>
      </c>
      <c r="DM421" t="s">
        <v>50</v>
      </c>
    </row>
    <row r="422" spans="83:117" x14ac:dyDescent="0.25">
      <c r="CE422" s="4" t="s">
        <v>63</v>
      </c>
      <c r="CF422" t="s">
        <v>58</v>
      </c>
      <c r="CV422" t="s">
        <v>44</v>
      </c>
      <c r="CW422" t="s">
        <v>49</v>
      </c>
      <c r="DL422" t="s">
        <v>54</v>
      </c>
      <c r="DM422" t="s">
        <v>68</v>
      </c>
    </row>
    <row r="423" spans="83:117" x14ac:dyDescent="0.25">
      <c r="CE423" s="4" t="s">
        <v>63</v>
      </c>
      <c r="CF423" t="s">
        <v>49</v>
      </c>
      <c r="CV423" t="s">
        <v>207</v>
      </c>
      <c r="CW423" t="s">
        <v>55</v>
      </c>
      <c r="DL423" t="s">
        <v>71</v>
      </c>
      <c r="DM423" t="s">
        <v>49</v>
      </c>
    </row>
    <row r="424" spans="83:117" x14ac:dyDescent="0.25">
      <c r="CE424" s="4" t="s">
        <v>63</v>
      </c>
      <c r="CF424" t="s">
        <v>50</v>
      </c>
      <c r="CV424" t="s">
        <v>54</v>
      </c>
      <c r="CW424" t="s">
        <v>49</v>
      </c>
      <c r="DL424" t="s">
        <v>71</v>
      </c>
      <c r="DM424" t="s">
        <v>50</v>
      </c>
    </row>
    <row r="425" spans="83:117" x14ac:dyDescent="0.25">
      <c r="CE425" s="4" t="s">
        <v>63</v>
      </c>
      <c r="CF425" t="s">
        <v>68</v>
      </c>
      <c r="CV425" t="s">
        <v>54</v>
      </c>
      <c r="CW425" t="s">
        <v>50</v>
      </c>
      <c r="DL425" t="s">
        <v>71</v>
      </c>
      <c r="DM425" t="s">
        <v>68</v>
      </c>
    </row>
    <row r="426" spans="83:117" x14ac:dyDescent="0.25">
      <c r="CE426" t="s">
        <v>54</v>
      </c>
      <c r="CF426" t="s">
        <v>49</v>
      </c>
      <c r="CV426" t="s">
        <v>44</v>
      </c>
      <c r="CW426" t="s">
        <v>49</v>
      </c>
      <c r="DL426" t="s">
        <v>54</v>
      </c>
      <c r="DM426" t="s">
        <v>55</v>
      </c>
    </row>
    <row r="427" spans="83:117" x14ac:dyDescent="0.25">
      <c r="CE427" t="s">
        <v>54</v>
      </c>
      <c r="CF427" t="s">
        <v>50</v>
      </c>
      <c r="CV427" t="s">
        <v>44</v>
      </c>
      <c r="CW427" t="s">
        <v>50</v>
      </c>
      <c r="DL427" t="s">
        <v>54</v>
      </c>
      <c r="DM427" t="s">
        <v>49</v>
      </c>
    </row>
    <row r="428" spans="83:117" x14ac:dyDescent="0.25">
      <c r="CE428" t="s">
        <v>256</v>
      </c>
      <c r="CF428" t="s">
        <v>50</v>
      </c>
      <c r="CV428" t="s">
        <v>54</v>
      </c>
      <c r="CW428" t="s">
        <v>49</v>
      </c>
      <c r="DL428" t="s">
        <v>54</v>
      </c>
      <c r="DM428" t="s">
        <v>50</v>
      </c>
    </row>
    <row r="429" spans="83:117" x14ac:dyDescent="0.25">
      <c r="CE429" t="s">
        <v>256</v>
      </c>
      <c r="CF429" t="s">
        <v>62</v>
      </c>
      <c r="CV429" t="s">
        <v>54</v>
      </c>
      <c r="CW429" t="s">
        <v>50</v>
      </c>
      <c r="DL429" t="s">
        <v>82</v>
      </c>
      <c r="DM429" t="s">
        <v>49</v>
      </c>
    </row>
    <row r="430" spans="83:117" x14ac:dyDescent="0.25">
      <c r="CE430" t="s">
        <v>54</v>
      </c>
      <c r="CF430" t="s">
        <v>49</v>
      </c>
      <c r="CV430" t="s">
        <v>54</v>
      </c>
      <c r="CW430" t="s">
        <v>68</v>
      </c>
      <c r="DL430" s="4" t="s">
        <v>82</v>
      </c>
      <c r="DM430" t="s">
        <v>50</v>
      </c>
    </row>
    <row r="431" spans="83:117" x14ac:dyDescent="0.25">
      <c r="CE431" t="s">
        <v>54</v>
      </c>
      <c r="CF431" t="s">
        <v>50</v>
      </c>
      <c r="CV431" t="s">
        <v>54</v>
      </c>
      <c r="CW431" t="s">
        <v>58</v>
      </c>
      <c r="DL431" s="4" t="s">
        <v>54</v>
      </c>
      <c r="DM431" t="s">
        <v>55</v>
      </c>
    </row>
    <row r="432" spans="83:117" x14ac:dyDescent="0.25">
      <c r="CE432" t="s">
        <v>54</v>
      </c>
      <c r="CF432" t="s">
        <v>68</v>
      </c>
      <c r="CV432" t="s">
        <v>44</v>
      </c>
      <c r="CW432" t="s">
        <v>49</v>
      </c>
      <c r="DL432" s="4" t="s">
        <v>63</v>
      </c>
      <c r="DM432" t="s">
        <v>55</v>
      </c>
    </row>
    <row r="433" spans="83:117" x14ac:dyDescent="0.25">
      <c r="CE433" t="s">
        <v>71</v>
      </c>
      <c r="CF433" t="s">
        <v>49</v>
      </c>
      <c r="CV433" t="s">
        <v>44</v>
      </c>
      <c r="CW433" t="s">
        <v>50</v>
      </c>
      <c r="DL433" t="s">
        <v>54</v>
      </c>
      <c r="DM433" t="s">
        <v>55</v>
      </c>
    </row>
    <row r="434" spans="83:117" x14ac:dyDescent="0.25">
      <c r="CE434" t="s">
        <v>71</v>
      </c>
      <c r="CF434" t="s">
        <v>50</v>
      </c>
      <c r="CV434" t="s">
        <v>44</v>
      </c>
      <c r="CW434" t="s">
        <v>68</v>
      </c>
      <c r="DL434" t="s">
        <v>90</v>
      </c>
      <c r="DM434" t="s">
        <v>55</v>
      </c>
    </row>
    <row r="435" spans="83:117" x14ac:dyDescent="0.25">
      <c r="CE435" t="s">
        <v>71</v>
      </c>
      <c r="CF435" t="s">
        <v>68</v>
      </c>
      <c r="CV435" t="s">
        <v>44</v>
      </c>
      <c r="CW435" t="s">
        <v>58</v>
      </c>
      <c r="DL435" t="s">
        <v>82</v>
      </c>
      <c r="DM435" t="s">
        <v>55</v>
      </c>
    </row>
    <row r="436" spans="83:117" x14ac:dyDescent="0.25">
      <c r="CE436" t="s">
        <v>54</v>
      </c>
      <c r="CF436" t="s">
        <v>49</v>
      </c>
      <c r="CV436" s="4" t="s">
        <v>167</v>
      </c>
      <c r="CW436" t="s">
        <v>49</v>
      </c>
    </row>
    <row r="437" spans="83:117" x14ac:dyDescent="0.25">
      <c r="CE437" t="s">
        <v>54</v>
      </c>
      <c r="CF437" t="s">
        <v>49</v>
      </c>
      <c r="CV437" s="4" t="s">
        <v>167</v>
      </c>
      <c r="CW437" t="s">
        <v>50</v>
      </c>
    </row>
    <row r="438" spans="83:117" x14ac:dyDescent="0.25">
      <c r="CE438" t="s">
        <v>54</v>
      </c>
      <c r="CF438" t="s">
        <v>50</v>
      </c>
      <c r="CV438" s="4" t="s">
        <v>167</v>
      </c>
      <c r="CW438" t="s">
        <v>68</v>
      </c>
    </row>
    <row r="439" spans="83:117" x14ac:dyDescent="0.25">
      <c r="CE439" t="s">
        <v>82</v>
      </c>
      <c r="CF439" t="s">
        <v>49</v>
      </c>
      <c r="CV439" s="4" t="s">
        <v>167</v>
      </c>
      <c r="CW439" t="s">
        <v>58</v>
      </c>
    </row>
    <row r="440" spans="83:117" x14ac:dyDescent="0.25">
      <c r="CE440" t="s">
        <v>82</v>
      </c>
      <c r="CF440" t="s">
        <v>50</v>
      </c>
      <c r="CV440" t="s">
        <v>54</v>
      </c>
      <c r="CW440" t="s">
        <v>49</v>
      </c>
    </row>
    <row r="441" spans="83:117" x14ac:dyDescent="0.25">
      <c r="CE441" t="s">
        <v>54</v>
      </c>
      <c r="CF441" t="s">
        <v>49</v>
      </c>
      <c r="CV441" t="s">
        <v>54</v>
      </c>
      <c r="CW441" t="s">
        <v>68</v>
      </c>
    </row>
    <row r="442" spans="83:117" x14ac:dyDescent="0.25">
      <c r="CE442" t="s">
        <v>54</v>
      </c>
      <c r="CF442" t="s">
        <v>50</v>
      </c>
      <c r="CV442" t="s">
        <v>82</v>
      </c>
      <c r="CW442" t="s">
        <v>55</v>
      </c>
    </row>
    <row r="443" spans="83:117" x14ac:dyDescent="0.25">
      <c r="CE443" t="s">
        <v>63</v>
      </c>
      <c r="CF443" t="s">
        <v>49</v>
      </c>
      <c r="CV443" t="s">
        <v>54</v>
      </c>
      <c r="CW443" t="s">
        <v>55</v>
      </c>
    </row>
    <row r="444" spans="83:117" x14ac:dyDescent="0.25">
      <c r="CE444" t="s">
        <v>63</v>
      </c>
      <c r="CF444" t="s">
        <v>50</v>
      </c>
      <c r="CV444" t="s">
        <v>90</v>
      </c>
      <c r="CW444" t="s">
        <v>55</v>
      </c>
    </row>
    <row r="445" spans="83:117" x14ac:dyDescent="0.25">
      <c r="CE445" t="s">
        <v>54</v>
      </c>
      <c r="CF445" t="s">
        <v>49</v>
      </c>
      <c r="CV445" t="s">
        <v>167</v>
      </c>
      <c r="CW445" t="s">
        <v>55</v>
      </c>
    </row>
    <row r="446" spans="83:117" x14ac:dyDescent="0.25">
      <c r="CE446" t="s">
        <v>54</v>
      </c>
      <c r="CF446" t="s">
        <v>50</v>
      </c>
      <c r="CV446" t="s">
        <v>44</v>
      </c>
      <c r="CW446" t="s">
        <v>49</v>
      </c>
    </row>
    <row r="447" spans="83:117" x14ac:dyDescent="0.25">
      <c r="CE447" t="s">
        <v>90</v>
      </c>
      <c r="CF447" t="s">
        <v>55</v>
      </c>
      <c r="CV447" t="s">
        <v>54</v>
      </c>
      <c r="CW447" t="s">
        <v>55</v>
      </c>
    </row>
    <row r="448" spans="83:117" x14ac:dyDescent="0.25">
      <c r="CE448" t="s">
        <v>82</v>
      </c>
      <c r="CF448" t="s">
        <v>55</v>
      </c>
      <c r="CV448" t="s">
        <v>44</v>
      </c>
      <c r="CW448" t="s">
        <v>55</v>
      </c>
    </row>
    <row r="449" spans="100:101" x14ac:dyDescent="0.25">
      <c r="CV449" t="s">
        <v>167</v>
      </c>
      <c r="CW449" t="s">
        <v>49</v>
      </c>
    </row>
    <row r="450" spans="100:101" x14ac:dyDescent="0.25">
      <c r="CV450" t="s">
        <v>167</v>
      </c>
      <c r="CW450" t="s">
        <v>50</v>
      </c>
    </row>
    <row r="451" spans="100:101" x14ac:dyDescent="0.25">
      <c r="CV451" t="s">
        <v>167</v>
      </c>
      <c r="CW451" t="s">
        <v>62</v>
      </c>
    </row>
    <row r="452" spans="100:101" x14ac:dyDescent="0.25">
      <c r="CV452" t="s">
        <v>54</v>
      </c>
      <c r="CW452" t="s">
        <v>49</v>
      </c>
    </row>
    <row r="453" spans="100:101" x14ac:dyDescent="0.25">
      <c r="CV453" t="s">
        <v>54</v>
      </c>
      <c r="CW453" t="s">
        <v>50</v>
      </c>
    </row>
    <row r="454" spans="100:101" x14ac:dyDescent="0.25">
      <c r="CV454" t="s">
        <v>54</v>
      </c>
      <c r="CW454" t="s">
        <v>68</v>
      </c>
    </row>
    <row r="455" spans="100:101" x14ac:dyDescent="0.25">
      <c r="CV455" t="s">
        <v>54</v>
      </c>
      <c r="CW455" s="4" t="s">
        <v>64</v>
      </c>
    </row>
    <row r="456" spans="100:101" x14ac:dyDescent="0.25">
      <c r="CV456" t="s">
        <v>54</v>
      </c>
      <c r="CW456" t="s">
        <v>49</v>
      </c>
    </row>
    <row r="457" spans="100:101" x14ac:dyDescent="0.25">
      <c r="CV457" t="s">
        <v>54</v>
      </c>
      <c r="CW457" t="s">
        <v>50</v>
      </c>
    </row>
    <row r="458" spans="100:101" x14ac:dyDescent="0.25">
      <c r="CV458" t="s">
        <v>54</v>
      </c>
      <c r="CW458" s="4" t="s">
        <v>64</v>
      </c>
    </row>
    <row r="459" spans="100:101" x14ac:dyDescent="0.25">
      <c r="CV459" t="s">
        <v>54</v>
      </c>
      <c r="CW459" t="s">
        <v>62</v>
      </c>
    </row>
    <row r="460" spans="100:101" x14ac:dyDescent="0.25">
      <c r="CV460" t="s">
        <v>167</v>
      </c>
      <c r="CW460" t="s">
        <v>49</v>
      </c>
    </row>
    <row r="461" spans="100:101" x14ac:dyDescent="0.25">
      <c r="CV461" t="s">
        <v>167</v>
      </c>
      <c r="CW461" t="s">
        <v>50</v>
      </c>
    </row>
    <row r="462" spans="100:101" x14ac:dyDescent="0.25">
      <c r="CV462" t="s">
        <v>167</v>
      </c>
      <c r="CW462" s="4" t="s">
        <v>64</v>
      </c>
    </row>
    <row r="463" spans="100:101" x14ac:dyDescent="0.25">
      <c r="CV463" t="s">
        <v>167</v>
      </c>
      <c r="CW463" t="s">
        <v>62</v>
      </c>
    </row>
    <row r="464" spans="100:101" x14ac:dyDescent="0.25">
      <c r="CV464" t="s">
        <v>44</v>
      </c>
      <c r="CW464" t="s">
        <v>50</v>
      </c>
    </row>
    <row r="465" spans="100:101" x14ac:dyDescent="0.25">
      <c r="CV465" t="s">
        <v>44</v>
      </c>
      <c r="CW465" t="s">
        <v>68</v>
      </c>
    </row>
    <row r="466" spans="100:101" x14ac:dyDescent="0.25">
      <c r="CV466" t="s">
        <v>167</v>
      </c>
      <c r="CW466" t="s">
        <v>50</v>
      </c>
    </row>
    <row r="467" spans="100:101" x14ac:dyDescent="0.25">
      <c r="CV467" t="s">
        <v>167</v>
      </c>
      <c r="CW467" t="s">
        <v>68</v>
      </c>
    </row>
    <row r="468" spans="100:101" x14ac:dyDescent="0.25">
      <c r="CV468" t="s">
        <v>44</v>
      </c>
      <c r="CW468" t="s">
        <v>55</v>
      </c>
    </row>
    <row r="469" spans="100:101" x14ac:dyDescent="0.25">
      <c r="CV469" t="s">
        <v>44</v>
      </c>
      <c r="CW469" t="s">
        <v>55</v>
      </c>
    </row>
    <row r="470" spans="100:101" x14ac:dyDescent="0.25">
      <c r="CV470" t="s">
        <v>44</v>
      </c>
      <c r="CW470" t="s">
        <v>55</v>
      </c>
    </row>
    <row r="471" spans="100:101" x14ac:dyDescent="0.25">
      <c r="CV471" t="s">
        <v>54</v>
      </c>
      <c r="CW471" t="s">
        <v>55</v>
      </c>
    </row>
    <row r="472" spans="100:101" x14ac:dyDescent="0.25">
      <c r="CV472" t="s">
        <v>54</v>
      </c>
      <c r="CW472" t="s">
        <v>49</v>
      </c>
    </row>
    <row r="473" spans="100:101" x14ac:dyDescent="0.25">
      <c r="CV473" t="s">
        <v>54</v>
      </c>
      <c r="CW473" t="s">
        <v>50</v>
      </c>
    </row>
    <row r="474" spans="100:101" x14ac:dyDescent="0.25">
      <c r="CV474" t="s">
        <v>54</v>
      </c>
      <c r="CW474" t="s">
        <v>49</v>
      </c>
    </row>
    <row r="475" spans="100:101" x14ac:dyDescent="0.25">
      <c r="CV475" t="s">
        <v>54</v>
      </c>
      <c r="CW475" t="s">
        <v>55</v>
      </c>
    </row>
    <row r="476" spans="100:101" x14ac:dyDescent="0.25">
      <c r="CV476" t="s">
        <v>71</v>
      </c>
      <c r="CW476" t="s">
        <v>58</v>
      </c>
    </row>
    <row r="477" spans="100:101" x14ac:dyDescent="0.25">
      <c r="CV477" t="s">
        <v>71</v>
      </c>
      <c r="CW477" t="s">
        <v>49</v>
      </c>
    </row>
    <row r="478" spans="100:101" x14ac:dyDescent="0.25">
      <c r="CV478" t="s">
        <v>44</v>
      </c>
      <c r="CW478" t="s">
        <v>55</v>
      </c>
    </row>
    <row r="479" spans="100:101" x14ac:dyDescent="0.25">
      <c r="CV479" t="s">
        <v>54</v>
      </c>
      <c r="CW479" t="s">
        <v>49</v>
      </c>
    </row>
    <row r="480" spans="100:101" x14ac:dyDescent="0.25">
      <c r="CV480" t="s">
        <v>54</v>
      </c>
      <c r="CW480" t="s">
        <v>50</v>
      </c>
    </row>
    <row r="481" spans="100:101" x14ac:dyDescent="0.25">
      <c r="CV481" t="s">
        <v>54</v>
      </c>
      <c r="CW481" t="s">
        <v>68</v>
      </c>
    </row>
    <row r="482" spans="100:101" x14ac:dyDescent="0.25">
      <c r="CV482" t="s">
        <v>54</v>
      </c>
      <c r="CW482" t="s">
        <v>62</v>
      </c>
    </row>
    <row r="483" spans="100:101" x14ac:dyDescent="0.25">
      <c r="CV483" s="4" t="s">
        <v>63</v>
      </c>
      <c r="CW483" t="s">
        <v>49</v>
      </c>
    </row>
    <row r="484" spans="100:101" x14ac:dyDescent="0.25">
      <c r="CV484" s="4" t="s">
        <v>63</v>
      </c>
      <c r="CW484" t="s">
        <v>68</v>
      </c>
    </row>
    <row r="485" spans="100:101" x14ac:dyDescent="0.25">
      <c r="CV485" s="4" t="s">
        <v>63</v>
      </c>
      <c r="CW485" t="s">
        <v>55</v>
      </c>
    </row>
    <row r="486" spans="100:101" x14ac:dyDescent="0.25">
      <c r="CV486" t="s">
        <v>54</v>
      </c>
      <c r="CW486" t="s">
        <v>55</v>
      </c>
    </row>
    <row r="487" spans="100:101" x14ac:dyDescent="0.25">
      <c r="CV487" t="s">
        <v>256</v>
      </c>
      <c r="CW487" t="s">
        <v>55</v>
      </c>
    </row>
    <row r="488" spans="100:101" x14ac:dyDescent="0.25">
      <c r="CV488" t="s">
        <v>54</v>
      </c>
      <c r="CW488" t="s">
        <v>55</v>
      </c>
    </row>
    <row r="489" spans="100:101" x14ac:dyDescent="0.25">
      <c r="CV489" t="s">
        <v>71</v>
      </c>
      <c r="CW489" t="s">
        <v>55</v>
      </c>
    </row>
    <row r="490" spans="100:101" x14ac:dyDescent="0.25">
      <c r="CV490" t="s">
        <v>54</v>
      </c>
      <c r="CW490" t="s">
        <v>49</v>
      </c>
    </row>
    <row r="491" spans="100:101" x14ac:dyDescent="0.25">
      <c r="CV491" t="s">
        <v>54</v>
      </c>
      <c r="CW491" t="s">
        <v>55</v>
      </c>
    </row>
    <row r="492" spans="100:101" x14ac:dyDescent="0.25">
      <c r="CV492" t="s">
        <v>82</v>
      </c>
      <c r="CW492" t="s">
        <v>55</v>
      </c>
    </row>
    <row r="493" spans="100:101" x14ac:dyDescent="0.25">
      <c r="CV493" t="s">
        <v>54</v>
      </c>
      <c r="CW493" t="s">
        <v>55</v>
      </c>
    </row>
    <row r="494" spans="100:101" x14ac:dyDescent="0.25">
      <c r="CV494" t="s">
        <v>63</v>
      </c>
      <c r="CW494" t="s">
        <v>55</v>
      </c>
    </row>
    <row r="495" spans="100:101" x14ac:dyDescent="0.25">
      <c r="CV495" t="s">
        <v>54</v>
      </c>
      <c r="CW495" t="s">
        <v>49</v>
      </c>
    </row>
    <row r="496" spans="100:101" x14ac:dyDescent="0.25">
      <c r="CV496" t="s">
        <v>54</v>
      </c>
      <c r="CW496" t="s">
        <v>50</v>
      </c>
    </row>
    <row r="497" spans="100:101" x14ac:dyDescent="0.25">
      <c r="CV497" t="s">
        <v>90</v>
      </c>
      <c r="CW497" t="s">
        <v>49</v>
      </c>
    </row>
    <row r="498" spans="100:101" x14ac:dyDescent="0.25">
      <c r="CV498" t="s">
        <v>90</v>
      </c>
      <c r="CW498" t="s">
        <v>50</v>
      </c>
    </row>
    <row r="499" spans="100:101" x14ac:dyDescent="0.25">
      <c r="CV499" t="s">
        <v>90</v>
      </c>
      <c r="CW499" t="s">
        <v>68</v>
      </c>
    </row>
    <row r="500" spans="100:101" x14ac:dyDescent="0.25">
      <c r="CV500" t="s">
        <v>82</v>
      </c>
      <c r="CW500" t="s">
        <v>49</v>
      </c>
    </row>
    <row r="501" spans="100:101" x14ac:dyDescent="0.25">
      <c r="CV501" t="s">
        <v>82</v>
      </c>
      <c r="CW501" t="s">
        <v>50</v>
      </c>
    </row>
    <row r="502" spans="100:101" x14ac:dyDescent="0.25">
      <c r="CV502" t="s">
        <v>82</v>
      </c>
      <c r="CW502" t="s">
        <v>68</v>
      </c>
    </row>
  </sheetData>
  <pageMargins left="0.7" right="0.7" top="0.75" bottom="0.75" header="0.3" footer="0.3"/>
  <pageSetup paperSize="9" orientation="portrait" verticalDpi="0" r:id="rId16"/>
  <drawing r:id="rId17"/>
  <tableParts count="10"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1C8E3-6FCB-4DCC-A940-3B6F950915FC}">
  <dimension ref="A1:KO420"/>
  <sheetViews>
    <sheetView workbookViewId="0">
      <selection activeCell="F18" sqref="F18:F19"/>
    </sheetView>
  </sheetViews>
  <sheetFormatPr defaultRowHeight="15" x14ac:dyDescent="0.25"/>
  <cols>
    <col min="3" max="3" width="28.85546875" bestFit="1" customWidth="1"/>
    <col min="4" max="4" width="12.7109375" customWidth="1"/>
    <col min="5" max="5" width="12" customWidth="1"/>
    <col min="6" max="6" width="14.42578125" customWidth="1"/>
    <col min="9" max="9" width="16.85546875" customWidth="1"/>
    <col min="11" max="11" width="6.85546875" bestFit="1" customWidth="1"/>
    <col min="12" max="12" width="16.85546875" bestFit="1" customWidth="1"/>
    <col min="14" max="14" width="23.42578125" bestFit="1" customWidth="1"/>
    <col min="15" max="15" width="17" bestFit="1" customWidth="1"/>
    <col min="16" max="17" width="10.85546875" customWidth="1"/>
    <col min="18" max="18" width="11.42578125" customWidth="1"/>
    <col min="19" max="19" width="10.140625" customWidth="1"/>
    <col min="20" max="20" width="18.42578125" bestFit="1" customWidth="1"/>
    <col min="21" max="21" width="12.7109375" customWidth="1"/>
    <col min="22" max="22" width="11.7109375" bestFit="1" customWidth="1"/>
    <col min="25" max="25" width="18.42578125" customWidth="1"/>
    <col min="27" max="27" width="6.85546875" bestFit="1" customWidth="1"/>
    <col min="28" max="28" width="17.5703125" bestFit="1" customWidth="1"/>
    <col min="30" max="30" width="24.5703125" bestFit="1" customWidth="1"/>
    <col min="31" max="31" width="17" bestFit="1" customWidth="1"/>
    <col min="32" max="32" width="11.140625" customWidth="1"/>
    <col min="33" max="33" width="10.5703125" customWidth="1"/>
    <col min="34" max="34" width="17" bestFit="1" customWidth="1"/>
    <col min="35" max="35" width="11.7109375" customWidth="1"/>
    <col min="36" max="36" width="18.42578125" bestFit="1" customWidth="1"/>
    <col min="37" max="37" width="11.140625" customWidth="1"/>
    <col min="38" max="38" width="11.7109375" bestFit="1" customWidth="1"/>
    <col min="41" max="41" width="16.5703125" customWidth="1"/>
    <col min="43" max="43" width="6.85546875" bestFit="1" customWidth="1"/>
    <col min="44" max="44" width="16.85546875" bestFit="1" customWidth="1"/>
    <col min="46" max="46" width="23" bestFit="1" customWidth="1"/>
    <col min="47" max="47" width="17" bestFit="1" customWidth="1"/>
    <col min="48" max="48" width="12.140625" customWidth="1"/>
    <col min="49" max="49" width="11.28515625" customWidth="1"/>
    <col min="50" max="50" width="17" bestFit="1" customWidth="1"/>
    <col min="51" max="51" width="10.28515625" customWidth="1"/>
    <col min="52" max="52" width="18.42578125" bestFit="1" customWidth="1"/>
    <col min="53" max="53" width="11.42578125" customWidth="1"/>
    <col min="54" max="54" width="11.7109375" bestFit="1" customWidth="1"/>
    <col min="57" max="57" width="16.28515625" customWidth="1"/>
    <col min="59" max="59" width="6.85546875" bestFit="1" customWidth="1"/>
    <col min="60" max="60" width="16.85546875" bestFit="1" customWidth="1"/>
    <col min="62" max="62" width="22.7109375" bestFit="1" customWidth="1"/>
    <col min="63" max="63" width="17" bestFit="1" customWidth="1"/>
    <col min="64" max="64" width="11.5703125" customWidth="1"/>
    <col min="65" max="65" width="12.5703125" customWidth="1"/>
    <col min="66" max="66" width="17" bestFit="1" customWidth="1"/>
    <col min="67" max="67" width="18.42578125" bestFit="1" customWidth="1"/>
    <col min="68" max="68" width="11.7109375" bestFit="1" customWidth="1"/>
    <col min="70" max="70" width="20.85546875" customWidth="1"/>
    <col min="71" max="71" width="16.28515625" customWidth="1"/>
    <col min="73" max="73" width="21.28515625" bestFit="1" customWidth="1"/>
    <col min="74" max="74" width="16.85546875" bestFit="1" customWidth="1"/>
    <col min="76" max="76" width="23.28515625" bestFit="1" customWidth="1"/>
    <col min="77" max="77" width="17.140625" bestFit="1" customWidth="1"/>
    <col min="78" max="79" width="9.5703125" bestFit="1" customWidth="1"/>
    <col min="80" max="80" width="17.140625" bestFit="1" customWidth="1"/>
    <col min="81" max="81" width="8.140625" customWidth="1"/>
    <col min="82" max="82" width="18.5703125" bestFit="1" customWidth="1"/>
    <col min="83" max="83" width="11.140625" customWidth="1"/>
    <col min="84" max="84" width="11.7109375" bestFit="1" customWidth="1"/>
    <col min="86" max="86" width="20.85546875" customWidth="1"/>
    <col min="87" max="87" width="11.140625" customWidth="1"/>
    <col min="89" max="89" width="21.28515625" bestFit="1" customWidth="1"/>
    <col min="90" max="90" width="16.85546875" bestFit="1" customWidth="1"/>
    <col min="92" max="92" width="23.85546875" bestFit="1" customWidth="1"/>
    <col min="93" max="93" width="17.140625" bestFit="1" customWidth="1"/>
    <col min="94" max="95" width="10.5703125" bestFit="1" customWidth="1"/>
    <col min="96" max="96" width="17.140625" bestFit="1" customWidth="1"/>
    <col min="97" max="97" width="8.28515625" customWidth="1"/>
    <col min="98" max="98" width="18.5703125" bestFit="1" customWidth="1"/>
    <col min="99" max="99" width="11" customWidth="1"/>
    <col min="100" max="100" width="11.7109375" bestFit="1" customWidth="1"/>
    <col min="102" max="102" width="20.85546875" customWidth="1"/>
    <col min="103" max="103" width="16" customWidth="1"/>
    <col min="105" max="105" width="21.28515625" bestFit="1" customWidth="1"/>
    <col min="106" max="106" width="16.85546875" bestFit="1" customWidth="1"/>
    <col min="108" max="108" width="23" bestFit="1" customWidth="1"/>
    <col min="109" max="109" width="17.140625" bestFit="1" customWidth="1"/>
    <col min="110" max="110" width="11.5703125" bestFit="1" customWidth="1"/>
    <col min="111" max="111" width="10.5703125" bestFit="1" customWidth="1"/>
    <col min="112" max="112" width="17.140625" bestFit="1" customWidth="1"/>
    <col min="113" max="113" width="8.28515625" customWidth="1"/>
    <col min="114" max="114" width="18.5703125" bestFit="1" customWidth="1"/>
    <col min="115" max="115" width="10.7109375" customWidth="1"/>
    <col min="116" max="116" width="11.7109375" bestFit="1" customWidth="1"/>
    <col min="118" max="118" width="20.85546875" customWidth="1"/>
    <col min="119" max="119" width="15.7109375" customWidth="1"/>
    <col min="121" max="121" width="21.28515625" bestFit="1" customWidth="1"/>
    <col min="122" max="122" width="16.85546875" bestFit="1" customWidth="1"/>
    <col min="124" max="124" width="22.85546875" bestFit="1" customWidth="1"/>
    <col min="125" max="125" width="17.140625" bestFit="1" customWidth="1"/>
    <col min="126" max="126" width="11.5703125" bestFit="1" customWidth="1"/>
    <col min="127" max="127" width="10.5703125" bestFit="1" customWidth="1"/>
    <col min="128" max="128" width="17.140625" bestFit="1" customWidth="1"/>
    <col min="129" max="129" width="12.85546875" customWidth="1"/>
    <col min="130" max="130" width="11.85546875" bestFit="1" customWidth="1"/>
    <col min="131" max="131" width="12.42578125" customWidth="1"/>
    <col min="132" max="132" width="18.7109375" customWidth="1"/>
    <col min="133" max="133" width="16.140625" customWidth="1"/>
    <col min="135" max="135" width="19" bestFit="1" customWidth="1"/>
    <col min="136" max="136" width="17.5703125" bestFit="1" customWidth="1"/>
    <col min="138" max="138" width="22.5703125" bestFit="1" customWidth="1"/>
    <col min="139" max="139" width="17" bestFit="1" customWidth="1"/>
    <col min="140" max="140" width="8.85546875" bestFit="1" customWidth="1"/>
    <col min="141" max="141" width="8.5703125" bestFit="1" customWidth="1"/>
    <col min="142" max="142" width="17" bestFit="1" customWidth="1"/>
    <col min="143" max="143" width="8.42578125" customWidth="1"/>
    <col min="144" max="144" width="18.42578125" bestFit="1" customWidth="1"/>
    <col min="145" max="145" width="11.5703125" customWidth="1"/>
    <col min="146" max="146" width="11.7109375" bestFit="1" customWidth="1"/>
    <col min="148" max="148" width="18.7109375" customWidth="1"/>
    <col min="149" max="149" width="17.5703125" customWidth="1"/>
    <col min="151" max="151" width="19" bestFit="1" customWidth="1"/>
    <col min="152" max="152" width="16.85546875" bestFit="1" customWidth="1"/>
    <col min="154" max="154" width="24.5703125" bestFit="1" customWidth="1"/>
    <col min="155" max="155" width="17" bestFit="1" customWidth="1"/>
    <col min="156" max="156" width="8.85546875" bestFit="1" customWidth="1"/>
    <col min="157" max="157" width="8.5703125" bestFit="1" customWidth="1"/>
    <col min="158" max="158" width="17" bestFit="1" customWidth="1"/>
    <col min="159" max="159" width="8" customWidth="1"/>
    <col min="160" max="160" width="18.42578125" bestFit="1" customWidth="1"/>
    <col min="161" max="161" width="11" customWidth="1"/>
    <col min="162" max="162" width="11.7109375" bestFit="1" customWidth="1"/>
    <col min="164" max="164" width="18.7109375" customWidth="1"/>
    <col min="165" max="165" width="15.28515625" customWidth="1"/>
    <col min="167" max="167" width="19" bestFit="1" customWidth="1"/>
    <col min="168" max="168" width="16.85546875" bestFit="1" customWidth="1"/>
    <col min="170" max="170" width="22.28515625" bestFit="1" customWidth="1"/>
    <col min="171" max="171" width="17" bestFit="1" customWidth="1"/>
    <col min="172" max="172" width="8.85546875" bestFit="1" customWidth="1"/>
    <col min="173" max="173" width="8.5703125" bestFit="1" customWidth="1"/>
    <col min="174" max="174" width="17" bestFit="1" customWidth="1"/>
    <col min="175" max="175" width="8.42578125" customWidth="1"/>
    <col min="176" max="176" width="18.42578125" bestFit="1" customWidth="1"/>
    <col min="177" max="177" width="11.28515625" customWidth="1"/>
    <col min="178" max="178" width="11.7109375" bestFit="1" customWidth="1"/>
    <col min="180" max="180" width="18.7109375" customWidth="1"/>
    <col min="181" max="181" width="15" customWidth="1"/>
    <col min="183" max="183" width="19" bestFit="1" customWidth="1"/>
    <col min="184" max="184" width="16.85546875" bestFit="1" customWidth="1"/>
    <col min="186" max="186" width="22" bestFit="1" customWidth="1"/>
    <col min="187" max="187" width="17" bestFit="1" customWidth="1"/>
    <col min="188" max="188" width="8.85546875" bestFit="1" customWidth="1"/>
    <col min="189" max="189" width="8.5703125" bestFit="1" customWidth="1"/>
    <col min="190" max="190" width="17" bestFit="1" customWidth="1"/>
    <col min="191" max="191" width="7.85546875" customWidth="1"/>
    <col min="192" max="192" width="18.42578125" bestFit="1" customWidth="1"/>
    <col min="193" max="193" width="11.5703125" customWidth="1"/>
    <col min="194" max="194" width="11.7109375" bestFit="1" customWidth="1"/>
    <col min="196" max="196" width="12.140625" customWidth="1"/>
    <col min="197" max="197" width="14.28515625" customWidth="1"/>
    <col min="198" max="198" width="17.7109375" customWidth="1"/>
    <col min="199" max="199" width="17.140625" customWidth="1"/>
    <col min="201" max="201" width="23.28515625" bestFit="1" customWidth="1"/>
    <col min="202" max="202" width="10" customWidth="1"/>
    <col min="203" max="203" width="8.85546875" bestFit="1" customWidth="1"/>
    <col min="204" max="204" width="8.5703125" bestFit="1" customWidth="1"/>
    <col min="205" max="205" width="9" customWidth="1"/>
    <col min="206" max="206" width="8.140625" customWidth="1"/>
    <col min="207" max="207" width="8.5703125" customWidth="1"/>
    <col min="208" max="208" width="10.7109375" customWidth="1"/>
    <col min="209" max="209" width="11.7109375" bestFit="1" customWidth="1"/>
    <col min="211" max="211" width="15.28515625" customWidth="1"/>
    <col min="212" max="212" width="16.85546875" customWidth="1"/>
    <col min="214" max="214" width="24.5703125" bestFit="1" customWidth="1"/>
    <col min="215" max="215" width="11.140625" customWidth="1"/>
    <col min="216" max="216" width="8.85546875" bestFit="1" customWidth="1"/>
    <col min="217" max="217" width="8.5703125" bestFit="1" customWidth="1"/>
    <col min="218" max="218" width="7.85546875" customWidth="1"/>
    <col min="219" max="219" width="8.42578125" customWidth="1"/>
    <col min="220" max="220" width="9" customWidth="1"/>
    <col min="221" max="221" width="11.140625" customWidth="1"/>
    <col min="222" max="222" width="11.7109375" bestFit="1" customWidth="1"/>
    <col min="224" max="224" width="12" customWidth="1"/>
    <col min="225" max="225" width="16.5703125" customWidth="1"/>
    <col min="227" max="227" width="23" bestFit="1" customWidth="1"/>
    <col min="228" max="228" width="17" bestFit="1" customWidth="1"/>
    <col min="229" max="229" width="8.85546875" bestFit="1" customWidth="1"/>
    <col min="230" max="230" width="8.5703125" bestFit="1" customWidth="1"/>
    <col min="231" max="231" width="8.28515625" customWidth="1"/>
    <col min="232" max="232" width="8.140625" customWidth="1"/>
    <col min="233" max="233" width="12.140625" customWidth="1"/>
    <col min="234" max="234" width="11" customWidth="1"/>
    <col min="235" max="235" width="11.7109375" bestFit="1" customWidth="1"/>
    <col min="237" max="237" width="26.85546875" customWidth="1"/>
    <col min="238" max="238" width="17.85546875" customWidth="1"/>
    <col min="240" max="240" width="27.42578125" bestFit="1" customWidth="1"/>
    <col min="241" max="241" width="16.85546875" bestFit="1" customWidth="1"/>
    <col min="243" max="243" width="22.7109375" bestFit="1" customWidth="1"/>
    <col min="244" max="244" width="17" bestFit="1" customWidth="1"/>
    <col min="245" max="245" width="8.85546875" bestFit="1" customWidth="1"/>
    <col min="246" max="246" width="8.5703125" bestFit="1" customWidth="1"/>
    <col min="247" max="247" width="9.5703125" customWidth="1"/>
    <col min="248" max="249" width="8.42578125" customWidth="1"/>
    <col min="250" max="250" width="11.140625" customWidth="1"/>
    <col min="251" max="251" width="11.7109375" bestFit="1" customWidth="1"/>
    <col min="253" max="253" width="20.42578125" customWidth="1"/>
    <col min="254" max="254" width="16.85546875" customWidth="1"/>
    <col min="256" max="256" width="23.28515625" bestFit="1" customWidth="1"/>
    <col min="257" max="257" width="17" bestFit="1" customWidth="1"/>
    <col min="258" max="258" width="8.85546875" bestFit="1" customWidth="1"/>
    <col min="259" max="259" width="8.5703125" bestFit="1" customWidth="1"/>
    <col min="260" max="260" width="8.5703125" customWidth="1"/>
    <col min="261" max="261" width="8.42578125" customWidth="1"/>
    <col min="262" max="262" width="8.28515625" customWidth="1"/>
    <col min="263" max="263" width="8" customWidth="1"/>
    <col min="264" max="264" width="11.7109375" bestFit="1" customWidth="1"/>
    <col min="266" max="266" width="20.28515625" customWidth="1"/>
    <col min="267" max="267" width="17" customWidth="1"/>
    <col min="269" max="269" width="25.5703125" bestFit="1" customWidth="1"/>
    <col min="270" max="270" width="17" bestFit="1" customWidth="1"/>
    <col min="271" max="271" width="8.85546875" bestFit="1" customWidth="1"/>
    <col min="272" max="272" width="8.5703125" bestFit="1" customWidth="1"/>
    <col min="273" max="273" width="9.42578125" customWidth="1"/>
    <col min="274" max="274" width="8.42578125" customWidth="1"/>
    <col min="275" max="275" width="9.42578125" customWidth="1"/>
    <col min="276" max="276" width="11.28515625" customWidth="1"/>
    <col min="277" max="277" width="11.7109375" bestFit="1" customWidth="1"/>
    <col min="279" max="279" width="18.85546875" customWidth="1"/>
    <col min="280" max="280" width="16.7109375" customWidth="1"/>
    <col min="282" max="282" width="23" bestFit="1" customWidth="1"/>
    <col min="283" max="283" width="17" bestFit="1" customWidth="1"/>
    <col min="284" max="284" width="8.85546875" bestFit="1" customWidth="1"/>
    <col min="285" max="285" width="8.5703125" bestFit="1" customWidth="1"/>
    <col min="286" max="287" width="8.28515625" customWidth="1"/>
    <col min="288" max="288" width="9.28515625" customWidth="1"/>
    <col min="289" max="289" width="13.85546875" customWidth="1"/>
    <col min="290" max="290" width="11.7109375" bestFit="1" customWidth="1"/>
    <col min="292" max="292" width="20" customWidth="1"/>
    <col min="293" max="293" width="16.85546875" customWidth="1"/>
    <col min="295" max="295" width="22.7109375" bestFit="1" customWidth="1"/>
    <col min="296" max="296" width="17" bestFit="1" customWidth="1"/>
    <col min="297" max="297" width="8.85546875" bestFit="1" customWidth="1"/>
    <col min="298" max="298" width="8.5703125" bestFit="1" customWidth="1"/>
    <col min="299" max="299" width="17" bestFit="1" customWidth="1"/>
    <col min="300" max="300" width="18.42578125" bestFit="1" customWidth="1"/>
    <col min="301" max="301" width="11.7109375" bestFit="1" customWidth="1"/>
  </cols>
  <sheetData>
    <row r="1" spans="1:301" x14ac:dyDescent="0.25">
      <c r="A1" s="1" t="s">
        <v>0</v>
      </c>
      <c r="B1" s="1" t="s">
        <v>38</v>
      </c>
      <c r="H1" s="15" t="s">
        <v>0</v>
      </c>
      <c r="I1" s="15" t="s">
        <v>541</v>
      </c>
      <c r="K1" t="s">
        <v>0</v>
      </c>
      <c r="L1" t="s">
        <v>542</v>
      </c>
      <c r="X1" s="1" t="s">
        <v>0</v>
      </c>
      <c r="Y1" s="15" t="s">
        <v>543</v>
      </c>
      <c r="AA1" t="s">
        <v>0</v>
      </c>
      <c r="AB1" s="4" t="s">
        <v>399</v>
      </c>
      <c r="AN1" s="1" t="s">
        <v>0</v>
      </c>
      <c r="AO1" s="15" t="s">
        <v>401</v>
      </c>
      <c r="AQ1" t="s">
        <v>0</v>
      </c>
      <c r="AR1" s="4" t="s">
        <v>401</v>
      </c>
      <c r="BD1" s="1" t="s">
        <v>0</v>
      </c>
      <c r="BE1" s="15" t="s">
        <v>406</v>
      </c>
      <c r="BG1" t="s">
        <v>0</v>
      </c>
      <c r="BH1" s="4" t="s">
        <v>406</v>
      </c>
      <c r="BR1" s="1" t="s">
        <v>12</v>
      </c>
      <c r="BS1" s="15" t="s">
        <v>544</v>
      </c>
      <c r="BU1" t="s">
        <v>411</v>
      </c>
      <c r="BV1" s="4" t="s">
        <v>541</v>
      </c>
      <c r="CH1" s="1" t="s">
        <v>12</v>
      </c>
      <c r="CI1" s="4" t="s">
        <v>545</v>
      </c>
      <c r="CK1" t="s">
        <v>411</v>
      </c>
      <c r="CL1" s="4" t="s">
        <v>546</v>
      </c>
      <c r="CX1" s="1" t="s">
        <v>12</v>
      </c>
      <c r="CY1" s="15" t="s">
        <v>547</v>
      </c>
      <c r="DA1" t="s">
        <v>411</v>
      </c>
      <c r="DB1" s="4" t="s">
        <v>401</v>
      </c>
      <c r="DN1" s="1" t="s">
        <v>12</v>
      </c>
      <c r="DO1" s="15" t="s">
        <v>548</v>
      </c>
      <c r="DQ1" t="s">
        <v>411</v>
      </c>
      <c r="DR1" s="4" t="s">
        <v>406</v>
      </c>
      <c r="EB1" s="1" t="s">
        <v>10</v>
      </c>
      <c r="EC1" s="15" t="s">
        <v>549</v>
      </c>
      <c r="EE1" t="s">
        <v>10</v>
      </c>
      <c r="EF1" s="4" t="s">
        <v>549</v>
      </c>
      <c r="ER1" s="1" t="s">
        <v>10</v>
      </c>
      <c r="ES1" s="15" t="s">
        <v>550</v>
      </c>
      <c r="EU1" t="s">
        <v>10</v>
      </c>
      <c r="EV1" t="s">
        <v>399</v>
      </c>
      <c r="FH1" s="1" t="s">
        <v>10</v>
      </c>
      <c r="FI1" s="15" t="s">
        <v>551</v>
      </c>
      <c r="FK1" t="s">
        <v>10</v>
      </c>
      <c r="FL1" s="4" t="s">
        <v>403</v>
      </c>
      <c r="FX1" s="1" t="s">
        <v>10</v>
      </c>
      <c r="FY1" s="15" t="s">
        <v>552</v>
      </c>
      <c r="GA1" t="s">
        <v>10</v>
      </c>
      <c r="GB1" t="s">
        <v>553</v>
      </c>
      <c r="GN1" s="1" t="s">
        <v>18</v>
      </c>
      <c r="GO1" s="15" t="s">
        <v>544</v>
      </c>
      <c r="GP1" t="s">
        <v>18</v>
      </c>
      <c r="GQ1" s="4" t="s">
        <v>541</v>
      </c>
      <c r="HC1" t="s">
        <v>18</v>
      </c>
      <c r="HD1" t="s">
        <v>399</v>
      </c>
      <c r="HP1" t="s">
        <v>18</v>
      </c>
      <c r="HQ1" t="s">
        <v>401</v>
      </c>
      <c r="IC1" s="1" t="s">
        <v>18</v>
      </c>
      <c r="ID1" s="104" t="s">
        <v>548</v>
      </c>
      <c r="IF1" t="s">
        <v>18</v>
      </c>
      <c r="IG1" s="4" t="s">
        <v>406</v>
      </c>
      <c r="IS1" t="s">
        <v>554</v>
      </c>
      <c r="IT1" t="s">
        <v>541</v>
      </c>
      <c r="IV1" s="105" t="s">
        <v>555</v>
      </c>
      <c r="IW1" s="106"/>
      <c r="JF1" t="s">
        <v>554</v>
      </c>
      <c r="JG1" t="s">
        <v>556</v>
      </c>
      <c r="JI1" s="105" t="s">
        <v>557</v>
      </c>
      <c r="JJ1" s="106"/>
      <c r="JS1" t="s">
        <v>558</v>
      </c>
      <c r="JT1" t="s">
        <v>401</v>
      </c>
      <c r="JV1" s="105" t="s">
        <v>559</v>
      </c>
      <c r="JW1" s="106"/>
      <c r="KF1" t="s">
        <v>558</v>
      </c>
      <c r="KG1" t="s">
        <v>406</v>
      </c>
      <c r="KI1" s="105" t="s">
        <v>560</v>
      </c>
      <c r="KJ1" s="106"/>
    </row>
    <row r="2" spans="1:301" x14ac:dyDescent="0.25">
      <c r="A2" s="2">
        <v>49</v>
      </c>
      <c r="B2" s="2" t="s">
        <v>45</v>
      </c>
      <c r="H2" s="2">
        <v>49</v>
      </c>
      <c r="I2" s="2" t="s">
        <v>49</v>
      </c>
      <c r="K2">
        <v>49</v>
      </c>
      <c r="L2" t="s">
        <v>49</v>
      </c>
      <c r="N2" s="97" t="s">
        <v>561</v>
      </c>
      <c r="O2" t="s">
        <v>405</v>
      </c>
      <c r="X2" s="2">
        <v>49</v>
      </c>
      <c r="Y2" s="2" t="s">
        <v>49</v>
      </c>
      <c r="AA2">
        <v>49</v>
      </c>
      <c r="AB2" t="s">
        <v>49</v>
      </c>
      <c r="AN2" s="2">
        <v>49</v>
      </c>
      <c r="AO2" s="2" t="s">
        <v>49</v>
      </c>
      <c r="AQ2">
        <v>49</v>
      </c>
      <c r="AR2" t="s">
        <v>49</v>
      </c>
      <c r="AT2" s="97" t="s">
        <v>562</v>
      </c>
      <c r="AU2" t="s">
        <v>405</v>
      </c>
      <c r="BD2" s="2">
        <v>49</v>
      </c>
      <c r="BE2" s="2" t="s">
        <v>50</v>
      </c>
      <c r="BG2">
        <v>49</v>
      </c>
      <c r="BH2" t="s">
        <v>50</v>
      </c>
      <c r="BJ2" s="97" t="s">
        <v>424</v>
      </c>
      <c r="BK2" t="s">
        <v>405</v>
      </c>
      <c r="BR2">
        <v>4</v>
      </c>
      <c r="BS2" s="2" t="s">
        <v>49</v>
      </c>
      <c r="BU2">
        <v>4</v>
      </c>
      <c r="BV2" t="s">
        <v>49</v>
      </c>
      <c r="BX2" s="97" t="s">
        <v>563</v>
      </c>
      <c r="BY2" t="s">
        <v>405</v>
      </c>
      <c r="CH2">
        <v>4</v>
      </c>
      <c r="CI2" s="2" t="s">
        <v>49</v>
      </c>
      <c r="CK2">
        <v>4</v>
      </c>
      <c r="CL2" t="s">
        <v>49</v>
      </c>
      <c r="CN2" s="97" t="s">
        <v>564</v>
      </c>
      <c r="CO2" t="s">
        <v>405</v>
      </c>
      <c r="CX2">
        <v>4</v>
      </c>
      <c r="CY2" s="2" t="s">
        <v>49</v>
      </c>
      <c r="DA2">
        <v>4</v>
      </c>
      <c r="DB2" t="s">
        <v>49</v>
      </c>
      <c r="DD2" s="97" t="s">
        <v>562</v>
      </c>
      <c r="DE2" t="s">
        <v>405</v>
      </c>
      <c r="DN2">
        <v>4</v>
      </c>
      <c r="DO2" s="2" t="s">
        <v>50</v>
      </c>
      <c r="DQ2">
        <v>4</v>
      </c>
      <c r="DR2" t="s">
        <v>50</v>
      </c>
      <c r="EB2" s="3" t="s">
        <v>46</v>
      </c>
      <c r="EC2" s="2" t="s">
        <v>49</v>
      </c>
      <c r="EE2" t="s">
        <v>46</v>
      </c>
      <c r="EF2" t="s">
        <v>49</v>
      </c>
      <c r="EH2" s="97" t="s">
        <v>565</v>
      </c>
      <c r="EI2" t="s">
        <v>405</v>
      </c>
      <c r="ER2" s="3" t="s">
        <v>46</v>
      </c>
      <c r="ES2" s="2" t="s">
        <v>49</v>
      </c>
      <c r="EU2" t="s">
        <v>46</v>
      </c>
      <c r="EV2" t="s">
        <v>49</v>
      </c>
      <c r="EX2" s="97" t="s">
        <v>420</v>
      </c>
      <c r="EY2" t="s">
        <v>405</v>
      </c>
      <c r="FH2" s="3" t="s">
        <v>46</v>
      </c>
      <c r="FI2" s="2" t="s">
        <v>49</v>
      </c>
      <c r="FK2" t="s">
        <v>46</v>
      </c>
      <c r="FL2" t="s">
        <v>49</v>
      </c>
      <c r="FN2" s="97" t="s">
        <v>404</v>
      </c>
      <c r="FO2" t="s">
        <v>405</v>
      </c>
      <c r="FX2" s="3" t="s">
        <v>46</v>
      </c>
      <c r="FY2" s="2" t="s">
        <v>50</v>
      </c>
      <c r="GA2" t="s">
        <v>46</v>
      </c>
      <c r="GB2" t="s">
        <v>50</v>
      </c>
      <c r="GD2" s="97" t="s">
        <v>566</v>
      </c>
      <c r="GE2" t="s">
        <v>405</v>
      </c>
      <c r="GN2" s="2" t="s">
        <v>48</v>
      </c>
      <c r="GO2" s="2" t="s">
        <v>423</v>
      </c>
      <c r="GP2" t="s">
        <v>48</v>
      </c>
      <c r="GQ2" t="s">
        <v>49</v>
      </c>
      <c r="GS2" s="97" t="s">
        <v>563</v>
      </c>
      <c r="GT2" t="s">
        <v>405</v>
      </c>
      <c r="HC2" t="s">
        <v>48</v>
      </c>
      <c r="HD2" t="s">
        <v>49</v>
      </c>
      <c r="HF2" s="97" t="s">
        <v>420</v>
      </c>
      <c r="HG2" t="s">
        <v>405</v>
      </c>
      <c r="HP2" t="s">
        <v>48</v>
      </c>
      <c r="HQ2" t="s">
        <v>49</v>
      </c>
      <c r="HS2" s="97" t="s">
        <v>562</v>
      </c>
      <c r="HT2" t="s">
        <v>405</v>
      </c>
      <c r="IC2" s="2" t="s">
        <v>48</v>
      </c>
      <c r="ID2" s="2" t="s">
        <v>50</v>
      </c>
      <c r="IF2" t="s">
        <v>48</v>
      </c>
      <c r="IG2" t="s">
        <v>50</v>
      </c>
      <c r="II2" s="97" t="s">
        <v>424</v>
      </c>
      <c r="IJ2" t="s">
        <v>405</v>
      </c>
      <c r="IS2" t="s">
        <v>567</v>
      </c>
      <c r="IT2" t="s">
        <v>49</v>
      </c>
      <c r="IV2" s="97" t="s">
        <v>563</v>
      </c>
      <c r="IW2" t="s">
        <v>405</v>
      </c>
      <c r="JF2" t="s">
        <v>567</v>
      </c>
      <c r="JG2" t="s">
        <v>49</v>
      </c>
      <c r="JI2" s="97" t="s">
        <v>568</v>
      </c>
      <c r="JJ2" t="s">
        <v>405</v>
      </c>
      <c r="JS2" t="s">
        <v>569</v>
      </c>
      <c r="JT2" t="s">
        <v>49</v>
      </c>
      <c r="JV2" s="97" t="s">
        <v>562</v>
      </c>
      <c r="JW2" t="s">
        <v>405</v>
      </c>
      <c r="KF2" t="s">
        <v>569</v>
      </c>
      <c r="KG2" t="s">
        <v>50</v>
      </c>
      <c r="KI2" s="97" t="s">
        <v>424</v>
      </c>
      <c r="KJ2" t="s">
        <v>405</v>
      </c>
    </row>
    <row r="3" spans="1:301" x14ac:dyDescent="0.25">
      <c r="A3" s="2">
        <v>23</v>
      </c>
      <c r="B3" s="2" t="s">
        <v>45</v>
      </c>
      <c r="C3" s="97" t="s">
        <v>570</v>
      </c>
      <c r="D3" t="s">
        <v>405</v>
      </c>
      <c r="H3" s="2">
        <v>23</v>
      </c>
      <c r="I3" s="2" t="s">
        <v>49</v>
      </c>
      <c r="K3">
        <v>23</v>
      </c>
      <c r="L3" t="s">
        <v>49</v>
      </c>
      <c r="N3" t="s">
        <v>389</v>
      </c>
      <c r="O3" t="s">
        <v>62</v>
      </c>
      <c r="P3" t="s">
        <v>50</v>
      </c>
      <c r="Q3" t="s">
        <v>55</v>
      </c>
      <c r="R3" t="s">
        <v>58</v>
      </c>
      <c r="S3" t="s">
        <v>68</v>
      </c>
      <c r="T3" t="s">
        <v>49</v>
      </c>
      <c r="U3" t="s">
        <v>64</v>
      </c>
      <c r="V3" t="s">
        <v>421</v>
      </c>
      <c r="X3" s="2">
        <v>23</v>
      </c>
      <c r="Y3" s="2" t="s">
        <v>49</v>
      </c>
      <c r="AA3">
        <v>23</v>
      </c>
      <c r="AB3" t="s">
        <v>49</v>
      </c>
      <c r="AD3" s="97" t="s">
        <v>420</v>
      </c>
      <c r="AE3" t="s">
        <v>405</v>
      </c>
      <c r="AN3" s="2">
        <v>23</v>
      </c>
      <c r="AO3" s="4" t="s">
        <v>55</v>
      </c>
      <c r="AQ3">
        <v>23</v>
      </c>
      <c r="AR3" t="s">
        <v>55</v>
      </c>
      <c r="AT3" t="s">
        <v>389</v>
      </c>
      <c r="AU3" t="s">
        <v>62</v>
      </c>
      <c r="AV3" t="s">
        <v>50</v>
      </c>
      <c r="AW3" t="s">
        <v>55</v>
      </c>
      <c r="AX3" t="s">
        <v>58</v>
      </c>
      <c r="AY3" t="s">
        <v>68</v>
      </c>
      <c r="AZ3" t="s">
        <v>49</v>
      </c>
      <c r="BA3" t="s">
        <v>64</v>
      </c>
      <c r="BB3" t="s">
        <v>421</v>
      </c>
      <c r="BD3" s="2">
        <v>23</v>
      </c>
      <c r="BE3" s="2" t="s">
        <v>49</v>
      </c>
      <c r="BG3">
        <v>23</v>
      </c>
      <c r="BH3" t="s">
        <v>49</v>
      </c>
      <c r="BJ3" t="s">
        <v>389</v>
      </c>
      <c r="BK3" t="s">
        <v>62</v>
      </c>
      <c r="BL3" t="s">
        <v>50</v>
      </c>
      <c r="BM3" t="s">
        <v>55</v>
      </c>
      <c r="BN3" t="s">
        <v>58</v>
      </c>
      <c r="BO3" t="s">
        <v>49</v>
      </c>
      <c r="BP3" t="s">
        <v>421</v>
      </c>
      <c r="BR3" s="2">
        <v>3</v>
      </c>
      <c r="BS3" s="2" t="s">
        <v>49</v>
      </c>
      <c r="BU3">
        <v>3</v>
      </c>
      <c r="BV3" t="s">
        <v>49</v>
      </c>
      <c r="BX3" t="s">
        <v>389</v>
      </c>
      <c r="BY3" t="s">
        <v>62</v>
      </c>
      <c r="BZ3" t="s">
        <v>50</v>
      </c>
      <c r="CA3" t="s">
        <v>55</v>
      </c>
      <c r="CB3" t="s">
        <v>58</v>
      </c>
      <c r="CC3" t="s">
        <v>68</v>
      </c>
      <c r="CD3" t="s">
        <v>49</v>
      </c>
      <c r="CE3" t="s">
        <v>64</v>
      </c>
      <c r="CF3" t="s">
        <v>421</v>
      </c>
      <c r="CH3" s="2">
        <v>3</v>
      </c>
      <c r="CI3" s="2" t="s">
        <v>49</v>
      </c>
      <c r="CK3">
        <v>3</v>
      </c>
      <c r="CL3" t="s">
        <v>49</v>
      </c>
      <c r="CN3" t="s">
        <v>389</v>
      </c>
      <c r="CO3" t="s">
        <v>62</v>
      </c>
      <c r="CP3" t="s">
        <v>50</v>
      </c>
      <c r="CQ3" t="s">
        <v>55</v>
      </c>
      <c r="CR3" t="s">
        <v>58</v>
      </c>
      <c r="CS3" t="s">
        <v>68</v>
      </c>
      <c r="CT3" t="s">
        <v>49</v>
      </c>
      <c r="CU3" t="s">
        <v>64</v>
      </c>
      <c r="CV3" t="s">
        <v>421</v>
      </c>
      <c r="CX3" s="2">
        <v>3</v>
      </c>
      <c r="CY3" s="4" t="s">
        <v>55</v>
      </c>
      <c r="DA3">
        <v>3</v>
      </c>
      <c r="DB3" t="s">
        <v>55</v>
      </c>
      <c r="DD3" t="s">
        <v>389</v>
      </c>
      <c r="DE3" t="s">
        <v>62</v>
      </c>
      <c r="DF3" t="s">
        <v>50</v>
      </c>
      <c r="DG3" t="s">
        <v>55</v>
      </c>
      <c r="DH3" t="s">
        <v>58</v>
      </c>
      <c r="DI3" t="s">
        <v>68</v>
      </c>
      <c r="DJ3" t="s">
        <v>49</v>
      </c>
      <c r="DK3" t="s">
        <v>64</v>
      </c>
      <c r="DL3" t="s">
        <v>421</v>
      </c>
      <c r="DN3" s="2">
        <v>3</v>
      </c>
      <c r="DO3" s="2" t="s">
        <v>423</v>
      </c>
      <c r="DQ3">
        <v>3</v>
      </c>
      <c r="DR3" s="4" t="s">
        <v>49</v>
      </c>
      <c r="DT3" s="97" t="s">
        <v>424</v>
      </c>
      <c r="DU3" t="s">
        <v>405</v>
      </c>
      <c r="EB3" s="3" t="s">
        <v>46</v>
      </c>
      <c r="EC3" s="2" t="s">
        <v>49</v>
      </c>
      <c r="EE3" t="s">
        <v>46</v>
      </c>
      <c r="EF3" t="s">
        <v>49</v>
      </c>
      <c r="EH3" t="s">
        <v>389</v>
      </c>
      <c r="EI3" t="s">
        <v>62</v>
      </c>
      <c r="EJ3" t="s">
        <v>50</v>
      </c>
      <c r="EK3" t="s">
        <v>55</v>
      </c>
      <c r="EL3" t="s">
        <v>58</v>
      </c>
      <c r="EM3" t="s">
        <v>68</v>
      </c>
      <c r="EN3" t="s">
        <v>49</v>
      </c>
      <c r="EO3" t="s">
        <v>64</v>
      </c>
      <c r="EP3" t="s">
        <v>421</v>
      </c>
      <c r="ER3" s="3" t="s">
        <v>46</v>
      </c>
      <c r="ES3" s="2" t="s">
        <v>49</v>
      </c>
      <c r="EU3" t="s">
        <v>46</v>
      </c>
      <c r="EV3" t="s">
        <v>49</v>
      </c>
      <c r="EX3" t="s">
        <v>389</v>
      </c>
      <c r="EY3" t="s">
        <v>62</v>
      </c>
      <c r="EZ3" t="s">
        <v>50</v>
      </c>
      <c r="FA3" t="s">
        <v>55</v>
      </c>
      <c r="FB3" t="s">
        <v>58</v>
      </c>
      <c r="FC3" t="s">
        <v>68</v>
      </c>
      <c r="FD3" t="s">
        <v>49</v>
      </c>
      <c r="FE3" t="s">
        <v>64</v>
      </c>
      <c r="FF3" t="s">
        <v>421</v>
      </c>
      <c r="FH3" s="3" t="s">
        <v>46</v>
      </c>
      <c r="FI3" t="s">
        <v>55</v>
      </c>
      <c r="FK3" t="s">
        <v>46</v>
      </c>
      <c r="FL3" t="s">
        <v>55</v>
      </c>
      <c r="FN3" t="s">
        <v>389</v>
      </c>
      <c r="FO3" t="s">
        <v>62</v>
      </c>
      <c r="FP3" t="s">
        <v>50</v>
      </c>
      <c r="FQ3" t="s">
        <v>55</v>
      </c>
      <c r="FR3" t="s">
        <v>58</v>
      </c>
      <c r="FS3" t="s">
        <v>68</v>
      </c>
      <c r="FT3" t="s">
        <v>49</v>
      </c>
      <c r="FU3" t="s">
        <v>64</v>
      </c>
      <c r="FV3" t="s">
        <v>421</v>
      </c>
      <c r="FX3" s="3" t="s">
        <v>46</v>
      </c>
      <c r="FY3" s="2" t="s">
        <v>49</v>
      </c>
      <c r="GA3" t="s">
        <v>46</v>
      </c>
      <c r="GB3" t="s">
        <v>49</v>
      </c>
      <c r="GD3" t="s">
        <v>389</v>
      </c>
      <c r="GE3" t="s">
        <v>62</v>
      </c>
      <c r="GF3" t="s">
        <v>50</v>
      </c>
      <c r="GG3" t="s">
        <v>55</v>
      </c>
      <c r="GH3" t="s">
        <v>58</v>
      </c>
      <c r="GI3" t="s">
        <v>68</v>
      </c>
      <c r="GJ3" t="s">
        <v>49</v>
      </c>
      <c r="GK3" t="s">
        <v>64</v>
      </c>
      <c r="GL3" t="s">
        <v>421</v>
      </c>
      <c r="GN3" s="2" t="s">
        <v>57</v>
      </c>
      <c r="GO3" s="4" t="s">
        <v>55</v>
      </c>
      <c r="GP3" t="s">
        <v>57</v>
      </c>
      <c r="GQ3" t="s">
        <v>55</v>
      </c>
      <c r="GS3" t="s">
        <v>389</v>
      </c>
      <c r="GT3" t="s">
        <v>62</v>
      </c>
      <c r="GU3" t="s">
        <v>50</v>
      </c>
      <c r="GV3" t="s">
        <v>55</v>
      </c>
      <c r="GW3" t="s">
        <v>58</v>
      </c>
      <c r="GX3" t="s">
        <v>68</v>
      </c>
      <c r="GY3" t="s">
        <v>49</v>
      </c>
      <c r="GZ3" t="s">
        <v>64</v>
      </c>
      <c r="HA3" t="s">
        <v>421</v>
      </c>
      <c r="HC3" t="s">
        <v>57</v>
      </c>
      <c r="HD3" t="s">
        <v>58</v>
      </c>
      <c r="HF3" t="s">
        <v>389</v>
      </c>
      <c r="HG3" t="s">
        <v>62</v>
      </c>
      <c r="HH3" t="s">
        <v>50</v>
      </c>
      <c r="HI3" t="s">
        <v>55</v>
      </c>
      <c r="HJ3" t="s">
        <v>58</v>
      </c>
      <c r="HK3" t="s">
        <v>68</v>
      </c>
      <c r="HL3" t="s">
        <v>49</v>
      </c>
      <c r="HM3" t="s">
        <v>64</v>
      </c>
      <c r="HN3" t="s">
        <v>421</v>
      </c>
      <c r="HP3" t="s">
        <v>57</v>
      </c>
      <c r="HQ3" t="s">
        <v>55</v>
      </c>
      <c r="HS3" t="s">
        <v>389</v>
      </c>
      <c r="HT3" t="s">
        <v>62</v>
      </c>
      <c r="HU3" t="s">
        <v>50</v>
      </c>
      <c r="HV3" t="s">
        <v>55</v>
      </c>
      <c r="HW3" t="s">
        <v>58</v>
      </c>
      <c r="HX3" t="s">
        <v>68</v>
      </c>
      <c r="HY3" t="s">
        <v>49</v>
      </c>
      <c r="HZ3" t="s">
        <v>64</v>
      </c>
      <c r="IA3" t="s">
        <v>421</v>
      </c>
      <c r="IC3" s="2" t="s">
        <v>57</v>
      </c>
      <c r="ID3" s="2" t="s">
        <v>58</v>
      </c>
      <c r="IF3" t="s">
        <v>57</v>
      </c>
      <c r="IG3" t="s">
        <v>58</v>
      </c>
      <c r="II3" t="s">
        <v>389</v>
      </c>
      <c r="IJ3" t="s">
        <v>62</v>
      </c>
      <c r="IK3" t="s">
        <v>50</v>
      </c>
      <c r="IL3" t="s">
        <v>55</v>
      </c>
      <c r="IM3" t="s">
        <v>58</v>
      </c>
      <c r="IN3" t="s">
        <v>68</v>
      </c>
      <c r="IO3" t="s">
        <v>49</v>
      </c>
      <c r="IP3" t="s">
        <v>64</v>
      </c>
      <c r="IQ3" t="s">
        <v>421</v>
      </c>
      <c r="IS3" t="s">
        <v>567</v>
      </c>
      <c r="IT3" t="s">
        <v>49</v>
      </c>
      <c r="IV3" t="s">
        <v>389</v>
      </c>
      <c r="IW3" t="s">
        <v>62</v>
      </c>
      <c r="IX3" t="s">
        <v>50</v>
      </c>
      <c r="IY3" t="s">
        <v>55</v>
      </c>
      <c r="IZ3" t="s">
        <v>58</v>
      </c>
      <c r="JA3" t="s">
        <v>68</v>
      </c>
      <c r="JB3" t="s">
        <v>49</v>
      </c>
      <c r="JC3" t="s">
        <v>64</v>
      </c>
      <c r="JD3" t="s">
        <v>421</v>
      </c>
      <c r="JF3" t="s">
        <v>567</v>
      </c>
      <c r="JG3" t="s">
        <v>49</v>
      </c>
      <c r="JI3" t="s">
        <v>389</v>
      </c>
      <c r="JJ3" t="s">
        <v>62</v>
      </c>
      <c r="JK3" t="s">
        <v>50</v>
      </c>
      <c r="JL3" t="s">
        <v>55</v>
      </c>
      <c r="JM3" t="s">
        <v>58</v>
      </c>
      <c r="JN3" t="s">
        <v>68</v>
      </c>
      <c r="JO3" t="s">
        <v>49</v>
      </c>
      <c r="JP3" t="s">
        <v>64</v>
      </c>
      <c r="JQ3" t="s">
        <v>421</v>
      </c>
      <c r="JS3" t="s">
        <v>569</v>
      </c>
      <c r="JT3" t="s">
        <v>55</v>
      </c>
      <c r="JV3" t="s">
        <v>389</v>
      </c>
      <c r="JW3" t="s">
        <v>62</v>
      </c>
      <c r="JX3" t="s">
        <v>50</v>
      </c>
      <c r="JY3" t="s">
        <v>55</v>
      </c>
      <c r="JZ3" t="s">
        <v>58</v>
      </c>
      <c r="KA3" t="s">
        <v>68</v>
      </c>
      <c r="KB3" t="s">
        <v>49</v>
      </c>
      <c r="KC3" t="s">
        <v>64</v>
      </c>
      <c r="KD3" t="s">
        <v>421</v>
      </c>
      <c r="KF3" t="s">
        <v>569</v>
      </c>
      <c r="KG3" t="s">
        <v>49</v>
      </c>
      <c r="KI3" t="s">
        <v>389</v>
      </c>
      <c r="KJ3" t="s">
        <v>62</v>
      </c>
      <c r="KK3" t="s">
        <v>50</v>
      </c>
      <c r="KL3" t="s">
        <v>55</v>
      </c>
      <c r="KM3" t="s">
        <v>58</v>
      </c>
      <c r="KN3" t="s">
        <v>49</v>
      </c>
      <c r="KO3" t="s">
        <v>421</v>
      </c>
    </row>
    <row r="4" spans="1:301" x14ac:dyDescent="0.25">
      <c r="A4" s="2">
        <v>36</v>
      </c>
      <c r="B4" s="2" t="s">
        <v>45</v>
      </c>
      <c r="C4" s="97" t="s">
        <v>389</v>
      </c>
      <c r="D4" s="97" t="s">
        <v>47</v>
      </c>
      <c r="E4" s="97" t="s">
        <v>45</v>
      </c>
      <c r="F4" s="97" t="s">
        <v>421</v>
      </c>
      <c r="G4" s="97"/>
      <c r="H4" s="100">
        <v>36</v>
      </c>
      <c r="I4" s="103" t="s">
        <v>55</v>
      </c>
      <c r="J4" s="97"/>
      <c r="K4">
        <v>36</v>
      </c>
      <c r="L4" t="s">
        <v>55</v>
      </c>
      <c r="N4" s="52" t="s">
        <v>290</v>
      </c>
      <c r="O4">
        <v>7</v>
      </c>
      <c r="P4">
        <v>9</v>
      </c>
      <c r="Q4">
        <v>10</v>
      </c>
      <c r="R4">
        <v>7</v>
      </c>
      <c r="S4">
        <v>1</v>
      </c>
      <c r="T4">
        <v>18</v>
      </c>
      <c r="U4">
        <v>4</v>
      </c>
      <c r="V4">
        <v>56</v>
      </c>
      <c r="X4" s="2">
        <v>36</v>
      </c>
      <c r="Y4" s="2" t="s">
        <v>58</v>
      </c>
      <c r="AA4">
        <v>36</v>
      </c>
      <c r="AB4" t="s">
        <v>58</v>
      </c>
      <c r="AD4" t="s">
        <v>389</v>
      </c>
      <c r="AE4" t="s">
        <v>62</v>
      </c>
      <c r="AF4" t="s">
        <v>50</v>
      </c>
      <c r="AG4" t="s">
        <v>55</v>
      </c>
      <c r="AH4" t="s">
        <v>58</v>
      </c>
      <c r="AI4" t="s">
        <v>68</v>
      </c>
      <c r="AJ4" t="s">
        <v>49</v>
      </c>
      <c r="AK4" t="s">
        <v>64</v>
      </c>
      <c r="AL4" t="s">
        <v>421</v>
      </c>
      <c r="AN4" s="2">
        <v>36</v>
      </c>
      <c r="AO4" s="4" t="s">
        <v>55</v>
      </c>
      <c r="AQ4">
        <v>36</v>
      </c>
      <c r="AR4" t="s">
        <v>55</v>
      </c>
      <c r="AT4" s="52" t="s">
        <v>290</v>
      </c>
      <c r="AU4">
        <v>8</v>
      </c>
      <c r="AV4">
        <v>12</v>
      </c>
      <c r="AW4">
        <v>13</v>
      </c>
      <c r="AY4">
        <v>6</v>
      </c>
      <c r="AZ4">
        <v>6</v>
      </c>
      <c r="BA4">
        <v>21</v>
      </c>
      <c r="BB4">
        <v>66</v>
      </c>
      <c r="BD4" s="2">
        <v>36</v>
      </c>
      <c r="BE4" s="2" t="s">
        <v>58</v>
      </c>
      <c r="BG4">
        <v>36</v>
      </c>
      <c r="BH4" t="s">
        <v>58</v>
      </c>
      <c r="BJ4" s="52" t="s">
        <v>290</v>
      </c>
      <c r="BK4">
        <v>1</v>
      </c>
      <c r="BL4">
        <v>8</v>
      </c>
      <c r="BM4">
        <v>17</v>
      </c>
      <c r="BN4">
        <v>6</v>
      </c>
      <c r="BO4">
        <v>13</v>
      </c>
      <c r="BP4">
        <v>45</v>
      </c>
      <c r="BR4" s="2">
        <v>2</v>
      </c>
      <c r="BS4" s="4" t="s">
        <v>55</v>
      </c>
      <c r="BU4">
        <v>2</v>
      </c>
      <c r="BV4" t="s">
        <v>55</v>
      </c>
      <c r="BX4" s="52">
        <v>0</v>
      </c>
      <c r="BY4">
        <v>6</v>
      </c>
      <c r="BZ4">
        <v>8</v>
      </c>
      <c r="CA4">
        <v>17</v>
      </c>
      <c r="CB4">
        <v>3</v>
      </c>
      <c r="CC4">
        <v>0</v>
      </c>
      <c r="CD4">
        <v>9</v>
      </c>
      <c r="CE4">
        <v>3</v>
      </c>
      <c r="CF4">
        <v>46</v>
      </c>
      <c r="CH4" s="2">
        <v>2</v>
      </c>
      <c r="CI4" s="2" t="s">
        <v>58</v>
      </c>
      <c r="CK4">
        <v>2</v>
      </c>
      <c r="CL4" t="s">
        <v>58</v>
      </c>
      <c r="CN4" s="52">
        <v>0</v>
      </c>
      <c r="CO4">
        <v>8</v>
      </c>
      <c r="CP4">
        <v>13</v>
      </c>
      <c r="CQ4">
        <v>11</v>
      </c>
      <c r="CR4">
        <v>0</v>
      </c>
      <c r="CS4">
        <v>5</v>
      </c>
      <c r="CT4">
        <v>11</v>
      </c>
      <c r="CU4">
        <v>3</v>
      </c>
      <c r="CV4">
        <v>51</v>
      </c>
      <c r="CX4" s="2">
        <v>2</v>
      </c>
      <c r="CY4" s="4" t="s">
        <v>55</v>
      </c>
      <c r="DA4">
        <v>2</v>
      </c>
      <c r="DB4" t="s">
        <v>55</v>
      </c>
      <c r="DD4" s="52">
        <v>0</v>
      </c>
      <c r="DE4">
        <v>4</v>
      </c>
      <c r="DF4">
        <v>12</v>
      </c>
      <c r="DG4">
        <v>19</v>
      </c>
      <c r="DH4">
        <v>0</v>
      </c>
      <c r="DI4">
        <v>7</v>
      </c>
      <c r="DJ4">
        <v>5</v>
      </c>
      <c r="DK4">
        <v>10</v>
      </c>
      <c r="DL4">
        <v>57</v>
      </c>
      <c r="DN4" s="2">
        <v>2</v>
      </c>
      <c r="DO4" s="2" t="s">
        <v>58</v>
      </c>
      <c r="DQ4">
        <v>2</v>
      </c>
      <c r="DR4" t="s">
        <v>58</v>
      </c>
      <c r="DT4" t="s">
        <v>389</v>
      </c>
      <c r="DU4" t="s">
        <v>62</v>
      </c>
      <c r="DV4" t="s">
        <v>50</v>
      </c>
      <c r="DW4" t="s">
        <v>55</v>
      </c>
      <c r="DX4" t="s">
        <v>58</v>
      </c>
      <c r="DY4" t="s">
        <v>49</v>
      </c>
      <c r="DZ4" t="s">
        <v>421</v>
      </c>
      <c r="EB4" s="3" t="s">
        <v>56</v>
      </c>
      <c r="EC4" s="4" t="s">
        <v>55</v>
      </c>
      <c r="EE4" t="s">
        <v>56</v>
      </c>
      <c r="EF4" t="s">
        <v>55</v>
      </c>
      <c r="EH4" s="52" t="s">
        <v>80</v>
      </c>
      <c r="EI4">
        <v>8</v>
      </c>
      <c r="EJ4">
        <v>19</v>
      </c>
      <c r="EK4">
        <v>18</v>
      </c>
      <c r="EL4">
        <v>14</v>
      </c>
      <c r="EM4">
        <v>8</v>
      </c>
      <c r="EN4">
        <v>37</v>
      </c>
      <c r="EO4">
        <v>6</v>
      </c>
      <c r="EP4">
        <v>110</v>
      </c>
      <c r="ER4" s="3" t="s">
        <v>56</v>
      </c>
      <c r="ES4" s="2" t="s">
        <v>58</v>
      </c>
      <c r="EU4" t="s">
        <v>56</v>
      </c>
      <c r="EV4" t="s">
        <v>58</v>
      </c>
      <c r="EX4" s="52" t="s">
        <v>80</v>
      </c>
      <c r="EY4">
        <v>15</v>
      </c>
      <c r="EZ4">
        <v>24</v>
      </c>
      <c r="FA4">
        <v>19</v>
      </c>
      <c r="FB4">
        <v>4</v>
      </c>
      <c r="FC4">
        <v>11</v>
      </c>
      <c r="FD4">
        <v>30</v>
      </c>
      <c r="FE4">
        <v>14</v>
      </c>
      <c r="FF4">
        <v>117</v>
      </c>
      <c r="FH4" s="3" t="s">
        <v>56</v>
      </c>
      <c r="FI4" t="s">
        <v>55</v>
      </c>
      <c r="FK4" t="s">
        <v>56</v>
      </c>
      <c r="FL4" t="s">
        <v>55</v>
      </c>
      <c r="FN4" s="52" t="s">
        <v>80</v>
      </c>
      <c r="FO4">
        <v>10</v>
      </c>
      <c r="FP4">
        <v>20</v>
      </c>
      <c r="FQ4">
        <v>30</v>
      </c>
      <c r="FR4">
        <v>0</v>
      </c>
      <c r="FS4">
        <v>13</v>
      </c>
      <c r="FT4">
        <v>14</v>
      </c>
      <c r="FU4">
        <v>18</v>
      </c>
      <c r="FV4">
        <v>105</v>
      </c>
      <c r="FX4" s="3" t="s">
        <v>56</v>
      </c>
      <c r="FY4" s="2" t="s">
        <v>58</v>
      </c>
      <c r="GA4" t="s">
        <v>56</v>
      </c>
      <c r="GB4" t="s">
        <v>58</v>
      </c>
      <c r="GD4" s="52" t="s">
        <v>80</v>
      </c>
      <c r="GE4">
        <v>2</v>
      </c>
      <c r="GF4">
        <v>13</v>
      </c>
      <c r="GG4">
        <v>29</v>
      </c>
      <c r="GH4">
        <v>15</v>
      </c>
      <c r="GI4">
        <v>5</v>
      </c>
      <c r="GJ4">
        <v>24</v>
      </c>
      <c r="GK4">
        <v>1</v>
      </c>
      <c r="GL4">
        <v>89</v>
      </c>
      <c r="GN4" s="2" t="s">
        <v>61</v>
      </c>
      <c r="GO4" s="2" t="s">
        <v>239</v>
      </c>
      <c r="GP4" t="s">
        <v>61</v>
      </c>
      <c r="GQ4" t="s">
        <v>49</v>
      </c>
      <c r="GS4" s="52" t="s">
        <v>73</v>
      </c>
      <c r="GT4">
        <v>7</v>
      </c>
      <c r="GU4">
        <v>6</v>
      </c>
      <c r="GV4">
        <v>19</v>
      </c>
      <c r="GW4">
        <v>3</v>
      </c>
      <c r="GX4">
        <v>1</v>
      </c>
      <c r="GY4">
        <v>12</v>
      </c>
      <c r="GZ4">
        <v>2</v>
      </c>
      <c r="HA4">
        <v>50</v>
      </c>
      <c r="HC4" t="s">
        <v>61</v>
      </c>
      <c r="HD4" t="s">
        <v>50</v>
      </c>
      <c r="HF4" s="52" t="s">
        <v>73</v>
      </c>
      <c r="HG4">
        <v>8</v>
      </c>
      <c r="HH4">
        <v>8</v>
      </c>
      <c r="HI4">
        <v>15</v>
      </c>
      <c r="HJ4">
        <v>1</v>
      </c>
      <c r="HK4">
        <v>5</v>
      </c>
      <c r="HL4">
        <v>8</v>
      </c>
      <c r="HM4">
        <v>7</v>
      </c>
      <c r="HN4">
        <v>52</v>
      </c>
      <c r="HP4" t="s">
        <v>61</v>
      </c>
      <c r="HQ4" t="s">
        <v>55</v>
      </c>
      <c r="HS4" s="52" t="s">
        <v>73</v>
      </c>
      <c r="HT4">
        <v>8</v>
      </c>
      <c r="HU4">
        <v>8</v>
      </c>
      <c r="HV4">
        <v>17</v>
      </c>
      <c r="HX4">
        <v>4</v>
      </c>
      <c r="HY4">
        <v>6</v>
      </c>
      <c r="HZ4">
        <v>11</v>
      </c>
      <c r="IA4">
        <v>54</v>
      </c>
      <c r="IC4" s="2" t="s">
        <v>61</v>
      </c>
      <c r="ID4" t="s">
        <v>55</v>
      </c>
      <c r="IF4" t="s">
        <v>61</v>
      </c>
      <c r="IG4" t="s">
        <v>55</v>
      </c>
      <c r="II4" s="52" t="s">
        <v>73</v>
      </c>
      <c r="IJ4">
        <v>3</v>
      </c>
      <c r="IK4">
        <v>4</v>
      </c>
      <c r="IL4">
        <v>29</v>
      </c>
      <c r="IM4">
        <v>4</v>
      </c>
      <c r="IN4">
        <v>0</v>
      </c>
      <c r="IO4">
        <v>5</v>
      </c>
      <c r="IP4">
        <v>0</v>
      </c>
      <c r="IQ4">
        <v>45</v>
      </c>
      <c r="IS4" t="s">
        <v>567</v>
      </c>
      <c r="IT4" t="s">
        <v>55</v>
      </c>
      <c r="IV4" s="52" t="s">
        <v>567</v>
      </c>
      <c r="IW4">
        <v>14</v>
      </c>
      <c r="IX4">
        <v>24</v>
      </c>
      <c r="IY4">
        <v>65</v>
      </c>
      <c r="IZ4">
        <v>18</v>
      </c>
      <c r="JA4">
        <v>4</v>
      </c>
      <c r="JB4">
        <v>53</v>
      </c>
      <c r="JC4">
        <v>7</v>
      </c>
      <c r="JD4">
        <v>185</v>
      </c>
      <c r="JF4" t="s">
        <v>567</v>
      </c>
      <c r="JG4" t="s">
        <v>58</v>
      </c>
      <c r="JI4" s="52" t="s">
        <v>567</v>
      </c>
      <c r="JJ4">
        <v>24</v>
      </c>
      <c r="JK4">
        <v>36</v>
      </c>
      <c r="JL4">
        <v>55</v>
      </c>
      <c r="JM4">
        <v>13</v>
      </c>
      <c r="JN4">
        <v>11</v>
      </c>
      <c r="JO4">
        <v>40</v>
      </c>
      <c r="JP4">
        <v>24</v>
      </c>
      <c r="JQ4">
        <v>203</v>
      </c>
      <c r="JS4" t="s">
        <v>569</v>
      </c>
      <c r="JT4" t="s">
        <v>55</v>
      </c>
      <c r="JV4" s="52" t="s">
        <v>569</v>
      </c>
      <c r="JW4">
        <v>13</v>
      </c>
      <c r="JX4">
        <v>20</v>
      </c>
      <c r="JY4">
        <v>83</v>
      </c>
      <c r="JZ4">
        <v>2</v>
      </c>
      <c r="KA4">
        <v>14</v>
      </c>
      <c r="KB4">
        <v>13</v>
      </c>
      <c r="KC4">
        <v>36</v>
      </c>
      <c r="KD4">
        <v>181</v>
      </c>
      <c r="KF4" t="s">
        <v>569</v>
      </c>
      <c r="KG4" t="s">
        <v>58</v>
      </c>
      <c r="KI4" s="52" t="s">
        <v>569</v>
      </c>
      <c r="KJ4">
        <v>5</v>
      </c>
      <c r="KK4">
        <v>16</v>
      </c>
      <c r="KL4">
        <v>85</v>
      </c>
      <c r="KM4">
        <v>24</v>
      </c>
      <c r="KN4">
        <v>25</v>
      </c>
      <c r="KO4">
        <v>155</v>
      </c>
    </row>
    <row r="5" spans="1:301" x14ac:dyDescent="0.25">
      <c r="A5" s="2">
        <v>53</v>
      </c>
      <c r="B5" s="4" t="s">
        <v>47</v>
      </c>
      <c r="C5" s="52" t="s">
        <v>290</v>
      </c>
      <c r="D5">
        <v>2</v>
      </c>
      <c r="E5">
        <v>37</v>
      </c>
      <c r="F5">
        <v>39</v>
      </c>
      <c r="H5" s="2">
        <v>53</v>
      </c>
      <c r="I5" s="4" t="s">
        <v>55</v>
      </c>
      <c r="K5">
        <v>53</v>
      </c>
      <c r="L5" t="s">
        <v>55</v>
      </c>
      <c r="N5" s="52" t="s">
        <v>291</v>
      </c>
      <c r="O5">
        <v>10</v>
      </c>
      <c r="P5">
        <v>10</v>
      </c>
      <c r="Q5">
        <v>23</v>
      </c>
      <c r="R5">
        <v>14</v>
      </c>
      <c r="S5">
        <v>2</v>
      </c>
      <c r="T5">
        <v>31</v>
      </c>
      <c r="U5">
        <v>7</v>
      </c>
      <c r="V5">
        <v>97</v>
      </c>
      <c r="X5" s="2">
        <v>53</v>
      </c>
      <c r="Y5" s="2" t="s">
        <v>55</v>
      </c>
      <c r="AA5">
        <v>53</v>
      </c>
      <c r="AB5" t="s">
        <v>55</v>
      </c>
      <c r="AD5" s="52" t="s">
        <v>290</v>
      </c>
      <c r="AE5">
        <v>13</v>
      </c>
      <c r="AF5">
        <v>16</v>
      </c>
      <c r="AG5">
        <v>3</v>
      </c>
      <c r="AH5">
        <v>3</v>
      </c>
      <c r="AI5">
        <v>3</v>
      </c>
      <c r="AJ5">
        <v>18</v>
      </c>
      <c r="AK5">
        <v>12</v>
      </c>
      <c r="AL5">
        <v>68</v>
      </c>
      <c r="AN5" s="2">
        <v>53</v>
      </c>
      <c r="AO5" s="4" t="s">
        <v>55</v>
      </c>
      <c r="AQ5">
        <v>53</v>
      </c>
      <c r="AR5" t="s">
        <v>55</v>
      </c>
      <c r="AT5" s="52" t="s">
        <v>291</v>
      </c>
      <c r="AU5">
        <v>6</v>
      </c>
      <c r="AV5">
        <v>6</v>
      </c>
      <c r="AW5">
        <v>37</v>
      </c>
      <c r="AX5">
        <v>1</v>
      </c>
      <c r="AY5">
        <v>3</v>
      </c>
      <c r="AZ5">
        <v>6</v>
      </c>
      <c r="BA5">
        <v>18</v>
      </c>
      <c r="BB5">
        <v>77</v>
      </c>
      <c r="BD5" s="2">
        <v>53</v>
      </c>
      <c r="BE5" s="2" t="s">
        <v>55</v>
      </c>
      <c r="BG5">
        <v>53</v>
      </c>
      <c r="BH5" t="s">
        <v>55</v>
      </c>
      <c r="BJ5" s="52" t="s">
        <v>291</v>
      </c>
      <c r="BK5">
        <v>4</v>
      </c>
      <c r="BL5">
        <v>10</v>
      </c>
      <c r="BM5">
        <v>30</v>
      </c>
      <c r="BN5">
        <v>19</v>
      </c>
      <c r="BO5">
        <v>12</v>
      </c>
      <c r="BP5">
        <v>75</v>
      </c>
      <c r="BR5" s="2">
        <v>2</v>
      </c>
      <c r="BS5" s="4" t="s">
        <v>55</v>
      </c>
      <c r="BU5">
        <v>2</v>
      </c>
      <c r="BV5" t="s">
        <v>55</v>
      </c>
      <c r="BX5" s="52">
        <v>2</v>
      </c>
      <c r="BY5">
        <v>6</v>
      </c>
      <c r="BZ5">
        <v>7</v>
      </c>
      <c r="CA5">
        <v>23</v>
      </c>
      <c r="CB5">
        <v>6</v>
      </c>
      <c r="CC5">
        <v>1</v>
      </c>
      <c r="CD5">
        <v>24</v>
      </c>
      <c r="CE5">
        <v>3</v>
      </c>
      <c r="CF5">
        <v>70</v>
      </c>
      <c r="CH5" s="2">
        <v>2</v>
      </c>
      <c r="CI5" s="2" t="s">
        <v>55</v>
      </c>
      <c r="CK5">
        <v>2</v>
      </c>
      <c r="CL5" t="s">
        <v>55</v>
      </c>
      <c r="CN5" s="52">
        <v>2</v>
      </c>
      <c r="CO5">
        <v>10</v>
      </c>
      <c r="CP5">
        <v>11</v>
      </c>
      <c r="CQ5">
        <v>23</v>
      </c>
      <c r="CR5">
        <v>5</v>
      </c>
      <c r="CS5">
        <v>7</v>
      </c>
      <c r="CT5">
        <v>18</v>
      </c>
      <c r="CU5">
        <v>10</v>
      </c>
      <c r="CV5">
        <v>84</v>
      </c>
      <c r="CX5" s="2">
        <v>2</v>
      </c>
      <c r="CY5" s="4" t="s">
        <v>55</v>
      </c>
      <c r="DA5">
        <v>2</v>
      </c>
      <c r="DB5" t="s">
        <v>55</v>
      </c>
      <c r="DD5" s="52">
        <v>2</v>
      </c>
      <c r="DE5">
        <v>6</v>
      </c>
      <c r="DF5">
        <v>9</v>
      </c>
      <c r="DG5">
        <v>32</v>
      </c>
      <c r="DH5">
        <v>1</v>
      </c>
      <c r="DI5">
        <v>6</v>
      </c>
      <c r="DJ5">
        <v>5</v>
      </c>
      <c r="DK5">
        <v>11</v>
      </c>
      <c r="DL5">
        <v>70</v>
      </c>
      <c r="DN5" s="2">
        <v>2</v>
      </c>
      <c r="DO5" s="2" t="s">
        <v>55</v>
      </c>
      <c r="DQ5">
        <v>2</v>
      </c>
      <c r="DR5" t="s">
        <v>55</v>
      </c>
      <c r="DT5" s="52">
        <v>0</v>
      </c>
      <c r="DU5">
        <v>3</v>
      </c>
      <c r="DV5">
        <v>5</v>
      </c>
      <c r="DW5">
        <v>17</v>
      </c>
      <c r="DX5">
        <v>5</v>
      </c>
      <c r="DY5">
        <v>8</v>
      </c>
      <c r="DZ5">
        <v>38</v>
      </c>
      <c r="EB5" s="3" t="s">
        <v>46</v>
      </c>
      <c r="EC5" s="4" t="s">
        <v>55</v>
      </c>
      <c r="EE5" t="s">
        <v>46</v>
      </c>
      <c r="EF5" t="s">
        <v>55</v>
      </c>
      <c r="EH5" s="52" t="s">
        <v>70</v>
      </c>
      <c r="EI5">
        <v>7</v>
      </c>
      <c r="EJ5">
        <v>8</v>
      </c>
      <c r="EK5">
        <v>4</v>
      </c>
      <c r="EL5">
        <v>5</v>
      </c>
      <c r="EM5">
        <v>2</v>
      </c>
      <c r="EN5">
        <v>13</v>
      </c>
      <c r="EO5">
        <v>2</v>
      </c>
      <c r="EP5">
        <v>41</v>
      </c>
      <c r="ER5" s="3" t="s">
        <v>46</v>
      </c>
      <c r="ES5" s="2" t="s">
        <v>55</v>
      </c>
      <c r="EU5" t="s">
        <v>46</v>
      </c>
      <c r="EV5" t="s">
        <v>55</v>
      </c>
      <c r="EX5" s="52" t="s">
        <v>70</v>
      </c>
      <c r="EY5">
        <v>10</v>
      </c>
      <c r="EZ5">
        <v>11</v>
      </c>
      <c r="FA5">
        <v>4</v>
      </c>
      <c r="FB5">
        <v>5</v>
      </c>
      <c r="FC5">
        <v>4</v>
      </c>
      <c r="FD5">
        <v>11</v>
      </c>
      <c r="FE5">
        <v>7</v>
      </c>
      <c r="FF5">
        <v>52</v>
      </c>
      <c r="FH5" s="3" t="s">
        <v>46</v>
      </c>
      <c r="FI5" t="s">
        <v>55</v>
      </c>
      <c r="FK5" t="s">
        <v>46</v>
      </c>
      <c r="FL5" t="s">
        <v>55</v>
      </c>
      <c r="FN5" s="52" t="s">
        <v>70</v>
      </c>
      <c r="FO5">
        <v>5</v>
      </c>
      <c r="FP5">
        <v>8</v>
      </c>
      <c r="FQ5">
        <v>6</v>
      </c>
      <c r="FR5">
        <v>2</v>
      </c>
      <c r="FS5">
        <v>5</v>
      </c>
      <c r="FT5">
        <v>5</v>
      </c>
      <c r="FU5">
        <v>11</v>
      </c>
      <c r="FV5">
        <v>42</v>
      </c>
      <c r="FX5" s="3" t="s">
        <v>46</v>
      </c>
      <c r="FY5" s="2" t="s">
        <v>55</v>
      </c>
      <c r="GA5" t="s">
        <v>46</v>
      </c>
      <c r="GB5" t="s">
        <v>55</v>
      </c>
      <c r="GD5" s="52" t="s">
        <v>70</v>
      </c>
      <c r="GE5">
        <v>1</v>
      </c>
      <c r="GF5">
        <v>6</v>
      </c>
      <c r="GG5">
        <v>8</v>
      </c>
      <c r="GH5">
        <v>9</v>
      </c>
      <c r="GI5">
        <v>0</v>
      </c>
      <c r="GJ5">
        <v>8</v>
      </c>
      <c r="GK5">
        <v>0</v>
      </c>
      <c r="GL5">
        <v>32</v>
      </c>
      <c r="GN5" s="2" t="s">
        <v>67</v>
      </c>
      <c r="GO5" s="4" t="s">
        <v>55</v>
      </c>
      <c r="GP5" t="s">
        <v>61</v>
      </c>
      <c r="GQ5" t="s">
        <v>50</v>
      </c>
      <c r="GS5" s="52" t="s">
        <v>48</v>
      </c>
      <c r="GT5">
        <v>6</v>
      </c>
      <c r="GU5">
        <v>10</v>
      </c>
      <c r="GV5">
        <v>22</v>
      </c>
      <c r="GW5">
        <v>3</v>
      </c>
      <c r="GX5">
        <v>2</v>
      </c>
      <c r="GY5">
        <v>16</v>
      </c>
      <c r="GZ5">
        <v>3</v>
      </c>
      <c r="HA5">
        <v>62</v>
      </c>
      <c r="HC5" t="s">
        <v>67</v>
      </c>
      <c r="HD5" t="s">
        <v>49</v>
      </c>
      <c r="HF5" s="52" t="s">
        <v>48</v>
      </c>
      <c r="HG5">
        <v>7</v>
      </c>
      <c r="HH5">
        <v>10</v>
      </c>
      <c r="HI5">
        <v>24</v>
      </c>
      <c r="HJ5">
        <v>1</v>
      </c>
      <c r="HK5">
        <v>4</v>
      </c>
      <c r="HL5">
        <v>12</v>
      </c>
      <c r="HM5">
        <v>8</v>
      </c>
      <c r="HN5">
        <v>66</v>
      </c>
      <c r="HP5" t="s">
        <v>67</v>
      </c>
      <c r="HQ5" t="s">
        <v>55</v>
      </c>
      <c r="HS5" s="52" t="s">
        <v>48</v>
      </c>
      <c r="HT5">
        <v>3</v>
      </c>
      <c r="HU5">
        <v>8</v>
      </c>
      <c r="HV5">
        <v>30</v>
      </c>
      <c r="HX5">
        <v>4</v>
      </c>
      <c r="HY5">
        <v>4</v>
      </c>
      <c r="HZ5">
        <v>10</v>
      </c>
      <c r="IA5">
        <v>59</v>
      </c>
      <c r="IC5" s="2" t="s">
        <v>67</v>
      </c>
      <c r="ID5" t="s">
        <v>55</v>
      </c>
      <c r="IF5" t="s">
        <v>67</v>
      </c>
      <c r="IG5" t="s">
        <v>55</v>
      </c>
      <c r="II5" s="52" t="s">
        <v>48</v>
      </c>
      <c r="IJ5">
        <v>4</v>
      </c>
      <c r="IK5">
        <v>8</v>
      </c>
      <c r="IL5">
        <v>32</v>
      </c>
      <c r="IM5">
        <v>2</v>
      </c>
      <c r="IN5">
        <v>0</v>
      </c>
      <c r="IO5">
        <v>7</v>
      </c>
      <c r="IP5">
        <v>0</v>
      </c>
      <c r="IQ5">
        <v>53</v>
      </c>
      <c r="IS5" t="s">
        <v>567</v>
      </c>
      <c r="IT5" t="s">
        <v>55</v>
      </c>
      <c r="IV5" s="52" t="s">
        <v>554</v>
      </c>
      <c r="IW5">
        <v>17</v>
      </c>
      <c r="IX5">
        <v>17</v>
      </c>
      <c r="IY5">
        <v>16</v>
      </c>
      <c r="IZ5">
        <v>25</v>
      </c>
      <c r="JA5">
        <v>3</v>
      </c>
      <c r="JB5">
        <v>49</v>
      </c>
      <c r="JC5">
        <v>10</v>
      </c>
      <c r="JD5">
        <v>137</v>
      </c>
      <c r="JF5" t="s">
        <v>567</v>
      </c>
      <c r="JG5" t="s">
        <v>55</v>
      </c>
      <c r="JI5" s="52" t="s">
        <v>554</v>
      </c>
      <c r="JJ5">
        <v>25</v>
      </c>
      <c r="JK5">
        <v>25</v>
      </c>
      <c r="JL5">
        <v>19</v>
      </c>
      <c r="JM5">
        <v>7</v>
      </c>
      <c r="JN5">
        <v>12</v>
      </c>
      <c r="JO5">
        <v>42</v>
      </c>
      <c r="JP5">
        <v>17</v>
      </c>
      <c r="JQ5">
        <v>147</v>
      </c>
      <c r="JS5" t="s">
        <v>569</v>
      </c>
      <c r="JT5" t="s">
        <v>55</v>
      </c>
      <c r="JV5" s="52" t="s">
        <v>571</v>
      </c>
      <c r="JW5">
        <v>15</v>
      </c>
      <c r="JX5">
        <v>19</v>
      </c>
      <c r="JY5">
        <v>37</v>
      </c>
      <c r="JZ5">
        <v>3</v>
      </c>
      <c r="KA5">
        <v>10</v>
      </c>
      <c r="KB5">
        <v>13</v>
      </c>
      <c r="KC5">
        <v>27</v>
      </c>
      <c r="KD5">
        <v>124</v>
      </c>
      <c r="KF5" t="s">
        <v>569</v>
      </c>
      <c r="KG5" t="s">
        <v>55</v>
      </c>
      <c r="KI5" s="52" t="s">
        <v>571</v>
      </c>
      <c r="KJ5">
        <v>6</v>
      </c>
      <c r="KK5">
        <v>14</v>
      </c>
      <c r="KL5">
        <v>45</v>
      </c>
      <c r="KM5">
        <v>20</v>
      </c>
      <c r="KN5">
        <v>22</v>
      </c>
      <c r="KO5">
        <v>107</v>
      </c>
    </row>
    <row r="6" spans="1:301" x14ac:dyDescent="0.25">
      <c r="A6" s="2">
        <v>40</v>
      </c>
      <c r="B6" s="4" t="s">
        <v>45</v>
      </c>
      <c r="C6" s="52" t="s">
        <v>291</v>
      </c>
      <c r="D6">
        <v>7</v>
      </c>
      <c r="E6">
        <v>56</v>
      </c>
      <c r="F6">
        <v>63</v>
      </c>
      <c r="H6" s="2">
        <v>40</v>
      </c>
      <c r="I6" s="2" t="s">
        <v>239</v>
      </c>
      <c r="K6">
        <v>40</v>
      </c>
      <c r="L6" t="s">
        <v>49</v>
      </c>
      <c r="N6" s="52" t="s">
        <v>292</v>
      </c>
      <c r="O6">
        <v>9</v>
      </c>
      <c r="P6">
        <v>13</v>
      </c>
      <c r="Q6">
        <v>17</v>
      </c>
      <c r="R6">
        <v>10</v>
      </c>
      <c r="S6">
        <v>2</v>
      </c>
      <c r="T6">
        <v>27</v>
      </c>
      <c r="U6">
        <v>5</v>
      </c>
      <c r="V6">
        <v>83</v>
      </c>
      <c r="X6" s="2">
        <v>40</v>
      </c>
      <c r="Y6" s="2" t="s">
        <v>50</v>
      </c>
      <c r="AA6">
        <v>40</v>
      </c>
      <c r="AB6" t="s">
        <v>50</v>
      </c>
      <c r="AD6" s="52" t="s">
        <v>291</v>
      </c>
      <c r="AE6">
        <v>14</v>
      </c>
      <c r="AF6">
        <v>13</v>
      </c>
      <c r="AG6">
        <v>19</v>
      </c>
      <c r="AH6">
        <v>5</v>
      </c>
      <c r="AI6">
        <v>6</v>
      </c>
      <c r="AJ6">
        <v>25</v>
      </c>
      <c r="AK6">
        <v>13</v>
      </c>
      <c r="AL6">
        <v>95</v>
      </c>
      <c r="AN6" s="2">
        <v>40</v>
      </c>
      <c r="AO6" s="4" t="s">
        <v>55</v>
      </c>
      <c r="AQ6">
        <v>40</v>
      </c>
      <c r="AR6" t="s">
        <v>55</v>
      </c>
      <c r="AT6" s="52" t="s">
        <v>292</v>
      </c>
      <c r="AU6">
        <v>7</v>
      </c>
      <c r="AV6">
        <v>10</v>
      </c>
      <c r="AW6">
        <v>28</v>
      </c>
      <c r="AX6">
        <v>3</v>
      </c>
      <c r="AY6">
        <v>5</v>
      </c>
      <c r="AZ6">
        <v>9</v>
      </c>
      <c r="BA6">
        <v>14</v>
      </c>
      <c r="BB6">
        <v>76</v>
      </c>
      <c r="BD6" s="2">
        <v>40</v>
      </c>
      <c r="BE6" s="2" t="s">
        <v>55</v>
      </c>
      <c r="BG6">
        <v>40</v>
      </c>
      <c r="BH6" t="s">
        <v>55</v>
      </c>
      <c r="BJ6" s="52" t="s">
        <v>292</v>
      </c>
      <c r="BK6">
        <v>3</v>
      </c>
      <c r="BL6">
        <v>6</v>
      </c>
      <c r="BM6">
        <v>28</v>
      </c>
      <c r="BN6">
        <v>14</v>
      </c>
      <c r="BO6">
        <v>17</v>
      </c>
      <c r="BP6">
        <v>68</v>
      </c>
      <c r="BR6" s="2">
        <v>6</v>
      </c>
      <c r="BS6" s="2" t="s">
        <v>239</v>
      </c>
      <c r="BU6">
        <v>6</v>
      </c>
      <c r="BV6" t="s">
        <v>49</v>
      </c>
      <c r="BX6" s="52">
        <v>3</v>
      </c>
      <c r="BY6">
        <v>9</v>
      </c>
      <c r="BZ6">
        <v>11</v>
      </c>
      <c r="CA6">
        <v>22</v>
      </c>
      <c r="CB6">
        <v>21</v>
      </c>
      <c r="CC6">
        <v>3</v>
      </c>
      <c r="CD6">
        <v>40</v>
      </c>
      <c r="CE6">
        <v>3</v>
      </c>
      <c r="CF6">
        <v>109</v>
      </c>
      <c r="CH6" s="2">
        <v>6</v>
      </c>
      <c r="CI6" s="2" t="s">
        <v>50</v>
      </c>
      <c r="CK6">
        <v>6</v>
      </c>
      <c r="CL6" t="s">
        <v>50</v>
      </c>
      <c r="CN6" s="52">
        <v>3</v>
      </c>
      <c r="CO6">
        <v>19</v>
      </c>
      <c r="CP6">
        <v>17</v>
      </c>
      <c r="CQ6">
        <v>18</v>
      </c>
      <c r="CR6">
        <v>12</v>
      </c>
      <c r="CS6">
        <v>5</v>
      </c>
      <c r="CT6">
        <v>29</v>
      </c>
      <c r="CU6">
        <v>15</v>
      </c>
      <c r="CV6">
        <v>115</v>
      </c>
      <c r="CX6" s="2">
        <v>6</v>
      </c>
      <c r="CY6" s="4" t="s">
        <v>55</v>
      </c>
      <c r="DA6">
        <v>6</v>
      </c>
      <c r="DB6" t="s">
        <v>55</v>
      </c>
      <c r="DD6" s="52">
        <v>3</v>
      </c>
      <c r="DE6">
        <v>12</v>
      </c>
      <c r="DF6">
        <v>9</v>
      </c>
      <c r="DG6">
        <v>35</v>
      </c>
      <c r="DH6">
        <v>4</v>
      </c>
      <c r="DI6">
        <v>6</v>
      </c>
      <c r="DJ6">
        <v>10</v>
      </c>
      <c r="DK6">
        <v>23</v>
      </c>
      <c r="DL6">
        <v>99</v>
      </c>
      <c r="DN6" s="2">
        <v>6</v>
      </c>
      <c r="DO6" s="2" t="s">
        <v>55</v>
      </c>
      <c r="DQ6">
        <v>6</v>
      </c>
      <c r="DR6" t="s">
        <v>55</v>
      </c>
      <c r="DT6" s="52">
        <v>2</v>
      </c>
      <c r="DU6">
        <v>2</v>
      </c>
      <c r="DV6">
        <v>5</v>
      </c>
      <c r="DW6">
        <v>32</v>
      </c>
      <c r="DX6">
        <v>11</v>
      </c>
      <c r="DY6">
        <v>12</v>
      </c>
      <c r="DZ6">
        <v>62</v>
      </c>
      <c r="EB6" s="3" t="s">
        <v>46</v>
      </c>
      <c r="EC6" s="2" t="s">
        <v>239</v>
      </c>
      <c r="EE6" t="s">
        <v>46</v>
      </c>
      <c r="EF6" t="s">
        <v>49</v>
      </c>
      <c r="EH6" s="52" t="s">
        <v>46</v>
      </c>
      <c r="EI6">
        <v>10</v>
      </c>
      <c r="EJ6">
        <v>16</v>
      </c>
      <c r="EK6">
        <v>34</v>
      </c>
      <c r="EL6">
        <v>14</v>
      </c>
      <c r="EM6">
        <v>3</v>
      </c>
      <c r="EN6">
        <v>39</v>
      </c>
      <c r="EO6">
        <v>7</v>
      </c>
      <c r="EP6">
        <v>123</v>
      </c>
      <c r="ER6" s="3" t="s">
        <v>46</v>
      </c>
      <c r="ES6" s="2" t="s">
        <v>50</v>
      </c>
      <c r="EU6" t="s">
        <v>46</v>
      </c>
      <c r="EV6" t="s">
        <v>50</v>
      </c>
      <c r="EX6" s="52" t="s">
        <v>46</v>
      </c>
      <c r="EY6">
        <v>11</v>
      </c>
      <c r="EZ6">
        <v>22</v>
      </c>
      <c r="FA6">
        <v>32</v>
      </c>
      <c r="FB6">
        <v>7</v>
      </c>
      <c r="FC6">
        <v>8</v>
      </c>
      <c r="FD6">
        <v>33</v>
      </c>
      <c r="FE6">
        <v>14</v>
      </c>
      <c r="FF6">
        <v>127</v>
      </c>
      <c r="FH6" s="3" t="s">
        <v>46</v>
      </c>
      <c r="FI6" t="s">
        <v>55</v>
      </c>
      <c r="FK6" t="s">
        <v>46</v>
      </c>
      <c r="FL6" t="s">
        <v>55</v>
      </c>
      <c r="FN6" s="52" t="s">
        <v>46</v>
      </c>
      <c r="FO6">
        <v>8</v>
      </c>
      <c r="FP6">
        <v>10</v>
      </c>
      <c r="FQ6">
        <v>54</v>
      </c>
      <c r="FR6">
        <v>2</v>
      </c>
      <c r="FS6">
        <v>6</v>
      </c>
      <c r="FT6">
        <v>7</v>
      </c>
      <c r="FU6">
        <v>22</v>
      </c>
      <c r="FV6">
        <v>109</v>
      </c>
      <c r="FX6" s="3" t="s">
        <v>46</v>
      </c>
      <c r="FY6" s="2" t="s">
        <v>55</v>
      </c>
      <c r="GA6" t="s">
        <v>46</v>
      </c>
      <c r="GB6" t="s">
        <v>55</v>
      </c>
      <c r="GD6" s="52" t="s">
        <v>46</v>
      </c>
      <c r="GE6">
        <v>6</v>
      </c>
      <c r="GF6">
        <v>12</v>
      </c>
      <c r="GG6">
        <v>53</v>
      </c>
      <c r="GH6">
        <v>13</v>
      </c>
      <c r="GI6">
        <v>0</v>
      </c>
      <c r="GJ6">
        <v>18</v>
      </c>
      <c r="GK6">
        <v>0</v>
      </c>
      <c r="GL6">
        <v>102</v>
      </c>
      <c r="GN6" s="2" t="s">
        <v>48</v>
      </c>
      <c r="GO6" s="2" t="s">
        <v>49</v>
      </c>
      <c r="GP6" t="s">
        <v>67</v>
      </c>
      <c r="GQ6" t="s">
        <v>55</v>
      </c>
      <c r="GS6" s="52" t="s">
        <v>57</v>
      </c>
      <c r="GT6">
        <v>6</v>
      </c>
      <c r="GU6">
        <v>15</v>
      </c>
      <c r="GV6">
        <v>11</v>
      </c>
      <c r="GW6">
        <v>9</v>
      </c>
      <c r="GX6">
        <v>4</v>
      </c>
      <c r="GY6">
        <v>31</v>
      </c>
      <c r="GZ6">
        <v>6</v>
      </c>
      <c r="HA6">
        <v>82</v>
      </c>
      <c r="HC6" t="s">
        <v>48</v>
      </c>
      <c r="HD6" t="s">
        <v>68</v>
      </c>
      <c r="HF6" s="52" t="s">
        <v>57</v>
      </c>
      <c r="HG6">
        <v>9</v>
      </c>
      <c r="HH6">
        <v>17</v>
      </c>
      <c r="HI6">
        <v>16</v>
      </c>
      <c r="HJ6">
        <v>6</v>
      </c>
      <c r="HK6">
        <v>6</v>
      </c>
      <c r="HL6">
        <v>24</v>
      </c>
      <c r="HM6">
        <v>6</v>
      </c>
      <c r="HN6">
        <v>84</v>
      </c>
      <c r="HP6" t="s">
        <v>48</v>
      </c>
      <c r="HQ6" t="s">
        <v>55</v>
      </c>
      <c r="HS6" s="52" t="s">
        <v>57</v>
      </c>
      <c r="HT6">
        <v>6</v>
      </c>
      <c r="HU6">
        <v>11</v>
      </c>
      <c r="HV6">
        <v>29</v>
      </c>
      <c r="HW6">
        <v>2</v>
      </c>
      <c r="HX6">
        <v>9</v>
      </c>
      <c r="HY6">
        <v>10</v>
      </c>
      <c r="HZ6">
        <v>9</v>
      </c>
      <c r="IA6">
        <v>76</v>
      </c>
      <c r="IC6" s="2" t="s">
        <v>48</v>
      </c>
      <c r="ID6" t="s">
        <v>55</v>
      </c>
      <c r="IF6" t="s">
        <v>48</v>
      </c>
      <c r="IG6" t="s">
        <v>55</v>
      </c>
      <c r="II6" s="52" t="s">
        <v>57</v>
      </c>
      <c r="IJ6">
        <v>1</v>
      </c>
      <c r="IK6">
        <v>9</v>
      </c>
      <c r="IL6">
        <v>26</v>
      </c>
      <c r="IM6">
        <v>8</v>
      </c>
      <c r="IN6">
        <v>0</v>
      </c>
      <c r="IO6">
        <v>19</v>
      </c>
      <c r="IP6">
        <v>0</v>
      </c>
      <c r="IQ6">
        <v>63</v>
      </c>
      <c r="IS6" t="s">
        <v>567</v>
      </c>
      <c r="IT6" t="s">
        <v>49</v>
      </c>
      <c r="IV6" s="52" t="s">
        <v>421</v>
      </c>
      <c r="IW6">
        <v>31</v>
      </c>
      <c r="IX6">
        <v>41</v>
      </c>
      <c r="IY6">
        <v>81</v>
      </c>
      <c r="IZ6">
        <v>43</v>
      </c>
      <c r="JA6">
        <v>7</v>
      </c>
      <c r="JB6">
        <v>102</v>
      </c>
      <c r="JC6">
        <v>17</v>
      </c>
      <c r="JD6">
        <v>322</v>
      </c>
      <c r="JF6" t="s">
        <v>567</v>
      </c>
      <c r="JG6" t="s">
        <v>50</v>
      </c>
      <c r="JI6" s="52" t="s">
        <v>421</v>
      </c>
      <c r="JJ6">
        <v>49</v>
      </c>
      <c r="JK6">
        <v>61</v>
      </c>
      <c r="JL6">
        <v>74</v>
      </c>
      <c r="JM6">
        <v>20</v>
      </c>
      <c r="JN6">
        <v>23</v>
      </c>
      <c r="JO6">
        <v>82</v>
      </c>
      <c r="JP6">
        <v>41</v>
      </c>
      <c r="JQ6">
        <v>350</v>
      </c>
      <c r="JS6" t="s">
        <v>569</v>
      </c>
      <c r="JT6" t="s">
        <v>55</v>
      </c>
      <c r="JV6" s="52" t="s">
        <v>421</v>
      </c>
      <c r="JW6">
        <v>28</v>
      </c>
      <c r="JX6">
        <v>39</v>
      </c>
      <c r="JY6">
        <v>120</v>
      </c>
      <c r="JZ6">
        <v>5</v>
      </c>
      <c r="KA6">
        <v>24</v>
      </c>
      <c r="KB6">
        <v>26</v>
      </c>
      <c r="KC6">
        <v>63</v>
      </c>
      <c r="KD6">
        <v>305</v>
      </c>
      <c r="KF6" t="s">
        <v>569</v>
      </c>
      <c r="KG6" t="s">
        <v>55</v>
      </c>
      <c r="KI6" s="52" t="s">
        <v>421</v>
      </c>
      <c r="KJ6">
        <v>11</v>
      </c>
      <c r="KK6">
        <v>30</v>
      </c>
      <c r="KL6">
        <v>130</v>
      </c>
      <c r="KM6">
        <v>44</v>
      </c>
      <c r="KN6">
        <v>47</v>
      </c>
      <c r="KO6">
        <v>262</v>
      </c>
    </row>
    <row r="7" spans="1:301" x14ac:dyDescent="0.25">
      <c r="A7" s="2">
        <v>31</v>
      </c>
      <c r="B7" s="2" t="s">
        <v>45</v>
      </c>
      <c r="C7" s="52" t="s">
        <v>292</v>
      </c>
      <c r="D7">
        <v>11</v>
      </c>
      <c r="E7">
        <v>49</v>
      </c>
      <c r="F7">
        <v>60</v>
      </c>
      <c r="H7" s="2">
        <v>31</v>
      </c>
      <c r="I7" s="2" t="s">
        <v>434</v>
      </c>
      <c r="K7">
        <v>40</v>
      </c>
      <c r="L7" t="s">
        <v>50</v>
      </c>
      <c r="N7" s="52" t="s">
        <v>293</v>
      </c>
      <c r="O7">
        <v>4</v>
      </c>
      <c r="P7">
        <v>5</v>
      </c>
      <c r="Q7">
        <v>22</v>
      </c>
      <c r="R7">
        <v>6</v>
      </c>
      <c r="S7">
        <v>2</v>
      </c>
      <c r="T7">
        <v>17</v>
      </c>
      <c r="V7">
        <v>56</v>
      </c>
      <c r="X7" s="2">
        <v>31</v>
      </c>
      <c r="Y7" s="2" t="s">
        <v>62</v>
      </c>
      <c r="AA7">
        <v>31</v>
      </c>
      <c r="AB7" t="s">
        <v>62</v>
      </c>
      <c r="AD7" s="52" t="s">
        <v>292</v>
      </c>
      <c r="AE7">
        <v>13</v>
      </c>
      <c r="AF7">
        <v>15</v>
      </c>
      <c r="AG7">
        <v>22</v>
      </c>
      <c r="AH7">
        <v>7</v>
      </c>
      <c r="AI7">
        <v>6</v>
      </c>
      <c r="AJ7">
        <v>20</v>
      </c>
      <c r="AK7">
        <v>6</v>
      </c>
      <c r="AL7">
        <v>89</v>
      </c>
      <c r="AN7" s="2">
        <v>31</v>
      </c>
      <c r="AO7" s="2" t="s">
        <v>434</v>
      </c>
      <c r="AQ7">
        <v>31</v>
      </c>
      <c r="AR7" t="s">
        <v>49</v>
      </c>
      <c r="AT7" s="52" t="s">
        <v>293</v>
      </c>
      <c r="AU7">
        <v>7</v>
      </c>
      <c r="AV7">
        <v>7</v>
      </c>
      <c r="AW7">
        <v>30</v>
      </c>
      <c r="AX7">
        <v>1</v>
      </c>
      <c r="AY7">
        <v>2</v>
      </c>
      <c r="AZ7">
        <v>2</v>
      </c>
      <c r="BA7">
        <v>8</v>
      </c>
      <c r="BB7">
        <v>57</v>
      </c>
      <c r="BD7" s="2">
        <v>31</v>
      </c>
      <c r="BE7" s="2" t="s">
        <v>58</v>
      </c>
      <c r="BG7">
        <v>31</v>
      </c>
      <c r="BH7" t="s">
        <v>58</v>
      </c>
      <c r="BJ7" s="52" t="s">
        <v>293</v>
      </c>
      <c r="BK7">
        <v>2</v>
      </c>
      <c r="BL7">
        <v>5</v>
      </c>
      <c r="BM7">
        <v>37</v>
      </c>
      <c r="BN7">
        <v>5</v>
      </c>
      <c r="BO7">
        <v>3</v>
      </c>
      <c r="BP7">
        <v>52</v>
      </c>
      <c r="BR7" s="2">
        <v>3</v>
      </c>
      <c r="BS7" s="2" t="s">
        <v>434</v>
      </c>
      <c r="BU7">
        <v>6</v>
      </c>
      <c r="BV7" t="s">
        <v>50</v>
      </c>
      <c r="BX7" s="52">
        <v>4</v>
      </c>
      <c r="BY7">
        <v>8</v>
      </c>
      <c r="BZ7">
        <v>7</v>
      </c>
      <c r="CA7">
        <v>9</v>
      </c>
      <c r="CB7">
        <v>10</v>
      </c>
      <c r="CC7">
        <v>2</v>
      </c>
      <c r="CD7">
        <v>15</v>
      </c>
      <c r="CE7">
        <v>4</v>
      </c>
      <c r="CF7">
        <v>55</v>
      </c>
      <c r="CH7" s="2">
        <v>3</v>
      </c>
      <c r="CI7" s="2" t="s">
        <v>62</v>
      </c>
      <c r="CK7">
        <v>3</v>
      </c>
      <c r="CL7" t="s">
        <v>62</v>
      </c>
      <c r="CN7" s="52">
        <v>4</v>
      </c>
      <c r="CO7">
        <v>7</v>
      </c>
      <c r="CP7">
        <v>8</v>
      </c>
      <c r="CQ7">
        <v>13</v>
      </c>
      <c r="CR7">
        <v>3</v>
      </c>
      <c r="CS7">
        <v>3</v>
      </c>
      <c r="CT7">
        <v>11</v>
      </c>
      <c r="CU7">
        <v>7</v>
      </c>
      <c r="CV7">
        <v>52</v>
      </c>
      <c r="CX7" s="2">
        <v>3</v>
      </c>
      <c r="CY7" s="2" t="s">
        <v>434</v>
      </c>
      <c r="DA7">
        <v>3</v>
      </c>
      <c r="DB7" t="s">
        <v>49</v>
      </c>
      <c r="DD7" s="52">
        <v>4</v>
      </c>
      <c r="DE7">
        <v>5</v>
      </c>
      <c r="DF7">
        <v>4</v>
      </c>
      <c r="DG7">
        <v>16</v>
      </c>
      <c r="DH7">
        <v>0</v>
      </c>
      <c r="DI7">
        <v>3</v>
      </c>
      <c r="DJ7">
        <v>4</v>
      </c>
      <c r="DK7">
        <v>10</v>
      </c>
      <c r="DL7">
        <v>42</v>
      </c>
      <c r="DN7" s="2">
        <v>3</v>
      </c>
      <c r="DO7" s="2" t="s">
        <v>58</v>
      </c>
      <c r="DQ7">
        <v>3</v>
      </c>
      <c r="DR7" t="s">
        <v>58</v>
      </c>
      <c r="DT7" s="52">
        <v>3</v>
      </c>
      <c r="DU7">
        <v>1</v>
      </c>
      <c r="DV7">
        <v>12</v>
      </c>
      <c r="DW7">
        <v>43</v>
      </c>
      <c r="DX7">
        <v>16</v>
      </c>
      <c r="DY7">
        <v>15</v>
      </c>
      <c r="DZ7">
        <v>87</v>
      </c>
      <c r="EB7" s="3" t="s">
        <v>56</v>
      </c>
      <c r="EC7" s="2" t="s">
        <v>434</v>
      </c>
      <c r="EE7" t="s">
        <v>46</v>
      </c>
      <c r="EF7" t="s">
        <v>50</v>
      </c>
      <c r="EH7" s="52" t="s">
        <v>56</v>
      </c>
      <c r="EI7">
        <v>4</v>
      </c>
      <c r="EJ7">
        <v>7</v>
      </c>
      <c r="EK7">
        <v>8</v>
      </c>
      <c r="EL7">
        <v>12</v>
      </c>
      <c r="EM7">
        <v>0</v>
      </c>
      <c r="EN7">
        <v>17</v>
      </c>
      <c r="EO7">
        <v>3</v>
      </c>
      <c r="EP7">
        <v>51</v>
      </c>
      <c r="ER7" s="3" t="s">
        <v>56</v>
      </c>
      <c r="ES7" s="2" t="s">
        <v>62</v>
      </c>
      <c r="EU7" t="s">
        <v>56</v>
      </c>
      <c r="EV7" t="s">
        <v>62</v>
      </c>
      <c r="EX7" s="52" t="s">
        <v>56</v>
      </c>
      <c r="EY7">
        <v>7</v>
      </c>
      <c r="EZ7">
        <v>4</v>
      </c>
      <c r="FA7">
        <v>11</v>
      </c>
      <c r="FB7">
        <v>4</v>
      </c>
      <c r="FC7">
        <v>1</v>
      </c>
      <c r="FD7">
        <v>11</v>
      </c>
      <c r="FE7">
        <v>4</v>
      </c>
      <c r="FF7">
        <v>42</v>
      </c>
      <c r="FH7" s="3" t="s">
        <v>56</v>
      </c>
      <c r="FI7" s="2" t="s">
        <v>434</v>
      </c>
      <c r="FK7" t="s">
        <v>56</v>
      </c>
      <c r="FL7" t="s">
        <v>49</v>
      </c>
      <c r="FN7" s="52" t="s">
        <v>56</v>
      </c>
      <c r="FO7">
        <v>3</v>
      </c>
      <c r="FP7">
        <v>4</v>
      </c>
      <c r="FQ7">
        <v>17</v>
      </c>
      <c r="FR7">
        <v>1</v>
      </c>
      <c r="FS7">
        <v>1</v>
      </c>
      <c r="FT7">
        <v>4</v>
      </c>
      <c r="FU7">
        <v>8</v>
      </c>
      <c r="FV7">
        <v>38</v>
      </c>
      <c r="FX7" s="3" t="s">
        <v>56</v>
      </c>
      <c r="FY7" s="2" t="s">
        <v>58</v>
      </c>
      <c r="GA7" t="s">
        <v>56</v>
      </c>
      <c r="GB7" t="s">
        <v>58</v>
      </c>
      <c r="GD7" s="52" t="s">
        <v>56</v>
      </c>
      <c r="GE7">
        <v>1</v>
      </c>
      <c r="GF7">
        <v>6</v>
      </c>
      <c r="GG7">
        <v>17</v>
      </c>
      <c r="GH7">
        <v>6</v>
      </c>
      <c r="GI7">
        <v>0</v>
      </c>
      <c r="GJ7">
        <v>8</v>
      </c>
      <c r="GK7">
        <v>0</v>
      </c>
      <c r="GL7">
        <v>38</v>
      </c>
      <c r="GN7" s="2" t="s">
        <v>61</v>
      </c>
      <c r="GO7" s="2" t="s">
        <v>91</v>
      </c>
      <c r="GP7" t="s">
        <v>48</v>
      </c>
      <c r="GQ7" t="s">
        <v>49</v>
      </c>
      <c r="GS7" s="52" t="s">
        <v>61</v>
      </c>
      <c r="GT7">
        <v>8</v>
      </c>
      <c r="GU7">
        <v>9</v>
      </c>
      <c r="GV7">
        <v>8</v>
      </c>
      <c r="GW7">
        <v>15</v>
      </c>
      <c r="GX7">
        <v>2</v>
      </c>
      <c r="GY7">
        <v>25</v>
      </c>
      <c r="GZ7">
        <v>2</v>
      </c>
      <c r="HA7">
        <v>69</v>
      </c>
      <c r="HC7" t="s">
        <v>61</v>
      </c>
      <c r="HD7" t="s">
        <v>50</v>
      </c>
      <c r="HF7" s="52" t="s">
        <v>61</v>
      </c>
      <c r="HG7">
        <v>11</v>
      </c>
      <c r="HH7">
        <v>15</v>
      </c>
      <c r="HI7">
        <v>6</v>
      </c>
      <c r="HJ7">
        <v>6</v>
      </c>
      <c r="HK7">
        <v>5</v>
      </c>
      <c r="HL7">
        <v>21</v>
      </c>
      <c r="HM7">
        <v>7</v>
      </c>
      <c r="HN7">
        <v>71</v>
      </c>
      <c r="HP7" t="s">
        <v>61</v>
      </c>
      <c r="HQ7" t="s">
        <v>64</v>
      </c>
      <c r="HS7" s="52" t="s">
        <v>61</v>
      </c>
      <c r="HT7">
        <v>7</v>
      </c>
      <c r="HU7">
        <v>10</v>
      </c>
      <c r="HV7">
        <v>15</v>
      </c>
      <c r="HW7">
        <v>1</v>
      </c>
      <c r="HX7">
        <v>5</v>
      </c>
      <c r="HY7">
        <v>4</v>
      </c>
      <c r="HZ7">
        <v>13</v>
      </c>
      <c r="IA7">
        <v>55</v>
      </c>
      <c r="IC7" s="2" t="s">
        <v>61</v>
      </c>
      <c r="ID7" s="2" t="s">
        <v>50</v>
      </c>
      <c r="IF7" t="s">
        <v>61</v>
      </c>
      <c r="IG7" t="s">
        <v>50</v>
      </c>
      <c r="II7" s="52" t="s">
        <v>61</v>
      </c>
      <c r="IJ7">
        <v>1</v>
      </c>
      <c r="IK7">
        <v>7</v>
      </c>
      <c r="IL7">
        <v>15</v>
      </c>
      <c r="IM7">
        <v>15</v>
      </c>
      <c r="IN7">
        <v>0</v>
      </c>
      <c r="IO7">
        <v>10</v>
      </c>
      <c r="IP7">
        <v>0</v>
      </c>
      <c r="IQ7">
        <v>48</v>
      </c>
      <c r="IS7" t="s">
        <v>567</v>
      </c>
      <c r="IT7" t="s">
        <v>50</v>
      </c>
      <c r="JF7" t="s">
        <v>567</v>
      </c>
      <c r="JG7" t="s">
        <v>62</v>
      </c>
      <c r="JS7" t="s">
        <v>569</v>
      </c>
      <c r="JT7" t="s">
        <v>49</v>
      </c>
      <c r="KF7" t="s">
        <v>569</v>
      </c>
      <c r="KG7" t="s">
        <v>58</v>
      </c>
    </row>
    <row r="8" spans="1:301" x14ac:dyDescent="0.25">
      <c r="A8" s="2">
        <v>52</v>
      </c>
      <c r="B8" s="2" t="s">
        <v>45</v>
      </c>
      <c r="C8" s="52" t="s">
        <v>293</v>
      </c>
      <c r="D8">
        <v>11</v>
      </c>
      <c r="E8">
        <v>39</v>
      </c>
      <c r="F8">
        <v>50</v>
      </c>
      <c r="H8" s="2">
        <v>52</v>
      </c>
      <c r="I8" s="2" t="s">
        <v>55</v>
      </c>
      <c r="K8">
        <v>31</v>
      </c>
      <c r="L8" t="s">
        <v>49</v>
      </c>
      <c r="N8" s="52" t="s">
        <v>294</v>
      </c>
      <c r="O8">
        <v>1</v>
      </c>
      <c r="P8">
        <v>3</v>
      </c>
      <c r="Q8">
        <v>1</v>
      </c>
      <c r="R8">
        <v>1</v>
      </c>
      <c r="T8">
        <v>2</v>
      </c>
      <c r="U8">
        <v>1</v>
      </c>
      <c r="V8">
        <v>9</v>
      </c>
      <c r="X8" s="2">
        <v>52</v>
      </c>
      <c r="Y8" s="2" t="s">
        <v>439</v>
      </c>
      <c r="AA8">
        <v>52</v>
      </c>
      <c r="AB8" t="s">
        <v>49</v>
      </c>
      <c r="AD8" s="52" t="s">
        <v>293</v>
      </c>
      <c r="AE8">
        <v>9</v>
      </c>
      <c r="AF8">
        <v>11</v>
      </c>
      <c r="AG8">
        <v>19</v>
      </c>
      <c r="AH8">
        <v>5</v>
      </c>
      <c r="AI8">
        <v>4</v>
      </c>
      <c r="AJ8">
        <v>13</v>
      </c>
      <c r="AK8">
        <v>9</v>
      </c>
      <c r="AL8">
        <v>70</v>
      </c>
      <c r="AN8" s="2">
        <v>52</v>
      </c>
      <c r="AO8" s="4" t="s">
        <v>55</v>
      </c>
      <c r="AQ8">
        <v>31</v>
      </c>
      <c r="AR8" t="s">
        <v>58</v>
      </c>
      <c r="AT8" s="52" t="s">
        <v>294</v>
      </c>
      <c r="AV8">
        <v>1</v>
      </c>
      <c r="AW8">
        <v>3</v>
      </c>
      <c r="AY8">
        <v>2</v>
      </c>
      <c r="BA8">
        <v>2</v>
      </c>
      <c r="BB8">
        <v>8</v>
      </c>
      <c r="BD8" s="2">
        <v>52</v>
      </c>
      <c r="BE8" s="2" t="s">
        <v>50</v>
      </c>
      <c r="BG8">
        <v>52</v>
      </c>
      <c r="BH8" t="s">
        <v>50</v>
      </c>
      <c r="BJ8" s="52" t="s">
        <v>294</v>
      </c>
      <c r="BK8">
        <v>1</v>
      </c>
      <c r="BL8">
        <v>0</v>
      </c>
      <c r="BM8">
        <v>3</v>
      </c>
      <c r="BN8">
        <v>0</v>
      </c>
      <c r="BO8">
        <v>1</v>
      </c>
      <c r="BP8">
        <v>5</v>
      </c>
      <c r="BR8" s="2">
        <v>3</v>
      </c>
      <c r="BS8" s="2" t="s">
        <v>55</v>
      </c>
      <c r="BU8">
        <v>3</v>
      </c>
      <c r="BV8" t="s">
        <v>49</v>
      </c>
      <c r="BX8" s="52">
        <v>5</v>
      </c>
      <c r="BY8">
        <v>2</v>
      </c>
      <c r="BZ8">
        <v>4</v>
      </c>
      <c r="CA8">
        <v>8</v>
      </c>
      <c r="CB8">
        <v>0</v>
      </c>
      <c r="CC8">
        <v>1</v>
      </c>
      <c r="CD8">
        <v>7</v>
      </c>
      <c r="CE8">
        <v>2</v>
      </c>
      <c r="CF8">
        <v>24</v>
      </c>
      <c r="CH8" s="2">
        <v>3</v>
      </c>
      <c r="CI8" s="2" t="s">
        <v>439</v>
      </c>
      <c r="CK8">
        <v>3</v>
      </c>
      <c r="CL8" t="s">
        <v>49</v>
      </c>
      <c r="CN8" s="52">
        <v>5</v>
      </c>
      <c r="CO8">
        <v>4</v>
      </c>
      <c r="CP8">
        <v>5</v>
      </c>
      <c r="CQ8">
        <v>7</v>
      </c>
      <c r="CR8">
        <v>0</v>
      </c>
      <c r="CS8">
        <v>2</v>
      </c>
      <c r="CT8">
        <v>8</v>
      </c>
      <c r="CU8">
        <v>3</v>
      </c>
      <c r="CV8">
        <v>29</v>
      </c>
      <c r="CX8" s="2">
        <v>3</v>
      </c>
      <c r="CY8" s="4" t="s">
        <v>55</v>
      </c>
      <c r="DA8">
        <v>3</v>
      </c>
      <c r="DB8" t="s">
        <v>58</v>
      </c>
      <c r="DD8" s="52">
        <v>5</v>
      </c>
      <c r="DE8">
        <v>1</v>
      </c>
      <c r="DF8">
        <v>2</v>
      </c>
      <c r="DG8">
        <v>14</v>
      </c>
      <c r="DH8">
        <v>0</v>
      </c>
      <c r="DI8">
        <v>1</v>
      </c>
      <c r="DJ8">
        <v>0</v>
      </c>
      <c r="DK8">
        <v>5</v>
      </c>
      <c r="DL8">
        <v>23</v>
      </c>
      <c r="DN8" s="2">
        <v>3</v>
      </c>
      <c r="DO8" s="2" t="s">
        <v>50</v>
      </c>
      <c r="DQ8">
        <v>3</v>
      </c>
      <c r="DR8" t="s">
        <v>50</v>
      </c>
      <c r="DT8" s="52">
        <v>4</v>
      </c>
      <c r="DU8">
        <v>2</v>
      </c>
      <c r="DV8">
        <v>4</v>
      </c>
      <c r="DW8">
        <v>19</v>
      </c>
      <c r="DX8">
        <v>7</v>
      </c>
      <c r="DY8">
        <v>5</v>
      </c>
      <c r="DZ8">
        <v>37</v>
      </c>
      <c r="EB8" s="3" t="s">
        <v>46</v>
      </c>
      <c r="EC8" s="2" t="s">
        <v>55</v>
      </c>
      <c r="EE8" t="s">
        <v>56</v>
      </c>
      <c r="EF8" t="s">
        <v>49</v>
      </c>
      <c r="EH8" s="52" t="s">
        <v>72</v>
      </c>
      <c r="EI8">
        <v>5</v>
      </c>
      <c r="EJ8">
        <v>9</v>
      </c>
      <c r="EK8">
        <v>28</v>
      </c>
      <c r="EL8">
        <v>7</v>
      </c>
      <c r="EM8">
        <v>3</v>
      </c>
      <c r="EN8">
        <v>21</v>
      </c>
      <c r="EO8">
        <v>0</v>
      </c>
      <c r="EP8">
        <v>73</v>
      </c>
      <c r="ER8" s="3" t="s">
        <v>46</v>
      </c>
      <c r="ES8" s="2" t="s">
        <v>439</v>
      </c>
      <c r="EU8" t="s">
        <v>46</v>
      </c>
      <c r="EV8" t="s">
        <v>49</v>
      </c>
      <c r="EX8" s="52" t="s">
        <v>72</v>
      </c>
      <c r="EY8">
        <v>9</v>
      </c>
      <c r="EZ8">
        <v>13</v>
      </c>
      <c r="FA8">
        <v>27</v>
      </c>
      <c r="FB8">
        <v>3</v>
      </c>
      <c r="FC8">
        <v>8</v>
      </c>
      <c r="FD8">
        <v>17</v>
      </c>
      <c r="FE8">
        <v>4</v>
      </c>
      <c r="FF8">
        <v>81</v>
      </c>
      <c r="FH8" s="3" t="s">
        <v>46</v>
      </c>
      <c r="FI8" t="s">
        <v>55</v>
      </c>
      <c r="FK8" t="s">
        <v>56</v>
      </c>
      <c r="FL8" t="s">
        <v>58</v>
      </c>
      <c r="FN8" s="52" t="s">
        <v>72</v>
      </c>
      <c r="FO8">
        <v>4</v>
      </c>
      <c r="FP8">
        <v>7</v>
      </c>
      <c r="FQ8">
        <v>40</v>
      </c>
      <c r="FR8">
        <v>0</v>
      </c>
      <c r="FS8">
        <v>8</v>
      </c>
      <c r="FT8">
        <v>7</v>
      </c>
      <c r="FU8">
        <v>4</v>
      </c>
      <c r="FV8">
        <v>70</v>
      </c>
      <c r="FX8" s="3" t="s">
        <v>46</v>
      </c>
      <c r="FY8" s="2" t="s">
        <v>50</v>
      </c>
      <c r="GA8" t="s">
        <v>46</v>
      </c>
      <c r="GB8" t="s">
        <v>50</v>
      </c>
      <c r="GD8" s="52" t="s">
        <v>72</v>
      </c>
      <c r="GE8">
        <v>2</v>
      </c>
      <c r="GF8">
        <v>7</v>
      </c>
      <c r="GG8">
        <v>45</v>
      </c>
      <c r="GH8">
        <v>4</v>
      </c>
      <c r="GI8">
        <v>0</v>
      </c>
      <c r="GJ8">
        <v>6</v>
      </c>
      <c r="GK8">
        <v>0</v>
      </c>
      <c r="GL8">
        <v>64</v>
      </c>
      <c r="GN8" s="2" t="s">
        <v>73</v>
      </c>
      <c r="GO8" s="2" t="s">
        <v>49</v>
      </c>
      <c r="GP8" t="s">
        <v>61</v>
      </c>
      <c r="GQ8" t="s">
        <v>50</v>
      </c>
      <c r="GS8" s="52" t="s">
        <v>67</v>
      </c>
      <c r="GT8">
        <v>6</v>
      </c>
      <c r="GU8">
        <v>13</v>
      </c>
      <c r="GV8">
        <v>13</v>
      </c>
      <c r="GW8">
        <v>11</v>
      </c>
      <c r="GX8">
        <v>8</v>
      </c>
      <c r="GY8">
        <v>29</v>
      </c>
      <c r="GZ8">
        <v>3</v>
      </c>
      <c r="HA8">
        <v>83</v>
      </c>
      <c r="HC8" t="s">
        <v>73</v>
      </c>
      <c r="HD8" t="s">
        <v>62</v>
      </c>
      <c r="HF8" s="52" t="s">
        <v>67</v>
      </c>
      <c r="HG8">
        <v>9</v>
      </c>
      <c r="HH8">
        <v>15</v>
      </c>
      <c r="HI8">
        <v>14</v>
      </c>
      <c r="HJ8">
        <v>7</v>
      </c>
      <c r="HK8">
        <v>8</v>
      </c>
      <c r="HL8">
        <v>24</v>
      </c>
      <c r="HM8">
        <v>8</v>
      </c>
      <c r="HN8">
        <v>85</v>
      </c>
      <c r="HP8" t="s">
        <v>73</v>
      </c>
      <c r="HQ8" t="s">
        <v>62</v>
      </c>
      <c r="HS8" s="52" t="s">
        <v>67</v>
      </c>
      <c r="HT8">
        <v>4</v>
      </c>
      <c r="HU8">
        <v>10</v>
      </c>
      <c r="HV8">
        <v>24</v>
      </c>
      <c r="HW8">
        <v>1</v>
      </c>
      <c r="HX8">
        <v>8</v>
      </c>
      <c r="HY8">
        <v>10</v>
      </c>
      <c r="HZ8">
        <v>10</v>
      </c>
      <c r="IA8">
        <v>67</v>
      </c>
      <c r="IC8" s="2" t="s">
        <v>73</v>
      </c>
      <c r="ID8" t="s">
        <v>55</v>
      </c>
      <c r="IF8" t="s">
        <v>73</v>
      </c>
      <c r="IG8" t="s">
        <v>55</v>
      </c>
      <c r="II8" s="52" t="s">
        <v>67</v>
      </c>
      <c r="IJ8">
        <v>2</v>
      </c>
      <c r="IK8">
        <v>12</v>
      </c>
      <c r="IL8">
        <v>19</v>
      </c>
      <c r="IM8">
        <v>13</v>
      </c>
      <c r="IN8">
        <v>6</v>
      </c>
      <c r="IO8">
        <v>19</v>
      </c>
      <c r="IP8">
        <v>2</v>
      </c>
      <c r="IQ8">
        <v>73</v>
      </c>
      <c r="IS8" t="s">
        <v>567</v>
      </c>
      <c r="IT8" t="s">
        <v>49</v>
      </c>
      <c r="IV8" s="53" t="s">
        <v>572</v>
      </c>
      <c r="IW8" s="23" t="s">
        <v>62</v>
      </c>
      <c r="IX8" s="23" t="s">
        <v>50</v>
      </c>
      <c r="IY8" s="23" t="s">
        <v>58</v>
      </c>
      <c r="IZ8" s="23" t="s">
        <v>68</v>
      </c>
      <c r="JA8" s="23" t="s">
        <v>49</v>
      </c>
      <c r="JB8" s="23" t="s">
        <v>64</v>
      </c>
      <c r="JC8" s="23" t="s">
        <v>55</v>
      </c>
      <c r="JD8" s="23" t="s">
        <v>455</v>
      </c>
      <c r="JF8" t="s">
        <v>567</v>
      </c>
      <c r="JG8" t="s">
        <v>49</v>
      </c>
      <c r="JI8" s="23"/>
      <c r="JJ8" s="23" t="s">
        <v>62</v>
      </c>
      <c r="JK8" s="23" t="s">
        <v>50</v>
      </c>
      <c r="JL8" s="23" t="s">
        <v>58</v>
      </c>
      <c r="JM8" s="23" t="s">
        <v>68</v>
      </c>
      <c r="JN8" s="23" t="s">
        <v>49</v>
      </c>
      <c r="JO8" s="23" t="s">
        <v>64</v>
      </c>
      <c r="JP8" s="23" t="s">
        <v>266</v>
      </c>
      <c r="JQ8" s="23" t="s">
        <v>455</v>
      </c>
      <c r="JS8" t="s">
        <v>569</v>
      </c>
      <c r="JT8" t="s">
        <v>58</v>
      </c>
      <c r="JV8" s="23"/>
      <c r="JW8" s="23" t="s">
        <v>62</v>
      </c>
      <c r="JX8" s="23" t="s">
        <v>50</v>
      </c>
      <c r="JY8" s="23" t="s">
        <v>58</v>
      </c>
      <c r="JZ8" s="23" t="s">
        <v>68</v>
      </c>
      <c r="KA8" s="23" t="s">
        <v>49</v>
      </c>
      <c r="KB8" s="23" t="s">
        <v>64</v>
      </c>
      <c r="KC8" s="53" t="s">
        <v>266</v>
      </c>
      <c r="KD8" s="23" t="s">
        <v>455</v>
      </c>
      <c r="KF8" t="s">
        <v>569</v>
      </c>
      <c r="KG8" t="s">
        <v>50</v>
      </c>
      <c r="KI8" s="23"/>
      <c r="KJ8" s="23" t="s">
        <v>62</v>
      </c>
      <c r="KK8" s="23" t="s">
        <v>50</v>
      </c>
      <c r="KL8" s="23" t="s">
        <v>58</v>
      </c>
      <c r="KM8" s="23" t="s">
        <v>49</v>
      </c>
      <c r="KN8" s="53" t="s">
        <v>266</v>
      </c>
      <c r="KO8" s="23" t="s">
        <v>455</v>
      </c>
    </row>
    <row r="9" spans="1:301" x14ac:dyDescent="0.25">
      <c r="A9" s="2">
        <v>38</v>
      </c>
      <c r="B9" s="2" t="s">
        <v>45</v>
      </c>
      <c r="C9" s="52" t="s">
        <v>294</v>
      </c>
      <c r="E9">
        <v>5</v>
      </c>
      <c r="F9">
        <v>5</v>
      </c>
      <c r="H9" s="2">
        <v>38</v>
      </c>
      <c r="I9" s="2" t="s">
        <v>55</v>
      </c>
      <c r="K9">
        <v>31</v>
      </c>
      <c r="L9" t="s">
        <v>58</v>
      </c>
      <c r="N9" s="52" t="s">
        <v>421</v>
      </c>
      <c r="O9">
        <v>31</v>
      </c>
      <c r="P9">
        <v>40</v>
      </c>
      <c r="Q9">
        <v>73</v>
      </c>
      <c r="R9">
        <v>38</v>
      </c>
      <c r="S9">
        <v>7</v>
      </c>
      <c r="T9">
        <v>95</v>
      </c>
      <c r="U9">
        <v>17</v>
      </c>
      <c r="V9">
        <v>301</v>
      </c>
      <c r="X9" s="2">
        <v>38</v>
      </c>
      <c r="Y9" s="2" t="s">
        <v>49</v>
      </c>
      <c r="AA9">
        <v>52</v>
      </c>
      <c r="AB9" t="s">
        <v>50</v>
      </c>
      <c r="AD9" s="52" t="s">
        <v>294</v>
      </c>
      <c r="AE9">
        <v>0</v>
      </c>
      <c r="AF9">
        <v>3</v>
      </c>
      <c r="AG9">
        <v>2</v>
      </c>
      <c r="AH9">
        <v>0</v>
      </c>
      <c r="AI9">
        <v>1</v>
      </c>
      <c r="AJ9">
        <v>0</v>
      </c>
      <c r="AK9">
        <v>1</v>
      </c>
      <c r="AL9">
        <v>7</v>
      </c>
      <c r="AN9" s="2">
        <v>38</v>
      </c>
      <c r="AO9" s="4" t="s">
        <v>55</v>
      </c>
      <c r="AQ9">
        <v>52</v>
      </c>
      <c r="AR9" t="s">
        <v>55</v>
      </c>
      <c r="AT9" s="52" t="s">
        <v>421</v>
      </c>
      <c r="AU9">
        <v>28</v>
      </c>
      <c r="AV9">
        <v>36</v>
      </c>
      <c r="AW9">
        <v>111</v>
      </c>
      <c r="AX9">
        <v>5</v>
      </c>
      <c r="AY9">
        <v>18</v>
      </c>
      <c r="AZ9">
        <v>23</v>
      </c>
      <c r="BA9">
        <v>63</v>
      </c>
      <c r="BB9">
        <v>284</v>
      </c>
      <c r="BD9" s="2">
        <v>38</v>
      </c>
      <c r="BE9" s="2" t="s">
        <v>55</v>
      </c>
      <c r="BG9">
        <v>38</v>
      </c>
      <c r="BH9" t="s">
        <v>55</v>
      </c>
      <c r="BJ9" s="52" t="s">
        <v>421</v>
      </c>
      <c r="BK9">
        <v>11</v>
      </c>
      <c r="BL9">
        <v>29</v>
      </c>
      <c r="BM9">
        <v>115</v>
      </c>
      <c r="BN9">
        <v>44</v>
      </c>
      <c r="BO9">
        <v>46</v>
      </c>
      <c r="BP9">
        <v>245</v>
      </c>
      <c r="BR9" s="2">
        <v>2</v>
      </c>
      <c r="BS9" s="2" t="s">
        <v>55</v>
      </c>
      <c r="BU9">
        <v>3</v>
      </c>
      <c r="BV9" s="4" t="s">
        <v>58</v>
      </c>
      <c r="BX9" s="52">
        <v>6</v>
      </c>
      <c r="BY9">
        <v>0</v>
      </c>
      <c r="BZ9">
        <v>3</v>
      </c>
      <c r="CA9">
        <v>1</v>
      </c>
      <c r="CB9">
        <v>2</v>
      </c>
      <c r="CC9">
        <v>0</v>
      </c>
      <c r="CD9">
        <v>5</v>
      </c>
      <c r="CE9">
        <v>1</v>
      </c>
      <c r="CF9">
        <v>12</v>
      </c>
      <c r="CH9" s="2">
        <v>2</v>
      </c>
      <c r="CI9" s="2" t="s">
        <v>49</v>
      </c>
      <c r="CK9">
        <v>3</v>
      </c>
      <c r="CL9" t="s">
        <v>50</v>
      </c>
      <c r="CN9" s="52">
        <v>6</v>
      </c>
      <c r="CO9">
        <v>1</v>
      </c>
      <c r="CP9">
        <v>5</v>
      </c>
      <c r="CQ9">
        <v>1</v>
      </c>
      <c r="CR9">
        <v>0</v>
      </c>
      <c r="CS9">
        <v>0</v>
      </c>
      <c r="CT9">
        <v>3</v>
      </c>
      <c r="CU9">
        <v>2</v>
      </c>
      <c r="CV9">
        <v>12</v>
      </c>
      <c r="CX9" s="2">
        <v>2</v>
      </c>
      <c r="CY9" s="4" t="s">
        <v>55</v>
      </c>
      <c r="DA9">
        <v>3</v>
      </c>
      <c r="DB9" t="s">
        <v>55</v>
      </c>
      <c r="DD9" s="52">
        <v>6</v>
      </c>
      <c r="DE9">
        <v>0</v>
      </c>
      <c r="DF9">
        <v>1</v>
      </c>
      <c r="DG9">
        <v>4</v>
      </c>
      <c r="DH9">
        <v>0</v>
      </c>
      <c r="DI9">
        <v>1</v>
      </c>
      <c r="DJ9">
        <v>1</v>
      </c>
      <c r="DK9">
        <v>2</v>
      </c>
      <c r="DL9">
        <v>9</v>
      </c>
      <c r="DN9" s="2">
        <v>2</v>
      </c>
      <c r="DO9" s="2" t="s">
        <v>55</v>
      </c>
      <c r="DQ9">
        <v>2</v>
      </c>
      <c r="DR9" t="s">
        <v>55</v>
      </c>
      <c r="DT9" s="52">
        <v>5</v>
      </c>
      <c r="DU9">
        <v>2</v>
      </c>
      <c r="DV9">
        <v>1</v>
      </c>
      <c r="DW9">
        <v>14</v>
      </c>
      <c r="DX9">
        <v>2</v>
      </c>
      <c r="DY9">
        <v>3</v>
      </c>
      <c r="DZ9">
        <v>22</v>
      </c>
      <c r="EB9" s="3" t="s">
        <v>46</v>
      </c>
      <c r="EC9" s="2" t="s">
        <v>55</v>
      </c>
      <c r="EE9" t="s">
        <v>56</v>
      </c>
      <c r="EF9" t="s">
        <v>58</v>
      </c>
      <c r="EH9" s="52" t="s">
        <v>421</v>
      </c>
      <c r="EI9">
        <v>34</v>
      </c>
      <c r="EJ9">
        <v>59</v>
      </c>
      <c r="EK9">
        <v>92</v>
      </c>
      <c r="EL9">
        <v>52</v>
      </c>
      <c r="EM9">
        <v>16</v>
      </c>
      <c r="EN9">
        <v>127</v>
      </c>
      <c r="EO9">
        <v>18</v>
      </c>
      <c r="EP9">
        <v>398</v>
      </c>
      <c r="ER9" s="3" t="s">
        <v>46</v>
      </c>
      <c r="ES9" s="2" t="s">
        <v>49</v>
      </c>
      <c r="EU9" t="s">
        <v>46</v>
      </c>
      <c r="EV9" t="s">
        <v>50</v>
      </c>
      <c r="EX9" s="52" t="s">
        <v>421</v>
      </c>
      <c r="EY9">
        <v>52</v>
      </c>
      <c r="EZ9">
        <v>74</v>
      </c>
      <c r="FA9">
        <v>93</v>
      </c>
      <c r="FB9">
        <v>23</v>
      </c>
      <c r="FC9">
        <v>32</v>
      </c>
      <c r="FD9">
        <v>102</v>
      </c>
      <c r="FE9">
        <v>43</v>
      </c>
      <c r="FF9">
        <v>419</v>
      </c>
      <c r="FH9" s="3" t="s">
        <v>46</v>
      </c>
      <c r="FI9" t="s">
        <v>55</v>
      </c>
      <c r="FK9" t="s">
        <v>46</v>
      </c>
      <c r="FL9" t="s">
        <v>55</v>
      </c>
      <c r="FN9" s="52" t="s">
        <v>421</v>
      </c>
      <c r="FO9">
        <v>30</v>
      </c>
      <c r="FP9">
        <v>49</v>
      </c>
      <c r="FQ9">
        <v>147</v>
      </c>
      <c r="FR9">
        <v>5</v>
      </c>
      <c r="FS9">
        <v>33</v>
      </c>
      <c r="FT9">
        <v>37</v>
      </c>
      <c r="FU9">
        <v>63</v>
      </c>
      <c r="FV9">
        <v>364</v>
      </c>
      <c r="FX9" s="3" t="s">
        <v>46</v>
      </c>
      <c r="FY9" s="2" t="s">
        <v>55</v>
      </c>
      <c r="GA9" t="s">
        <v>46</v>
      </c>
      <c r="GB9" t="s">
        <v>55</v>
      </c>
      <c r="GD9" s="52" t="s">
        <v>421</v>
      </c>
      <c r="GE9">
        <v>12</v>
      </c>
      <c r="GF9">
        <v>44</v>
      </c>
      <c r="GG9">
        <v>152</v>
      </c>
      <c r="GH9">
        <v>47</v>
      </c>
      <c r="GI9">
        <v>5</v>
      </c>
      <c r="GJ9">
        <v>64</v>
      </c>
      <c r="GK9">
        <v>1</v>
      </c>
      <c r="GL9">
        <v>325</v>
      </c>
      <c r="GN9" s="2" t="s">
        <v>73</v>
      </c>
      <c r="GO9" s="2" t="s">
        <v>62</v>
      </c>
      <c r="GP9" t="s">
        <v>61</v>
      </c>
      <c r="GQ9" t="s">
        <v>58</v>
      </c>
      <c r="GS9" s="52" t="s">
        <v>421</v>
      </c>
      <c r="GT9">
        <v>33</v>
      </c>
      <c r="GU9">
        <v>53</v>
      </c>
      <c r="GV9">
        <v>73</v>
      </c>
      <c r="GW9">
        <v>41</v>
      </c>
      <c r="GX9">
        <v>17</v>
      </c>
      <c r="GY9">
        <v>113</v>
      </c>
      <c r="GZ9">
        <v>16</v>
      </c>
      <c r="HA9">
        <v>346</v>
      </c>
      <c r="HC9" t="s">
        <v>73</v>
      </c>
      <c r="HD9" t="s">
        <v>62</v>
      </c>
      <c r="HF9" s="52" t="s">
        <v>421</v>
      </c>
      <c r="HG9">
        <v>44</v>
      </c>
      <c r="HH9">
        <v>65</v>
      </c>
      <c r="HI9">
        <v>75</v>
      </c>
      <c r="HJ9">
        <v>21</v>
      </c>
      <c r="HK9">
        <v>28</v>
      </c>
      <c r="HL9">
        <v>89</v>
      </c>
      <c r="HM9">
        <v>36</v>
      </c>
      <c r="HN9">
        <v>358</v>
      </c>
      <c r="HP9" t="s">
        <v>73</v>
      </c>
      <c r="HQ9" t="s">
        <v>55</v>
      </c>
      <c r="HS9" s="52" t="s">
        <v>421</v>
      </c>
      <c r="HT9">
        <v>28</v>
      </c>
      <c r="HU9">
        <v>47</v>
      </c>
      <c r="HV9">
        <v>115</v>
      </c>
      <c r="HW9">
        <v>4</v>
      </c>
      <c r="HX9">
        <v>30</v>
      </c>
      <c r="HY9">
        <v>34</v>
      </c>
      <c r="HZ9">
        <v>53</v>
      </c>
      <c r="IA9">
        <v>311</v>
      </c>
      <c r="IC9" s="2" t="s">
        <v>73</v>
      </c>
      <c r="ID9" t="s">
        <v>55</v>
      </c>
      <c r="IF9" t="s">
        <v>73</v>
      </c>
      <c r="IG9" t="s">
        <v>55</v>
      </c>
      <c r="II9" s="52" t="s">
        <v>421</v>
      </c>
      <c r="IJ9">
        <v>11</v>
      </c>
      <c r="IK9">
        <v>40</v>
      </c>
      <c r="IL9">
        <v>121</v>
      </c>
      <c r="IM9">
        <v>42</v>
      </c>
      <c r="IN9">
        <v>6</v>
      </c>
      <c r="IO9">
        <v>60</v>
      </c>
      <c r="IP9">
        <v>2</v>
      </c>
      <c r="IQ9">
        <v>282</v>
      </c>
      <c r="IS9" t="s">
        <v>567</v>
      </c>
      <c r="IT9" t="s">
        <v>58</v>
      </c>
      <c r="IV9" s="23" t="s">
        <v>567</v>
      </c>
      <c r="IW9" s="23">
        <v>14</v>
      </c>
      <c r="IX9" s="23">
        <v>24</v>
      </c>
      <c r="IY9" s="23">
        <v>18</v>
      </c>
      <c r="IZ9" s="23">
        <v>4</v>
      </c>
      <c r="JA9" s="23">
        <v>53</v>
      </c>
      <c r="JB9" s="23">
        <v>7</v>
      </c>
      <c r="JC9" s="23">
        <v>65</v>
      </c>
      <c r="JD9" s="23">
        <v>143</v>
      </c>
      <c r="JF9" t="s">
        <v>567</v>
      </c>
      <c r="JG9" t="s">
        <v>50</v>
      </c>
      <c r="JI9" s="23" t="s">
        <v>567</v>
      </c>
      <c r="JJ9" s="23">
        <v>24</v>
      </c>
      <c r="JK9" s="23">
        <v>36</v>
      </c>
      <c r="JL9" s="23">
        <v>13</v>
      </c>
      <c r="JM9" s="23">
        <v>11</v>
      </c>
      <c r="JN9" s="23">
        <v>40</v>
      </c>
      <c r="JO9" s="23">
        <v>24</v>
      </c>
      <c r="JP9" s="23">
        <v>55</v>
      </c>
      <c r="JQ9" s="23">
        <v>143</v>
      </c>
      <c r="JS9" t="s">
        <v>569</v>
      </c>
      <c r="JT9" t="s">
        <v>55</v>
      </c>
      <c r="JV9" s="23" t="s">
        <v>569</v>
      </c>
      <c r="JW9" s="23">
        <v>13</v>
      </c>
      <c r="JX9" s="23">
        <v>20</v>
      </c>
      <c r="JY9" s="23">
        <v>2</v>
      </c>
      <c r="JZ9" s="23">
        <v>14</v>
      </c>
      <c r="KA9" s="23">
        <v>13</v>
      </c>
      <c r="KB9" s="23">
        <v>36</v>
      </c>
      <c r="KC9" s="23">
        <v>83</v>
      </c>
      <c r="KD9" s="23">
        <v>143</v>
      </c>
      <c r="KF9" t="s">
        <v>571</v>
      </c>
      <c r="KG9" t="s">
        <v>55</v>
      </c>
      <c r="KI9" s="23" t="s">
        <v>569</v>
      </c>
      <c r="KJ9" s="23">
        <v>5</v>
      </c>
      <c r="KK9" s="23">
        <v>16</v>
      </c>
      <c r="KL9" s="23">
        <v>24</v>
      </c>
      <c r="KM9" s="23">
        <v>25</v>
      </c>
      <c r="KN9" s="23">
        <v>85</v>
      </c>
      <c r="KO9" s="23">
        <v>143</v>
      </c>
    </row>
    <row r="10" spans="1:301" x14ac:dyDescent="0.25">
      <c r="A10" s="2">
        <v>38</v>
      </c>
      <c r="B10" s="2" t="s">
        <v>45</v>
      </c>
      <c r="C10" s="52" t="s">
        <v>421</v>
      </c>
      <c r="D10">
        <v>31</v>
      </c>
      <c r="E10">
        <v>186</v>
      </c>
      <c r="F10">
        <v>217</v>
      </c>
      <c r="H10" s="2">
        <v>38</v>
      </c>
      <c r="I10" s="2" t="s">
        <v>49</v>
      </c>
      <c r="K10">
        <v>52</v>
      </c>
      <c r="L10" t="s">
        <v>55</v>
      </c>
      <c r="X10" s="2">
        <v>38</v>
      </c>
      <c r="Y10" s="2" t="s">
        <v>68</v>
      </c>
      <c r="AA10">
        <v>52</v>
      </c>
      <c r="AB10" s="4" t="s">
        <v>64</v>
      </c>
      <c r="AD10" s="52" t="s">
        <v>421</v>
      </c>
      <c r="AE10">
        <v>49</v>
      </c>
      <c r="AF10">
        <v>58</v>
      </c>
      <c r="AG10">
        <v>65</v>
      </c>
      <c r="AH10">
        <v>20</v>
      </c>
      <c r="AI10">
        <v>20</v>
      </c>
      <c r="AJ10">
        <v>76</v>
      </c>
      <c r="AK10">
        <v>41</v>
      </c>
      <c r="AL10">
        <v>329</v>
      </c>
      <c r="AN10" s="2">
        <v>38</v>
      </c>
      <c r="AO10" s="4" t="s">
        <v>55</v>
      </c>
      <c r="AQ10">
        <v>38</v>
      </c>
      <c r="AR10" t="s">
        <v>55</v>
      </c>
      <c r="BD10" s="2">
        <v>38</v>
      </c>
      <c r="BE10" s="2" t="s">
        <v>55</v>
      </c>
      <c r="BG10">
        <v>38</v>
      </c>
      <c r="BH10" t="s">
        <v>55</v>
      </c>
      <c r="BR10" s="2">
        <v>3</v>
      </c>
      <c r="BS10" s="2" t="s">
        <v>49</v>
      </c>
      <c r="BU10">
        <v>3</v>
      </c>
      <c r="BV10" t="s">
        <v>55</v>
      </c>
      <c r="BX10" s="52">
        <v>7</v>
      </c>
      <c r="BY10">
        <v>0</v>
      </c>
      <c r="BZ10">
        <v>1</v>
      </c>
      <c r="CA10">
        <v>1</v>
      </c>
      <c r="CB10">
        <v>1</v>
      </c>
      <c r="CC10">
        <v>0</v>
      </c>
      <c r="CD10">
        <v>2</v>
      </c>
      <c r="CE10">
        <v>0</v>
      </c>
      <c r="CF10">
        <v>5</v>
      </c>
      <c r="CH10" s="2">
        <v>3</v>
      </c>
      <c r="CI10" s="2" t="s">
        <v>68</v>
      </c>
      <c r="CK10">
        <v>3</v>
      </c>
      <c r="CL10" t="s">
        <v>64</v>
      </c>
      <c r="CN10" s="52">
        <v>7</v>
      </c>
      <c r="CO10">
        <v>0</v>
      </c>
      <c r="CP10">
        <v>1</v>
      </c>
      <c r="CQ10">
        <v>1</v>
      </c>
      <c r="CR10">
        <v>0</v>
      </c>
      <c r="CS10">
        <v>1</v>
      </c>
      <c r="CT10">
        <v>2</v>
      </c>
      <c r="CU10">
        <v>0</v>
      </c>
      <c r="CV10">
        <v>5</v>
      </c>
      <c r="CX10" s="2">
        <v>3</v>
      </c>
      <c r="CY10" s="4" t="s">
        <v>55</v>
      </c>
      <c r="DA10">
        <v>2</v>
      </c>
      <c r="DB10" t="s">
        <v>55</v>
      </c>
      <c r="DD10" s="52">
        <v>7</v>
      </c>
      <c r="DE10">
        <v>0</v>
      </c>
      <c r="DF10">
        <v>1</v>
      </c>
      <c r="DG10">
        <v>0</v>
      </c>
      <c r="DH10">
        <v>0</v>
      </c>
      <c r="DI10">
        <v>0</v>
      </c>
      <c r="DJ10">
        <v>1</v>
      </c>
      <c r="DK10">
        <v>1</v>
      </c>
      <c r="DL10">
        <v>3</v>
      </c>
      <c r="DN10" s="2">
        <v>3</v>
      </c>
      <c r="DO10" s="2" t="s">
        <v>55</v>
      </c>
      <c r="DQ10">
        <v>3</v>
      </c>
      <c r="DR10" t="s">
        <v>55</v>
      </c>
      <c r="DT10" s="52">
        <v>6</v>
      </c>
      <c r="DU10">
        <v>1</v>
      </c>
      <c r="DV10">
        <v>2</v>
      </c>
      <c r="DW10">
        <v>3</v>
      </c>
      <c r="DX10">
        <v>2</v>
      </c>
      <c r="DY10">
        <v>4</v>
      </c>
      <c r="DZ10">
        <v>12</v>
      </c>
      <c r="EB10" s="3" t="s">
        <v>46</v>
      </c>
      <c r="EC10" s="2" t="s">
        <v>49</v>
      </c>
      <c r="EE10" t="s">
        <v>46</v>
      </c>
      <c r="EF10" t="s">
        <v>55</v>
      </c>
      <c r="ER10" s="3" t="s">
        <v>46</v>
      </c>
      <c r="ES10" s="2" t="s">
        <v>68</v>
      </c>
      <c r="EU10" t="s">
        <v>46</v>
      </c>
      <c r="EV10" t="s">
        <v>64</v>
      </c>
      <c r="FH10" s="3" t="s">
        <v>46</v>
      </c>
      <c r="FI10" t="s">
        <v>55</v>
      </c>
      <c r="FK10" t="s">
        <v>46</v>
      </c>
      <c r="FL10" t="s">
        <v>55</v>
      </c>
      <c r="FX10" s="3" t="s">
        <v>46</v>
      </c>
      <c r="FY10" s="2" t="s">
        <v>55</v>
      </c>
      <c r="GA10" t="s">
        <v>46</v>
      </c>
      <c r="GB10" t="s">
        <v>55</v>
      </c>
      <c r="GN10" s="2" t="s">
        <v>61</v>
      </c>
      <c r="GO10" s="2" t="s">
        <v>130</v>
      </c>
      <c r="GP10" t="s">
        <v>73</v>
      </c>
      <c r="GQ10" t="s">
        <v>49</v>
      </c>
      <c r="HC10" t="s">
        <v>61</v>
      </c>
      <c r="HD10" t="s">
        <v>49</v>
      </c>
      <c r="HP10" t="s">
        <v>61</v>
      </c>
      <c r="HQ10" t="s">
        <v>49</v>
      </c>
      <c r="IC10" s="2" t="s">
        <v>61</v>
      </c>
      <c r="ID10" s="2" t="s">
        <v>49</v>
      </c>
      <c r="IF10" t="s">
        <v>61</v>
      </c>
      <c r="IG10" t="s">
        <v>49</v>
      </c>
      <c r="IS10" t="s">
        <v>567</v>
      </c>
      <c r="IT10" t="s">
        <v>55</v>
      </c>
      <c r="IV10" s="23" t="s">
        <v>554</v>
      </c>
      <c r="IW10" s="23">
        <v>17</v>
      </c>
      <c r="IX10" s="23">
        <v>17</v>
      </c>
      <c r="IY10" s="23">
        <v>25</v>
      </c>
      <c r="IZ10" s="23">
        <v>3</v>
      </c>
      <c r="JA10" s="23">
        <v>49</v>
      </c>
      <c r="JB10" s="23">
        <v>10</v>
      </c>
      <c r="JC10" s="23">
        <v>16</v>
      </c>
      <c r="JD10" s="23">
        <v>90</v>
      </c>
      <c r="JF10" t="s">
        <v>567</v>
      </c>
      <c r="JG10" t="s">
        <v>64</v>
      </c>
      <c r="JI10" s="23" t="s">
        <v>554</v>
      </c>
      <c r="JJ10" s="23">
        <v>25</v>
      </c>
      <c r="JK10" s="23">
        <v>25</v>
      </c>
      <c r="JL10" s="23">
        <v>7</v>
      </c>
      <c r="JM10" s="23">
        <v>12</v>
      </c>
      <c r="JN10" s="23">
        <v>42</v>
      </c>
      <c r="JO10" s="23">
        <v>17</v>
      </c>
      <c r="JP10" s="23">
        <v>19</v>
      </c>
      <c r="JQ10" s="23">
        <v>90</v>
      </c>
      <c r="JS10" t="s">
        <v>571</v>
      </c>
      <c r="JT10" t="s">
        <v>55</v>
      </c>
      <c r="JV10" s="23" t="s">
        <v>571</v>
      </c>
      <c r="JW10" s="23">
        <v>15</v>
      </c>
      <c r="JX10" s="23">
        <v>19</v>
      </c>
      <c r="JY10" s="23">
        <v>3</v>
      </c>
      <c r="JZ10" s="23">
        <v>10</v>
      </c>
      <c r="KA10" s="23">
        <v>13</v>
      </c>
      <c r="KB10" s="23">
        <v>27</v>
      </c>
      <c r="KC10" s="23">
        <v>37</v>
      </c>
      <c r="KD10" s="23">
        <v>90</v>
      </c>
      <c r="KF10" t="s">
        <v>569</v>
      </c>
      <c r="KG10" t="s">
        <v>55</v>
      </c>
      <c r="KI10" s="23" t="s">
        <v>571</v>
      </c>
      <c r="KJ10" s="23">
        <v>6</v>
      </c>
      <c r="KK10" s="23">
        <v>14</v>
      </c>
      <c r="KL10" s="23">
        <v>20</v>
      </c>
      <c r="KM10" s="23">
        <v>22</v>
      </c>
      <c r="KN10" s="23">
        <v>45</v>
      </c>
      <c r="KO10" s="23">
        <v>90</v>
      </c>
    </row>
    <row r="11" spans="1:301" x14ac:dyDescent="0.25">
      <c r="A11" s="2">
        <v>32</v>
      </c>
      <c r="B11" s="2" t="s">
        <v>45</v>
      </c>
      <c r="C11" s="15" t="s">
        <v>573</v>
      </c>
      <c r="H11" s="2">
        <v>32</v>
      </c>
      <c r="I11" s="2" t="s">
        <v>91</v>
      </c>
      <c r="K11">
        <v>38</v>
      </c>
      <c r="L11" t="s">
        <v>55</v>
      </c>
      <c r="N11" s="23" t="s">
        <v>574</v>
      </c>
      <c r="O11" s="23" t="s">
        <v>62</v>
      </c>
      <c r="P11" s="23" t="s">
        <v>50</v>
      </c>
      <c r="Q11" s="23" t="s">
        <v>58</v>
      </c>
      <c r="R11" s="23" t="s">
        <v>68</v>
      </c>
      <c r="S11" s="23" t="s">
        <v>49</v>
      </c>
      <c r="T11" s="23" t="s">
        <v>64</v>
      </c>
      <c r="U11" s="23" t="s">
        <v>266</v>
      </c>
      <c r="V11" s="23" t="s">
        <v>398</v>
      </c>
      <c r="X11" s="2">
        <v>32</v>
      </c>
      <c r="Y11" s="2" t="s">
        <v>50</v>
      </c>
      <c r="AA11">
        <v>38</v>
      </c>
      <c r="AB11" t="s">
        <v>49</v>
      </c>
      <c r="AN11" s="2">
        <v>32</v>
      </c>
      <c r="AO11" s="2" t="s">
        <v>64</v>
      </c>
      <c r="AQ11">
        <v>38</v>
      </c>
      <c r="AR11" t="s">
        <v>55</v>
      </c>
      <c r="BD11" s="2">
        <v>32</v>
      </c>
      <c r="BE11" s="2" t="s">
        <v>50</v>
      </c>
      <c r="BG11">
        <v>32</v>
      </c>
      <c r="BH11" t="s">
        <v>50</v>
      </c>
      <c r="BR11" s="2">
        <v>3</v>
      </c>
      <c r="BS11" s="2" t="s">
        <v>91</v>
      </c>
      <c r="BU11">
        <v>2</v>
      </c>
      <c r="BV11" t="s">
        <v>55</v>
      </c>
      <c r="BX11" s="52">
        <v>9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1</v>
      </c>
      <c r="CF11">
        <v>1</v>
      </c>
      <c r="CH11" s="2">
        <v>3</v>
      </c>
      <c r="CI11" s="2" t="s">
        <v>50</v>
      </c>
      <c r="CK11">
        <v>2</v>
      </c>
      <c r="CL11" t="s">
        <v>49</v>
      </c>
      <c r="CN11" s="52">
        <v>9</v>
      </c>
      <c r="CO11">
        <v>0</v>
      </c>
      <c r="CP11">
        <v>1</v>
      </c>
      <c r="CQ11">
        <v>0</v>
      </c>
      <c r="CR11">
        <v>0</v>
      </c>
      <c r="CS11">
        <v>0</v>
      </c>
      <c r="CT11">
        <v>0</v>
      </c>
      <c r="CU11">
        <v>1</v>
      </c>
      <c r="CV11">
        <v>2</v>
      </c>
      <c r="CX11" s="2">
        <v>3</v>
      </c>
      <c r="CY11" s="2" t="s">
        <v>64</v>
      </c>
      <c r="DA11">
        <v>3</v>
      </c>
      <c r="DB11" t="s">
        <v>55</v>
      </c>
      <c r="DD11" s="52">
        <v>9</v>
      </c>
      <c r="DE11">
        <v>0</v>
      </c>
      <c r="DF11">
        <v>1</v>
      </c>
      <c r="DG11">
        <v>0</v>
      </c>
      <c r="DH11">
        <v>0</v>
      </c>
      <c r="DI11">
        <v>0</v>
      </c>
      <c r="DJ11">
        <v>0</v>
      </c>
      <c r="DK11">
        <v>1</v>
      </c>
      <c r="DL11">
        <v>2</v>
      </c>
      <c r="DN11" s="2">
        <v>3</v>
      </c>
      <c r="DO11" s="2" t="s">
        <v>50</v>
      </c>
      <c r="DQ11">
        <v>3</v>
      </c>
      <c r="DR11" t="s">
        <v>50</v>
      </c>
      <c r="DT11" s="52">
        <v>7</v>
      </c>
      <c r="DU11">
        <v>0</v>
      </c>
      <c r="DV11">
        <v>0</v>
      </c>
      <c r="DW11">
        <v>2</v>
      </c>
      <c r="DX11">
        <v>1</v>
      </c>
      <c r="DY11">
        <v>0</v>
      </c>
      <c r="DZ11">
        <v>3</v>
      </c>
      <c r="EB11" s="2" t="s">
        <v>70</v>
      </c>
      <c r="EC11" s="2" t="s">
        <v>91</v>
      </c>
      <c r="EE11" t="s">
        <v>46</v>
      </c>
      <c r="EF11" t="s">
        <v>55</v>
      </c>
      <c r="EH11" s="23"/>
      <c r="EI11" s="23" t="s">
        <v>62</v>
      </c>
      <c r="EJ11" s="23" t="s">
        <v>50</v>
      </c>
      <c r="EK11" s="23" t="s">
        <v>58</v>
      </c>
      <c r="EL11" s="23" t="s">
        <v>68</v>
      </c>
      <c r="EM11" s="23" t="s">
        <v>49</v>
      </c>
      <c r="EN11" s="23" t="s">
        <v>64</v>
      </c>
      <c r="EO11" s="53" t="s">
        <v>266</v>
      </c>
      <c r="EP11" s="53" t="s">
        <v>455</v>
      </c>
      <c r="ER11" s="2" t="s">
        <v>70</v>
      </c>
      <c r="ES11" s="2" t="s">
        <v>50</v>
      </c>
      <c r="EU11" t="s">
        <v>46</v>
      </c>
      <c r="EV11" t="s">
        <v>49</v>
      </c>
      <c r="EX11" s="23"/>
      <c r="EY11" s="23" t="s">
        <v>62</v>
      </c>
      <c r="EZ11" s="23" t="s">
        <v>50</v>
      </c>
      <c r="FA11" s="23" t="s">
        <v>58</v>
      </c>
      <c r="FB11" s="23" t="s">
        <v>68</v>
      </c>
      <c r="FC11" s="23" t="s">
        <v>49</v>
      </c>
      <c r="FD11" s="23" t="s">
        <v>64</v>
      </c>
      <c r="FE11" s="23" t="s">
        <v>266</v>
      </c>
      <c r="FF11" s="23" t="s">
        <v>398</v>
      </c>
      <c r="FH11" s="2" t="s">
        <v>70</v>
      </c>
      <c r="FI11" s="2" t="s">
        <v>64</v>
      </c>
      <c r="FK11" t="s">
        <v>46</v>
      </c>
      <c r="FL11" t="s">
        <v>55</v>
      </c>
      <c r="FN11" s="23"/>
      <c r="FO11" s="23" t="s">
        <v>62</v>
      </c>
      <c r="FP11" s="23" t="s">
        <v>50</v>
      </c>
      <c r="FQ11" s="23" t="s">
        <v>58</v>
      </c>
      <c r="FR11" s="23" t="s">
        <v>68</v>
      </c>
      <c r="FS11" s="23" t="s">
        <v>49</v>
      </c>
      <c r="FT11" s="23" t="s">
        <v>64</v>
      </c>
      <c r="FU11" s="23" t="s">
        <v>266</v>
      </c>
      <c r="FV11" s="23" t="s">
        <v>455</v>
      </c>
      <c r="FX11" s="2" t="s">
        <v>70</v>
      </c>
      <c r="FY11" s="2" t="s">
        <v>50</v>
      </c>
      <c r="GA11" t="s">
        <v>70</v>
      </c>
      <c r="GB11" t="s">
        <v>50</v>
      </c>
      <c r="GD11" s="23"/>
      <c r="GE11" s="23" t="s">
        <v>62</v>
      </c>
      <c r="GF11" s="23" t="s">
        <v>50</v>
      </c>
      <c r="GG11" s="23" t="s">
        <v>58</v>
      </c>
      <c r="GH11" s="23" t="s">
        <v>68</v>
      </c>
      <c r="GI11" s="23" t="s">
        <v>49</v>
      </c>
      <c r="GJ11" s="23" t="s">
        <v>64</v>
      </c>
      <c r="GK11" s="23" t="s">
        <v>266</v>
      </c>
      <c r="GL11" s="23" t="s">
        <v>455</v>
      </c>
      <c r="GN11" s="2" t="s">
        <v>67</v>
      </c>
      <c r="GO11" s="2" t="s">
        <v>55</v>
      </c>
      <c r="GP11" t="s">
        <v>73</v>
      </c>
      <c r="GQ11" t="s">
        <v>62</v>
      </c>
      <c r="GS11" s="53" t="s">
        <v>575</v>
      </c>
      <c r="GT11" s="23" t="s">
        <v>62</v>
      </c>
      <c r="GU11" s="23" t="s">
        <v>50</v>
      </c>
      <c r="GV11" s="23" t="s">
        <v>58</v>
      </c>
      <c r="GW11" s="23" t="s">
        <v>68</v>
      </c>
      <c r="GX11" s="23" t="s">
        <v>49</v>
      </c>
      <c r="GY11" s="23" t="s">
        <v>64</v>
      </c>
      <c r="GZ11" s="23" t="s">
        <v>55</v>
      </c>
      <c r="HA11" s="53" t="s">
        <v>455</v>
      </c>
      <c r="HC11" t="s">
        <v>61</v>
      </c>
      <c r="HD11" t="s">
        <v>62</v>
      </c>
      <c r="HF11" s="107" t="s">
        <v>575</v>
      </c>
      <c r="HG11" s="23" t="s">
        <v>62</v>
      </c>
      <c r="HH11" s="23" t="s">
        <v>50</v>
      </c>
      <c r="HI11" s="23" t="s">
        <v>58</v>
      </c>
      <c r="HJ11" s="23" t="s">
        <v>68</v>
      </c>
      <c r="HK11" s="23" t="s">
        <v>49</v>
      </c>
      <c r="HL11" s="23" t="s">
        <v>64</v>
      </c>
      <c r="HM11" s="23" t="s">
        <v>266</v>
      </c>
      <c r="HN11" s="53" t="s">
        <v>455</v>
      </c>
      <c r="HP11" t="s">
        <v>67</v>
      </c>
      <c r="HQ11" t="s">
        <v>64</v>
      </c>
      <c r="HS11" s="53" t="s">
        <v>575</v>
      </c>
      <c r="HT11" s="23" t="s">
        <v>62</v>
      </c>
      <c r="HU11" s="23" t="s">
        <v>50</v>
      </c>
      <c r="HV11" s="23" t="s">
        <v>58</v>
      </c>
      <c r="HW11" s="23" t="s">
        <v>68</v>
      </c>
      <c r="HX11" s="23" t="s">
        <v>49</v>
      </c>
      <c r="HY11" s="23" t="s">
        <v>64</v>
      </c>
      <c r="HZ11" s="53" t="s">
        <v>266</v>
      </c>
      <c r="IA11" s="53" t="s">
        <v>455</v>
      </c>
      <c r="IC11" s="2" t="s">
        <v>67</v>
      </c>
      <c r="ID11" s="2" t="s">
        <v>434</v>
      </c>
      <c r="IF11" t="s">
        <v>67</v>
      </c>
      <c r="IG11" t="s">
        <v>49</v>
      </c>
      <c r="II11" s="23" t="s">
        <v>575</v>
      </c>
      <c r="IJ11" s="23" t="s">
        <v>62</v>
      </c>
      <c r="IK11" s="23" t="s">
        <v>50</v>
      </c>
      <c r="IL11" s="23" t="s">
        <v>58</v>
      </c>
      <c r="IM11" s="23" t="s">
        <v>68</v>
      </c>
      <c r="IN11" s="23" t="s">
        <v>49</v>
      </c>
      <c r="IO11" s="23" t="s">
        <v>64</v>
      </c>
      <c r="IP11" s="23" t="s">
        <v>266</v>
      </c>
      <c r="IQ11" s="53" t="s">
        <v>455</v>
      </c>
      <c r="IS11" t="s">
        <v>554</v>
      </c>
      <c r="IT11" t="s">
        <v>55</v>
      </c>
      <c r="JF11" t="s">
        <v>554</v>
      </c>
      <c r="JG11" t="s">
        <v>49</v>
      </c>
      <c r="JS11" t="s">
        <v>569</v>
      </c>
      <c r="JT11" t="s">
        <v>55</v>
      </c>
      <c r="JZ11" s="4" t="s">
        <v>272</v>
      </c>
      <c r="KF11" t="s">
        <v>571</v>
      </c>
      <c r="KG11" t="s">
        <v>50</v>
      </c>
    </row>
    <row r="12" spans="1:301" x14ac:dyDescent="0.25">
      <c r="A12" s="2">
        <v>51</v>
      </c>
      <c r="B12" s="2" t="s">
        <v>45</v>
      </c>
      <c r="C12" s="23" t="s">
        <v>574</v>
      </c>
      <c r="D12" s="23" t="s">
        <v>47</v>
      </c>
      <c r="E12" s="23" t="s">
        <v>45</v>
      </c>
      <c r="F12" s="23" t="s">
        <v>576</v>
      </c>
      <c r="H12" s="2">
        <v>51</v>
      </c>
      <c r="I12" s="2" t="s">
        <v>49</v>
      </c>
      <c r="K12">
        <v>38</v>
      </c>
      <c r="L12" t="s">
        <v>49</v>
      </c>
      <c r="N12" s="23" t="s">
        <v>290</v>
      </c>
      <c r="O12" s="23">
        <v>7</v>
      </c>
      <c r="P12" s="23">
        <v>9</v>
      </c>
      <c r="Q12" s="23">
        <v>8</v>
      </c>
      <c r="R12" s="23">
        <v>1</v>
      </c>
      <c r="S12" s="23">
        <v>20</v>
      </c>
      <c r="T12" s="23">
        <v>4</v>
      </c>
      <c r="U12" s="23">
        <v>12</v>
      </c>
      <c r="V12" s="23">
        <v>43</v>
      </c>
      <c r="X12" s="2">
        <v>51</v>
      </c>
      <c r="Y12" s="2" t="s">
        <v>62</v>
      </c>
      <c r="AA12">
        <v>38</v>
      </c>
      <c r="AB12" t="s">
        <v>68</v>
      </c>
      <c r="AN12" s="2">
        <v>51</v>
      </c>
      <c r="AO12" s="2" t="s">
        <v>62</v>
      </c>
      <c r="AQ12">
        <v>32</v>
      </c>
      <c r="AR12" t="s">
        <v>64</v>
      </c>
      <c r="AT12" s="23"/>
      <c r="AU12" s="23" t="s">
        <v>62</v>
      </c>
      <c r="AV12" s="23" t="s">
        <v>50</v>
      </c>
      <c r="AW12" s="23" t="s">
        <v>58</v>
      </c>
      <c r="AX12" s="23" t="s">
        <v>68</v>
      </c>
      <c r="AY12" s="23" t="s">
        <v>49</v>
      </c>
      <c r="AZ12" s="23" t="s">
        <v>64</v>
      </c>
      <c r="BA12" s="53" t="s">
        <v>266</v>
      </c>
      <c r="BB12" s="53" t="s">
        <v>455</v>
      </c>
      <c r="BD12" s="2">
        <v>51</v>
      </c>
      <c r="BE12" s="2" t="s">
        <v>55</v>
      </c>
      <c r="BG12">
        <v>51</v>
      </c>
      <c r="BH12" t="s">
        <v>55</v>
      </c>
      <c r="BJ12" s="23"/>
      <c r="BK12" s="23" t="s">
        <v>62</v>
      </c>
      <c r="BL12" s="23" t="s">
        <v>50</v>
      </c>
      <c r="BM12" s="23" t="s">
        <v>58</v>
      </c>
      <c r="BN12" s="23" t="s">
        <v>49</v>
      </c>
      <c r="BO12" s="53" t="s">
        <v>266</v>
      </c>
      <c r="BP12" s="53" t="s">
        <v>398</v>
      </c>
      <c r="BR12" s="2">
        <v>3</v>
      </c>
      <c r="BS12" s="2" t="s">
        <v>49</v>
      </c>
      <c r="BU12">
        <v>3</v>
      </c>
      <c r="BV12" t="s">
        <v>49</v>
      </c>
      <c r="BX12" s="52" t="s">
        <v>421</v>
      </c>
      <c r="BY12">
        <v>31</v>
      </c>
      <c r="BZ12">
        <v>41</v>
      </c>
      <c r="CA12">
        <v>81</v>
      </c>
      <c r="CB12">
        <v>43</v>
      </c>
      <c r="CC12">
        <v>7</v>
      </c>
      <c r="CD12">
        <v>102</v>
      </c>
      <c r="CE12">
        <v>17</v>
      </c>
      <c r="CF12">
        <v>322</v>
      </c>
      <c r="CH12" s="2">
        <v>3</v>
      </c>
      <c r="CI12" s="2" t="s">
        <v>62</v>
      </c>
      <c r="CK12">
        <v>3</v>
      </c>
      <c r="CL12" t="s">
        <v>68</v>
      </c>
      <c r="CN12" s="52" t="s">
        <v>421</v>
      </c>
      <c r="CO12">
        <v>49</v>
      </c>
      <c r="CP12">
        <v>61</v>
      </c>
      <c r="CQ12">
        <v>74</v>
      </c>
      <c r="CR12">
        <v>20</v>
      </c>
      <c r="CS12">
        <v>23</v>
      </c>
      <c r="CT12">
        <v>82</v>
      </c>
      <c r="CU12">
        <v>41</v>
      </c>
      <c r="CV12">
        <v>350</v>
      </c>
      <c r="CX12" s="2">
        <v>3</v>
      </c>
      <c r="CY12" s="2" t="s">
        <v>62</v>
      </c>
      <c r="DA12">
        <v>3</v>
      </c>
      <c r="DB12" t="s">
        <v>64</v>
      </c>
      <c r="DD12" s="52" t="s">
        <v>421</v>
      </c>
      <c r="DE12">
        <v>28</v>
      </c>
      <c r="DF12">
        <v>39</v>
      </c>
      <c r="DG12">
        <v>120</v>
      </c>
      <c r="DH12">
        <v>5</v>
      </c>
      <c r="DI12">
        <v>24</v>
      </c>
      <c r="DJ12">
        <v>26</v>
      </c>
      <c r="DK12">
        <v>63</v>
      </c>
      <c r="DL12">
        <v>305</v>
      </c>
      <c r="DN12" s="2">
        <v>3</v>
      </c>
      <c r="DO12" s="2" t="s">
        <v>55</v>
      </c>
      <c r="DQ12">
        <v>3</v>
      </c>
      <c r="DR12" t="s">
        <v>55</v>
      </c>
      <c r="DT12" s="52">
        <v>9</v>
      </c>
      <c r="DU12">
        <v>0</v>
      </c>
      <c r="DV12">
        <v>1</v>
      </c>
      <c r="DW12">
        <v>0</v>
      </c>
      <c r="DX12">
        <v>0</v>
      </c>
      <c r="DY12">
        <v>0</v>
      </c>
      <c r="DZ12">
        <v>1</v>
      </c>
      <c r="EB12" s="2" t="s">
        <v>72</v>
      </c>
      <c r="EC12" s="2" t="s">
        <v>49</v>
      </c>
      <c r="EE12" t="s">
        <v>46</v>
      </c>
      <c r="EF12" t="s">
        <v>49</v>
      </c>
      <c r="EH12" s="23" t="s">
        <v>72</v>
      </c>
      <c r="EI12" s="23">
        <v>6</v>
      </c>
      <c r="EJ12" s="23">
        <v>11</v>
      </c>
      <c r="EK12" s="23">
        <v>8</v>
      </c>
      <c r="EL12" s="23">
        <v>4</v>
      </c>
      <c r="EM12" s="23">
        <v>23</v>
      </c>
      <c r="EN12" s="23">
        <v>0</v>
      </c>
      <c r="EO12" s="23">
        <v>29</v>
      </c>
      <c r="EP12" s="23">
        <v>65</v>
      </c>
      <c r="ER12" s="2" t="s">
        <v>72</v>
      </c>
      <c r="ES12" s="2" t="s">
        <v>62</v>
      </c>
      <c r="EU12" t="s">
        <v>46</v>
      </c>
      <c r="EV12" t="s">
        <v>68</v>
      </c>
      <c r="EX12" s="23" t="s">
        <v>72</v>
      </c>
      <c r="EY12" s="23">
        <v>9</v>
      </c>
      <c r="EZ12" s="23">
        <v>17</v>
      </c>
      <c r="FA12" s="23">
        <v>3</v>
      </c>
      <c r="FB12" s="23">
        <v>9</v>
      </c>
      <c r="FC12" s="23">
        <v>19</v>
      </c>
      <c r="FD12" s="23">
        <v>4</v>
      </c>
      <c r="FE12" s="23">
        <v>28</v>
      </c>
      <c r="FF12" s="23">
        <v>65</v>
      </c>
      <c r="FH12" s="2" t="s">
        <v>72</v>
      </c>
      <c r="FI12" s="2" t="s">
        <v>62</v>
      </c>
      <c r="FK12" t="s">
        <v>70</v>
      </c>
      <c r="FL12" t="s">
        <v>64</v>
      </c>
      <c r="FN12" s="23" t="s">
        <v>72</v>
      </c>
      <c r="FO12" s="23">
        <v>4</v>
      </c>
      <c r="FP12" s="23">
        <v>8</v>
      </c>
      <c r="FQ12" s="23">
        <v>0</v>
      </c>
      <c r="FR12" s="23">
        <v>8</v>
      </c>
      <c r="FS12" s="23">
        <v>8</v>
      </c>
      <c r="FT12" s="23">
        <v>4</v>
      </c>
      <c r="FU12" s="23">
        <v>44</v>
      </c>
      <c r="FV12" s="23">
        <v>65</v>
      </c>
      <c r="FX12" s="2" t="s">
        <v>72</v>
      </c>
      <c r="FY12" s="2" t="s">
        <v>55</v>
      </c>
      <c r="GA12" t="s">
        <v>72</v>
      </c>
      <c r="GB12" t="s">
        <v>55</v>
      </c>
      <c r="GD12" s="23" t="s">
        <v>72</v>
      </c>
      <c r="GE12" s="23">
        <v>2</v>
      </c>
      <c r="GF12" s="23">
        <v>7</v>
      </c>
      <c r="GG12" s="23">
        <v>6</v>
      </c>
      <c r="GH12" s="23">
        <v>0</v>
      </c>
      <c r="GI12" s="23">
        <v>8</v>
      </c>
      <c r="GJ12" s="23">
        <v>0</v>
      </c>
      <c r="GK12" s="23">
        <v>47</v>
      </c>
      <c r="GL12" s="23">
        <v>65</v>
      </c>
      <c r="GN12" s="2" t="s">
        <v>57</v>
      </c>
      <c r="GO12" s="2" t="s">
        <v>49</v>
      </c>
      <c r="GP12" t="s">
        <v>61</v>
      </c>
      <c r="GQ12" t="s">
        <v>49</v>
      </c>
      <c r="GS12" s="23" t="s">
        <v>73</v>
      </c>
      <c r="GT12" s="23">
        <v>7</v>
      </c>
      <c r="GU12" s="23">
        <v>8</v>
      </c>
      <c r="GV12" s="23">
        <v>4</v>
      </c>
      <c r="GW12" s="23">
        <v>2</v>
      </c>
      <c r="GX12" s="23">
        <v>13</v>
      </c>
      <c r="GY12" s="23">
        <v>2</v>
      </c>
      <c r="GZ12" s="23">
        <v>22</v>
      </c>
      <c r="HA12" s="23">
        <v>46</v>
      </c>
      <c r="HC12" t="s">
        <v>67</v>
      </c>
      <c r="HD12" t="s">
        <v>49</v>
      </c>
      <c r="HF12" s="23" t="s">
        <v>73</v>
      </c>
      <c r="HG12" s="23">
        <v>8</v>
      </c>
      <c r="HH12" s="23">
        <v>11</v>
      </c>
      <c r="HI12" s="23">
        <v>2</v>
      </c>
      <c r="HJ12" s="23">
        <v>6</v>
      </c>
      <c r="HK12" s="23">
        <v>9</v>
      </c>
      <c r="HL12" s="23">
        <v>7</v>
      </c>
      <c r="HM12" s="23">
        <v>17</v>
      </c>
      <c r="HN12" s="23">
        <v>46</v>
      </c>
      <c r="HP12" t="s">
        <v>57</v>
      </c>
      <c r="HQ12" t="s">
        <v>55</v>
      </c>
      <c r="HS12" s="23" t="s">
        <v>73</v>
      </c>
      <c r="HT12" s="23">
        <v>8</v>
      </c>
      <c r="HU12" s="23">
        <v>9</v>
      </c>
      <c r="HV12" s="23">
        <v>0</v>
      </c>
      <c r="HW12" s="23">
        <v>5</v>
      </c>
      <c r="HX12" s="23">
        <v>6</v>
      </c>
      <c r="HY12" s="23">
        <v>11</v>
      </c>
      <c r="HZ12" s="23">
        <v>22</v>
      </c>
      <c r="IA12" s="23">
        <v>46</v>
      </c>
      <c r="IC12" s="2" t="s">
        <v>57</v>
      </c>
      <c r="ID12" t="s">
        <v>55</v>
      </c>
      <c r="IF12" t="s">
        <v>67</v>
      </c>
      <c r="IG12" t="s">
        <v>58</v>
      </c>
      <c r="II12" s="23" t="s">
        <v>73</v>
      </c>
      <c r="IJ12" s="23">
        <v>3</v>
      </c>
      <c r="IK12" s="23">
        <v>5</v>
      </c>
      <c r="IL12" s="23">
        <v>6</v>
      </c>
      <c r="IM12" s="23">
        <v>0</v>
      </c>
      <c r="IN12" s="23">
        <v>5</v>
      </c>
      <c r="IO12" s="23">
        <v>0</v>
      </c>
      <c r="IP12" s="23">
        <v>33</v>
      </c>
      <c r="IQ12" s="23">
        <v>46</v>
      </c>
      <c r="IS12" t="s">
        <v>567</v>
      </c>
      <c r="IT12" t="s">
        <v>49</v>
      </c>
      <c r="IV12" s="53" t="s">
        <v>572</v>
      </c>
      <c r="IW12" s="23" t="s">
        <v>62</v>
      </c>
      <c r="IX12" s="23" t="s">
        <v>50</v>
      </c>
      <c r="IY12" s="23" t="s">
        <v>58</v>
      </c>
      <c r="IZ12" s="23" t="s">
        <v>68</v>
      </c>
      <c r="JA12" s="23" t="s">
        <v>49</v>
      </c>
      <c r="JB12" s="23" t="s">
        <v>64</v>
      </c>
      <c r="JC12" s="23" t="s">
        <v>55</v>
      </c>
      <c r="JF12" t="s">
        <v>567</v>
      </c>
      <c r="JG12" t="s">
        <v>68</v>
      </c>
      <c r="JI12" s="23"/>
      <c r="JJ12" s="23" t="s">
        <v>62</v>
      </c>
      <c r="JK12" s="23" t="s">
        <v>50</v>
      </c>
      <c r="JL12" s="23" t="s">
        <v>58</v>
      </c>
      <c r="JM12" s="23" t="s">
        <v>68</v>
      </c>
      <c r="JN12" s="23" t="s">
        <v>49</v>
      </c>
      <c r="JO12" s="23" t="s">
        <v>64</v>
      </c>
      <c r="JP12" s="23" t="s">
        <v>266</v>
      </c>
      <c r="JS12" t="s">
        <v>571</v>
      </c>
      <c r="JT12" t="s">
        <v>64</v>
      </c>
      <c r="JV12" s="23"/>
      <c r="JW12" s="23" t="s">
        <v>62</v>
      </c>
      <c r="JX12" s="23" t="s">
        <v>50</v>
      </c>
      <c r="JY12" s="23" t="s">
        <v>58</v>
      </c>
      <c r="JZ12" s="23" t="s">
        <v>68</v>
      </c>
      <c r="KA12" s="23" t="s">
        <v>49</v>
      </c>
      <c r="KB12" s="23" t="s">
        <v>64</v>
      </c>
      <c r="KC12" s="53" t="s">
        <v>266</v>
      </c>
      <c r="KF12" t="s">
        <v>571</v>
      </c>
      <c r="KG12" t="s">
        <v>55</v>
      </c>
      <c r="KI12" s="23"/>
      <c r="KJ12" s="23" t="s">
        <v>62</v>
      </c>
      <c r="KK12" s="23" t="s">
        <v>50</v>
      </c>
      <c r="KL12" s="23" t="s">
        <v>58</v>
      </c>
      <c r="KM12" s="23" t="s">
        <v>49</v>
      </c>
      <c r="KN12" s="53" t="s">
        <v>266</v>
      </c>
    </row>
    <row r="13" spans="1:301" x14ac:dyDescent="0.25">
      <c r="A13" s="2">
        <v>57</v>
      </c>
      <c r="B13" s="2" t="s">
        <v>45</v>
      </c>
      <c r="C13" s="23" t="s">
        <v>290</v>
      </c>
      <c r="D13" s="23">
        <v>2</v>
      </c>
      <c r="E13" s="23">
        <v>37</v>
      </c>
      <c r="F13" s="23">
        <v>39</v>
      </c>
      <c r="H13" s="2">
        <v>57</v>
      </c>
      <c r="I13" s="2" t="s">
        <v>62</v>
      </c>
      <c r="K13">
        <v>32</v>
      </c>
      <c r="L13" t="s">
        <v>50</v>
      </c>
      <c r="N13" s="23" t="s">
        <v>291</v>
      </c>
      <c r="O13" s="23">
        <v>13</v>
      </c>
      <c r="P13" s="23">
        <v>12</v>
      </c>
      <c r="Q13" s="23">
        <v>15</v>
      </c>
      <c r="R13" s="23">
        <v>3</v>
      </c>
      <c r="S13" s="23">
        <v>33</v>
      </c>
      <c r="T13" s="23">
        <v>7</v>
      </c>
      <c r="U13" s="23">
        <v>26</v>
      </c>
      <c r="V13" s="23">
        <v>72</v>
      </c>
      <c r="X13" s="2">
        <v>57</v>
      </c>
      <c r="Y13" s="2" t="s">
        <v>62</v>
      </c>
      <c r="AA13">
        <v>32</v>
      </c>
      <c r="AB13" t="s">
        <v>50</v>
      </c>
      <c r="AD13" s="23"/>
      <c r="AE13" s="23" t="s">
        <v>62</v>
      </c>
      <c r="AF13" s="23" t="s">
        <v>50</v>
      </c>
      <c r="AG13" s="23" t="s">
        <v>58</v>
      </c>
      <c r="AH13" s="23" t="s">
        <v>68</v>
      </c>
      <c r="AI13" s="23" t="s">
        <v>49</v>
      </c>
      <c r="AJ13" s="23" t="s">
        <v>64</v>
      </c>
      <c r="AK13" s="23" t="s">
        <v>55</v>
      </c>
      <c r="AL13" s="53" t="s">
        <v>455</v>
      </c>
      <c r="AN13" s="2">
        <v>57</v>
      </c>
      <c r="AO13" s="4" t="s">
        <v>55</v>
      </c>
      <c r="AQ13">
        <v>51</v>
      </c>
      <c r="AR13" t="s">
        <v>62</v>
      </c>
      <c r="AT13" s="23" t="s">
        <v>290</v>
      </c>
      <c r="AU13" s="23">
        <v>8</v>
      </c>
      <c r="AV13" s="23">
        <v>12</v>
      </c>
      <c r="AW13" s="23"/>
      <c r="AX13" s="23">
        <v>7</v>
      </c>
      <c r="AY13" s="23">
        <v>6</v>
      </c>
      <c r="AZ13" s="23">
        <v>21</v>
      </c>
      <c r="BA13" s="23">
        <v>16</v>
      </c>
      <c r="BB13" s="23">
        <v>43</v>
      </c>
      <c r="BD13" s="2">
        <v>57</v>
      </c>
      <c r="BE13" s="2" t="s">
        <v>55</v>
      </c>
      <c r="BG13">
        <v>57</v>
      </c>
      <c r="BH13" t="s">
        <v>55</v>
      </c>
      <c r="BJ13" s="23" t="s">
        <v>290</v>
      </c>
      <c r="BK13" s="23">
        <v>1</v>
      </c>
      <c r="BL13" s="23">
        <v>8</v>
      </c>
      <c r="BM13" s="23">
        <v>8</v>
      </c>
      <c r="BN13" s="23">
        <v>14</v>
      </c>
      <c r="BO13" s="23">
        <v>18</v>
      </c>
      <c r="BP13" s="23">
        <v>43</v>
      </c>
      <c r="BR13" s="2">
        <v>3</v>
      </c>
      <c r="BS13" s="2" t="s">
        <v>62</v>
      </c>
      <c r="BU13">
        <v>3</v>
      </c>
      <c r="BV13" t="s">
        <v>50</v>
      </c>
      <c r="CH13" s="2">
        <v>3</v>
      </c>
      <c r="CI13" s="2" t="s">
        <v>62</v>
      </c>
      <c r="CK13">
        <v>3</v>
      </c>
      <c r="CL13" t="s">
        <v>50</v>
      </c>
      <c r="CX13" s="2">
        <v>3</v>
      </c>
      <c r="CY13" s="4" t="s">
        <v>55</v>
      </c>
      <c r="DA13">
        <v>3</v>
      </c>
      <c r="DB13" t="s">
        <v>62</v>
      </c>
      <c r="DN13" s="2">
        <v>3</v>
      </c>
      <c r="DO13" s="2" t="s">
        <v>55</v>
      </c>
      <c r="DQ13">
        <v>3</v>
      </c>
      <c r="DR13" t="s">
        <v>55</v>
      </c>
      <c r="DT13" s="52" t="s">
        <v>421</v>
      </c>
      <c r="DU13">
        <v>11</v>
      </c>
      <c r="DV13">
        <v>30</v>
      </c>
      <c r="DW13">
        <v>130</v>
      </c>
      <c r="DX13">
        <v>44</v>
      </c>
      <c r="DY13">
        <v>47</v>
      </c>
      <c r="DZ13">
        <v>262</v>
      </c>
      <c r="EB13" s="2" t="s">
        <v>72</v>
      </c>
      <c r="EC13" s="2" t="s">
        <v>62</v>
      </c>
      <c r="EE13" t="s">
        <v>70</v>
      </c>
      <c r="EF13" t="s">
        <v>50</v>
      </c>
      <c r="EH13" s="23" t="s">
        <v>46</v>
      </c>
      <c r="EI13" s="23">
        <v>14</v>
      </c>
      <c r="EJ13" s="23">
        <v>16</v>
      </c>
      <c r="EK13" s="23">
        <v>14</v>
      </c>
      <c r="EL13" s="23">
        <v>3</v>
      </c>
      <c r="EM13" s="23">
        <v>39</v>
      </c>
      <c r="EN13" s="23">
        <v>7</v>
      </c>
      <c r="EO13" s="23">
        <v>35</v>
      </c>
      <c r="EP13" s="23">
        <v>94</v>
      </c>
      <c r="ER13" s="2" t="s">
        <v>72</v>
      </c>
      <c r="ES13" s="2" t="s">
        <v>62</v>
      </c>
      <c r="EU13" t="s">
        <v>70</v>
      </c>
      <c r="EV13" t="s">
        <v>50</v>
      </c>
      <c r="EX13" s="23" t="s">
        <v>46</v>
      </c>
      <c r="EY13" s="23">
        <v>14</v>
      </c>
      <c r="EZ13" s="23">
        <v>22</v>
      </c>
      <c r="FA13" s="23">
        <v>7</v>
      </c>
      <c r="FB13" s="23">
        <v>8</v>
      </c>
      <c r="FC13" s="23">
        <v>35</v>
      </c>
      <c r="FD13" s="23">
        <v>14</v>
      </c>
      <c r="FE13" s="23">
        <v>32</v>
      </c>
      <c r="FF13" s="23">
        <v>94</v>
      </c>
      <c r="FH13" s="2" t="s">
        <v>72</v>
      </c>
      <c r="FI13" t="s">
        <v>55</v>
      </c>
      <c r="FK13" t="s">
        <v>72</v>
      </c>
      <c r="FL13" t="s">
        <v>62</v>
      </c>
      <c r="FN13" s="23" t="s">
        <v>46</v>
      </c>
      <c r="FO13" s="23">
        <v>9</v>
      </c>
      <c r="FP13" s="23">
        <v>10</v>
      </c>
      <c r="FQ13" s="23">
        <v>2</v>
      </c>
      <c r="FR13" s="23">
        <v>6</v>
      </c>
      <c r="FS13" s="23">
        <v>7</v>
      </c>
      <c r="FT13" s="23">
        <v>22</v>
      </c>
      <c r="FU13" s="23">
        <v>57</v>
      </c>
      <c r="FV13" s="23">
        <v>94</v>
      </c>
      <c r="FX13" s="2" t="s">
        <v>72</v>
      </c>
      <c r="FY13" s="2" t="s">
        <v>55</v>
      </c>
      <c r="GA13" t="s">
        <v>72</v>
      </c>
      <c r="GB13" t="s">
        <v>55</v>
      </c>
      <c r="GD13" s="23" t="s">
        <v>46</v>
      </c>
      <c r="GE13" s="23">
        <v>6</v>
      </c>
      <c r="GF13" s="23">
        <v>13</v>
      </c>
      <c r="GG13" s="23">
        <v>13</v>
      </c>
      <c r="GH13" s="23">
        <v>0</v>
      </c>
      <c r="GI13" s="23">
        <v>20</v>
      </c>
      <c r="GJ13" s="23">
        <v>0</v>
      </c>
      <c r="GK13" s="23">
        <v>54</v>
      </c>
      <c r="GL13" s="23">
        <v>94</v>
      </c>
      <c r="GN13" s="2" t="s">
        <v>57</v>
      </c>
      <c r="GO13" s="2" t="s">
        <v>239</v>
      </c>
      <c r="GP13" t="s">
        <v>61</v>
      </c>
      <c r="GQ13" t="s">
        <v>62</v>
      </c>
      <c r="GS13" s="23" t="s">
        <v>48</v>
      </c>
      <c r="GT13" s="23">
        <v>7</v>
      </c>
      <c r="GU13" s="23">
        <v>13</v>
      </c>
      <c r="GV13" s="23">
        <v>4</v>
      </c>
      <c r="GW13" s="23">
        <v>5</v>
      </c>
      <c r="GX13" s="23">
        <v>20</v>
      </c>
      <c r="GY13" s="23">
        <v>3</v>
      </c>
      <c r="GZ13" s="23">
        <v>23</v>
      </c>
      <c r="HA13" s="23">
        <v>57</v>
      </c>
      <c r="HC13" t="s">
        <v>67</v>
      </c>
      <c r="HD13" t="s">
        <v>64</v>
      </c>
      <c r="HF13" s="23" t="s">
        <v>48</v>
      </c>
      <c r="HG13" s="23">
        <v>9</v>
      </c>
      <c r="HH13" s="23">
        <v>15</v>
      </c>
      <c r="HI13" s="23">
        <v>1</v>
      </c>
      <c r="HJ13" s="23">
        <v>5</v>
      </c>
      <c r="HK13" s="23">
        <v>18</v>
      </c>
      <c r="HL13" s="23">
        <v>8</v>
      </c>
      <c r="HM13" s="23">
        <v>24</v>
      </c>
      <c r="HN13" s="23">
        <v>57</v>
      </c>
      <c r="HP13" t="s">
        <v>57</v>
      </c>
      <c r="HQ13" t="s">
        <v>55</v>
      </c>
      <c r="HS13" s="23" t="s">
        <v>48</v>
      </c>
      <c r="HT13" s="23">
        <v>5</v>
      </c>
      <c r="HU13" s="23">
        <v>10</v>
      </c>
      <c r="HV13" s="23">
        <v>0</v>
      </c>
      <c r="HW13" s="23">
        <v>5</v>
      </c>
      <c r="HX13" s="23">
        <v>8</v>
      </c>
      <c r="HY13" s="23">
        <v>11</v>
      </c>
      <c r="HZ13" s="23">
        <v>32</v>
      </c>
      <c r="IA13" s="23">
        <v>57</v>
      </c>
      <c r="IC13" s="2" t="s">
        <v>57</v>
      </c>
      <c r="ID13" t="s">
        <v>55</v>
      </c>
      <c r="IF13" t="s">
        <v>57</v>
      </c>
      <c r="IG13" t="s">
        <v>55</v>
      </c>
      <c r="II13" s="23" t="s">
        <v>48</v>
      </c>
      <c r="IJ13" s="23">
        <v>6</v>
      </c>
      <c r="IK13" s="23">
        <v>12</v>
      </c>
      <c r="IL13" s="23">
        <v>2</v>
      </c>
      <c r="IM13" s="23">
        <v>1</v>
      </c>
      <c r="IN13" s="23">
        <v>10</v>
      </c>
      <c r="IO13" s="23">
        <v>0</v>
      </c>
      <c r="IP13" s="23">
        <v>32</v>
      </c>
      <c r="IQ13" s="23">
        <v>57</v>
      </c>
      <c r="IS13" t="s">
        <v>554</v>
      </c>
      <c r="IT13" t="s">
        <v>50</v>
      </c>
      <c r="IV13" s="23" t="s">
        <v>567</v>
      </c>
      <c r="IW13" s="64">
        <f>(100*IW9)/$JD9</f>
        <v>9.79020979020979</v>
      </c>
      <c r="IX13" s="64">
        <f t="shared" ref="IX13:JC14" si="0">(100*IX9)/$JD9</f>
        <v>16.783216783216783</v>
      </c>
      <c r="IY13" s="64">
        <f t="shared" si="0"/>
        <v>12.587412587412587</v>
      </c>
      <c r="IZ13" s="64">
        <f t="shared" si="0"/>
        <v>2.7972027972027971</v>
      </c>
      <c r="JA13" s="64">
        <f t="shared" si="0"/>
        <v>37.06293706293706</v>
      </c>
      <c r="JB13" s="64">
        <f t="shared" si="0"/>
        <v>4.895104895104895</v>
      </c>
      <c r="JC13" s="64">
        <f t="shared" si="0"/>
        <v>45.454545454545453</v>
      </c>
      <c r="JF13" t="s">
        <v>554</v>
      </c>
      <c r="JG13" t="s">
        <v>50</v>
      </c>
      <c r="JI13" s="23" t="s">
        <v>567</v>
      </c>
      <c r="JJ13" s="64">
        <f>(100*JJ9)/$JQ9</f>
        <v>16.783216783216783</v>
      </c>
      <c r="JK13" s="64">
        <f t="shared" ref="JK13:JP14" si="1">(100*JK9)/$JQ9</f>
        <v>25.174825174825173</v>
      </c>
      <c r="JL13" s="64">
        <f t="shared" si="1"/>
        <v>9.0909090909090917</v>
      </c>
      <c r="JM13" s="64">
        <f t="shared" si="1"/>
        <v>7.6923076923076925</v>
      </c>
      <c r="JN13" s="64">
        <f t="shared" si="1"/>
        <v>27.972027972027973</v>
      </c>
      <c r="JO13" s="64">
        <f t="shared" si="1"/>
        <v>16.783216783216783</v>
      </c>
      <c r="JP13" s="64">
        <f t="shared" si="1"/>
        <v>38.46153846153846</v>
      </c>
      <c r="JS13" t="s">
        <v>571</v>
      </c>
      <c r="JT13" t="s">
        <v>62</v>
      </c>
      <c r="JV13" s="23" t="s">
        <v>569</v>
      </c>
      <c r="JW13" s="64">
        <f>(100*JW9)/$KD9</f>
        <v>9.0909090909090917</v>
      </c>
      <c r="JX13" s="64">
        <f t="shared" ref="JX13:KC14" si="2">(100*JX9)/$KD9</f>
        <v>13.986013986013987</v>
      </c>
      <c r="JY13" s="64">
        <f t="shared" si="2"/>
        <v>1.3986013986013985</v>
      </c>
      <c r="JZ13" s="64">
        <f t="shared" si="2"/>
        <v>9.79020979020979</v>
      </c>
      <c r="KA13" s="64">
        <f t="shared" si="2"/>
        <v>9.0909090909090917</v>
      </c>
      <c r="KB13" s="64">
        <f t="shared" si="2"/>
        <v>25.174825174825173</v>
      </c>
      <c r="KC13" s="64">
        <f t="shared" si="2"/>
        <v>58.04195804195804</v>
      </c>
      <c r="KF13" t="s">
        <v>571</v>
      </c>
      <c r="KG13" t="s">
        <v>55</v>
      </c>
      <c r="KI13" s="23" t="s">
        <v>569</v>
      </c>
      <c r="KJ13" s="64">
        <f>(100*KJ9)/$KO9</f>
        <v>3.4965034965034967</v>
      </c>
      <c r="KK13" s="64">
        <f t="shared" ref="KK13:KN14" si="3">(100*KK9)/$KO9</f>
        <v>11.188811188811188</v>
      </c>
      <c r="KL13" s="64">
        <f t="shared" si="3"/>
        <v>16.783216783216783</v>
      </c>
      <c r="KM13" s="64">
        <f t="shared" si="3"/>
        <v>17.482517482517483</v>
      </c>
      <c r="KN13" s="64">
        <f t="shared" si="3"/>
        <v>59.44055944055944</v>
      </c>
    </row>
    <row r="14" spans="1:301" x14ac:dyDescent="0.25">
      <c r="A14" s="2">
        <v>46</v>
      </c>
      <c r="B14" s="2" t="s">
        <v>45</v>
      </c>
      <c r="C14" s="23" t="s">
        <v>291</v>
      </c>
      <c r="D14" s="23">
        <v>7</v>
      </c>
      <c r="E14" s="23">
        <v>56</v>
      </c>
      <c r="F14" s="23">
        <v>63</v>
      </c>
      <c r="H14" s="2">
        <v>46</v>
      </c>
      <c r="I14" s="2" t="s">
        <v>130</v>
      </c>
      <c r="K14">
        <v>32</v>
      </c>
      <c r="L14" t="s">
        <v>58</v>
      </c>
      <c r="N14" s="23" t="s">
        <v>292</v>
      </c>
      <c r="O14" s="23">
        <v>9</v>
      </c>
      <c r="P14" s="23">
        <v>18</v>
      </c>
      <c r="Q14" s="23">
        <v>10</v>
      </c>
      <c r="R14" s="23">
        <v>4</v>
      </c>
      <c r="S14" s="23">
        <v>31</v>
      </c>
      <c r="T14" s="23">
        <v>6</v>
      </c>
      <c r="U14" s="23">
        <v>22</v>
      </c>
      <c r="V14" s="23">
        <v>74</v>
      </c>
      <c r="X14" s="2">
        <v>46</v>
      </c>
      <c r="Y14" s="2" t="s">
        <v>130</v>
      </c>
      <c r="AA14">
        <v>51</v>
      </c>
      <c r="AB14" t="s">
        <v>62</v>
      </c>
      <c r="AD14" s="23" t="s">
        <v>290</v>
      </c>
      <c r="AE14" s="23">
        <v>13</v>
      </c>
      <c r="AF14" s="23">
        <v>17</v>
      </c>
      <c r="AG14" s="23">
        <v>4</v>
      </c>
      <c r="AH14" s="23">
        <v>5</v>
      </c>
      <c r="AI14" s="23">
        <v>20</v>
      </c>
      <c r="AJ14" s="23">
        <v>13</v>
      </c>
      <c r="AK14" s="23">
        <v>3</v>
      </c>
      <c r="AL14" s="23">
        <v>43</v>
      </c>
      <c r="AN14" s="2">
        <v>46</v>
      </c>
      <c r="AO14" s="2" t="s">
        <v>49</v>
      </c>
      <c r="AQ14">
        <v>57</v>
      </c>
      <c r="AR14" t="s">
        <v>55</v>
      </c>
      <c r="AT14" s="23" t="s">
        <v>291</v>
      </c>
      <c r="AU14" s="23">
        <v>8</v>
      </c>
      <c r="AV14" s="23">
        <v>6</v>
      </c>
      <c r="AW14" s="23">
        <v>1</v>
      </c>
      <c r="AX14" s="23">
        <v>3</v>
      </c>
      <c r="AY14" s="23">
        <v>7</v>
      </c>
      <c r="AZ14" s="23">
        <v>18</v>
      </c>
      <c r="BA14" s="23">
        <v>43</v>
      </c>
      <c r="BB14" s="23">
        <v>72</v>
      </c>
      <c r="BD14" s="2">
        <v>46</v>
      </c>
      <c r="BE14" s="2" t="s">
        <v>49</v>
      </c>
      <c r="BG14">
        <v>46</v>
      </c>
      <c r="BH14" t="s">
        <v>49</v>
      </c>
      <c r="BJ14" s="23" t="s">
        <v>291</v>
      </c>
      <c r="BK14" s="23">
        <v>4</v>
      </c>
      <c r="BL14" s="23">
        <v>11</v>
      </c>
      <c r="BM14" s="23">
        <v>20</v>
      </c>
      <c r="BN14" s="23">
        <v>16</v>
      </c>
      <c r="BO14" s="23">
        <v>33</v>
      </c>
      <c r="BP14" s="23">
        <v>72</v>
      </c>
      <c r="BR14" s="2">
        <v>2</v>
      </c>
      <c r="BS14" s="2" t="s">
        <v>130</v>
      </c>
      <c r="BU14">
        <v>3</v>
      </c>
      <c r="BV14" s="4" t="s">
        <v>58</v>
      </c>
      <c r="BX14" s="23"/>
      <c r="BY14" s="23" t="s">
        <v>62</v>
      </c>
      <c r="BZ14" s="23" t="s">
        <v>50</v>
      </c>
      <c r="CA14" s="23" t="s">
        <v>58</v>
      </c>
      <c r="CB14" s="23" t="s">
        <v>68</v>
      </c>
      <c r="CC14" s="23" t="s">
        <v>49</v>
      </c>
      <c r="CD14" s="23" t="s">
        <v>64</v>
      </c>
      <c r="CE14" s="53" t="s">
        <v>266</v>
      </c>
      <c r="CF14" s="53" t="s">
        <v>455</v>
      </c>
      <c r="CH14" s="2">
        <v>2</v>
      </c>
      <c r="CI14" s="2" t="s">
        <v>130</v>
      </c>
      <c r="CK14">
        <v>3</v>
      </c>
      <c r="CL14" t="s">
        <v>62</v>
      </c>
      <c r="CN14" s="23"/>
      <c r="CO14" s="23" t="s">
        <v>62</v>
      </c>
      <c r="CP14" s="23" t="s">
        <v>50</v>
      </c>
      <c r="CQ14" s="23" t="s">
        <v>58</v>
      </c>
      <c r="CR14" s="23" t="s">
        <v>68</v>
      </c>
      <c r="CS14" s="23" t="s">
        <v>49</v>
      </c>
      <c r="CT14" s="23" t="s">
        <v>64</v>
      </c>
      <c r="CU14" s="53" t="s">
        <v>266</v>
      </c>
      <c r="CV14" s="53" t="s">
        <v>455</v>
      </c>
      <c r="CX14" s="2">
        <v>2</v>
      </c>
      <c r="CY14" s="2" t="s">
        <v>49</v>
      </c>
      <c r="DA14">
        <v>3</v>
      </c>
      <c r="DB14" t="s">
        <v>55</v>
      </c>
      <c r="DD14" s="23"/>
      <c r="DE14" s="23" t="s">
        <v>62</v>
      </c>
      <c r="DF14" s="23" t="s">
        <v>50</v>
      </c>
      <c r="DG14" s="23" t="s">
        <v>58</v>
      </c>
      <c r="DH14" s="23" t="s">
        <v>68</v>
      </c>
      <c r="DI14" s="23" t="s">
        <v>49</v>
      </c>
      <c r="DJ14" s="23" t="s">
        <v>64</v>
      </c>
      <c r="DK14" s="23" t="s">
        <v>55</v>
      </c>
      <c r="DL14" s="23" t="s">
        <v>398</v>
      </c>
      <c r="DN14" s="2">
        <v>2</v>
      </c>
      <c r="DO14" s="2" t="s">
        <v>49</v>
      </c>
      <c r="DQ14">
        <v>2</v>
      </c>
      <c r="DR14" s="4" t="s">
        <v>49</v>
      </c>
      <c r="DX14" s="10"/>
      <c r="DY14" s="108"/>
      <c r="EB14" s="3" t="s">
        <v>46</v>
      </c>
      <c r="EC14" s="2" t="s">
        <v>130</v>
      </c>
      <c r="EE14" t="s">
        <v>70</v>
      </c>
      <c r="EF14" t="s">
        <v>58</v>
      </c>
      <c r="EH14" s="23" t="s">
        <v>56</v>
      </c>
      <c r="EI14" s="23">
        <v>7</v>
      </c>
      <c r="EJ14" s="23">
        <v>7</v>
      </c>
      <c r="EK14" s="23">
        <v>12</v>
      </c>
      <c r="EL14" s="23">
        <v>0</v>
      </c>
      <c r="EM14" s="23">
        <v>17</v>
      </c>
      <c r="EN14" s="23">
        <v>3</v>
      </c>
      <c r="EO14" s="23">
        <v>11</v>
      </c>
      <c r="EP14" s="23">
        <v>39</v>
      </c>
      <c r="ER14" s="3" t="s">
        <v>46</v>
      </c>
      <c r="ES14" s="2" t="s">
        <v>130</v>
      </c>
      <c r="EU14" t="s">
        <v>72</v>
      </c>
      <c r="EV14" t="s">
        <v>62</v>
      </c>
      <c r="EX14" s="23" t="s">
        <v>56</v>
      </c>
      <c r="EY14" s="23">
        <v>7</v>
      </c>
      <c r="EZ14" s="23">
        <v>4</v>
      </c>
      <c r="FA14" s="23">
        <v>4</v>
      </c>
      <c r="FB14" s="23">
        <v>1</v>
      </c>
      <c r="FC14" s="23">
        <v>13</v>
      </c>
      <c r="FD14" s="23">
        <v>4</v>
      </c>
      <c r="FE14" s="23">
        <v>15</v>
      </c>
      <c r="FF14" s="23">
        <v>39</v>
      </c>
      <c r="FH14" s="3" t="s">
        <v>46</v>
      </c>
      <c r="FI14" s="2" t="s">
        <v>49</v>
      </c>
      <c r="FK14" t="s">
        <v>72</v>
      </c>
      <c r="FL14" t="s">
        <v>55</v>
      </c>
      <c r="FN14" s="23" t="s">
        <v>56</v>
      </c>
      <c r="FO14" s="23">
        <v>3</v>
      </c>
      <c r="FP14" s="23">
        <v>5</v>
      </c>
      <c r="FQ14" s="23">
        <v>1</v>
      </c>
      <c r="FR14" s="23">
        <v>1</v>
      </c>
      <c r="FS14" s="23">
        <v>4</v>
      </c>
      <c r="FT14" s="23">
        <v>8</v>
      </c>
      <c r="FU14" s="23">
        <v>22</v>
      </c>
      <c r="FV14" s="23">
        <v>39</v>
      </c>
      <c r="FX14" s="3" t="s">
        <v>46</v>
      </c>
      <c r="FY14" s="2" t="s">
        <v>49</v>
      </c>
      <c r="GA14" t="s">
        <v>46</v>
      </c>
      <c r="GB14" t="s">
        <v>49</v>
      </c>
      <c r="GD14" s="23" t="s">
        <v>56</v>
      </c>
      <c r="GE14" s="23">
        <v>1</v>
      </c>
      <c r="GF14" s="23">
        <v>7</v>
      </c>
      <c r="GG14" s="23">
        <v>7</v>
      </c>
      <c r="GH14" s="23">
        <v>1</v>
      </c>
      <c r="GI14" s="23">
        <v>8</v>
      </c>
      <c r="GJ14" s="23">
        <v>0</v>
      </c>
      <c r="GK14" s="23">
        <v>20</v>
      </c>
      <c r="GL14" s="23">
        <v>39</v>
      </c>
      <c r="GN14" s="2" t="s">
        <v>48</v>
      </c>
      <c r="GO14" s="2" t="s">
        <v>62</v>
      </c>
      <c r="GP14" t="s">
        <v>67</v>
      </c>
      <c r="GQ14" t="s">
        <v>55</v>
      </c>
      <c r="GS14" s="23" t="s">
        <v>57</v>
      </c>
      <c r="GT14" s="23">
        <v>8</v>
      </c>
      <c r="GU14" s="23">
        <v>16</v>
      </c>
      <c r="GV14" s="23">
        <v>9</v>
      </c>
      <c r="GW14" s="23">
        <v>4</v>
      </c>
      <c r="GX14" s="23">
        <v>32</v>
      </c>
      <c r="GY14" s="23">
        <v>6</v>
      </c>
      <c r="GZ14" s="23">
        <v>13</v>
      </c>
      <c r="HA14" s="23">
        <v>60</v>
      </c>
      <c r="HC14" t="s">
        <v>57</v>
      </c>
      <c r="HD14" t="s">
        <v>49</v>
      </c>
      <c r="HF14" s="23" t="s">
        <v>57</v>
      </c>
      <c r="HG14" s="23">
        <v>11</v>
      </c>
      <c r="HH14" s="23">
        <v>17</v>
      </c>
      <c r="HI14" s="23">
        <v>6</v>
      </c>
      <c r="HJ14" s="23">
        <v>6</v>
      </c>
      <c r="HK14" s="23">
        <v>25</v>
      </c>
      <c r="HL14" s="23">
        <v>6</v>
      </c>
      <c r="HM14" s="23">
        <v>19</v>
      </c>
      <c r="HN14" s="23">
        <v>60</v>
      </c>
      <c r="HP14" t="s">
        <v>48</v>
      </c>
      <c r="HQ14" t="s">
        <v>64</v>
      </c>
      <c r="HS14" s="23" t="s">
        <v>57</v>
      </c>
      <c r="HT14" s="23">
        <v>6</v>
      </c>
      <c r="HU14" s="23">
        <v>11</v>
      </c>
      <c r="HV14" s="23">
        <v>2</v>
      </c>
      <c r="HW14" s="23">
        <v>9</v>
      </c>
      <c r="HX14" s="23">
        <v>10</v>
      </c>
      <c r="HY14" s="23">
        <v>9</v>
      </c>
      <c r="HZ14" s="23">
        <v>35</v>
      </c>
      <c r="IA14" s="23">
        <v>60</v>
      </c>
      <c r="IC14" s="2" t="s">
        <v>48</v>
      </c>
      <c r="ID14" t="s">
        <v>55</v>
      </c>
      <c r="IF14" t="s">
        <v>57</v>
      </c>
      <c r="IG14" t="s">
        <v>55</v>
      </c>
      <c r="II14" s="23" t="s">
        <v>57</v>
      </c>
      <c r="IJ14" s="23">
        <v>1</v>
      </c>
      <c r="IK14" s="23">
        <v>9</v>
      </c>
      <c r="IL14" s="23">
        <v>9</v>
      </c>
      <c r="IM14" s="23">
        <v>0</v>
      </c>
      <c r="IN14" s="23">
        <v>22</v>
      </c>
      <c r="IO14" s="23">
        <v>0</v>
      </c>
      <c r="IP14" s="23">
        <v>28</v>
      </c>
      <c r="IQ14" s="23">
        <v>60</v>
      </c>
      <c r="IS14" t="s">
        <v>554</v>
      </c>
      <c r="IT14" t="s">
        <v>58</v>
      </c>
      <c r="IV14" s="23" t="s">
        <v>554</v>
      </c>
      <c r="IW14" s="64">
        <f>(100*IW10)/$JD10</f>
        <v>18.888888888888889</v>
      </c>
      <c r="IX14" s="64">
        <f t="shared" si="0"/>
        <v>18.888888888888889</v>
      </c>
      <c r="IY14" s="64">
        <f t="shared" si="0"/>
        <v>27.777777777777779</v>
      </c>
      <c r="IZ14" s="64">
        <f t="shared" si="0"/>
        <v>3.3333333333333335</v>
      </c>
      <c r="JA14" s="64">
        <f t="shared" si="0"/>
        <v>54.444444444444443</v>
      </c>
      <c r="JB14" s="64">
        <f t="shared" si="0"/>
        <v>11.111111111111111</v>
      </c>
      <c r="JC14" s="64">
        <f t="shared" si="0"/>
        <v>17.777777777777779</v>
      </c>
      <c r="JF14" t="s">
        <v>554</v>
      </c>
      <c r="JG14" t="s">
        <v>62</v>
      </c>
      <c r="JI14" s="23" t="s">
        <v>554</v>
      </c>
      <c r="JJ14" s="64">
        <f>(100*JJ10)/$JQ10</f>
        <v>27.777777777777779</v>
      </c>
      <c r="JK14" s="64">
        <f t="shared" si="1"/>
        <v>27.777777777777779</v>
      </c>
      <c r="JL14" s="64">
        <f t="shared" si="1"/>
        <v>7.7777777777777777</v>
      </c>
      <c r="JM14" s="64">
        <f t="shared" si="1"/>
        <v>13.333333333333334</v>
      </c>
      <c r="JN14" s="64">
        <f t="shared" si="1"/>
        <v>46.666666666666664</v>
      </c>
      <c r="JO14" s="64">
        <f t="shared" si="1"/>
        <v>18.888888888888889</v>
      </c>
      <c r="JP14" s="64">
        <f t="shared" si="1"/>
        <v>21.111111111111111</v>
      </c>
      <c r="JS14" t="s">
        <v>571</v>
      </c>
      <c r="JT14" t="s">
        <v>55</v>
      </c>
      <c r="JV14" s="23" t="s">
        <v>571</v>
      </c>
      <c r="JW14" s="64">
        <f>(100*JW10)/$KD10</f>
        <v>16.666666666666668</v>
      </c>
      <c r="JX14" s="64">
        <f t="shared" si="2"/>
        <v>21.111111111111111</v>
      </c>
      <c r="JY14" s="64">
        <f t="shared" si="2"/>
        <v>3.3333333333333335</v>
      </c>
      <c r="JZ14" s="64">
        <f t="shared" si="2"/>
        <v>11.111111111111111</v>
      </c>
      <c r="KA14" s="64">
        <f t="shared" si="2"/>
        <v>14.444444444444445</v>
      </c>
      <c r="KB14" s="64">
        <f t="shared" si="2"/>
        <v>30</v>
      </c>
      <c r="KC14" s="64">
        <f t="shared" si="2"/>
        <v>41.111111111111114</v>
      </c>
      <c r="KF14" t="s">
        <v>571</v>
      </c>
      <c r="KG14" t="s">
        <v>49</v>
      </c>
      <c r="KI14" s="23" t="s">
        <v>571</v>
      </c>
      <c r="KJ14" s="64">
        <f>(100*KJ10)/$KO10</f>
        <v>6.666666666666667</v>
      </c>
      <c r="KK14" s="64">
        <f t="shared" si="3"/>
        <v>15.555555555555555</v>
      </c>
      <c r="KL14" s="64">
        <f t="shared" si="3"/>
        <v>22.222222222222221</v>
      </c>
      <c r="KM14" s="64">
        <f t="shared" si="3"/>
        <v>24.444444444444443</v>
      </c>
      <c r="KN14" s="64">
        <f t="shared" si="3"/>
        <v>50</v>
      </c>
    </row>
    <row r="15" spans="1:301" x14ac:dyDescent="0.25">
      <c r="A15" s="2">
        <v>49</v>
      </c>
      <c r="B15" s="2" t="s">
        <v>45</v>
      </c>
      <c r="C15" s="23" t="s">
        <v>292</v>
      </c>
      <c r="D15" s="23">
        <v>11</v>
      </c>
      <c r="E15" s="23">
        <v>49</v>
      </c>
      <c r="F15" s="23">
        <v>60</v>
      </c>
      <c r="H15" s="2">
        <v>49</v>
      </c>
      <c r="I15" s="2" t="s">
        <v>55</v>
      </c>
      <c r="K15">
        <v>51</v>
      </c>
      <c r="L15" t="s">
        <v>49</v>
      </c>
      <c r="N15" s="23" t="s">
        <v>293</v>
      </c>
      <c r="O15" s="23">
        <v>4</v>
      </c>
      <c r="P15" s="23">
        <v>6</v>
      </c>
      <c r="Q15" s="23">
        <v>6</v>
      </c>
      <c r="R15" s="23">
        <v>4</v>
      </c>
      <c r="S15" s="23">
        <v>17</v>
      </c>
      <c r="T15" s="23">
        <v>0</v>
      </c>
      <c r="U15" s="23">
        <v>25</v>
      </c>
      <c r="V15" s="23">
        <v>55</v>
      </c>
      <c r="X15" s="2">
        <v>49</v>
      </c>
      <c r="Y15" s="2" t="s">
        <v>453</v>
      </c>
      <c r="AA15">
        <v>57</v>
      </c>
      <c r="AB15" t="s">
        <v>62</v>
      </c>
      <c r="AD15" s="23" t="s">
        <v>291</v>
      </c>
      <c r="AE15" s="23">
        <v>17</v>
      </c>
      <c r="AF15" s="23">
        <v>15</v>
      </c>
      <c r="AG15" s="23">
        <v>5</v>
      </c>
      <c r="AH15" s="23">
        <v>6</v>
      </c>
      <c r="AI15" s="23">
        <v>29</v>
      </c>
      <c r="AJ15" s="23">
        <v>13</v>
      </c>
      <c r="AK15" s="23">
        <v>21</v>
      </c>
      <c r="AL15" s="23">
        <v>72</v>
      </c>
      <c r="AN15" s="2">
        <v>49</v>
      </c>
      <c r="AO15" s="2" t="s">
        <v>64</v>
      </c>
      <c r="AQ15">
        <v>46</v>
      </c>
      <c r="AR15" t="s">
        <v>49</v>
      </c>
      <c r="AT15" s="23" t="s">
        <v>292</v>
      </c>
      <c r="AU15" s="23">
        <v>8</v>
      </c>
      <c r="AV15" s="23">
        <v>13</v>
      </c>
      <c r="AW15" s="23">
        <v>3</v>
      </c>
      <c r="AX15" s="23">
        <v>6</v>
      </c>
      <c r="AY15" s="23">
        <v>11</v>
      </c>
      <c r="AZ15" s="23">
        <v>15</v>
      </c>
      <c r="BA15" s="23">
        <v>37</v>
      </c>
      <c r="BB15" s="23">
        <v>74</v>
      </c>
      <c r="BD15" s="2">
        <v>49</v>
      </c>
      <c r="BE15" s="2" t="s">
        <v>434</v>
      </c>
      <c r="BG15">
        <v>49</v>
      </c>
      <c r="BH15" t="s">
        <v>49</v>
      </c>
      <c r="BJ15" s="23" t="s">
        <v>292</v>
      </c>
      <c r="BK15" s="23">
        <v>5</v>
      </c>
      <c r="BL15" s="23">
        <v>8</v>
      </c>
      <c r="BM15" s="23">
        <v>17</v>
      </c>
      <c r="BN15" s="23">
        <v>19</v>
      </c>
      <c r="BO15" s="23">
        <v>34</v>
      </c>
      <c r="BP15" s="23">
        <v>74</v>
      </c>
      <c r="BR15" s="2">
        <v>4</v>
      </c>
      <c r="BS15" s="2" t="s">
        <v>55</v>
      </c>
      <c r="BU15">
        <v>3</v>
      </c>
      <c r="BV15" t="s">
        <v>49</v>
      </c>
      <c r="BX15" s="53" t="s">
        <v>577</v>
      </c>
      <c r="BY15" s="23">
        <v>7</v>
      </c>
      <c r="BZ15" s="23">
        <v>10</v>
      </c>
      <c r="CA15" s="23">
        <v>6</v>
      </c>
      <c r="CB15" s="23">
        <v>2</v>
      </c>
      <c r="CC15" s="23">
        <v>24</v>
      </c>
      <c r="CD15" s="23">
        <v>3</v>
      </c>
      <c r="CE15" s="23">
        <v>25</v>
      </c>
      <c r="CF15" s="23">
        <v>63</v>
      </c>
      <c r="CH15" s="2">
        <v>4</v>
      </c>
      <c r="CI15" s="2" t="s">
        <v>453</v>
      </c>
      <c r="CK15">
        <v>3</v>
      </c>
      <c r="CL15" t="s">
        <v>62</v>
      </c>
      <c r="CN15" s="23" t="s">
        <v>577</v>
      </c>
      <c r="CO15" s="23">
        <v>11</v>
      </c>
      <c r="CP15" s="23">
        <v>13</v>
      </c>
      <c r="CQ15" s="23">
        <v>5</v>
      </c>
      <c r="CR15" s="23">
        <v>9</v>
      </c>
      <c r="CS15" s="23">
        <v>22</v>
      </c>
      <c r="CT15" s="23">
        <v>11</v>
      </c>
      <c r="CU15" s="23">
        <v>23</v>
      </c>
      <c r="CV15" s="23">
        <v>63</v>
      </c>
      <c r="CX15" s="2">
        <v>4</v>
      </c>
      <c r="CY15" s="2" t="s">
        <v>64</v>
      </c>
      <c r="DA15">
        <v>2</v>
      </c>
      <c r="DB15" t="s">
        <v>49</v>
      </c>
      <c r="DD15" s="23" t="s">
        <v>577</v>
      </c>
      <c r="DE15" s="23">
        <v>8</v>
      </c>
      <c r="DF15" s="23">
        <v>10</v>
      </c>
      <c r="DG15" s="23">
        <v>1</v>
      </c>
      <c r="DH15" s="23">
        <v>7</v>
      </c>
      <c r="DI15" s="23">
        <v>5</v>
      </c>
      <c r="DJ15" s="23">
        <v>11</v>
      </c>
      <c r="DK15" s="23">
        <v>34</v>
      </c>
      <c r="DL15" s="23">
        <v>63</v>
      </c>
      <c r="DN15" s="2">
        <v>4</v>
      </c>
      <c r="DO15" s="2" t="s">
        <v>434</v>
      </c>
      <c r="DQ15">
        <v>4</v>
      </c>
      <c r="DR15" s="4" t="s">
        <v>49</v>
      </c>
      <c r="DT15" s="23"/>
      <c r="DU15" s="23" t="s">
        <v>62</v>
      </c>
      <c r="DV15" s="23" t="s">
        <v>50</v>
      </c>
      <c r="DW15" s="23" t="s">
        <v>58</v>
      </c>
      <c r="DX15" s="23" t="s">
        <v>49</v>
      </c>
      <c r="DY15" s="53" t="s">
        <v>266</v>
      </c>
      <c r="DZ15" s="23" t="s">
        <v>398</v>
      </c>
      <c r="EB15" s="2" t="s">
        <v>72</v>
      </c>
      <c r="EC15" s="2" t="s">
        <v>55</v>
      </c>
      <c r="EE15" t="s">
        <v>72</v>
      </c>
      <c r="EF15" t="s">
        <v>49</v>
      </c>
      <c r="EH15" s="23" t="s">
        <v>80</v>
      </c>
      <c r="EI15" s="23">
        <v>13</v>
      </c>
      <c r="EJ15" s="23">
        <v>22</v>
      </c>
      <c r="EK15" s="23">
        <v>14</v>
      </c>
      <c r="EL15" s="23">
        <v>10</v>
      </c>
      <c r="EM15" s="23">
        <v>39</v>
      </c>
      <c r="EN15" s="23">
        <v>7</v>
      </c>
      <c r="EO15" s="23">
        <v>21</v>
      </c>
      <c r="EP15" s="23">
        <v>80</v>
      </c>
      <c r="ER15" s="2" t="s">
        <v>72</v>
      </c>
      <c r="ES15" s="2" t="s">
        <v>453</v>
      </c>
      <c r="EU15" t="s">
        <v>72</v>
      </c>
      <c r="EV15" t="s">
        <v>62</v>
      </c>
      <c r="EX15" s="23" t="s">
        <v>80</v>
      </c>
      <c r="EY15" s="23">
        <v>16</v>
      </c>
      <c r="EZ15" s="23">
        <v>29</v>
      </c>
      <c r="FA15" s="23">
        <v>5</v>
      </c>
      <c r="FB15" s="23">
        <v>14</v>
      </c>
      <c r="FC15" s="23">
        <v>36</v>
      </c>
      <c r="FD15" s="23">
        <v>16</v>
      </c>
      <c r="FE15" s="23">
        <v>23</v>
      </c>
      <c r="FF15" s="23">
        <v>80</v>
      </c>
      <c r="FH15" s="2" t="s">
        <v>72</v>
      </c>
      <c r="FI15" s="2" t="s">
        <v>64</v>
      </c>
      <c r="FK15" t="s">
        <v>46</v>
      </c>
      <c r="FL15" t="s">
        <v>49</v>
      </c>
      <c r="FN15" s="23" t="s">
        <v>80</v>
      </c>
      <c r="FO15" s="23">
        <v>12</v>
      </c>
      <c r="FP15" s="23">
        <v>23</v>
      </c>
      <c r="FQ15" s="23">
        <v>0</v>
      </c>
      <c r="FR15" s="23">
        <v>14</v>
      </c>
      <c r="FS15" s="23">
        <v>17</v>
      </c>
      <c r="FT15" s="23">
        <v>19</v>
      </c>
      <c r="FU15" s="23">
        <v>36</v>
      </c>
      <c r="FV15" s="23">
        <v>80</v>
      </c>
      <c r="FX15" s="2" t="s">
        <v>72</v>
      </c>
      <c r="FY15" s="2" t="s">
        <v>434</v>
      </c>
      <c r="GA15" t="s">
        <v>72</v>
      </c>
      <c r="GB15" t="s">
        <v>49</v>
      </c>
      <c r="GD15" s="23" t="s">
        <v>80</v>
      </c>
      <c r="GE15" s="23">
        <v>4</v>
      </c>
      <c r="GF15" s="23">
        <v>17</v>
      </c>
      <c r="GG15" s="23">
        <v>18</v>
      </c>
      <c r="GH15" s="23">
        <v>6</v>
      </c>
      <c r="GI15" s="23">
        <v>27</v>
      </c>
      <c r="GJ15" s="23">
        <v>2</v>
      </c>
      <c r="GK15" s="23">
        <v>32</v>
      </c>
      <c r="GL15" s="23">
        <v>80</v>
      </c>
      <c r="GN15" s="2" t="s">
        <v>67</v>
      </c>
      <c r="GO15" s="2" t="s">
        <v>49</v>
      </c>
      <c r="GP15" t="s">
        <v>57</v>
      </c>
      <c r="GQ15" t="s">
        <v>49</v>
      </c>
      <c r="GS15" s="23" t="s">
        <v>61</v>
      </c>
      <c r="GT15" s="23">
        <v>8</v>
      </c>
      <c r="GU15" s="23">
        <v>10</v>
      </c>
      <c r="GV15" s="23">
        <v>15</v>
      </c>
      <c r="GW15" s="23">
        <v>2</v>
      </c>
      <c r="GX15" s="23">
        <v>25</v>
      </c>
      <c r="GY15" s="23">
        <v>2</v>
      </c>
      <c r="GZ15" s="23">
        <v>12</v>
      </c>
      <c r="HA15" s="23">
        <v>46</v>
      </c>
      <c r="HC15" t="s">
        <v>57</v>
      </c>
      <c r="HD15" t="s">
        <v>50</v>
      </c>
      <c r="HF15" s="23" t="s">
        <v>61</v>
      </c>
      <c r="HG15" s="23">
        <v>11</v>
      </c>
      <c r="HH15" s="23">
        <v>15</v>
      </c>
      <c r="HI15" s="23">
        <v>6</v>
      </c>
      <c r="HJ15" s="23">
        <v>6</v>
      </c>
      <c r="HK15" s="23">
        <v>23</v>
      </c>
      <c r="HL15" s="23">
        <v>8</v>
      </c>
      <c r="HM15" s="23">
        <v>9</v>
      </c>
      <c r="HN15" s="23">
        <v>46</v>
      </c>
      <c r="HP15" t="s">
        <v>48</v>
      </c>
      <c r="HQ15" t="s">
        <v>62</v>
      </c>
      <c r="HS15" s="23" t="s">
        <v>61</v>
      </c>
      <c r="HT15" s="23">
        <v>7</v>
      </c>
      <c r="HU15" s="23">
        <v>11</v>
      </c>
      <c r="HV15" s="23">
        <v>1</v>
      </c>
      <c r="HW15" s="23">
        <v>5</v>
      </c>
      <c r="HX15" s="23">
        <v>4</v>
      </c>
      <c r="HY15" s="23">
        <v>13</v>
      </c>
      <c r="HZ15" s="23">
        <v>19</v>
      </c>
      <c r="IA15" s="23">
        <v>46</v>
      </c>
      <c r="IC15" s="2" t="s">
        <v>67</v>
      </c>
      <c r="ID15" t="s">
        <v>55</v>
      </c>
      <c r="IF15" t="s">
        <v>48</v>
      </c>
      <c r="IG15" t="s">
        <v>55</v>
      </c>
      <c r="II15" s="23" t="s">
        <v>61</v>
      </c>
      <c r="IJ15" s="23">
        <v>1</v>
      </c>
      <c r="IK15" s="23">
        <v>8</v>
      </c>
      <c r="IL15" s="23">
        <v>17</v>
      </c>
      <c r="IM15" s="23">
        <v>0</v>
      </c>
      <c r="IN15" s="23">
        <v>11</v>
      </c>
      <c r="IO15" s="23">
        <v>0</v>
      </c>
      <c r="IP15" s="23">
        <v>18</v>
      </c>
      <c r="IQ15" s="23">
        <v>46</v>
      </c>
      <c r="IS15" t="s">
        <v>554</v>
      </c>
      <c r="IT15" t="s">
        <v>49</v>
      </c>
      <c r="JF15" t="s">
        <v>554</v>
      </c>
      <c r="JG15" t="s">
        <v>62</v>
      </c>
      <c r="JS15" t="s">
        <v>571</v>
      </c>
      <c r="JT15" t="s">
        <v>49</v>
      </c>
      <c r="KF15" t="s">
        <v>571</v>
      </c>
      <c r="KG15" t="s">
        <v>49</v>
      </c>
    </row>
    <row r="16" spans="1:301" x14ac:dyDescent="0.25">
      <c r="A16" s="2">
        <v>36</v>
      </c>
      <c r="B16" s="2" t="s">
        <v>45</v>
      </c>
      <c r="C16" s="23" t="s">
        <v>293</v>
      </c>
      <c r="D16" s="23">
        <v>11</v>
      </c>
      <c r="E16" s="23">
        <v>39</v>
      </c>
      <c r="F16" s="23">
        <v>50</v>
      </c>
      <c r="H16" s="2">
        <v>36</v>
      </c>
      <c r="I16" s="2" t="s">
        <v>49</v>
      </c>
      <c r="K16">
        <v>57</v>
      </c>
      <c r="L16" t="s">
        <v>62</v>
      </c>
      <c r="N16" s="23" t="s">
        <v>294</v>
      </c>
      <c r="O16" s="23">
        <v>1</v>
      </c>
      <c r="P16" s="23">
        <v>3</v>
      </c>
      <c r="Q16" s="23">
        <v>1</v>
      </c>
      <c r="R16" s="23"/>
      <c r="S16" s="23">
        <v>2</v>
      </c>
      <c r="T16" s="23">
        <v>1</v>
      </c>
      <c r="U16" s="23">
        <v>2</v>
      </c>
      <c r="V16" s="23">
        <v>6</v>
      </c>
      <c r="X16" s="2">
        <v>36</v>
      </c>
      <c r="Y16" s="2" t="s">
        <v>49</v>
      </c>
      <c r="AA16">
        <v>46</v>
      </c>
      <c r="AB16" t="s">
        <v>49</v>
      </c>
      <c r="AD16" s="23" t="s">
        <v>292</v>
      </c>
      <c r="AE16" s="23">
        <v>14</v>
      </c>
      <c r="AF16" s="23">
        <v>20</v>
      </c>
      <c r="AG16" s="23">
        <v>8</v>
      </c>
      <c r="AH16" s="23">
        <v>8</v>
      </c>
      <c r="AI16" s="23">
        <v>23</v>
      </c>
      <c r="AJ16" s="23">
        <v>7</v>
      </c>
      <c r="AK16" s="23">
        <v>29</v>
      </c>
      <c r="AL16" s="23">
        <v>74</v>
      </c>
      <c r="AN16" s="2">
        <v>36</v>
      </c>
      <c r="AO16" s="2" t="s">
        <v>55</v>
      </c>
      <c r="AQ16">
        <v>49</v>
      </c>
      <c r="AR16" t="s">
        <v>64</v>
      </c>
      <c r="AT16" s="23" t="s">
        <v>293</v>
      </c>
      <c r="AU16" s="23">
        <v>7</v>
      </c>
      <c r="AV16" s="23">
        <v>9</v>
      </c>
      <c r="AW16" s="23">
        <v>1</v>
      </c>
      <c r="AX16" s="23">
        <v>2</v>
      </c>
      <c r="AY16" s="23">
        <v>3</v>
      </c>
      <c r="AZ16" s="23">
        <v>8</v>
      </c>
      <c r="BA16" s="23">
        <v>33</v>
      </c>
      <c r="BB16" s="23">
        <v>55</v>
      </c>
      <c r="BD16" s="2">
        <v>36</v>
      </c>
      <c r="BE16" s="2" t="s">
        <v>55</v>
      </c>
      <c r="BG16">
        <v>49</v>
      </c>
      <c r="BH16" t="s">
        <v>58</v>
      </c>
      <c r="BJ16" s="23" t="s">
        <v>293</v>
      </c>
      <c r="BK16" s="23">
        <v>2</v>
      </c>
      <c r="BL16" s="23">
        <v>9</v>
      </c>
      <c r="BM16" s="23">
        <v>6</v>
      </c>
      <c r="BN16" s="23">
        <v>5</v>
      </c>
      <c r="BO16" s="23">
        <v>38</v>
      </c>
      <c r="BP16" s="23">
        <v>55</v>
      </c>
      <c r="BR16" s="2">
        <v>2</v>
      </c>
      <c r="BS16" s="2" t="s">
        <v>49</v>
      </c>
      <c r="BU16">
        <v>3</v>
      </c>
      <c r="BV16" t="s">
        <v>62</v>
      </c>
      <c r="BX16" s="53" t="s">
        <v>578</v>
      </c>
      <c r="BY16" s="23">
        <v>9</v>
      </c>
      <c r="BZ16" s="23">
        <v>14</v>
      </c>
      <c r="CA16" s="23">
        <v>21</v>
      </c>
      <c r="CB16" s="23">
        <v>3</v>
      </c>
      <c r="CC16" s="23">
        <v>43</v>
      </c>
      <c r="CD16" s="23">
        <v>3</v>
      </c>
      <c r="CE16" s="23">
        <v>26</v>
      </c>
      <c r="CF16" s="23">
        <v>83</v>
      </c>
      <c r="CH16" s="2">
        <v>2</v>
      </c>
      <c r="CI16" s="2" t="s">
        <v>49</v>
      </c>
      <c r="CK16">
        <v>2</v>
      </c>
      <c r="CL16" t="s">
        <v>49</v>
      </c>
      <c r="CN16" s="23" t="s">
        <v>578</v>
      </c>
      <c r="CO16" s="23">
        <v>20</v>
      </c>
      <c r="CP16" s="23">
        <v>21</v>
      </c>
      <c r="CQ16" s="23">
        <v>12</v>
      </c>
      <c r="CR16" s="23">
        <v>5</v>
      </c>
      <c r="CS16" s="23">
        <v>31</v>
      </c>
      <c r="CT16" s="23">
        <v>15</v>
      </c>
      <c r="CU16" s="23">
        <v>22</v>
      </c>
      <c r="CV16" s="23">
        <v>83</v>
      </c>
      <c r="CX16" s="2">
        <v>2</v>
      </c>
      <c r="CY16" s="2" t="s">
        <v>55</v>
      </c>
      <c r="DA16">
        <v>4</v>
      </c>
      <c r="DB16" t="s">
        <v>64</v>
      </c>
      <c r="DD16" s="23" t="s">
        <v>578</v>
      </c>
      <c r="DE16" s="23">
        <v>13</v>
      </c>
      <c r="DF16" s="23">
        <v>9</v>
      </c>
      <c r="DG16" s="23">
        <v>4</v>
      </c>
      <c r="DH16" s="23">
        <v>6</v>
      </c>
      <c r="DI16" s="23">
        <v>11</v>
      </c>
      <c r="DJ16" s="23">
        <v>24</v>
      </c>
      <c r="DK16" s="23">
        <v>44</v>
      </c>
      <c r="DL16" s="23">
        <v>83</v>
      </c>
      <c r="DN16" s="2">
        <v>2</v>
      </c>
      <c r="DO16" s="2" t="s">
        <v>55</v>
      </c>
      <c r="DQ16">
        <v>4</v>
      </c>
      <c r="DR16" t="s">
        <v>58</v>
      </c>
      <c r="DT16" s="23" t="s">
        <v>577</v>
      </c>
      <c r="DU16" s="23">
        <v>3</v>
      </c>
      <c r="DV16" s="23">
        <v>7</v>
      </c>
      <c r="DW16" s="23">
        <v>12</v>
      </c>
      <c r="DX16" s="23">
        <v>12</v>
      </c>
      <c r="DY16" s="23">
        <v>33</v>
      </c>
      <c r="DZ16" s="23">
        <v>63</v>
      </c>
      <c r="EB16" s="3" t="s">
        <v>80</v>
      </c>
      <c r="EC16" s="2" t="s">
        <v>49</v>
      </c>
      <c r="EE16" t="s">
        <v>72</v>
      </c>
      <c r="EF16" t="s">
        <v>62</v>
      </c>
      <c r="EH16" s="23" t="s">
        <v>70</v>
      </c>
      <c r="EI16" s="23">
        <v>7</v>
      </c>
      <c r="EJ16" s="23">
        <v>8</v>
      </c>
      <c r="EK16" s="23">
        <v>6</v>
      </c>
      <c r="EL16" s="23">
        <v>2</v>
      </c>
      <c r="EM16" s="23">
        <v>15</v>
      </c>
      <c r="EN16" s="23">
        <v>2</v>
      </c>
      <c r="EO16" s="23">
        <v>5</v>
      </c>
      <c r="EP16" s="23">
        <v>27</v>
      </c>
      <c r="ER16" s="3" t="s">
        <v>80</v>
      </c>
      <c r="ES16" s="2" t="s">
        <v>49</v>
      </c>
      <c r="EU16" t="s">
        <v>46</v>
      </c>
      <c r="EV16" t="s">
        <v>49</v>
      </c>
      <c r="EX16" s="23" t="s">
        <v>70</v>
      </c>
      <c r="EY16" s="23">
        <v>10</v>
      </c>
      <c r="EZ16" s="23">
        <v>11</v>
      </c>
      <c r="FA16" s="23">
        <v>6</v>
      </c>
      <c r="FB16" s="23">
        <v>4</v>
      </c>
      <c r="FC16" s="23">
        <v>11</v>
      </c>
      <c r="FD16" s="23">
        <v>7</v>
      </c>
      <c r="FE16" s="23">
        <v>6</v>
      </c>
      <c r="FF16" s="23">
        <v>27</v>
      </c>
      <c r="FH16" s="3" t="s">
        <v>80</v>
      </c>
      <c r="FI16" s="2" t="s">
        <v>55</v>
      </c>
      <c r="FK16" t="s">
        <v>72</v>
      </c>
      <c r="FL16" t="s">
        <v>64</v>
      </c>
      <c r="FN16" s="23" t="s">
        <v>70</v>
      </c>
      <c r="FO16" s="23">
        <v>5</v>
      </c>
      <c r="FP16" s="23">
        <v>8</v>
      </c>
      <c r="FQ16" s="23">
        <v>2</v>
      </c>
      <c r="FR16" s="23">
        <v>6</v>
      </c>
      <c r="FS16" s="23">
        <v>5</v>
      </c>
      <c r="FT16" s="23">
        <v>11</v>
      </c>
      <c r="FU16" s="23">
        <v>8</v>
      </c>
      <c r="FV16" s="23">
        <v>27</v>
      </c>
      <c r="FX16" s="3" t="s">
        <v>80</v>
      </c>
      <c r="FY16" s="2" t="s">
        <v>55</v>
      </c>
      <c r="GA16" t="s">
        <v>72</v>
      </c>
      <c r="GB16" t="s">
        <v>58</v>
      </c>
      <c r="GD16" s="23" t="s">
        <v>70</v>
      </c>
      <c r="GE16" s="23">
        <v>1</v>
      </c>
      <c r="GF16" s="23">
        <v>7</v>
      </c>
      <c r="GG16" s="23">
        <v>11</v>
      </c>
      <c r="GH16" s="23">
        <v>0</v>
      </c>
      <c r="GI16" s="23">
        <v>9</v>
      </c>
      <c r="GJ16" s="23">
        <v>0</v>
      </c>
      <c r="GK16" s="23">
        <v>9</v>
      </c>
      <c r="GL16" s="23">
        <v>27</v>
      </c>
      <c r="GN16" s="2" t="s">
        <v>48</v>
      </c>
      <c r="GO16" s="2" t="s">
        <v>49</v>
      </c>
      <c r="GP16" t="s">
        <v>57</v>
      </c>
      <c r="GQ16" t="s">
        <v>49</v>
      </c>
      <c r="GS16" s="23" t="s">
        <v>67</v>
      </c>
      <c r="GT16" s="23">
        <v>6</v>
      </c>
      <c r="GU16" s="23">
        <v>13</v>
      </c>
      <c r="GV16" s="23">
        <v>11</v>
      </c>
      <c r="GW16" s="23">
        <v>8</v>
      </c>
      <c r="GX16" s="23">
        <v>29</v>
      </c>
      <c r="GY16" s="23">
        <v>3</v>
      </c>
      <c r="GZ16" s="23">
        <v>13</v>
      </c>
      <c r="HA16" s="23">
        <v>47</v>
      </c>
      <c r="HC16" t="s">
        <v>48</v>
      </c>
      <c r="HD16" t="s">
        <v>50</v>
      </c>
      <c r="HF16" s="23" t="s">
        <v>67</v>
      </c>
      <c r="HG16" s="23">
        <v>9</v>
      </c>
      <c r="HH16" s="23">
        <v>15</v>
      </c>
      <c r="HI16" s="23">
        <v>7</v>
      </c>
      <c r="HJ16" s="23">
        <v>8</v>
      </c>
      <c r="HK16" s="23">
        <v>24</v>
      </c>
      <c r="HL16" s="23">
        <v>8</v>
      </c>
      <c r="HM16" s="23">
        <v>14</v>
      </c>
      <c r="HN16" s="23">
        <v>47</v>
      </c>
      <c r="HP16" t="s">
        <v>67</v>
      </c>
      <c r="HQ16" t="s">
        <v>64</v>
      </c>
      <c r="HS16" s="23" t="s">
        <v>67</v>
      </c>
      <c r="HT16" s="23">
        <v>4</v>
      </c>
      <c r="HU16" s="23">
        <v>10</v>
      </c>
      <c r="HV16" s="23">
        <v>1</v>
      </c>
      <c r="HW16" s="23">
        <v>8</v>
      </c>
      <c r="HX16" s="23">
        <v>10</v>
      </c>
      <c r="HY16" s="23">
        <v>10</v>
      </c>
      <c r="HZ16" s="23">
        <v>24</v>
      </c>
      <c r="IA16" s="23">
        <v>47</v>
      </c>
      <c r="IC16" s="2" t="s">
        <v>48</v>
      </c>
      <c r="ID16" t="s">
        <v>55</v>
      </c>
      <c r="IF16" t="s">
        <v>67</v>
      </c>
      <c r="IG16" t="s">
        <v>55</v>
      </c>
      <c r="II16" s="23" t="s">
        <v>67</v>
      </c>
      <c r="IJ16" s="23">
        <v>2</v>
      </c>
      <c r="IK16" s="23">
        <v>12</v>
      </c>
      <c r="IL16" s="23">
        <v>13</v>
      </c>
      <c r="IM16" s="23">
        <v>6</v>
      </c>
      <c r="IN16" s="23">
        <v>19</v>
      </c>
      <c r="IO16" s="23">
        <v>2</v>
      </c>
      <c r="IP16" s="23">
        <v>19</v>
      </c>
      <c r="IQ16" s="23">
        <v>47</v>
      </c>
      <c r="IS16" t="s">
        <v>554</v>
      </c>
      <c r="IT16" t="s">
        <v>62</v>
      </c>
      <c r="JF16" t="s">
        <v>554</v>
      </c>
      <c r="JG16" t="s">
        <v>49</v>
      </c>
      <c r="JS16" t="s">
        <v>571</v>
      </c>
      <c r="JT16" t="s">
        <v>64</v>
      </c>
      <c r="KF16" t="s">
        <v>571</v>
      </c>
      <c r="KG16" t="s">
        <v>58</v>
      </c>
    </row>
    <row r="17" spans="1:293" x14ac:dyDescent="0.25">
      <c r="A17" s="2">
        <v>65</v>
      </c>
      <c r="B17" s="2" t="s">
        <v>45</v>
      </c>
      <c r="C17" s="23" t="s">
        <v>294</v>
      </c>
      <c r="D17" s="23">
        <v>0</v>
      </c>
      <c r="E17" s="23">
        <v>5</v>
      </c>
      <c r="F17" s="23">
        <v>5</v>
      </c>
      <c r="H17" s="2">
        <v>65</v>
      </c>
      <c r="I17" s="2" t="s">
        <v>239</v>
      </c>
      <c r="K17">
        <v>46</v>
      </c>
      <c r="L17" t="s">
        <v>49</v>
      </c>
      <c r="X17" s="2">
        <v>65</v>
      </c>
      <c r="Y17" s="2" t="s">
        <v>50</v>
      </c>
      <c r="AA17">
        <v>46</v>
      </c>
      <c r="AB17" t="s">
        <v>62</v>
      </c>
      <c r="AD17" s="23" t="s">
        <v>293</v>
      </c>
      <c r="AE17" s="23">
        <v>9</v>
      </c>
      <c r="AF17" s="23">
        <v>13</v>
      </c>
      <c r="AG17" s="23">
        <v>5</v>
      </c>
      <c r="AH17" s="23">
        <v>4</v>
      </c>
      <c r="AI17" s="23">
        <v>16</v>
      </c>
      <c r="AJ17" s="23">
        <v>9</v>
      </c>
      <c r="AK17" s="23">
        <v>21</v>
      </c>
      <c r="AL17" s="23">
        <v>55</v>
      </c>
      <c r="AN17" s="2">
        <v>65</v>
      </c>
      <c r="AO17" s="2" t="s">
        <v>55</v>
      </c>
      <c r="AQ17">
        <v>36</v>
      </c>
      <c r="AR17" t="s">
        <v>55</v>
      </c>
      <c r="AT17" s="23" t="s">
        <v>294</v>
      </c>
      <c r="AU17" s="23">
        <v>0</v>
      </c>
      <c r="AV17" s="23">
        <v>1</v>
      </c>
      <c r="AW17" s="23">
        <v>0</v>
      </c>
      <c r="AX17" s="23">
        <v>2</v>
      </c>
      <c r="AY17" s="23">
        <v>0</v>
      </c>
      <c r="AZ17" s="23">
        <v>2</v>
      </c>
      <c r="BA17" s="23">
        <v>4</v>
      </c>
      <c r="BB17" s="23">
        <v>6</v>
      </c>
      <c r="BD17" s="2">
        <v>65</v>
      </c>
      <c r="BE17" s="2" t="s">
        <v>55</v>
      </c>
      <c r="BG17">
        <v>36</v>
      </c>
      <c r="BH17" t="s">
        <v>55</v>
      </c>
      <c r="BJ17" s="23" t="s">
        <v>294</v>
      </c>
      <c r="BK17" s="23">
        <v>1</v>
      </c>
      <c r="BL17" s="23">
        <v>0</v>
      </c>
      <c r="BM17" s="23">
        <v>1</v>
      </c>
      <c r="BN17" s="23">
        <v>1</v>
      </c>
      <c r="BO17" s="23">
        <v>3</v>
      </c>
      <c r="BP17" s="23">
        <v>6</v>
      </c>
      <c r="BR17" s="2">
        <v>2</v>
      </c>
      <c r="BS17" s="2" t="s">
        <v>239</v>
      </c>
      <c r="BU17">
        <v>2</v>
      </c>
      <c r="BV17" t="s">
        <v>49</v>
      </c>
      <c r="BX17" s="53" t="s">
        <v>579</v>
      </c>
      <c r="BY17" s="23">
        <v>8</v>
      </c>
      <c r="BZ17" s="23">
        <v>7</v>
      </c>
      <c r="CA17" s="23">
        <v>10</v>
      </c>
      <c r="CB17" s="23">
        <v>2</v>
      </c>
      <c r="CC17" s="23">
        <v>15</v>
      </c>
      <c r="CD17" s="23">
        <v>4</v>
      </c>
      <c r="CE17" s="23">
        <v>10</v>
      </c>
      <c r="CF17" s="23">
        <v>34</v>
      </c>
      <c r="CH17" s="2">
        <v>2</v>
      </c>
      <c r="CI17" s="2" t="s">
        <v>50</v>
      </c>
      <c r="CK17">
        <v>2</v>
      </c>
      <c r="CL17" t="s">
        <v>62</v>
      </c>
      <c r="CN17" s="23" t="s">
        <v>579</v>
      </c>
      <c r="CO17" s="23">
        <v>7</v>
      </c>
      <c r="CP17" s="23">
        <v>8</v>
      </c>
      <c r="CQ17" s="23">
        <v>3</v>
      </c>
      <c r="CR17" s="23">
        <v>3</v>
      </c>
      <c r="CS17" s="23">
        <v>11</v>
      </c>
      <c r="CT17" s="23">
        <v>7</v>
      </c>
      <c r="CU17" s="23">
        <v>14</v>
      </c>
      <c r="CV17" s="23">
        <v>34</v>
      </c>
      <c r="CX17" s="2">
        <v>2</v>
      </c>
      <c r="CY17" s="2" t="s">
        <v>55</v>
      </c>
      <c r="DA17">
        <v>2</v>
      </c>
      <c r="DB17" t="s">
        <v>55</v>
      </c>
      <c r="DD17" s="23" t="s">
        <v>579</v>
      </c>
      <c r="DE17" s="23">
        <v>5</v>
      </c>
      <c r="DF17" s="23">
        <v>4</v>
      </c>
      <c r="DG17" s="23">
        <v>0</v>
      </c>
      <c r="DH17" s="23">
        <v>3</v>
      </c>
      <c r="DI17" s="23">
        <v>4</v>
      </c>
      <c r="DJ17" s="23">
        <v>10</v>
      </c>
      <c r="DK17" s="23">
        <v>17</v>
      </c>
      <c r="DL17" s="23">
        <v>34</v>
      </c>
      <c r="DN17" s="2">
        <v>2</v>
      </c>
      <c r="DO17" s="2" t="s">
        <v>55</v>
      </c>
      <c r="DQ17">
        <v>2</v>
      </c>
      <c r="DR17" t="s">
        <v>55</v>
      </c>
      <c r="DT17" s="23" t="s">
        <v>578</v>
      </c>
      <c r="DU17" s="23">
        <v>2</v>
      </c>
      <c r="DV17" s="23">
        <v>13</v>
      </c>
      <c r="DW17" s="23">
        <v>16</v>
      </c>
      <c r="DX17" s="23">
        <v>17</v>
      </c>
      <c r="DY17" s="23">
        <v>49</v>
      </c>
      <c r="DZ17" s="23">
        <v>83</v>
      </c>
      <c r="EB17" s="3" t="s">
        <v>46</v>
      </c>
      <c r="EC17" s="2" t="s">
        <v>239</v>
      </c>
      <c r="EE17" t="s">
        <v>46</v>
      </c>
      <c r="EF17" t="s">
        <v>49</v>
      </c>
      <c r="ER17" s="3" t="s">
        <v>46</v>
      </c>
      <c r="ES17" s="2" t="s">
        <v>50</v>
      </c>
      <c r="EU17" t="s">
        <v>46</v>
      </c>
      <c r="EV17" t="s">
        <v>62</v>
      </c>
      <c r="FH17" s="3" t="s">
        <v>46</v>
      </c>
      <c r="FI17" s="2" t="s">
        <v>55</v>
      </c>
      <c r="FK17" t="s">
        <v>80</v>
      </c>
      <c r="FL17" t="s">
        <v>55</v>
      </c>
      <c r="FX17" s="3" t="s">
        <v>46</v>
      </c>
      <c r="FY17" s="2" t="s">
        <v>55</v>
      </c>
      <c r="GA17" t="s">
        <v>80</v>
      </c>
      <c r="GB17" t="s">
        <v>55</v>
      </c>
      <c r="GN17" s="2" t="s">
        <v>61</v>
      </c>
      <c r="GO17" s="2" t="s">
        <v>58</v>
      </c>
      <c r="GP17" t="s">
        <v>57</v>
      </c>
      <c r="GQ17" t="s">
        <v>50</v>
      </c>
      <c r="HC17" t="s">
        <v>48</v>
      </c>
      <c r="HD17" t="s">
        <v>64</v>
      </c>
      <c r="HP17" t="s">
        <v>48</v>
      </c>
      <c r="HQ17" t="s">
        <v>49</v>
      </c>
      <c r="IC17" s="2" t="s">
        <v>61</v>
      </c>
      <c r="ID17" s="2" t="s">
        <v>58</v>
      </c>
      <c r="IF17" t="s">
        <v>48</v>
      </c>
      <c r="IG17" t="s">
        <v>55</v>
      </c>
      <c r="IS17" t="s">
        <v>554</v>
      </c>
      <c r="IT17" t="s">
        <v>49</v>
      </c>
      <c r="JF17" t="s">
        <v>554</v>
      </c>
      <c r="JG17" t="s">
        <v>62</v>
      </c>
      <c r="JS17" t="s">
        <v>569</v>
      </c>
      <c r="JT17" t="s">
        <v>55</v>
      </c>
      <c r="KF17" t="s">
        <v>569</v>
      </c>
      <c r="KG17" t="s">
        <v>55</v>
      </c>
    </row>
    <row r="18" spans="1:293" x14ac:dyDescent="0.25">
      <c r="A18" s="2">
        <v>50</v>
      </c>
      <c r="B18" s="2" t="s">
        <v>45</v>
      </c>
      <c r="C18" s="15" t="s">
        <v>485</v>
      </c>
      <c r="H18" s="2">
        <v>50</v>
      </c>
      <c r="I18" s="2" t="s">
        <v>62</v>
      </c>
      <c r="K18">
        <v>46</v>
      </c>
      <c r="L18" t="s">
        <v>62</v>
      </c>
      <c r="N18" s="23"/>
      <c r="O18" s="109" t="s">
        <v>62</v>
      </c>
      <c r="P18" s="23" t="s">
        <v>50</v>
      </c>
      <c r="Q18" s="23" t="s">
        <v>58</v>
      </c>
      <c r="R18" s="109" t="s">
        <v>68</v>
      </c>
      <c r="S18" s="23" t="s">
        <v>49</v>
      </c>
      <c r="T18" s="23" t="s">
        <v>64</v>
      </c>
      <c r="U18" s="23" t="s">
        <v>266</v>
      </c>
      <c r="X18" s="2">
        <v>50</v>
      </c>
      <c r="Y18" s="2" t="s">
        <v>65</v>
      </c>
      <c r="AA18">
        <v>49</v>
      </c>
      <c r="AB18" t="s">
        <v>49</v>
      </c>
      <c r="AD18" s="23" t="s">
        <v>294</v>
      </c>
      <c r="AE18" s="23">
        <v>0</v>
      </c>
      <c r="AF18" s="23">
        <v>3</v>
      </c>
      <c r="AG18" s="23">
        <v>0</v>
      </c>
      <c r="AH18" s="23">
        <v>1</v>
      </c>
      <c r="AI18" s="23">
        <v>0</v>
      </c>
      <c r="AJ18" s="23">
        <v>1</v>
      </c>
      <c r="AK18" s="23">
        <v>3</v>
      </c>
      <c r="AL18" s="23">
        <v>6</v>
      </c>
      <c r="AN18" s="2">
        <v>50</v>
      </c>
      <c r="AO18" s="2" t="s">
        <v>107</v>
      </c>
      <c r="AQ18">
        <v>65</v>
      </c>
      <c r="AR18" t="s">
        <v>55</v>
      </c>
      <c r="BD18" s="2">
        <v>50</v>
      </c>
      <c r="BE18" s="2" t="s">
        <v>55</v>
      </c>
      <c r="BG18">
        <v>65</v>
      </c>
      <c r="BH18" t="s">
        <v>55</v>
      </c>
      <c r="BR18" s="2">
        <v>4</v>
      </c>
      <c r="BS18" s="2" t="s">
        <v>62</v>
      </c>
      <c r="BU18">
        <v>2</v>
      </c>
      <c r="BV18" t="s">
        <v>62</v>
      </c>
      <c r="BX18" s="53" t="s">
        <v>580</v>
      </c>
      <c r="BY18" s="23">
        <v>2</v>
      </c>
      <c r="BZ18" s="23">
        <v>4</v>
      </c>
      <c r="CA18" s="23">
        <v>0</v>
      </c>
      <c r="CB18" s="23">
        <v>1</v>
      </c>
      <c r="CC18" s="23">
        <v>8</v>
      </c>
      <c r="CD18" s="23">
        <v>2</v>
      </c>
      <c r="CE18" s="23">
        <v>8</v>
      </c>
      <c r="CF18" s="23">
        <v>23</v>
      </c>
      <c r="CH18" s="2">
        <v>4</v>
      </c>
      <c r="CI18" s="2" t="s">
        <v>65</v>
      </c>
      <c r="CK18">
        <v>4</v>
      </c>
      <c r="CL18" t="s">
        <v>49</v>
      </c>
      <c r="CN18" s="23" t="s">
        <v>580</v>
      </c>
      <c r="CO18" s="23">
        <v>4</v>
      </c>
      <c r="CP18" s="23">
        <v>5</v>
      </c>
      <c r="CQ18" s="23">
        <v>0</v>
      </c>
      <c r="CR18" s="23">
        <v>2</v>
      </c>
      <c r="CS18" s="23">
        <v>9</v>
      </c>
      <c r="CT18" s="23">
        <v>3</v>
      </c>
      <c r="CU18" s="23">
        <v>8</v>
      </c>
      <c r="CV18" s="23">
        <v>23</v>
      </c>
      <c r="CX18" s="2">
        <v>4</v>
      </c>
      <c r="CY18" s="2" t="s">
        <v>107</v>
      </c>
      <c r="DA18">
        <v>2</v>
      </c>
      <c r="DB18" t="s">
        <v>55</v>
      </c>
      <c r="DD18" s="23" t="s">
        <v>580</v>
      </c>
      <c r="DE18" s="23">
        <v>1</v>
      </c>
      <c r="DF18" s="23">
        <v>2</v>
      </c>
      <c r="DG18" s="23">
        <v>0</v>
      </c>
      <c r="DH18" s="23">
        <v>1</v>
      </c>
      <c r="DI18" s="23">
        <v>0</v>
      </c>
      <c r="DJ18" s="23">
        <v>5</v>
      </c>
      <c r="DK18" s="23">
        <v>16</v>
      </c>
      <c r="DL18" s="23">
        <v>23</v>
      </c>
      <c r="DN18" s="2">
        <v>4</v>
      </c>
      <c r="DO18" s="2" t="s">
        <v>55</v>
      </c>
      <c r="DQ18">
        <v>2</v>
      </c>
      <c r="DR18" t="s">
        <v>55</v>
      </c>
      <c r="DT18" s="23" t="s">
        <v>579</v>
      </c>
      <c r="DU18" s="23">
        <v>2</v>
      </c>
      <c r="DV18" s="23">
        <v>5</v>
      </c>
      <c r="DW18" s="23">
        <v>8</v>
      </c>
      <c r="DX18" s="23">
        <v>6</v>
      </c>
      <c r="DY18" s="23">
        <v>25</v>
      </c>
      <c r="DZ18" s="23">
        <v>34</v>
      </c>
      <c r="EB18" s="2" t="s">
        <v>72</v>
      </c>
      <c r="EC18" s="2" t="s">
        <v>62</v>
      </c>
      <c r="EE18" t="s">
        <v>46</v>
      </c>
      <c r="EF18" t="s">
        <v>62</v>
      </c>
      <c r="EH18" s="23"/>
      <c r="EI18" s="23" t="s">
        <v>62</v>
      </c>
      <c r="EJ18" s="23" t="s">
        <v>50</v>
      </c>
      <c r="EK18" s="23" t="s">
        <v>58</v>
      </c>
      <c r="EL18" s="23" t="s">
        <v>68</v>
      </c>
      <c r="EM18" s="23" t="s">
        <v>49</v>
      </c>
      <c r="EN18" s="23" t="s">
        <v>64</v>
      </c>
      <c r="EO18" s="53" t="s">
        <v>266</v>
      </c>
      <c r="ER18" s="2" t="s">
        <v>72</v>
      </c>
      <c r="ES18" s="2" t="s">
        <v>65</v>
      </c>
      <c r="EU18" t="s">
        <v>72</v>
      </c>
      <c r="EV18" t="s">
        <v>49</v>
      </c>
      <c r="EX18" s="23"/>
      <c r="EY18" s="23" t="s">
        <v>62</v>
      </c>
      <c r="EZ18" s="23" t="s">
        <v>50</v>
      </c>
      <c r="FA18" s="23" t="s">
        <v>58</v>
      </c>
      <c r="FB18" s="23" t="s">
        <v>68</v>
      </c>
      <c r="FC18" s="23" t="s">
        <v>49</v>
      </c>
      <c r="FD18" s="23" t="s">
        <v>64</v>
      </c>
      <c r="FE18" s="23" t="s">
        <v>266</v>
      </c>
      <c r="FH18" s="2" t="s">
        <v>72</v>
      </c>
      <c r="FI18" s="2" t="s">
        <v>107</v>
      </c>
      <c r="FK18" t="s">
        <v>46</v>
      </c>
      <c r="FL18" t="s">
        <v>55</v>
      </c>
      <c r="FN18" s="23"/>
      <c r="FO18" s="23" t="s">
        <v>62</v>
      </c>
      <c r="FP18" s="23" t="s">
        <v>50</v>
      </c>
      <c r="FQ18" s="23" t="s">
        <v>58</v>
      </c>
      <c r="FR18" s="23" t="s">
        <v>68</v>
      </c>
      <c r="FS18" s="23" t="s">
        <v>49</v>
      </c>
      <c r="FT18" s="23" t="s">
        <v>64</v>
      </c>
      <c r="FU18" s="23" t="s">
        <v>266</v>
      </c>
      <c r="FX18" s="2" t="s">
        <v>72</v>
      </c>
      <c r="FY18" s="2" t="s">
        <v>55</v>
      </c>
      <c r="GA18" t="s">
        <v>46</v>
      </c>
      <c r="GB18" t="s">
        <v>55</v>
      </c>
      <c r="GD18" s="23"/>
      <c r="GE18" s="23" t="s">
        <v>62</v>
      </c>
      <c r="GF18" s="78" t="s">
        <v>50</v>
      </c>
      <c r="GG18" s="23" t="s">
        <v>58</v>
      </c>
      <c r="GH18" s="23" t="s">
        <v>68</v>
      </c>
      <c r="GI18" s="23" t="s">
        <v>49</v>
      </c>
      <c r="GJ18" s="23" t="s">
        <v>64</v>
      </c>
      <c r="GK18" s="23" t="s">
        <v>266</v>
      </c>
      <c r="GN18" s="2" t="s">
        <v>67</v>
      </c>
      <c r="GO18" s="2" t="s">
        <v>49</v>
      </c>
      <c r="GP18" t="s">
        <v>48</v>
      </c>
      <c r="GQ18" t="s">
        <v>62</v>
      </c>
      <c r="GS18" s="53" t="s">
        <v>575</v>
      </c>
      <c r="GT18" s="23" t="s">
        <v>62</v>
      </c>
      <c r="GU18" s="23" t="s">
        <v>50</v>
      </c>
      <c r="GV18" s="23" t="s">
        <v>58</v>
      </c>
      <c r="GW18" s="23" t="s">
        <v>68</v>
      </c>
      <c r="GX18" s="90" t="s">
        <v>49</v>
      </c>
      <c r="GY18" s="23" t="s">
        <v>64</v>
      </c>
      <c r="GZ18" s="23" t="s">
        <v>581</v>
      </c>
      <c r="HC18" t="s">
        <v>67</v>
      </c>
      <c r="HD18" t="s">
        <v>49</v>
      </c>
      <c r="HF18" s="107" t="s">
        <v>575</v>
      </c>
      <c r="HG18" s="23" t="s">
        <v>62</v>
      </c>
      <c r="HH18" s="90" t="s">
        <v>50</v>
      </c>
      <c r="HI18" s="23" t="s">
        <v>58</v>
      </c>
      <c r="HJ18" s="23" t="s">
        <v>68</v>
      </c>
      <c r="HK18" s="90" t="s">
        <v>49</v>
      </c>
      <c r="HL18" s="23" t="s">
        <v>64</v>
      </c>
      <c r="HM18" s="23" t="s">
        <v>581</v>
      </c>
      <c r="HP18" t="s">
        <v>48</v>
      </c>
      <c r="HQ18" t="s">
        <v>64</v>
      </c>
      <c r="HS18" s="53" t="s">
        <v>575</v>
      </c>
      <c r="HT18" s="110" t="s">
        <v>62</v>
      </c>
      <c r="HU18" s="23" t="s">
        <v>50</v>
      </c>
      <c r="HV18" s="23" t="s">
        <v>58</v>
      </c>
      <c r="HW18" s="23" t="s">
        <v>68</v>
      </c>
      <c r="HX18" s="23" t="s">
        <v>49</v>
      </c>
      <c r="HY18" s="23" t="s">
        <v>64</v>
      </c>
      <c r="HZ18" s="53" t="s">
        <v>581</v>
      </c>
      <c r="IC18" s="2" t="s">
        <v>67</v>
      </c>
      <c r="ID18" s="2" t="s">
        <v>58</v>
      </c>
      <c r="IF18" t="s">
        <v>61</v>
      </c>
      <c r="IG18" t="s">
        <v>58</v>
      </c>
      <c r="II18" s="64" t="s">
        <v>575</v>
      </c>
      <c r="IJ18" s="82" t="s">
        <v>62</v>
      </c>
      <c r="IK18" s="64" t="s">
        <v>50</v>
      </c>
      <c r="IL18" s="64" t="s">
        <v>58</v>
      </c>
      <c r="IM18" s="64" t="s">
        <v>68</v>
      </c>
      <c r="IN18" s="64" t="s">
        <v>49</v>
      </c>
      <c r="IO18" s="64" t="s">
        <v>64</v>
      </c>
      <c r="IP18" s="88" t="s">
        <v>581</v>
      </c>
      <c r="IS18" t="s">
        <v>554</v>
      </c>
      <c r="IT18" t="s">
        <v>62</v>
      </c>
      <c r="JF18" t="s">
        <v>554</v>
      </c>
      <c r="JG18" t="s">
        <v>49</v>
      </c>
      <c r="JS18" t="s">
        <v>569</v>
      </c>
      <c r="JT18" t="s">
        <v>55</v>
      </c>
      <c r="KF18" t="s">
        <v>569</v>
      </c>
      <c r="KG18" t="s">
        <v>55</v>
      </c>
    </row>
    <row r="19" spans="1:293" x14ac:dyDescent="0.25">
      <c r="A19" s="2">
        <v>53</v>
      </c>
      <c r="B19" s="2" t="s">
        <v>45</v>
      </c>
      <c r="C19" s="50" t="s">
        <v>574</v>
      </c>
      <c r="D19" s="50" t="s">
        <v>47</v>
      </c>
      <c r="E19" s="50" t="s">
        <v>45</v>
      </c>
      <c r="H19" s="2">
        <v>53</v>
      </c>
      <c r="I19" s="2" t="s">
        <v>49</v>
      </c>
      <c r="K19">
        <v>49</v>
      </c>
      <c r="L19" t="s">
        <v>55</v>
      </c>
      <c r="N19" s="23" t="s">
        <v>290</v>
      </c>
      <c r="O19" s="111">
        <f>(100*O12)/$V12</f>
        <v>16.279069767441861</v>
      </c>
      <c r="P19" s="64">
        <f>(100*P12)/$V12</f>
        <v>20.930232558139537</v>
      </c>
      <c r="Q19" s="64">
        <f>(100*Q12)/$V12</f>
        <v>18.604651162790699</v>
      </c>
      <c r="R19" s="111">
        <f t="shared" ref="R19:U19" si="4">(100*R12)/$V12</f>
        <v>2.3255813953488373</v>
      </c>
      <c r="S19" s="64">
        <f t="shared" si="4"/>
        <v>46.511627906976742</v>
      </c>
      <c r="T19" s="64">
        <f t="shared" si="4"/>
        <v>9.3023255813953494</v>
      </c>
      <c r="U19" s="112">
        <f t="shared" si="4"/>
        <v>27.906976744186046</v>
      </c>
      <c r="X19" s="2">
        <v>53</v>
      </c>
      <c r="Y19" s="2" t="s">
        <v>49</v>
      </c>
      <c r="AA19">
        <v>49</v>
      </c>
      <c r="AB19" s="4" t="s">
        <v>64</v>
      </c>
      <c r="AN19" s="2">
        <v>53</v>
      </c>
      <c r="AO19" s="2" t="s">
        <v>64</v>
      </c>
      <c r="AQ19">
        <v>50</v>
      </c>
      <c r="AR19" t="s">
        <v>64</v>
      </c>
      <c r="AT19" s="23"/>
      <c r="AU19" s="23" t="s">
        <v>62</v>
      </c>
      <c r="AV19" s="23" t="s">
        <v>50</v>
      </c>
      <c r="AW19" s="23" t="s">
        <v>58</v>
      </c>
      <c r="AX19" s="23" t="s">
        <v>68</v>
      </c>
      <c r="AY19" s="23" t="s">
        <v>49</v>
      </c>
      <c r="AZ19" s="23" t="s">
        <v>64</v>
      </c>
      <c r="BA19" s="53" t="s">
        <v>266</v>
      </c>
      <c r="BD19" s="2">
        <v>53</v>
      </c>
      <c r="BE19" s="2" t="s">
        <v>55</v>
      </c>
      <c r="BG19">
        <v>50</v>
      </c>
      <c r="BH19" t="s">
        <v>55</v>
      </c>
      <c r="BJ19" s="23"/>
      <c r="BK19" s="23" t="s">
        <v>62</v>
      </c>
      <c r="BL19" s="23" t="s">
        <v>50</v>
      </c>
      <c r="BM19" s="23" t="s">
        <v>58</v>
      </c>
      <c r="BN19" s="23" t="s">
        <v>49</v>
      </c>
      <c r="BO19" s="53" t="s">
        <v>266</v>
      </c>
      <c r="BR19" s="2">
        <v>5</v>
      </c>
      <c r="BS19" s="2" t="s">
        <v>49</v>
      </c>
      <c r="BU19">
        <v>4</v>
      </c>
      <c r="BV19" t="s">
        <v>55</v>
      </c>
      <c r="BX19" s="53" t="s">
        <v>582</v>
      </c>
      <c r="BY19" s="23">
        <v>0</v>
      </c>
      <c r="BZ19" s="23">
        <v>3</v>
      </c>
      <c r="CA19" s="23">
        <v>2</v>
      </c>
      <c r="CB19" s="23">
        <v>0</v>
      </c>
      <c r="CC19" s="23">
        <v>5</v>
      </c>
      <c r="CD19" s="23">
        <v>1</v>
      </c>
      <c r="CE19" s="23">
        <v>1</v>
      </c>
      <c r="CF19" s="23">
        <v>8</v>
      </c>
      <c r="CH19" s="2">
        <v>5</v>
      </c>
      <c r="CI19" s="2" t="s">
        <v>49</v>
      </c>
      <c r="CK19">
        <v>4</v>
      </c>
      <c r="CL19" t="s">
        <v>64</v>
      </c>
      <c r="CN19" s="23" t="s">
        <v>582</v>
      </c>
      <c r="CO19" s="23">
        <v>1</v>
      </c>
      <c r="CP19" s="23">
        <v>5</v>
      </c>
      <c r="CQ19" s="23">
        <v>0</v>
      </c>
      <c r="CR19" s="23">
        <v>0</v>
      </c>
      <c r="CS19" s="23">
        <v>3</v>
      </c>
      <c r="CT19" s="23">
        <v>2</v>
      </c>
      <c r="CU19" s="23">
        <v>1</v>
      </c>
      <c r="CV19" s="23">
        <v>8</v>
      </c>
      <c r="CX19" s="2">
        <v>5</v>
      </c>
      <c r="CY19" s="2" t="s">
        <v>64</v>
      </c>
      <c r="DA19">
        <v>4</v>
      </c>
      <c r="DB19" t="s">
        <v>64</v>
      </c>
      <c r="DD19" s="23" t="s">
        <v>582</v>
      </c>
      <c r="DE19" s="23">
        <v>0</v>
      </c>
      <c r="DF19" s="23">
        <v>1</v>
      </c>
      <c r="DG19" s="23">
        <v>0</v>
      </c>
      <c r="DH19" s="23">
        <v>1</v>
      </c>
      <c r="DI19" s="23">
        <v>1</v>
      </c>
      <c r="DJ19" s="23">
        <v>2</v>
      </c>
      <c r="DK19" s="23">
        <v>4</v>
      </c>
      <c r="DL19" s="23">
        <v>8</v>
      </c>
      <c r="DN19" s="2">
        <v>5</v>
      </c>
      <c r="DO19" s="2" t="s">
        <v>55</v>
      </c>
      <c r="DQ19">
        <v>4</v>
      </c>
      <c r="DR19" t="s">
        <v>55</v>
      </c>
      <c r="DT19" s="23" t="s">
        <v>580</v>
      </c>
      <c r="DU19" s="23">
        <v>2</v>
      </c>
      <c r="DV19" s="23">
        <v>1</v>
      </c>
      <c r="DW19" s="23">
        <v>3</v>
      </c>
      <c r="DX19" s="23">
        <v>4</v>
      </c>
      <c r="DY19" s="23">
        <v>14</v>
      </c>
      <c r="DZ19" s="23">
        <v>23</v>
      </c>
      <c r="EB19" s="3" t="s">
        <v>46</v>
      </c>
      <c r="EC19" s="2" t="s">
        <v>49</v>
      </c>
      <c r="EE19" t="s">
        <v>72</v>
      </c>
      <c r="EF19" t="s">
        <v>55</v>
      </c>
      <c r="EH19" s="23" t="s">
        <v>72</v>
      </c>
      <c r="EI19" s="88">
        <f>(100*EI12)/$EP12</f>
        <v>9.2307692307692299</v>
      </c>
      <c r="EJ19" s="88">
        <f t="shared" ref="EJ19:EO19" si="5">(100*EJ12)/$EP12</f>
        <v>16.923076923076923</v>
      </c>
      <c r="EK19" s="88">
        <f t="shared" si="5"/>
        <v>12.307692307692308</v>
      </c>
      <c r="EL19" s="64">
        <f t="shared" si="5"/>
        <v>6.1538461538461542</v>
      </c>
      <c r="EM19" s="88">
        <f t="shared" si="5"/>
        <v>35.384615384615387</v>
      </c>
      <c r="EN19" s="64">
        <f t="shared" si="5"/>
        <v>0</v>
      </c>
      <c r="EO19" s="88">
        <f t="shared" si="5"/>
        <v>44.615384615384613</v>
      </c>
      <c r="ER19" s="3" t="s">
        <v>46</v>
      </c>
      <c r="ES19" s="2" t="s">
        <v>49</v>
      </c>
      <c r="EU19" t="s">
        <v>72</v>
      </c>
      <c r="EV19" t="s">
        <v>64</v>
      </c>
      <c r="EX19" s="23" t="s">
        <v>72</v>
      </c>
      <c r="EY19" s="88">
        <f>(100*EY12)/$FF12</f>
        <v>13.846153846153847</v>
      </c>
      <c r="EZ19" s="88">
        <f t="shared" ref="EZ19:FE19" si="6">(100*EZ12)/$FF12</f>
        <v>26.153846153846153</v>
      </c>
      <c r="FA19" s="88">
        <f>(100*FA12)/$FF12</f>
        <v>4.615384615384615</v>
      </c>
      <c r="FB19" s="64">
        <f t="shared" si="6"/>
        <v>13.846153846153847</v>
      </c>
      <c r="FC19" s="88">
        <f t="shared" si="6"/>
        <v>29.23076923076923</v>
      </c>
      <c r="FD19" s="88">
        <f t="shared" si="6"/>
        <v>6.1538461538461542</v>
      </c>
      <c r="FE19" s="88">
        <f t="shared" si="6"/>
        <v>43.07692307692308</v>
      </c>
      <c r="FH19" s="3" t="s">
        <v>46</v>
      </c>
      <c r="FI19" s="2" t="s">
        <v>64</v>
      </c>
      <c r="FK19" t="s">
        <v>72</v>
      </c>
      <c r="FL19" t="s">
        <v>64</v>
      </c>
      <c r="FN19" s="23" t="s">
        <v>72</v>
      </c>
      <c r="FO19" s="88">
        <f>(100*FO12)/$FV12</f>
        <v>6.1538461538461542</v>
      </c>
      <c r="FP19" s="88">
        <f>(100*FP12)/$FV12</f>
        <v>12.307692307692308</v>
      </c>
      <c r="FQ19" s="64">
        <f t="shared" ref="FQ19:FU19" si="7">(100*FQ12)/$FV12</f>
        <v>0</v>
      </c>
      <c r="FR19" s="88">
        <f>(100*FR12)/$FV12</f>
        <v>12.307692307692308</v>
      </c>
      <c r="FS19" s="88">
        <f t="shared" si="7"/>
        <v>12.307692307692308</v>
      </c>
      <c r="FT19" s="88">
        <f t="shared" si="7"/>
        <v>6.1538461538461542</v>
      </c>
      <c r="FU19" s="88">
        <f t="shared" si="7"/>
        <v>67.692307692307693</v>
      </c>
      <c r="FX19" s="3" t="s">
        <v>46</v>
      </c>
      <c r="FY19" s="2" t="s">
        <v>55</v>
      </c>
      <c r="GA19" t="s">
        <v>72</v>
      </c>
      <c r="GB19" t="s">
        <v>55</v>
      </c>
      <c r="GD19" s="23" t="s">
        <v>72</v>
      </c>
      <c r="GE19" s="64">
        <f>(100*GE12)/$GL12</f>
        <v>3.0769230769230771</v>
      </c>
      <c r="GF19" s="88">
        <f t="shared" ref="GF19:GK19" si="8">(100*GF12)/$GL12</f>
        <v>10.76923076923077</v>
      </c>
      <c r="GG19" s="88">
        <f t="shared" si="8"/>
        <v>9.2307692307692299</v>
      </c>
      <c r="GH19" s="64">
        <f t="shared" si="8"/>
        <v>0</v>
      </c>
      <c r="GI19" s="88">
        <f t="shared" si="8"/>
        <v>12.307692307692308</v>
      </c>
      <c r="GJ19" s="64">
        <f t="shared" si="8"/>
        <v>0</v>
      </c>
      <c r="GK19" s="88">
        <f t="shared" si="8"/>
        <v>72.307692307692307</v>
      </c>
      <c r="GN19" s="2" t="s">
        <v>73</v>
      </c>
      <c r="GO19" s="2" t="s">
        <v>62</v>
      </c>
      <c r="GP19" t="s">
        <v>67</v>
      </c>
      <c r="GQ19" t="s">
        <v>49</v>
      </c>
      <c r="GS19" s="23" t="s">
        <v>73</v>
      </c>
      <c r="GT19" s="88">
        <f>(100*GT12)/$HA12</f>
        <v>15.217391304347826</v>
      </c>
      <c r="GU19" s="88">
        <f t="shared" ref="GU19:GZ20" si="9">(100*GU12)/$HA12</f>
        <v>17.391304347826086</v>
      </c>
      <c r="GV19" s="88">
        <f t="shared" si="9"/>
        <v>8.695652173913043</v>
      </c>
      <c r="GW19" s="88">
        <f t="shared" si="9"/>
        <v>4.3478260869565215</v>
      </c>
      <c r="GX19" s="88">
        <f t="shared" si="9"/>
        <v>28.260869565217391</v>
      </c>
      <c r="GY19" s="88">
        <f t="shared" si="9"/>
        <v>4.3478260869565215</v>
      </c>
      <c r="GZ19" s="88">
        <f t="shared" si="9"/>
        <v>47.826086956521742</v>
      </c>
      <c r="HC19" t="s">
        <v>48</v>
      </c>
      <c r="HD19" t="s">
        <v>49</v>
      </c>
      <c r="HF19" s="23" t="s">
        <v>73</v>
      </c>
      <c r="HG19" s="88">
        <f>(100*HG12)/$HN12</f>
        <v>17.391304347826086</v>
      </c>
      <c r="HH19" s="88">
        <f t="shared" ref="HH19:HM19" si="10">(100*HH12)/$HN12</f>
        <v>23.913043478260871</v>
      </c>
      <c r="HI19" s="88">
        <f t="shared" si="10"/>
        <v>4.3478260869565215</v>
      </c>
      <c r="HJ19" s="88">
        <f t="shared" si="10"/>
        <v>13.043478260869565</v>
      </c>
      <c r="HK19" s="88">
        <f t="shared" si="10"/>
        <v>19.565217391304348</v>
      </c>
      <c r="HL19" s="88">
        <f t="shared" si="10"/>
        <v>15.217391304347826</v>
      </c>
      <c r="HM19" s="88">
        <f t="shared" si="10"/>
        <v>36.956521739130437</v>
      </c>
      <c r="HP19" t="s">
        <v>61</v>
      </c>
      <c r="HQ19" t="s">
        <v>50</v>
      </c>
      <c r="HS19" s="23" t="s">
        <v>73</v>
      </c>
      <c r="HT19" s="88">
        <f>(100*HT12)/$IA12</f>
        <v>17.391304347826086</v>
      </c>
      <c r="HU19" s="88">
        <f t="shared" ref="HU19:HZ19" si="11">(100*HU12)/$IA12</f>
        <v>19.565217391304348</v>
      </c>
      <c r="HV19" s="64">
        <f t="shared" si="11"/>
        <v>0</v>
      </c>
      <c r="HW19" s="88">
        <f t="shared" si="11"/>
        <v>10.869565217391305</v>
      </c>
      <c r="HX19" s="88">
        <f t="shared" si="11"/>
        <v>13.043478260869565</v>
      </c>
      <c r="HY19" s="64">
        <f t="shared" si="11"/>
        <v>23.913043478260871</v>
      </c>
      <c r="HZ19" s="64">
        <f t="shared" si="11"/>
        <v>47.826086956521742</v>
      </c>
      <c r="IC19" s="2" t="s">
        <v>73</v>
      </c>
      <c r="ID19" t="s">
        <v>55</v>
      </c>
      <c r="IF19" t="s">
        <v>67</v>
      </c>
      <c r="IG19" t="s">
        <v>58</v>
      </c>
      <c r="II19" s="64" t="s">
        <v>73</v>
      </c>
      <c r="IJ19" s="88">
        <f>(100*IJ12)/$IQ12</f>
        <v>6.5217391304347823</v>
      </c>
      <c r="IK19" s="88">
        <f t="shared" ref="IK19:IP19" si="12">(100*IK12)/$IQ12</f>
        <v>10.869565217391305</v>
      </c>
      <c r="IL19" s="88">
        <f t="shared" si="12"/>
        <v>13.043478260869565</v>
      </c>
      <c r="IM19" s="64">
        <f t="shared" si="12"/>
        <v>0</v>
      </c>
      <c r="IN19" s="88">
        <f>(100*IN12)/$IQ12</f>
        <v>10.869565217391305</v>
      </c>
      <c r="IO19" s="64">
        <f t="shared" si="12"/>
        <v>0</v>
      </c>
      <c r="IP19" s="88">
        <f t="shared" si="12"/>
        <v>71.739130434782609</v>
      </c>
      <c r="IS19" t="s">
        <v>554</v>
      </c>
      <c r="IT19" t="s">
        <v>55</v>
      </c>
      <c r="JF19" t="s">
        <v>554</v>
      </c>
      <c r="JG19" t="s">
        <v>64</v>
      </c>
      <c r="JS19" t="s">
        <v>571</v>
      </c>
      <c r="JT19" t="s">
        <v>64</v>
      </c>
      <c r="KF19" t="s">
        <v>571</v>
      </c>
      <c r="KG19" t="s">
        <v>55</v>
      </c>
    </row>
    <row r="20" spans="1:293" x14ac:dyDescent="0.25">
      <c r="A20" s="2">
        <v>34</v>
      </c>
      <c r="B20" s="2" t="s">
        <v>45</v>
      </c>
      <c r="C20" s="23" t="s">
        <v>290</v>
      </c>
      <c r="D20" s="64">
        <f>(100*D13)/$F13</f>
        <v>5.1282051282051286</v>
      </c>
      <c r="E20" s="64">
        <f>(100*E13)/$F13</f>
        <v>94.871794871794876</v>
      </c>
      <c r="H20" s="2">
        <v>34</v>
      </c>
      <c r="I20" s="2" t="s">
        <v>49</v>
      </c>
      <c r="K20">
        <v>36</v>
      </c>
      <c r="L20" t="s">
        <v>49</v>
      </c>
      <c r="N20" s="23" t="s">
        <v>291</v>
      </c>
      <c r="O20" s="80">
        <f t="shared" ref="O20:U23" si="13">(100*O13)/$V13</f>
        <v>18.055555555555557</v>
      </c>
      <c r="P20" s="64">
        <f t="shared" si="13"/>
        <v>16.666666666666668</v>
      </c>
      <c r="Q20" s="80">
        <f t="shared" si="13"/>
        <v>20.833333333333332</v>
      </c>
      <c r="R20" s="111">
        <f t="shared" si="13"/>
        <v>4.166666666666667</v>
      </c>
      <c r="S20" s="64">
        <f t="shared" si="13"/>
        <v>45.833333333333336</v>
      </c>
      <c r="T20" s="64">
        <f t="shared" si="13"/>
        <v>9.7222222222222214</v>
      </c>
      <c r="U20" s="64">
        <f t="shared" si="13"/>
        <v>36.111111111111114</v>
      </c>
      <c r="X20" s="2">
        <v>34</v>
      </c>
      <c r="Y20" s="2" t="s">
        <v>49</v>
      </c>
      <c r="AA20">
        <v>36</v>
      </c>
      <c r="AB20" t="s">
        <v>49</v>
      </c>
      <c r="AD20" s="23"/>
      <c r="AE20" s="23" t="s">
        <v>62</v>
      </c>
      <c r="AF20" s="23" t="s">
        <v>50</v>
      </c>
      <c r="AG20" s="23" t="s">
        <v>58</v>
      </c>
      <c r="AH20" s="23" t="s">
        <v>68</v>
      </c>
      <c r="AI20" s="23" t="s">
        <v>49</v>
      </c>
      <c r="AJ20" s="23" t="s">
        <v>64</v>
      </c>
      <c r="AK20" s="53" t="s">
        <v>266</v>
      </c>
      <c r="AL20" s="4"/>
      <c r="AN20" s="2">
        <v>34</v>
      </c>
      <c r="AO20" s="2" t="s">
        <v>453</v>
      </c>
      <c r="AQ20">
        <v>50</v>
      </c>
      <c r="AR20" t="s">
        <v>62</v>
      </c>
      <c r="AT20" s="23" t="s">
        <v>290</v>
      </c>
      <c r="AU20" s="88">
        <f>(100*AU13)/$BB13</f>
        <v>18.604651162790699</v>
      </c>
      <c r="AV20" s="80">
        <f>(100*AV13)/$BB13</f>
        <v>27.906976744186046</v>
      </c>
      <c r="AW20" s="64">
        <f t="shared" ref="AW20:BA20" si="14">(100*AW13)/$BB13</f>
        <v>0</v>
      </c>
      <c r="AX20" s="64">
        <f>(100*AX13)/$BB13</f>
        <v>16.279069767441861</v>
      </c>
      <c r="AY20" s="64">
        <f>(100*AY13)/$BB13</f>
        <v>13.953488372093023</v>
      </c>
      <c r="AZ20" s="88">
        <f>(100*AZ13)/$BB13</f>
        <v>48.837209302325583</v>
      </c>
      <c r="BA20" s="88">
        <f t="shared" si="14"/>
        <v>37.209302325581397</v>
      </c>
      <c r="BD20" s="2">
        <v>34</v>
      </c>
      <c r="BE20" s="2" t="s">
        <v>55</v>
      </c>
      <c r="BG20">
        <v>53</v>
      </c>
      <c r="BH20" t="s">
        <v>55</v>
      </c>
      <c r="BJ20" s="23" t="s">
        <v>290</v>
      </c>
      <c r="BK20" s="82">
        <f>(100*BK13)/$BP13</f>
        <v>2.3255813953488373</v>
      </c>
      <c r="BL20" s="88">
        <f t="shared" ref="BL20:BO20" si="15">(100*BL13)/$BP13</f>
        <v>18.604651162790699</v>
      </c>
      <c r="BM20" s="64">
        <f t="shared" si="15"/>
        <v>18.604651162790699</v>
      </c>
      <c r="BN20" s="88">
        <f t="shared" si="15"/>
        <v>32.558139534883722</v>
      </c>
      <c r="BO20" s="88">
        <f t="shared" si="15"/>
        <v>41.860465116279073</v>
      </c>
      <c r="BR20" s="2">
        <v>0</v>
      </c>
      <c r="BS20" s="2" t="s">
        <v>49</v>
      </c>
      <c r="BU20">
        <v>2</v>
      </c>
      <c r="BV20" t="s">
        <v>49</v>
      </c>
      <c r="BX20" s="53" t="s">
        <v>583</v>
      </c>
      <c r="BY20" s="23">
        <v>0</v>
      </c>
      <c r="BZ20" s="23">
        <v>1</v>
      </c>
      <c r="CA20" s="23">
        <v>1</v>
      </c>
      <c r="CB20" s="23">
        <v>0</v>
      </c>
      <c r="CC20" s="23">
        <v>2</v>
      </c>
      <c r="CD20" s="23">
        <v>0</v>
      </c>
      <c r="CE20" s="23">
        <v>1</v>
      </c>
      <c r="CF20" s="23">
        <v>3</v>
      </c>
      <c r="CH20" s="2">
        <v>0</v>
      </c>
      <c r="CI20" s="2" t="s">
        <v>49</v>
      </c>
      <c r="CK20">
        <v>2</v>
      </c>
      <c r="CL20" t="s">
        <v>49</v>
      </c>
      <c r="CN20" s="23" t="s">
        <v>583</v>
      </c>
      <c r="CO20" s="23">
        <v>0</v>
      </c>
      <c r="CP20" s="23">
        <v>1</v>
      </c>
      <c r="CQ20" s="23">
        <v>0</v>
      </c>
      <c r="CR20" s="23">
        <v>1</v>
      </c>
      <c r="CS20" s="23">
        <v>2</v>
      </c>
      <c r="CT20" s="23">
        <v>0</v>
      </c>
      <c r="CU20" s="23">
        <v>1</v>
      </c>
      <c r="CV20" s="23">
        <v>3</v>
      </c>
      <c r="CX20" s="2">
        <v>0</v>
      </c>
      <c r="CY20" s="2" t="s">
        <v>453</v>
      </c>
      <c r="DA20">
        <v>4</v>
      </c>
      <c r="DB20" t="s">
        <v>62</v>
      </c>
      <c r="DD20" s="23" t="s">
        <v>583</v>
      </c>
      <c r="DE20" s="23">
        <v>0</v>
      </c>
      <c r="DF20" s="23">
        <v>1</v>
      </c>
      <c r="DG20" s="23">
        <v>0</v>
      </c>
      <c r="DH20" s="23">
        <v>0</v>
      </c>
      <c r="DI20" s="23">
        <v>1</v>
      </c>
      <c r="DJ20" s="23">
        <v>1</v>
      </c>
      <c r="DK20" s="23">
        <v>0</v>
      </c>
      <c r="DL20" s="23">
        <v>3</v>
      </c>
      <c r="DN20" s="2">
        <v>0</v>
      </c>
      <c r="DO20" s="2" t="s">
        <v>55</v>
      </c>
      <c r="DQ20">
        <v>5</v>
      </c>
      <c r="DR20" t="s">
        <v>55</v>
      </c>
      <c r="DT20" s="23" t="s">
        <v>582</v>
      </c>
      <c r="DU20" s="23">
        <v>1</v>
      </c>
      <c r="DV20" s="23">
        <v>2</v>
      </c>
      <c r="DW20" s="23">
        <v>2</v>
      </c>
      <c r="DX20" s="23">
        <v>4</v>
      </c>
      <c r="DY20" s="23">
        <v>3</v>
      </c>
      <c r="DZ20" s="23">
        <v>8</v>
      </c>
      <c r="EB20" s="3" t="s">
        <v>46</v>
      </c>
      <c r="EC20" s="2" t="s">
        <v>49</v>
      </c>
      <c r="EE20" t="s">
        <v>80</v>
      </c>
      <c r="EF20" t="s">
        <v>49</v>
      </c>
      <c r="EH20" s="23" t="s">
        <v>46</v>
      </c>
      <c r="EI20" s="88">
        <f t="shared" ref="EI20:EO23" si="16">(100*EI13)/$EP13</f>
        <v>14.893617021276595</v>
      </c>
      <c r="EJ20" s="88">
        <f t="shared" si="16"/>
        <v>17.021276595744681</v>
      </c>
      <c r="EK20" s="88">
        <f t="shared" si="16"/>
        <v>14.893617021276595</v>
      </c>
      <c r="EL20" s="64">
        <f t="shared" si="16"/>
        <v>3.1914893617021276</v>
      </c>
      <c r="EM20" s="88">
        <f t="shared" si="16"/>
        <v>41.48936170212766</v>
      </c>
      <c r="EN20" s="64">
        <f t="shared" si="16"/>
        <v>7.4468085106382977</v>
      </c>
      <c r="EO20" s="88">
        <f t="shared" si="16"/>
        <v>37.234042553191486</v>
      </c>
      <c r="ER20" s="3" t="s">
        <v>46</v>
      </c>
      <c r="ES20" s="2" t="s">
        <v>49</v>
      </c>
      <c r="EU20" t="s">
        <v>80</v>
      </c>
      <c r="EV20" t="s">
        <v>49</v>
      </c>
      <c r="EX20" s="23" t="s">
        <v>46</v>
      </c>
      <c r="EY20" s="88">
        <f t="shared" ref="EY20:FE23" si="17">(100*EY13)/$FF13</f>
        <v>14.893617021276595</v>
      </c>
      <c r="EZ20" s="88">
        <f t="shared" si="17"/>
        <v>23.404255319148938</v>
      </c>
      <c r="FA20" s="88">
        <f t="shared" si="17"/>
        <v>7.4468085106382977</v>
      </c>
      <c r="FB20" s="64">
        <f t="shared" si="17"/>
        <v>8.5106382978723403</v>
      </c>
      <c r="FC20" s="88">
        <f t="shared" si="17"/>
        <v>37.234042553191486</v>
      </c>
      <c r="FD20" s="88">
        <f t="shared" si="17"/>
        <v>14.893617021276595</v>
      </c>
      <c r="FE20" s="88">
        <f t="shared" si="17"/>
        <v>34.042553191489361</v>
      </c>
      <c r="FH20" s="3" t="s">
        <v>46</v>
      </c>
      <c r="FI20" s="2" t="s">
        <v>453</v>
      </c>
      <c r="FK20" t="s">
        <v>72</v>
      </c>
      <c r="FL20" t="s">
        <v>62</v>
      </c>
      <c r="FN20" s="23" t="s">
        <v>46</v>
      </c>
      <c r="FO20" s="88">
        <f t="shared" ref="FO20:FU23" si="18">(100*FO13)/$FV13</f>
        <v>9.5744680851063837</v>
      </c>
      <c r="FP20" s="88">
        <f t="shared" si="18"/>
        <v>10.638297872340425</v>
      </c>
      <c r="FQ20" s="64">
        <f t="shared" si="18"/>
        <v>2.1276595744680851</v>
      </c>
      <c r="FR20" s="88">
        <f t="shared" si="18"/>
        <v>6.3829787234042552</v>
      </c>
      <c r="FS20" s="64">
        <f t="shared" si="18"/>
        <v>7.4468085106382977</v>
      </c>
      <c r="FT20" s="88">
        <f t="shared" si="18"/>
        <v>23.404255319148938</v>
      </c>
      <c r="FU20" s="88">
        <f t="shared" si="18"/>
        <v>60.638297872340424</v>
      </c>
      <c r="FX20" s="3" t="s">
        <v>46</v>
      </c>
      <c r="FY20" s="2" t="s">
        <v>55</v>
      </c>
      <c r="GA20" t="s">
        <v>46</v>
      </c>
      <c r="GB20" t="s">
        <v>55</v>
      </c>
      <c r="GD20" s="23" t="s">
        <v>46</v>
      </c>
      <c r="GE20" s="64">
        <f t="shared" ref="GE20:GK23" si="19">(100*GE13)/$GL13</f>
        <v>6.3829787234042552</v>
      </c>
      <c r="GF20" s="88">
        <f t="shared" si="19"/>
        <v>13.829787234042554</v>
      </c>
      <c r="GG20" s="88">
        <f t="shared" si="19"/>
        <v>13.829787234042554</v>
      </c>
      <c r="GH20" s="64">
        <f t="shared" si="19"/>
        <v>0</v>
      </c>
      <c r="GI20" s="88">
        <f t="shared" si="19"/>
        <v>21.276595744680851</v>
      </c>
      <c r="GJ20" s="64">
        <f t="shared" si="19"/>
        <v>0</v>
      </c>
      <c r="GK20" s="88">
        <f t="shared" si="19"/>
        <v>57.446808510638299</v>
      </c>
      <c r="GN20" s="2" t="s">
        <v>61</v>
      </c>
      <c r="GO20" s="2" t="s">
        <v>49</v>
      </c>
      <c r="GP20" t="s">
        <v>48</v>
      </c>
      <c r="GQ20" t="s">
        <v>49</v>
      </c>
      <c r="GS20" s="23" t="s">
        <v>48</v>
      </c>
      <c r="GT20" s="88">
        <f t="shared" ref="GT20:GZ23" si="20">(100*GT13)/$HA13</f>
        <v>12.280701754385966</v>
      </c>
      <c r="GU20" s="88">
        <f t="shared" si="20"/>
        <v>22.807017543859651</v>
      </c>
      <c r="GV20" s="88">
        <f>(100*GV13)/$HA13</f>
        <v>7.0175438596491224</v>
      </c>
      <c r="GW20" s="88">
        <f t="shared" si="9"/>
        <v>8.7719298245614041</v>
      </c>
      <c r="GX20" s="88">
        <f t="shared" si="9"/>
        <v>35.087719298245617</v>
      </c>
      <c r="GY20" s="88">
        <f t="shared" si="9"/>
        <v>5.2631578947368425</v>
      </c>
      <c r="GZ20" s="88">
        <f t="shared" si="9"/>
        <v>40.350877192982459</v>
      </c>
      <c r="HC20" t="s">
        <v>61</v>
      </c>
      <c r="HD20" t="s">
        <v>49</v>
      </c>
      <c r="HF20" s="23" t="s">
        <v>48</v>
      </c>
      <c r="HG20" s="88">
        <f t="shared" ref="HG20:HM23" si="21">(100*HG13)/$HN13</f>
        <v>15.789473684210526</v>
      </c>
      <c r="HH20" s="88">
        <f t="shared" si="21"/>
        <v>26.315789473684209</v>
      </c>
      <c r="HI20" s="88">
        <f t="shared" si="21"/>
        <v>1.7543859649122806</v>
      </c>
      <c r="HJ20" s="88">
        <f t="shared" si="21"/>
        <v>8.7719298245614041</v>
      </c>
      <c r="HK20" s="88">
        <f t="shared" si="21"/>
        <v>31.578947368421051</v>
      </c>
      <c r="HL20" s="88">
        <f t="shared" si="21"/>
        <v>14.035087719298245</v>
      </c>
      <c r="HM20" s="88">
        <f t="shared" si="21"/>
        <v>42.10526315789474</v>
      </c>
      <c r="HP20" t="s">
        <v>67</v>
      </c>
      <c r="HQ20" t="s">
        <v>50</v>
      </c>
      <c r="HS20" s="23" t="s">
        <v>48</v>
      </c>
      <c r="HT20" s="88">
        <f t="shared" ref="HT20:HZ23" si="22">(100*HT13)/$IA13</f>
        <v>8.7719298245614041</v>
      </c>
      <c r="HU20" s="88">
        <f t="shared" si="22"/>
        <v>17.543859649122808</v>
      </c>
      <c r="HV20" s="64">
        <f t="shared" si="22"/>
        <v>0</v>
      </c>
      <c r="HW20" s="88">
        <f t="shared" si="22"/>
        <v>8.7719298245614041</v>
      </c>
      <c r="HX20" s="88">
        <f t="shared" si="22"/>
        <v>14.035087719298245</v>
      </c>
      <c r="HY20" s="64">
        <f t="shared" si="22"/>
        <v>19.298245614035089</v>
      </c>
      <c r="HZ20" s="64">
        <f t="shared" si="22"/>
        <v>56.140350877192979</v>
      </c>
      <c r="IC20" s="2" t="s">
        <v>61</v>
      </c>
      <c r="ID20" s="2" t="s">
        <v>49</v>
      </c>
      <c r="IF20" t="s">
        <v>73</v>
      </c>
      <c r="IG20" t="s">
        <v>55</v>
      </c>
      <c r="II20" s="64" t="s">
        <v>48</v>
      </c>
      <c r="IJ20" s="88">
        <f t="shared" ref="IJ20:IP23" si="23">(100*IJ13)/$IQ13</f>
        <v>10.526315789473685</v>
      </c>
      <c r="IK20" s="88">
        <f t="shared" si="23"/>
        <v>21.05263157894737</v>
      </c>
      <c r="IL20" s="88">
        <f t="shared" si="23"/>
        <v>3.5087719298245612</v>
      </c>
      <c r="IM20" s="64">
        <f t="shared" si="23"/>
        <v>1.7543859649122806</v>
      </c>
      <c r="IN20" s="88">
        <f t="shared" si="23"/>
        <v>17.543859649122808</v>
      </c>
      <c r="IO20" s="64">
        <f t="shared" si="23"/>
        <v>0</v>
      </c>
      <c r="IP20" s="88">
        <f t="shared" si="23"/>
        <v>56.140350877192979</v>
      </c>
      <c r="IS20" t="s">
        <v>567</v>
      </c>
      <c r="IT20" t="s">
        <v>49</v>
      </c>
      <c r="JF20" t="s">
        <v>567</v>
      </c>
      <c r="JG20" t="s">
        <v>49</v>
      </c>
      <c r="JS20" t="s">
        <v>571</v>
      </c>
      <c r="JT20" t="s">
        <v>62</v>
      </c>
      <c r="KF20" t="s">
        <v>569</v>
      </c>
      <c r="KG20" t="s">
        <v>55</v>
      </c>
    </row>
    <row r="21" spans="1:293" x14ac:dyDescent="0.25">
      <c r="A21" s="2">
        <v>43</v>
      </c>
      <c r="B21" s="2" t="s">
        <v>45</v>
      </c>
      <c r="C21" s="23" t="s">
        <v>291</v>
      </c>
      <c r="D21" s="64">
        <f>(100*D14)/$F14</f>
        <v>11.111111111111111</v>
      </c>
      <c r="E21" s="64">
        <f t="shared" ref="E21:E24" si="24">(100*E14)/$F14</f>
        <v>88.888888888888886</v>
      </c>
      <c r="H21" s="2">
        <v>43</v>
      </c>
      <c r="I21" s="2" t="s">
        <v>58</v>
      </c>
      <c r="K21">
        <v>65</v>
      </c>
      <c r="L21" t="s">
        <v>49</v>
      </c>
      <c r="N21" s="23" t="s">
        <v>292</v>
      </c>
      <c r="O21" s="111">
        <f t="shared" si="13"/>
        <v>12.162162162162161</v>
      </c>
      <c r="P21" s="64">
        <f t="shared" si="13"/>
        <v>24.324324324324323</v>
      </c>
      <c r="Q21" s="64">
        <f t="shared" si="13"/>
        <v>13.513513513513514</v>
      </c>
      <c r="R21" s="111">
        <f t="shared" si="13"/>
        <v>5.4054054054054053</v>
      </c>
      <c r="S21" s="64">
        <f t="shared" si="13"/>
        <v>41.891891891891895</v>
      </c>
      <c r="T21" s="64">
        <f t="shared" si="13"/>
        <v>8.1081081081081088</v>
      </c>
      <c r="U21" s="64">
        <f t="shared" si="13"/>
        <v>29.72972972972973</v>
      </c>
      <c r="X21" s="2">
        <v>43</v>
      </c>
      <c r="Y21" s="2" t="s">
        <v>49</v>
      </c>
      <c r="AA21">
        <v>65</v>
      </c>
      <c r="AB21" t="s">
        <v>50</v>
      </c>
      <c r="AD21" s="23" t="s">
        <v>290</v>
      </c>
      <c r="AE21" s="88">
        <f>(100*AE14)/$AL14</f>
        <v>30.232558139534884</v>
      </c>
      <c r="AF21" s="64">
        <f>(100*AF14)/$AL14</f>
        <v>39.534883720930232</v>
      </c>
      <c r="AG21" s="64">
        <f>(100*AG14)/$AL14</f>
        <v>9.3023255813953494</v>
      </c>
      <c r="AH21" s="64">
        <f t="shared" ref="AH21:AK21" si="25">(100*AH14)/$AL14</f>
        <v>11.627906976744185</v>
      </c>
      <c r="AI21" s="88">
        <f t="shared" si="25"/>
        <v>46.511627906976742</v>
      </c>
      <c r="AJ21" s="80">
        <f t="shared" si="25"/>
        <v>30.232558139534884</v>
      </c>
      <c r="AK21" s="88">
        <f t="shared" si="25"/>
        <v>6.9767441860465116</v>
      </c>
      <c r="AN21" s="2">
        <v>43</v>
      </c>
      <c r="AO21" s="2" t="s">
        <v>50</v>
      </c>
      <c r="AQ21">
        <v>53</v>
      </c>
      <c r="AR21" t="s">
        <v>64</v>
      </c>
      <c r="AT21" s="23" t="s">
        <v>291</v>
      </c>
      <c r="AU21" s="88">
        <f t="shared" ref="AU21:BA24" si="26">(100*AU14)/$BB14</f>
        <v>11.111111111111111</v>
      </c>
      <c r="AV21" s="113">
        <f t="shared" si="26"/>
        <v>8.3333333333333339</v>
      </c>
      <c r="AW21" s="64">
        <f t="shared" si="26"/>
        <v>1.3888888888888888</v>
      </c>
      <c r="AX21" s="64">
        <f t="shared" si="26"/>
        <v>4.166666666666667</v>
      </c>
      <c r="AY21" s="64">
        <f t="shared" si="26"/>
        <v>9.7222222222222214</v>
      </c>
      <c r="AZ21" s="88">
        <f t="shared" si="26"/>
        <v>25</v>
      </c>
      <c r="BA21" s="88">
        <f t="shared" si="26"/>
        <v>59.722222222222221</v>
      </c>
      <c r="BD21" s="2">
        <v>43</v>
      </c>
      <c r="BE21" s="2" t="s">
        <v>58</v>
      </c>
      <c r="BG21">
        <v>34</v>
      </c>
      <c r="BH21" t="s">
        <v>55</v>
      </c>
      <c r="BJ21" s="23" t="s">
        <v>291</v>
      </c>
      <c r="BK21" s="64">
        <f t="shared" ref="BK21:BO24" si="27">(100*BK14)/$BP14</f>
        <v>5.5555555555555554</v>
      </c>
      <c r="BL21" s="88">
        <f t="shared" si="27"/>
        <v>15.277777777777779</v>
      </c>
      <c r="BM21" s="80">
        <f t="shared" si="27"/>
        <v>27.777777777777779</v>
      </c>
      <c r="BN21" s="88">
        <f t="shared" si="27"/>
        <v>22.222222222222221</v>
      </c>
      <c r="BO21" s="88">
        <f t="shared" si="27"/>
        <v>45.833333333333336</v>
      </c>
      <c r="BR21" s="2">
        <v>2</v>
      </c>
      <c r="BS21" s="2" t="s">
        <v>58</v>
      </c>
      <c r="BU21">
        <v>2</v>
      </c>
      <c r="BV21" t="s">
        <v>49</v>
      </c>
      <c r="BX21" s="53" t="s">
        <v>584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3">
        <v>1</v>
      </c>
      <c r="CE21" s="23">
        <v>0</v>
      </c>
      <c r="CF21" s="23">
        <v>1</v>
      </c>
      <c r="CH21" s="2">
        <v>2</v>
      </c>
      <c r="CI21" s="2" t="s">
        <v>49</v>
      </c>
      <c r="CK21">
        <v>2</v>
      </c>
      <c r="CL21" t="s">
        <v>50</v>
      </c>
      <c r="CN21" s="23" t="s">
        <v>584</v>
      </c>
      <c r="CO21" s="23">
        <v>0</v>
      </c>
      <c r="CP21" s="23">
        <v>1</v>
      </c>
      <c r="CQ21" s="23">
        <v>0</v>
      </c>
      <c r="CR21" s="23">
        <v>0</v>
      </c>
      <c r="CS21" s="23">
        <v>0</v>
      </c>
      <c r="CT21" s="23">
        <v>1</v>
      </c>
      <c r="CU21" s="23">
        <v>0</v>
      </c>
      <c r="CV21" s="23">
        <v>1</v>
      </c>
      <c r="CX21" s="2">
        <v>2</v>
      </c>
      <c r="CY21" s="2" t="s">
        <v>50</v>
      </c>
      <c r="DA21">
        <v>5</v>
      </c>
      <c r="DB21" t="s">
        <v>64</v>
      </c>
      <c r="DD21" s="23" t="s">
        <v>584</v>
      </c>
      <c r="DE21" s="23">
        <v>0</v>
      </c>
      <c r="DF21" s="23">
        <v>1</v>
      </c>
      <c r="DG21" s="23">
        <v>0</v>
      </c>
      <c r="DH21" s="23">
        <v>0</v>
      </c>
      <c r="DI21" s="23">
        <v>0</v>
      </c>
      <c r="DJ21" s="23">
        <v>1</v>
      </c>
      <c r="DK21" s="23">
        <v>0</v>
      </c>
      <c r="DL21" s="23">
        <v>1</v>
      </c>
      <c r="DN21" s="2">
        <v>2</v>
      </c>
      <c r="DO21" s="2" t="s">
        <v>58</v>
      </c>
      <c r="DQ21">
        <v>0</v>
      </c>
      <c r="DR21" t="s">
        <v>55</v>
      </c>
      <c r="DT21" s="23" t="s">
        <v>583</v>
      </c>
      <c r="DU21" s="23">
        <v>0</v>
      </c>
      <c r="DV21" s="23">
        <v>0</v>
      </c>
      <c r="DW21" s="23">
        <v>1</v>
      </c>
      <c r="DX21" s="23">
        <v>0</v>
      </c>
      <c r="DY21" s="23">
        <v>2</v>
      </c>
      <c r="DZ21" s="23">
        <v>3</v>
      </c>
      <c r="EB21" s="3" t="s">
        <v>80</v>
      </c>
      <c r="EC21" s="2" t="s">
        <v>58</v>
      </c>
      <c r="EE21" t="s">
        <v>46</v>
      </c>
      <c r="EF21" t="s">
        <v>49</v>
      </c>
      <c r="EH21" s="23" t="s">
        <v>56</v>
      </c>
      <c r="EI21" s="88">
        <f t="shared" si="16"/>
        <v>17.948717948717949</v>
      </c>
      <c r="EJ21" s="88">
        <f t="shared" si="16"/>
        <v>17.948717948717949</v>
      </c>
      <c r="EK21" s="88">
        <f t="shared" si="16"/>
        <v>30.76923076923077</v>
      </c>
      <c r="EL21" s="64">
        <f t="shared" si="16"/>
        <v>0</v>
      </c>
      <c r="EM21" s="88">
        <f t="shared" si="16"/>
        <v>43.589743589743591</v>
      </c>
      <c r="EN21" s="64">
        <f t="shared" si="16"/>
        <v>7.6923076923076925</v>
      </c>
      <c r="EO21" s="88">
        <f t="shared" si="16"/>
        <v>28.205128205128204</v>
      </c>
      <c r="ER21" s="3" t="s">
        <v>80</v>
      </c>
      <c r="ES21" s="2" t="s">
        <v>49</v>
      </c>
      <c r="EU21" t="s">
        <v>46</v>
      </c>
      <c r="EV21" t="s">
        <v>50</v>
      </c>
      <c r="EX21" s="23" t="s">
        <v>56</v>
      </c>
      <c r="EY21" s="88">
        <f t="shared" si="17"/>
        <v>17.948717948717949</v>
      </c>
      <c r="EZ21" s="64">
        <f t="shared" si="17"/>
        <v>10.256410256410257</v>
      </c>
      <c r="FA21" s="88">
        <f t="shared" si="17"/>
        <v>10.256410256410257</v>
      </c>
      <c r="FB21" s="64">
        <f t="shared" si="17"/>
        <v>2.5641025641025643</v>
      </c>
      <c r="FC21" s="64">
        <f t="shared" si="17"/>
        <v>33.333333333333336</v>
      </c>
      <c r="FD21" s="64">
        <f t="shared" si="17"/>
        <v>10.256410256410257</v>
      </c>
      <c r="FE21" s="88">
        <f t="shared" si="17"/>
        <v>38.46153846153846</v>
      </c>
      <c r="FH21" s="3" t="s">
        <v>80</v>
      </c>
      <c r="FI21" s="2" t="s">
        <v>50</v>
      </c>
      <c r="FK21" t="s">
        <v>46</v>
      </c>
      <c r="FL21" t="s">
        <v>64</v>
      </c>
      <c r="FN21" s="23" t="s">
        <v>56</v>
      </c>
      <c r="FO21" s="88">
        <f t="shared" si="18"/>
        <v>7.6923076923076925</v>
      </c>
      <c r="FP21" s="88">
        <f t="shared" si="18"/>
        <v>12.820512820512821</v>
      </c>
      <c r="FQ21" s="64">
        <f t="shared" si="18"/>
        <v>2.5641025641025643</v>
      </c>
      <c r="FR21" s="88">
        <f t="shared" si="18"/>
        <v>2.5641025641025643</v>
      </c>
      <c r="FS21" s="88">
        <f t="shared" si="18"/>
        <v>10.256410256410257</v>
      </c>
      <c r="FT21" s="88">
        <f t="shared" si="18"/>
        <v>20.512820512820515</v>
      </c>
      <c r="FU21" s="88">
        <f t="shared" si="18"/>
        <v>56.410256410256409</v>
      </c>
      <c r="FX21" s="3" t="s">
        <v>80</v>
      </c>
      <c r="FY21" s="2" t="s">
        <v>58</v>
      </c>
      <c r="GA21" t="s">
        <v>46</v>
      </c>
      <c r="GB21" t="s">
        <v>55</v>
      </c>
      <c r="GD21" s="23" t="s">
        <v>56</v>
      </c>
      <c r="GE21" s="64">
        <f t="shared" si="19"/>
        <v>2.5641025641025643</v>
      </c>
      <c r="GF21" s="88">
        <f t="shared" si="19"/>
        <v>17.948717948717949</v>
      </c>
      <c r="GG21" s="88">
        <f t="shared" si="19"/>
        <v>17.948717948717949</v>
      </c>
      <c r="GH21" s="64">
        <f t="shared" si="19"/>
        <v>2.5641025641025643</v>
      </c>
      <c r="GI21" s="88">
        <f t="shared" si="19"/>
        <v>20.512820512820515</v>
      </c>
      <c r="GJ21" s="64">
        <f t="shared" si="19"/>
        <v>0</v>
      </c>
      <c r="GK21" s="88">
        <f t="shared" si="19"/>
        <v>51.282051282051285</v>
      </c>
      <c r="GN21" s="2" t="s">
        <v>57</v>
      </c>
      <c r="GO21" s="2" t="s">
        <v>55</v>
      </c>
      <c r="GP21" t="s">
        <v>61</v>
      </c>
      <c r="GQ21" t="s">
        <v>58</v>
      </c>
      <c r="GS21" s="23" t="s">
        <v>57</v>
      </c>
      <c r="GT21" s="88">
        <f t="shared" si="20"/>
        <v>13.333333333333334</v>
      </c>
      <c r="GU21" s="88">
        <f t="shared" si="20"/>
        <v>26.666666666666668</v>
      </c>
      <c r="GV21" s="88">
        <f t="shared" si="20"/>
        <v>15</v>
      </c>
      <c r="GW21" s="88">
        <f t="shared" si="20"/>
        <v>6.666666666666667</v>
      </c>
      <c r="GX21" s="88">
        <f t="shared" si="20"/>
        <v>53.333333333333336</v>
      </c>
      <c r="GY21" s="88">
        <f t="shared" si="20"/>
        <v>10</v>
      </c>
      <c r="GZ21" s="88">
        <f t="shared" si="20"/>
        <v>21.666666666666668</v>
      </c>
      <c r="HC21" t="s">
        <v>67</v>
      </c>
      <c r="HD21" t="s">
        <v>49</v>
      </c>
      <c r="HF21" s="23" t="s">
        <v>57</v>
      </c>
      <c r="HG21" s="88">
        <f t="shared" si="21"/>
        <v>18.333333333333332</v>
      </c>
      <c r="HH21" s="88">
        <f t="shared" si="21"/>
        <v>28.333333333333332</v>
      </c>
      <c r="HI21" s="88">
        <f t="shared" si="21"/>
        <v>10</v>
      </c>
      <c r="HJ21" s="88">
        <f t="shared" si="21"/>
        <v>10</v>
      </c>
      <c r="HK21" s="88">
        <f t="shared" si="21"/>
        <v>41.666666666666664</v>
      </c>
      <c r="HL21" s="88">
        <f t="shared" si="21"/>
        <v>10</v>
      </c>
      <c r="HM21" s="88">
        <f t="shared" si="21"/>
        <v>31.666666666666668</v>
      </c>
      <c r="HP21" t="s">
        <v>73</v>
      </c>
      <c r="HQ21" t="s">
        <v>62</v>
      </c>
      <c r="HS21" s="23" t="s">
        <v>57</v>
      </c>
      <c r="HT21" s="88">
        <f t="shared" si="22"/>
        <v>10</v>
      </c>
      <c r="HU21" s="88">
        <f t="shared" si="22"/>
        <v>18.333333333333332</v>
      </c>
      <c r="HV21" s="80">
        <f t="shared" si="22"/>
        <v>3.3333333333333335</v>
      </c>
      <c r="HW21" s="88">
        <f t="shared" si="22"/>
        <v>15</v>
      </c>
      <c r="HX21" s="88">
        <f t="shared" si="22"/>
        <v>16.666666666666668</v>
      </c>
      <c r="HY21" s="64">
        <f t="shared" si="22"/>
        <v>15</v>
      </c>
      <c r="HZ21" s="64">
        <f t="shared" si="22"/>
        <v>58.333333333333336</v>
      </c>
      <c r="IC21" s="2" t="s">
        <v>57</v>
      </c>
      <c r="ID21" t="s">
        <v>55</v>
      </c>
      <c r="IF21" t="s">
        <v>61</v>
      </c>
      <c r="IG21" t="s">
        <v>49</v>
      </c>
      <c r="II21" s="64" t="s">
        <v>57</v>
      </c>
      <c r="IJ21" s="88">
        <f t="shared" si="23"/>
        <v>1.6666666666666667</v>
      </c>
      <c r="IK21" s="88">
        <f t="shared" si="23"/>
        <v>15</v>
      </c>
      <c r="IL21" s="88">
        <f t="shared" si="23"/>
        <v>15</v>
      </c>
      <c r="IM21" s="64">
        <f t="shared" si="23"/>
        <v>0</v>
      </c>
      <c r="IN21" s="88">
        <f t="shared" si="23"/>
        <v>36.666666666666664</v>
      </c>
      <c r="IO21" s="64">
        <f t="shared" si="23"/>
        <v>0</v>
      </c>
      <c r="IP21" s="88">
        <f t="shared" si="23"/>
        <v>46.666666666666664</v>
      </c>
      <c r="IS21" t="s">
        <v>567</v>
      </c>
      <c r="IT21" t="s">
        <v>49</v>
      </c>
      <c r="JF21" t="s">
        <v>567</v>
      </c>
      <c r="JG21" t="s">
        <v>50</v>
      </c>
      <c r="JS21" t="s">
        <v>569</v>
      </c>
      <c r="JT21" t="s">
        <v>64</v>
      </c>
      <c r="KF21" t="s">
        <v>569</v>
      </c>
      <c r="KG21" t="s">
        <v>55</v>
      </c>
    </row>
    <row r="22" spans="1:293" x14ac:dyDescent="0.25">
      <c r="A22" s="2">
        <v>43</v>
      </c>
      <c r="B22" s="2" t="s">
        <v>45</v>
      </c>
      <c r="C22" s="23" t="s">
        <v>292</v>
      </c>
      <c r="D22" s="64">
        <f t="shared" ref="D22:D24" si="28">(100*D15)/$F15</f>
        <v>18.333333333333332</v>
      </c>
      <c r="E22" s="64">
        <f t="shared" si="24"/>
        <v>81.666666666666671</v>
      </c>
      <c r="H22" s="2">
        <v>43</v>
      </c>
      <c r="I22" s="2" t="s">
        <v>49</v>
      </c>
      <c r="K22">
        <v>65</v>
      </c>
      <c r="L22" t="s">
        <v>50</v>
      </c>
      <c r="N22" s="23" t="s">
        <v>293</v>
      </c>
      <c r="O22" s="112">
        <f t="shared" si="13"/>
        <v>7.2727272727272725</v>
      </c>
      <c r="P22" s="112">
        <f t="shared" si="13"/>
        <v>10.909090909090908</v>
      </c>
      <c r="Q22" s="112">
        <f t="shared" si="13"/>
        <v>10.909090909090908</v>
      </c>
      <c r="R22" s="111">
        <f t="shared" si="13"/>
        <v>7.2727272727272725</v>
      </c>
      <c r="S22" s="64">
        <f t="shared" si="13"/>
        <v>30.90909090909091</v>
      </c>
      <c r="T22" s="112">
        <f t="shared" si="13"/>
        <v>0</v>
      </c>
      <c r="U22" s="80">
        <f t="shared" si="13"/>
        <v>45.454545454545453</v>
      </c>
      <c r="X22" s="2">
        <v>43</v>
      </c>
      <c r="Y22" s="2" t="s">
        <v>469</v>
      </c>
      <c r="AA22">
        <v>50</v>
      </c>
      <c r="AB22" t="s">
        <v>50</v>
      </c>
      <c r="AD22" s="23" t="s">
        <v>291</v>
      </c>
      <c r="AE22" s="88">
        <f t="shared" ref="AE22:AK25" si="29">(100*AE15)/$AL15</f>
        <v>23.611111111111111</v>
      </c>
      <c r="AF22" s="64">
        <f t="shared" si="29"/>
        <v>20.833333333333332</v>
      </c>
      <c r="AG22" s="64">
        <f t="shared" si="29"/>
        <v>6.9444444444444446</v>
      </c>
      <c r="AH22" s="64">
        <f t="shared" si="29"/>
        <v>8.3333333333333339</v>
      </c>
      <c r="AI22" s="88">
        <f t="shared" si="29"/>
        <v>40.277777777777779</v>
      </c>
      <c r="AJ22" s="64">
        <f t="shared" si="29"/>
        <v>18.055555555555557</v>
      </c>
      <c r="AK22" s="88">
        <f t="shared" si="29"/>
        <v>29.166666666666668</v>
      </c>
      <c r="AN22" s="2">
        <v>43</v>
      </c>
      <c r="AO22" s="2" t="s">
        <v>50</v>
      </c>
      <c r="AQ22">
        <v>34</v>
      </c>
      <c r="AR22" t="s">
        <v>49</v>
      </c>
      <c r="AT22" s="23" t="s">
        <v>292</v>
      </c>
      <c r="AU22" s="88">
        <f t="shared" si="26"/>
        <v>10.810810810810811</v>
      </c>
      <c r="AV22" s="64">
        <f t="shared" si="26"/>
        <v>17.567567567567568</v>
      </c>
      <c r="AW22" s="80">
        <f t="shared" si="26"/>
        <v>4.0540540540540544</v>
      </c>
      <c r="AX22" s="64">
        <f>(100*AX15)/$BB15</f>
        <v>8.1081081081081088</v>
      </c>
      <c r="AY22" s="80">
        <f t="shared" si="26"/>
        <v>14.864864864864865</v>
      </c>
      <c r="AZ22" s="88">
        <f t="shared" si="26"/>
        <v>20.27027027027027</v>
      </c>
      <c r="BA22" s="88">
        <f t="shared" si="26"/>
        <v>50</v>
      </c>
      <c r="BD22" s="2">
        <v>43</v>
      </c>
      <c r="BE22" s="2" t="s">
        <v>58</v>
      </c>
      <c r="BG22">
        <v>43</v>
      </c>
      <c r="BH22" t="s">
        <v>58</v>
      </c>
      <c r="BJ22" s="23" t="s">
        <v>292</v>
      </c>
      <c r="BK22" s="64">
        <f t="shared" si="27"/>
        <v>6.756756756756757</v>
      </c>
      <c r="BL22" s="88">
        <f t="shared" si="27"/>
        <v>10.810810810810811</v>
      </c>
      <c r="BM22" s="64">
        <f t="shared" si="27"/>
        <v>22.972972972972972</v>
      </c>
      <c r="BN22" s="88">
        <f t="shared" si="27"/>
        <v>25.675675675675677</v>
      </c>
      <c r="BO22" s="88">
        <f t="shared" si="27"/>
        <v>45.945945945945944</v>
      </c>
      <c r="BR22" s="2">
        <v>2</v>
      </c>
      <c r="BS22" s="2" t="s">
        <v>49</v>
      </c>
      <c r="BU22">
        <v>2</v>
      </c>
      <c r="BV22" t="s">
        <v>50</v>
      </c>
      <c r="CH22" s="2">
        <v>2</v>
      </c>
      <c r="CI22" s="2" t="s">
        <v>469</v>
      </c>
      <c r="CK22">
        <v>4</v>
      </c>
      <c r="CL22" t="s">
        <v>50</v>
      </c>
      <c r="CX22" s="2">
        <v>2</v>
      </c>
      <c r="CY22" s="2" t="s">
        <v>50</v>
      </c>
      <c r="DA22">
        <v>0</v>
      </c>
      <c r="DB22" t="s">
        <v>49</v>
      </c>
      <c r="DN22" s="2">
        <v>2</v>
      </c>
      <c r="DO22" s="2" t="s">
        <v>58</v>
      </c>
      <c r="DQ22">
        <v>2</v>
      </c>
      <c r="DR22" t="s">
        <v>58</v>
      </c>
      <c r="DT22" s="23" t="s">
        <v>584</v>
      </c>
      <c r="DU22" s="23">
        <v>0</v>
      </c>
      <c r="DV22" s="23">
        <v>1</v>
      </c>
      <c r="DW22" s="23">
        <v>0</v>
      </c>
      <c r="DX22" s="23">
        <v>0</v>
      </c>
      <c r="DY22" s="23">
        <v>0</v>
      </c>
      <c r="DZ22" s="23">
        <v>1</v>
      </c>
      <c r="EB22" s="2" t="s">
        <v>70</v>
      </c>
      <c r="EC22" s="2" t="s">
        <v>49</v>
      </c>
      <c r="EE22" t="s">
        <v>46</v>
      </c>
      <c r="EF22" t="s">
        <v>50</v>
      </c>
      <c r="EH22" s="23" t="s">
        <v>80</v>
      </c>
      <c r="EI22" s="64">
        <f t="shared" si="16"/>
        <v>16.25</v>
      </c>
      <c r="EJ22" s="88">
        <f t="shared" si="16"/>
        <v>27.5</v>
      </c>
      <c r="EK22" s="114">
        <f t="shared" si="16"/>
        <v>17.5</v>
      </c>
      <c r="EL22" s="80">
        <f t="shared" si="16"/>
        <v>12.5</v>
      </c>
      <c r="EM22" s="88">
        <f t="shared" si="16"/>
        <v>48.75</v>
      </c>
      <c r="EN22" s="80">
        <f t="shared" si="16"/>
        <v>8.75</v>
      </c>
      <c r="EO22" s="64">
        <f t="shared" si="16"/>
        <v>26.25</v>
      </c>
      <c r="ER22" s="2" t="s">
        <v>70</v>
      </c>
      <c r="ES22" s="2" t="s">
        <v>469</v>
      </c>
      <c r="EU22" t="s">
        <v>72</v>
      </c>
      <c r="EV22" t="s">
        <v>50</v>
      </c>
      <c r="EX22" s="23" t="s">
        <v>80</v>
      </c>
      <c r="EY22" s="88">
        <f t="shared" si="17"/>
        <v>20</v>
      </c>
      <c r="EZ22" s="88">
        <f t="shared" si="17"/>
        <v>36.25</v>
      </c>
      <c r="FA22" s="64">
        <f t="shared" si="17"/>
        <v>6.25</v>
      </c>
      <c r="FB22" s="64">
        <f t="shared" si="17"/>
        <v>17.5</v>
      </c>
      <c r="FC22" s="88">
        <f t="shared" si="17"/>
        <v>45</v>
      </c>
      <c r="FD22" s="88">
        <f t="shared" si="17"/>
        <v>20</v>
      </c>
      <c r="FE22" s="88">
        <f t="shared" si="17"/>
        <v>28.75</v>
      </c>
      <c r="FH22" s="2" t="s">
        <v>70</v>
      </c>
      <c r="FI22" s="2" t="s">
        <v>50</v>
      </c>
      <c r="FK22" t="s">
        <v>46</v>
      </c>
      <c r="FL22" t="s">
        <v>49</v>
      </c>
      <c r="FN22" s="23" t="s">
        <v>80</v>
      </c>
      <c r="FO22" s="88">
        <f t="shared" si="18"/>
        <v>15</v>
      </c>
      <c r="FP22" s="88">
        <f t="shared" si="18"/>
        <v>28.75</v>
      </c>
      <c r="FQ22" s="64">
        <f t="shared" si="18"/>
        <v>0</v>
      </c>
      <c r="FR22" s="88">
        <f t="shared" si="18"/>
        <v>17.5</v>
      </c>
      <c r="FS22" s="88">
        <f t="shared" si="18"/>
        <v>21.25</v>
      </c>
      <c r="FT22" s="88">
        <f t="shared" si="18"/>
        <v>23.75</v>
      </c>
      <c r="FU22" s="88">
        <f t="shared" si="18"/>
        <v>45</v>
      </c>
      <c r="FX22" s="2" t="s">
        <v>70</v>
      </c>
      <c r="FY22" s="2" t="s">
        <v>58</v>
      </c>
      <c r="GA22" t="s">
        <v>80</v>
      </c>
      <c r="GB22" t="s">
        <v>58</v>
      </c>
      <c r="GD22" s="23" t="s">
        <v>80</v>
      </c>
      <c r="GE22" s="64">
        <f t="shared" si="19"/>
        <v>5</v>
      </c>
      <c r="GF22" s="88">
        <f t="shared" si="19"/>
        <v>21.25</v>
      </c>
      <c r="GG22" s="88">
        <f t="shared" si="19"/>
        <v>22.5</v>
      </c>
      <c r="GH22" s="64">
        <f t="shared" si="19"/>
        <v>7.5</v>
      </c>
      <c r="GI22" s="88">
        <f t="shared" si="19"/>
        <v>33.75</v>
      </c>
      <c r="GJ22" s="64">
        <f t="shared" si="19"/>
        <v>2.5</v>
      </c>
      <c r="GK22" s="88">
        <f t="shared" si="19"/>
        <v>40</v>
      </c>
      <c r="GN22" s="2" t="s">
        <v>48</v>
      </c>
      <c r="GO22" s="2" t="s">
        <v>476</v>
      </c>
      <c r="GP22" t="s">
        <v>67</v>
      </c>
      <c r="GQ22" t="s">
        <v>49</v>
      </c>
      <c r="GS22" s="23" t="s">
        <v>61</v>
      </c>
      <c r="GT22" s="88">
        <f t="shared" si="20"/>
        <v>17.391304347826086</v>
      </c>
      <c r="GU22" s="88">
        <f t="shared" si="20"/>
        <v>21.739130434782609</v>
      </c>
      <c r="GV22" s="88">
        <f t="shared" si="20"/>
        <v>32.608695652173914</v>
      </c>
      <c r="GW22" s="88">
        <f t="shared" si="20"/>
        <v>4.3478260869565215</v>
      </c>
      <c r="GX22" s="88">
        <f t="shared" si="20"/>
        <v>54.347826086956523</v>
      </c>
      <c r="GY22" s="88">
        <f t="shared" si="20"/>
        <v>4.3478260869565215</v>
      </c>
      <c r="GZ22" s="88">
        <f t="shared" si="20"/>
        <v>26.086956521739129</v>
      </c>
      <c r="HC22" t="s">
        <v>67</v>
      </c>
      <c r="HD22" t="s">
        <v>50</v>
      </c>
      <c r="HF22" s="23" t="s">
        <v>61</v>
      </c>
      <c r="HG22" s="88">
        <f t="shared" si="21"/>
        <v>23.913043478260871</v>
      </c>
      <c r="HH22" s="88">
        <f t="shared" si="21"/>
        <v>32.608695652173914</v>
      </c>
      <c r="HI22" s="88">
        <f t="shared" si="21"/>
        <v>13.043478260869565</v>
      </c>
      <c r="HJ22" s="88">
        <f t="shared" si="21"/>
        <v>13.043478260869565</v>
      </c>
      <c r="HK22" s="88">
        <f t="shared" si="21"/>
        <v>50</v>
      </c>
      <c r="HL22" s="88">
        <f t="shared" si="21"/>
        <v>17.391304347826086</v>
      </c>
      <c r="HM22" s="88">
        <f t="shared" si="21"/>
        <v>19.565217391304348</v>
      </c>
      <c r="HP22" t="s">
        <v>61</v>
      </c>
      <c r="HQ22" t="s">
        <v>55</v>
      </c>
      <c r="HS22" s="23" t="s">
        <v>61</v>
      </c>
      <c r="HT22" s="88">
        <f t="shared" si="22"/>
        <v>15.217391304347826</v>
      </c>
      <c r="HU22" s="88">
        <f t="shared" si="22"/>
        <v>23.913043478260871</v>
      </c>
      <c r="HV22" s="64">
        <f t="shared" si="22"/>
        <v>2.1739130434782608</v>
      </c>
      <c r="HW22" s="88">
        <f t="shared" si="22"/>
        <v>10.869565217391305</v>
      </c>
      <c r="HX22" s="88">
        <f t="shared" si="22"/>
        <v>8.695652173913043</v>
      </c>
      <c r="HY22" s="64">
        <f t="shared" si="22"/>
        <v>28.260869565217391</v>
      </c>
      <c r="HZ22" s="64">
        <f t="shared" si="22"/>
        <v>41.304347826086953</v>
      </c>
      <c r="IC22" s="2" t="s">
        <v>48</v>
      </c>
      <c r="ID22" t="s">
        <v>55</v>
      </c>
      <c r="IF22" t="s">
        <v>57</v>
      </c>
      <c r="IG22" t="s">
        <v>55</v>
      </c>
      <c r="II22" s="64" t="s">
        <v>61</v>
      </c>
      <c r="IJ22" s="88">
        <f t="shared" si="23"/>
        <v>2.1739130434782608</v>
      </c>
      <c r="IK22" s="88">
        <f t="shared" si="23"/>
        <v>17.391304347826086</v>
      </c>
      <c r="IL22" s="88">
        <f t="shared" si="23"/>
        <v>36.956521739130437</v>
      </c>
      <c r="IM22" s="64">
        <f t="shared" si="23"/>
        <v>0</v>
      </c>
      <c r="IN22" s="88">
        <f t="shared" si="23"/>
        <v>23.913043478260871</v>
      </c>
      <c r="IO22" s="64">
        <f t="shared" si="23"/>
        <v>0</v>
      </c>
      <c r="IP22" s="88">
        <f t="shared" si="23"/>
        <v>39.130434782608695</v>
      </c>
      <c r="IS22" t="s">
        <v>567</v>
      </c>
      <c r="IT22" t="s">
        <v>50</v>
      </c>
      <c r="JF22" t="s">
        <v>554</v>
      </c>
      <c r="JG22" t="s">
        <v>50</v>
      </c>
      <c r="JS22" t="s">
        <v>569</v>
      </c>
      <c r="JT22" t="s">
        <v>49</v>
      </c>
      <c r="KF22" t="s">
        <v>571</v>
      </c>
      <c r="KG22" t="s">
        <v>58</v>
      </c>
    </row>
    <row r="23" spans="1:293" x14ac:dyDescent="0.25">
      <c r="A23" s="2">
        <v>53</v>
      </c>
      <c r="B23" s="2" t="s">
        <v>45</v>
      </c>
      <c r="C23" s="23" t="s">
        <v>293</v>
      </c>
      <c r="D23" s="64">
        <f t="shared" si="28"/>
        <v>22</v>
      </c>
      <c r="E23" s="64">
        <f t="shared" si="24"/>
        <v>78</v>
      </c>
      <c r="H23" s="2">
        <v>53</v>
      </c>
      <c r="I23" s="2" t="s">
        <v>62</v>
      </c>
      <c r="K23">
        <v>50</v>
      </c>
      <c r="L23" t="s">
        <v>62</v>
      </c>
      <c r="N23" s="23" t="s">
        <v>294</v>
      </c>
      <c r="O23" s="111">
        <f>(100*O16)/$V16</f>
        <v>16.666666666666668</v>
      </c>
      <c r="P23" s="80">
        <f t="shared" si="13"/>
        <v>50</v>
      </c>
      <c r="Q23" s="64">
        <f t="shared" si="13"/>
        <v>16.666666666666668</v>
      </c>
      <c r="R23" s="111">
        <f t="shared" si="13"/>
        <v>0</v>
      </c>
      <c r="S23" s="64">
        <f t="shared" si="13"/>
        <v>33.333333333333336</v>
      </c>
      <c r="T23" s="80">
        <f t="shared" si="13"/>
        <v>16.666666666666668</v>
      </c>
      <c r="U23" s="64">
        <f t="shared" si="13"/>
        <v>33.333333333333336</v>
      </c>
      <c r="X23" s="2">
        <v>53</v>
      </c>
      <c r="Y23" s="2" t="s">
        <v>62</v>
      </c>
      <c r="AA23">
        <v>50</v>
      </c>
      <c r="AB23" s="4" t="s">
        <v>64</v>
      </c>
      <c r="AD23" s="23" t="s">
        <v>292</v>
      </c>
      <c r="AE23" s="88">
        <f t="shared" si="29"/>
        <v>18.918918918918919</v>
      </c>
      <c r="AF23" s="64">
        <f t="shared" si="29"/>
        <v>27.027027027027028</v>
      </c>
      <c r="AG23" s="80">
        <f t="shared" si="29"/>
        <v>10.810810810810811</v>
      </c>
      <c r="AH23" s="64">
        <f t="shared" si="29"/>
        <v>10.810810810810811</v>
      </c>
      <c r="AI23" s="88">
        <f t="shared" si="29"/>
        <v>31.081081081081081</v>
      </c>
      <c r="AJ23" s="64">
        <f t="shared" si="29"/>
        <v>9.4594594594594597</v>
      </c>
      <c r="AK23" s="88">
        <f t="shared" si="29"/>
        <v>39.189189189189186</v>
      </c>
      <c r="AN23" s="2">
        <v>53</v>
      </c>
      <c r="AO23" s="2" t="s">
        <v>62</v>
      </c>
      <c r="AQ23">
        <v>34</v>
      </c>
      <c r="AR23" t="s">
        <v>64</v>
      </c>
      <c r="AT23" s="23" t="s">
        <v>293</v>
      </c>
      <c r="AU23" s="88">
        <f t="shared" si="26"/>
        <v>12.727272727272727</v>
      </c>
      <c r="AV23" s="64">
        <f t="shared" si="26"/>
        <v>16.363636363636363</v>
      </c>
      <c r="AW23" s="64">
        <f t="shared" si="26"/>
        <v>1.8181818181818181</v>
      </c>
      <c r="AX23" s="113">
        <f t="shared" si="26"/>
        <v>3.6363636363636362</v>
      </c>
      <c r="AY23" s="64">
        <f t="shared" si="26"/>
        <v>5.4545454545454541</v>
      </c>
      <c r="AZ23" s="88">
        <f t="shared" si="26"/>
        <v>14.545454545454545</v>
      </c>
      <c r="BA23" s="88">
        <f t="shared" si="26"/>
        <v>60</v>
      </c>
      <c r="BD23" s="2">
        <v>53</v>
      </c>
      <c r="BE23" s="2" t="s">
        <v>55</v>
      </c>
      <c r="BG23">
        <v>43</v>
      </c>
      <c r="BH23" t="s">
        <v>58</v>
      </c>
      <c r="BJ23" s="23" t="s">
        <v>293</v>
      </c>
      <c r="BK23" s="64">
        <f t="shared" si="27"/>
        <v>3.6363636363636362</v>
      </c>
      <c r="BL23" s="88">
        <f t="shared" si="27"/>
        <v>16.363636363636363</v>
      </c>
      <c r="BM23" s="115">
        <f t="shared" si="27"/>
        <v>10.909090909090908</v>
      </c>
      <c r="BN23" s="88">
        <f t="shared" si="27"/>
        <v>9.0909090909090917</v>
      </c>
      <c r="BO23" s="88">
        <f t="shared" si="27"/>
        <v>69.090909090909093</v>
      </c>
      <c r="BR23" s="2">
        <v>2</v>
      </c>
      <c r="BS23" s="2" t="s">
        <v>62</v>
      </c>
      <c r="BU23">
        <v>4</v>
      </c>
      <c r="BV23" t="s">
        <v>62</v>
      </c>
      <c r="BX23" s="23"/>
      <c r="BY23" s="23" t="s">
        <v>62</v>
      </c>
      <c r="BZ23" s="23" t="s">
        <v>50</v>
      </c>
      <c r="CA23" s="23" t="s">
        <v>58</v>
      </c>
      <c r="CB23" s="23" t="s">
        <v>68</v>
      </c>
      <c r="CC23" s="23" t="s">
        <v>49</v>
      </c>
      <c r="CD23" s="23" t="s">
        <v>64</v>
      </c>
      <c r="CE23" s="53" t="s">
        <v>266</v>
      </c>
      <c r="CH23" s="2">
        <v>2</v>
      </c>
      <c r="CI23" s="2" t="s">
        <v>62</v>
      </c>
      <c r="CK23">
        <v>4</v>
      </c>
      <c r="CL23" t="s">
        <v>64</v>
      </c>
      <c r="CN23" s="23"/>
      <c r="CO23" s="23" t="s">
        <v>62</v>
      </c>
      <c r="CP23" s="23" t="s">
        <v>50</v>
      </c>
      <c r="CQ23" s="23" t="s">
        <v>58</v>
      </c>
      <c r="CR23" s="23" t="s">
        <v>68</v>
      </c>
      <c r="CS23" s="23" t="s">
        <v>49</v>
      </c>
      <c r="CT23" s="23" t="s">
        <v>64</v>
      </c>
      <c r="CU23" s="53" t="s">
        <v>266</v>
      </c>
      <c r="CX23" s="2">
        <v>2</v>
      </c>
      <c r="CY23" s="2" t="s">
        <v>62</v>
      </c>
      <c r="DA23">
        <v>0</v>
      </c>
      <c r="DB23" t="s">
        <v>64</v>
      </c>
      <c r="DD23" s="23"/>
      <c r="DE23" s="23" t="s">
        <v>62</v>
      </c>
      <c r="DF23" s="23" t="s">
        <v>50</v>
      </c>
      <c r="DG23" s="23" t="s">
        <v>58</v>
      </c>
      <c r="DH23" s="23" t="s">
        <v>68</v>
      </c>
      <c r="DI23" s="23" t="s">
        <v>49</v>
      </c>
      <c r="DJ23" s="23" t="s">
        <v>64</v>
      </c>
      <c r="DK23" s="23" t="s">
        <v>55</v>
      </c>
      <c r="DN23" s="2">
        <v>2</v>
      </c>
      <c r="DO23" s="2" t="s">
        <v>55</v>
      </c>
      <c r="DQ23">
        <v>2</v>
      </c>
      <c r="DR23" t="s">
        <v>58</v>
      </c>
      <c r="EB23" s="3" t="s">
        <v>46</v>
      </c>
      <c r="EC23" s="2" t="s">
        <v>62</v>
      </c>
      <c r="EE23" t="s">
        <v>72</v>
      </c>
      <c r="EF23" t="s">
        <v>62</v>
      </c>
      <c r="EH23" s="23" t="s">
        <v>70</v>
      </c>
      <c r="EI23" s="88">
        <f t="shared" si="16"/>
        <v>25.925925925925927</v>
      </c>
      <c r="EJ23" s="88">
        <f t="shared" si="16"/>
        <v>29.62962962962963</v>
      </c>
      <c r="EK23" s="114">
        <f t="shared" si="16"/>
        <v>22.222222222222221</v>
      </c>
      <c r="EL23" s="64">
        <f t="shared" si="16"/>
        <v>7.4074074074074074</v>
      </c>
      <c r="EM23" s="88">
        <f t="shared" si="16"/>
        <v>55.555555555555557</v>
      </c>
      <c r="EN23" s="64">
        <f t="shared" si="16"/>
        <v>7.4074074074074074</v>
      </c>
      <c r="EO23" s="88">
        <f t="shared" si="16"/>
        <v>18.518518518518519</v>
      </c>
      <c r="ER23" s="3" t="s">
        <v>46</v>
      </c>
      <c r="ES23" s="2" t="s">
        <v>62</v>
      </c>
      <c r="EU23" t="s">
        <v>72</v>
      </c>
      <c r="EV23" t="s">
        <v>64</v>
      </c>
      <c r="EX23" s="23" t="s">
        <v>70</v>
      </c>
      <c r="EY23" s="88">
        <f t="shared" si="17"/>
        <v>37.037037037037038</v>
      </c>
      <c r="EZ23" s="88">
        <f t="shared" si="17"/>
        <v>40.74074074074074</v>
      </c>
      <c r="FA23" s="88">
        <f t="shared" si="17"/>
        <v>22.222222222222221</v>
      </c>
      <c r="FB23" s="64">
        <f t="shared" si="17"/>
        <v>14.814814814814815</v>
      </c>
      <c r="FC23" s="88">
        <f t="shared" si="17"/>
        <v>40.74074074074074</v>
      </c>
      <c r="FD23" s="88">
        <f t="shared" si="17"/>
        <v>25.925925925925927</v>
      </c>
      <c r="FE23" s="88">
        <f t="shared" si="17"/>
        <v>22.222222222222221</v>
      </c>
      <c r="FH23" s="3" t="s">
        <v>46</v>
      </c>
      <c r="FI23" s="2" t="s">
        <v>62</v>
      </c>
      <c r="FK23" t="s">
        <v>46</v>
      </c>
      <c r="FL23" t="s">
        <v>64</v>
      </c>
      <c r="FN23" s="23" t="s">
        <v>70</v>
      </c>
      <c r="FO23" s="88">
        <f t="shared" si="18"/>
        <v>18.518518518518519</v>
      </c>
      <c r="FP23" s="88">
        <f t="shared" si="18"/>
        <v>29.62962962962963</v>
      </c>
      <c r="FQ23" s="80">
        <f t="shared" si="18"/>
        <v>7.4074074074074074</v>
      </c>
      <c r="FR23" s="88">
        <f t="shared" si="18"/>
        <v>22.222222222222221</v>
      </c>
      <c r="FS23" s="88">
        <f t="shared" si="18"/>
        <v>18.518518518518519</v>
      </c>
      <c r="FT23" s="88">
        <f t="shared" si="18"/>
        <v>40.74074074074074</v>
      </c>
      <c r="FU23" s="88">
        <f t="shared" si="18"/>
        <v>29.62962962962963</v>
      </c>
      <c r="FX23" s="3" t="s">
        <v>46</v>
      </c>
      <c r="FY23" s="2" t="s">
        <v>55</v>
      </c>
      <c r="GA23" t="s">
        <v>70</v>
      </c>
      <c r="GB23" t="s">
        <v>58</v>
      </c>
      <c r="GD23" s="23" t="s">
        <v>70</v>
      </c>
      <c r="GE23" s="64">
        <f t="shared" si="19"/>
        <v>3.7037037037037037</v>
      </c>
      <c r="GF23" s="88">
        <f t="shared" si="19"/>
        <v>25.925925925925927</v>
      </c>
      <c r="GG23" s="88">
        <f t="shared" si="19"/>
        <v>40.74074074074074</v>
      </c>
      <c r="GH23" s="64">
        <f t="shared" si="19"/>
        <v>0</v>
      </c>
      <c r="GI23" s="64">
        <f t="shared" si="19"/>
        <v>33.333333333333336</v>
      </c>
      <c r="GJ23" s="64">
        <f t="shared" si="19"/>
        <v>0</v>
      </c>
      <c r="GK23" s="88">
        <f t="shared" si="19"/>
        <v>33.333333333333336</v>
      </c>
      <c r="GN23" s="2" t="s">
        <v>61</v>
      </c>
      <c r="GO23" s="2" t="s">
        <v>64</v>
      </c>
      <c r="GP23" t="s">
        <v>73</v>
      </c>
      <c r="GQ23" t="s">
        <v>62</v>
      </c>
      <c r="GS23" s="116" t="s">
        <v>585</v>
      </c>
      <c r="GT23" s="64">
        <f t="shared" si="20"/>
        <v>12.76595744680851</v>
      </c>
      <c r="GU23" s="88">
        <f t="shared" si="20"/>
        <v>27.659574468085108</v>
      </c>
      <c r="GV23" s="88">
        <f t="shared" si="20"/>
        <v>23.404255319148938</v>
      </c>
      <c r="GW23" s="88">
        <f t="shared" si="20"/>
        <v>17.021276595744681</v>
      </c>
      <c r="GX23" s="88">
        <f t="shared" si="20"/>
        <v>61.702127659574465</v>
      </c>
      <c r="GY23" s="88">
        <f t="shared" si="20"/>
        <v>6.3829787234042552</v>
      </c>
      <c r="GZ23" s="88">
        <f t="shared" si="20"/>
        <v>27.659574468085108</v>
      </c>
      <c r="HC23" t="s">
        <v>67</v>
      </c>
      <c r="HD23" t="s">
        <v>68</v>
      </c>
      <c r="HF23" s="116" t="s">
        <v>585</v>
      </c>
      <c r="HG23" s="88">
        <f t="shared" si="21"/>
        <v>19.148936170212767</v>
      </c>
      <c r="HH23" s="88">
        <f t="shared" si="21"/>
        <v>31.914893617021278</v>
      </c>
      <c r="HI23" s="88">
        <f t="shared" si="21"/>
        <v>14.893617021276595</v>
      </c>
      <c r="HJ23" s="88">
        <f t="shared" si="21"/>
        <v>17.021276595744681</v>
      </c>
      <c r="HK23" s="88">
        <f t="shared" si="21"/>
        <v>51.063829787234042</v>
      </c>
      <c r="HL23" s="88">
        <f t="shared" si="21"/>
        <v>17.021276595744681</v>
      </c>
      <c r="HM23" s="88">
        <f t="shared" si="21"/>
        <v>29.787234042553191</v>
      </c>
      <c r="HP23" t="s">
        <v>57</v>
      </c>
      <c r="HQ23" t="s">
        <v>55</v>
      </c>
      <c r="HS23" s="116" t="s">
        <v>585</v>
      </c>
      <c r="HT23" s="86">
        <f t="shared" si="22"/>
        <v>8.5106382978723403</v>
      </c>
      <c r="HU23" s="86">
        <f t="shared" si="22"/>
        <v>21.276595744680851</v>
      </c>
      <c r="HV23" s="86">
        <f t="shared" si="22"/>
        <v>2.1276595744680851</v>
      </c>
      <c r="HW23" s="86">
        <f t="shared" si="22"/>
        <v>17.021276595744681</v>
      </c>
      <c r="HX23" s="88">
        <f t="shared" si="22"/>
        <v>21.276595744680851</v>
      </c>
      <c r="HY23" s="86">
        <f t="shared" si="22"/>
        <v>21.276595744680851</v>
      </c>
      <c r="HZ23" s="86">
        <f t="shared" si="22"/>
        <v>51.063829787234042</v>
      </c>
      <c r="IC23" s="2" t="s">
        <v>61</v>
      </c>
      <c r="ID23" s="2" t="s">
        <v>50</v>
      </c>
      <c r="IF23" t="s">
        <v>48</v>
      </c>
      <c r="IG23" t="s">
        <v>55</v>
      </c>
      <c r="II23" s="116" t="s">
        <v>585</v>
      </c>
      <c r="IJ23" s="88">
        <f t="shared" si="23"/>
        <v>4.2553191489361701</v>
      </c>
      <c r="IK23" s="88">
        <f t="shared" si="23"/>
        <v>25.531914893617021</v>
      </c>
      <c r="IL23" s="88">
        <f t="shared" si="23"/>
        <v>27.659574468085108</v>
      </c>
      <c r="IM23" s="80">
        <f t="shared" si="23"/>
        <v>12.76595744680851</v>
      </c>
      <c r="IN23" s="88">
        <f t="shared" si="23"/>
        <v>40.425531914893618</v>
      </c>
      <c r="IO23" s="81">
        <f t="shared" si="23"/>
        <v>4.2553191489361701</v>
      </c>
      <c r="IP23" s="88">
        <f t="shared" si="23"/>
        <v>40.425531914893618</v>
      </c>
      <c r="IS23" t="s">
        <v>554</v>
      </c>
      <c r="IT23" t="s">
        <v>62</v>
      </c>
      <c r="JF23" t="s">
        <v>554</v>
      </c>
      <c r="JG23" t="s">
        <v>64</v>
      </c>
      <c r="JS23" t="s">
        <v>569</v>
      </c>
      <c r="JT23" t="s">
        <v>64</v>
      </c>
      <c r="KF23" t="s">
        <v>571</v>
      </c>
      <c r="KG23" t="s">
        <v>58</v>
      </c>
    </row>
    <row r="24" spans="1:293" x14ac:dyDescent="0.25">
      <c r="A24" s="2">
        <v>46</v>
      </c>
      <c r="B24" s="2" t="s">
        <v>45</v>
      </c>
      <c r="C24" s="23" t="s">
        <v>294</v>
      </c>
      <c r="D24" s="64">
        <f t="shared" si="28"/>
        <v>0</v>
      </c>
      <c r="E24" s="64">
        <f t="shared" si="24"/>
        <v>100</v>
      </c>
      <c r="H24" s="2">
        <v>46</v>
      </c>
      <c r="I24" s="2" t="s">
        <v>49</v>
      </c>
      <c r="K24">
        <v>53</v>
      </c>
      <c r="L24" t="s">
        <v>49</v>
      </c>
      <c r="X24" s="2">
        <v>46</v>
      </c>
      <c r="Y24" s="2" t="s">
        <v>49</v>
      </c>
      <c r="AA24">
        <v>53</v>
      </c>
      <c r="AB24" t="s">
        <v>49</v>
      </c>
      <c r="AD24" s="23" t="s">
        <v>293</v>
      </c>
      <c r="AE24" s="88">
        <f t="shared" si="29"/>
        <v>16.363636363636363</v>
      </c>
      <c r="AF24" s="64">
        <f t="shared" si="29"/>
        <v>23.636363636363637</v>
      </c>
      <c r="AG24" s="64">
        <f t="shared" si="29"/>
        <v>9.0909090909090917</v>
      </c>
      <c r="AH24" s="64">
        <f t="shared" si="29"/>
        <v>7.2727272727272725</v>
      </c>
      <c r="AI24" s="88">
        <f t="shared" si="29"/>
        <v>29.09090909090909</v>
      </c>
      <c r="AJ24" s="64">
        <f t="shared" si="29"/>
        <v>16.363636363636363</v>
      </c>
      <c r="AK24" s="88">
        <f t="shared" si="29"/>
        <v>38.18181818181818</v>
      </c>
      <c r="AN24" s="2">
        <v>46</v>
      </c>
      <c r="AO24" s="2" t="s">
        <v>55</v>
      </c>
      <c r="AQ24">
        <v>43</v>
      </c>
      <c r="AR24" t="s">
        <v>50</v>
      </c>
      <c r="AT24" s="23" t="s">
        <v>294</v>
      </c>
      <c r="AU24" s="88">
        <f t="shared" si="26"/>
        <v>0</v>
      </c>
      <c r="AV24" s="64">
        <f>(100*AV17)/$BB17</f>
        <v>16.666666666666668</v>
      </c>
      <c r="AW24" s="64">
        <f t="shared" si="26"/>
        <v>0</v>
      </c>
      <c r="AX24" s="80">
        <f t="shared" si="26"/>
        <v>33.333333333333336</v>
      </c>
      <c r="AY24" s="64">
        <f t="shared" si="26"/>
        <v>0</v>
      </c>
      <c r="AZ24" s="64">
        <f t="shared" si="26"/>
        <v>33.333333333333336</v>
      </c>
      <c r="BA24" s="88">
        <f t="shared" si="26"/>
        <v>66.666666666666671</v>
      </c>
      <c r="BD24" s="2">
        <v>46</v>
      </c>
      <c r="BE24" s="2" t="s">
        <v>49</v>
      </c>
      <c r="BG24">
        <v>53</v>
      </c>
      <c r="BH24" t="s">
        <v>55</v>
      </c>
      <c r="BJ24" s="23" t="s">
        <v>294</v>
      </c>
      <c r="BK24" s="80">
        <f t="shared" si="27"/>
        <v>16.666666666666668</v>
      </c>
      <c r="BL24" s="88">
        <f t="shared" si="27"/>
        <v>0</v>
      </c>
      <c r="BM24" s="64">
        <f t="shared" si="27"/>
        <v>16.666666666666668</v>
      </c>
      <c r="BN24" s="64">
        <f t="shared" si="27"/>
        <v>16.666666666666668</v>
      </c>
      <c r="BO24" s="64">
        <f t="shared" si="27"/>
        <v>50</v>
      </c>
      <c r="BR24" s="2">
        <v>3</v>
      </c>
      <c r="BS24" s="2" t="s">
        <v>49</v>
      </c>
      <c r="BU24">
        <v>5</v>
      </c>
      <c r="BV24" t="s">
        <v>49</v>
      </c>
      <c r="BX24" s="53" t="s">
        <v>577</v>
      </c>
      <c r="BY24" s="64">
        <f>(100*BY15)/$CF15</f>
        <v>11.111111111111111</v>
      </c>
      <c r="BZ24" s="113">
        <f t="shared" ref="BZ24:CE24" si="30">(100*BZ15)/$CF15</f>
        <v>15.873015873015873</v>
      </c>
      <c r="CA24" s="113">
        <f t="shared" si="30"/>
        <v>9.5238095238095237</v>
      </c>
      <c r="CB24" s="64">
        <f t="shared" si="30"/>
        <v>3.1746031746031744</v>
      </c>
      <c r="CC24" s="64">
        <f t="shared" si="30"/>
        <v>38.095238095238095</v>
      </c>
      <c r="CD24" s="64">
        <f t="shared" si="30"/>
        <v>4.7619047619047619</v>
      </c>
      <c r="CE24" s="88">
        <f t="shared" si="30"/>
        <v>39.682539682539684</v>
      </c>
      <c r="CH24" s="2">
        <v>3</v>
      </c>
      <c r="CI24" s="2" t="s">
        <v>49</v>
      </c>
      <c r="CK24">
        <v>5</v>
      </c>
      <c r="CL24" t="s">
        <v>49</v>
      </c>
      <c r="CN24" s="23" t="s">
        <v>577</v>
      </c>
      <c r="CO24" s="64">
        <f>(100*CO15)/$CV15</f>
        <v>17.460317460317459</v>
      </c>
      <c r="CP24" s="113">
        <f t="shared" ref="CP24:CU24" si="31">(100*CP15)/$CV15</f>
        <v>20.634920634920636</v>
      </c>
      <c r="CQ24" s="64">
        <f t="shared" si="31"/>
        <v>7.9365079365079367</v>
      </c>
      <c r="CR24" s="80">
        <f t="shared" si="31"/>
        <v>14.285714285714286</v>
      </c>
      <c r="CS24" s="64">
        <f t="shared" si="31"/>
        <v>34.920634920634917</v>
      </c>
      <c r="CT24" s="64">
        <f t="shared" si="31"/>
        <v>17.460317460317459</v>
      </c>
      <c r="CU24" s="64">
        <f t="shared" si="31"/>
        <v>36.507936507936506</v>
      </c>
      <c r="CX24" s="2">
        <v>3</v>
      </c>
      <c r="CY24" s="2" t="s">
        <v>55</v>
      </c>
      <c r="DA24">
        <v>2</v>
      </c>
      <c r="DB24" t="s">
        <v>50</v>
      </c>
      <c r="DD24" s="23" t="s">
        <v>577</v>
      </c>
      <c r="DE24" s="64">
        <f>(100*DE15)/$DL15</f>
        <v>12.698412698412698</v>
      </c>
      <c r="DF24" s="80">
        <f t="shared" ref="DF24:DK24" si="32">(100*DF15)/$DL15</f>
        <v>15.873015873015873</v>
      </c>
      <c r="DG24" s="64">
        <f t="shared" si="32"/>
        <v>1.5873015873015872</v>
      </c>
      <c r="DH24" s="64">
        <f t="shared" si="32"/>
        <v>11.111111111111111</v>
      </c>
      <c r="DI24" s="64">
        <f t="shared" si="32"/>
        <v>7.9365079365079367</v>
      </c>
      <c r="DJ24" s="113">
        <f t="shared" si="32"/>
        <v>17.460317460317459</v>
      </c>
      <c r="DK24" s="64">
        <f t="shared" si="32"/>
        <v>53.968253968253968</v>
      </c>
      <c r="DN24" s="2">
        <v>3</v>
      </c>
      <c r="DO24" s="2" t="s">
        <v>49</v>
      </c>
      <c r="DQ24">
        <v>2</v>
      </c>
      <c r="DR24" t="s">
        <v>55</v>
      </c>
      <c r="DT24" s="23"/>
      <c r="DU24" s="23" t="s">
        <v>62</v>
      </c>
      <c r="DV24" s="23" t="s">
        <v>50</v>
      </c>
      <c r="DW24" s="23" t="s">
        <v>58</v>
      </c>
      <c r="DX24" s="23" t="s">
        <v>49</v>
      </c>
      <c r="DY24" s="53" t="s">
        <v>266</v>
      </c>
      <c r="EB24" s="3" t="s">
        <v>56</v>
      </c>
      <c r="EC24" s="2" t="s">
        <v>49</v>
      </c>
      <c r="EE24" t="s">
        <v>46</v>
      </c>
      <c r="EF24" t="s">
        <v>49</v>
      </c>
      <c r="ER24" s="3" t="s">
        <v>56</v>
      </c>
      <c r="ES24" s="2" t="s">
        <v>49</v>
      </c>
      <c r="EU24" t="s">
        <v>46</v>
      </c>
      <c r="EV24" t="s">
        <v>49</v>
      </c>
      <c r="FH24" s="3" t="s">
        <v>56</v>
      </c>
      <c r="FI24" s="2" t="s">
        <v>55</v>
      </c>
      <c r="FK24" t="s">
        <v>80</v>
      </c>
      <c r="FL24" t="s">
        <v>50</v>
      </c>
      <c r="FX24" s="3" t="s">
        <v>56</v>
      </c>
      <c r="FY24" s="2" t="s">
        <v>49</v>
      </c>
      <c r="GA24" t="s">
        <v>46</v>
      </c>
      <c r="GB24" t="s">
        <v>55</v>
      </c>
      <c r="GN24" s="2" t="s">
        <v>61</v>
      </c>
      <c r="GO24" s="2" t="s">
        <v>434</v>
      </c>
      <c r="GP24" t="s">
        <v>61</v>
      </c>
      <c r="GQ24" t="s">
        <v>49</v>
      </c>
      <c r="HC24" t="s">
        <v>67</v>
      </c>
      <c r="HD24" t="s">
        <v>58</v>
      </c>
      <c r="HP24" t="s">
        <v>48</v>
      </c>
      <c r="HQ24" t="s">
        <v>55</v>
      </c>
      <c r="IC24" s="2" t="s">
        <v>61</v>
      </c>
      <c r="ID24" s="2" t="s">
        <v>476</v>
      </c>
      <c r="IF24" t="s">
        <v>61</v>
      </c>
      <c r="IG24" t="s">
        <v>50</v>
      </c>
      <c r="IS24" t="s">
        <v>567</v>
      </c>
      <c r="IT24" t="s">
        <v>49</v>
      </c>
      <c r="JF24" t="s">
        <v>567</v>
      </c>
      <c r="JG24" t="s">
        <v>49</v>
      </c>
      <c r="JS24" t="s">
        <v>571</v>
      </c>
      <c r="JT24" t="s">
        <v>50</v>
      </c>
      <c r="KF24" t="s">
        <v>569</v>
      </c>
      <c r="KG24" t="s">
        <v>55</v>
      </c>
    </row>
    <row r="25" spans="1:293" x14ac:dyDescent="0.25">
      <c r="A25" s="2">
        <v>46</v>
      </c>
      <c r="B25" s="2" t="s">
        <v>47</v>
      </c>
      <c r="H25" s="2">
        <v>46</v>
      </c>
      <c r="I25" s="2" t="s">
        <v>55</v>
      </c>
      <c r="K25">
        <v>34</v>
      </c>
      <c r="L25" t="s">
        <v>49</v>
      </c>
      <c r="N25" s="23" t="s">
        <v>666</v>
      </c>
      <c r="O25" s="23" t="s">
        <v>581</v>
      </c>
      <c r="P25" s="23" t="s">
        <v>612</v>
      </c>
      <c r="Q25" s="119" t="s">
        <v>421</v>
      </c>
      <c r="X25" s="2">
        <v>46</v>
      </c>
      <c r="Y25" s="2" t="s">
        <v>55</v>
      </c>
      <c r="AA25">
        <v>34</v>
      </c>
      <c r="AB25" t="s">
        <v>49</v>
      </c>
      <c r="AD25" s="23" t="s">
        <v>294</v>
      </c>
      <c r="AE25" s="88">
        <f t="shared" si="29"/>
        <v>0</v>
      </c>
      <c r="AF25" s="80">
        <f t="shared" si="29"/>
        <v>50</v>
      </c>
      <c r="AG25" s="64">
        <f t="shared" si="29"/>
        <v>0</v>
      </c>
      <c r="AH25" s="80">
        <f t="shared" si="29"/>
        <v>16.666666666666668</v>
      </c>
      <c r="AI25" s="88">
        <f t="shared" si="29"/>
        <v>0</v>
      </c>
      <c r="AJ25" s="64">
        <f t="shared" si="29"/>
        <v>16.666666666666668</v>
      </c>
      <c r="AK25" s="88">
        <f t="shared" si="29"/>
        <v>50</v>
      </c>
      <c r="AN25" s="2">
        <v>46</v>
      </c>
      <c r="AO25" s="2" t="s">
        <v>55</v>
      </c>
      <c r="AQ25">
        <v>43</v>
      </c>
      <c r="AR25" t="s">
        <v>50</v>
      </c>
      <c r="BD25" s="2">
        <v>46</v>
      </c>
      <c r="BE25" s="2" t="s">
        <v>55</v>
      </c>
      <c r="BG25">
        <v>46</v>
      </c>
      <c r="BH25" t="s">
        <v>49</v>
      </c>
      <c r="BR25" s="2">
        <v>4</v>
      </c>
      <c r="BS25" s="2" t="s">
        <v>55</v>
      </c>
      <c r="BU25">
        <v>0</v>
      </c>
      <c r="BV25" t="s">
        <v>49</v>
      </c>
      <c r="BX25" s="53" t="s">
        <v>578</v>
      </c>
      <c r="BY25" s="64">
        <f t="shared" ref="BY25:CE30" si="33">(100*BY16)/$CF16</f>
        <v>10.843373493975903</v>
      </c>
      <c r="BZ25" s="64">
        <f t="shared" si="33"/>
        <v>16.867469879518072</v>
      </c>
      <c r="CA25" s="64">
        <f t="shared" si="33"/>
        <v>25.301204819277107</v>
      </c>
      <c r="CB25" s="64">
        <f t="shared" si="33"/>
        <v>3.6144578313253013</v>
      </c>
      <c r="CC25" s="64">
        <f t="shared" si="33"/>
        <v>51.807228915662648</v>
      </c>
      <c r="CD25" s="113">
        <f t="shared" si="33"/>
        <v>3.6144578313253013</v>
      </c>
      <c r="CE25" s="88">
        <f t="shared" si="33"/>
        <v>31.325301204819276</v>
      </c>
      <c r="CH25" s="2">
        <v>4</v>
      </c>
      <c r="CI25" s="2" t="s">
        <v>55</v>
      </c>
      <c r="CK25">
        <v>0</v>
      </c>
      <c r="CL25" t="s">
        <v>49</v>
      </c>
      <c r="CN25" s="23" t="s">
        <v>578</v>
      </c>
      <c r="CO25" s="80">
        <f t="shared" ref="CO25:CU30" si="34">(100*CO16)/$CV16</f>
        <v>24.096385542168676</v>
      </c>
      <c r="CP25" s="64">
        <f t="shared" si="34"/>
        <v>25.301204819277107</v>
      </c>
      <c r="CQ25" s="80">
        <f t="shared" si="34"/>
        <v>14.457831325301205</v>
      </c>
      <c r="CR25" s="64">
        <f t="shared" si="34"/>
        <v>6.024096385542169</v>
      </c>
      <c r="CS25" s="64">
        <f t="shared" si="34"/>
        <v>37.349397590361448</v>
      </c>
      <c r="CT25" s="64">
        <f t="shared" si="34"/>
        <v>18.072289156626507</v>
      </c>
      <c r="CU25" s="64">
        <f t="shared" si="34"/>
        <v>26.506024096385541</v>
      </c>
      <c r="CX25" s="2">
        <v>4</v>
      </c>
      <c r="CY25" s="2" t="s">
        <v>55</v>
      </c>
      <c r="DA25">
        <v>2</v>
      </c>
      <c r="DB25" t="s">
        <v>50</v>
      </c>
      <c r="DD25" s="23" t="s">
        <v>578</v>
      </c>
      <c r="DE25" s="80">
        <f t="shared" ref="DE25:DK30" si="35">(100*DE16)/$DL16</f>
        <v>15.662650602409638</v>
      </c>
      <c r="DF25" s="64">
        <f t="shared" si="35"/>
        <v>10.843373493975903</v>
      </c>
      <c r="DG25" s="80">
        <f t="shared" si="35"/>
        <v>4.8192771084337354</v>
      </c>
      <c r="DH25" s="64">
        <f t="shared" si="35"/>
        <v>7.2289156626506026</v>
      </c>
      <c r="DI25" s="80">
        <f t="shared" si="35"/>
        <v>13.253012048192771</v>
      </c>
      <c r="DJ25" s="64">
        <f t="shared" si="35"/>
        <v>28.91566265060241</v>
      </c>
      <c r="DK25" s="64">
        <f t="shared" si="35"/>
        <v>53.012048192771083</v>
      </c>
      <c r="DN25" s="2">
        <v>4</v>
      </c>
      <c r="DO25" s="2" t="s">
        <v>55</v>
      </c>
      <c r="DQ25">
        <v>3</v>
      </c>
      <c r="DR25" s="4" t="s">
        <v>49</v>
      </c>
      <c r="DT25" s="23" t="s">
        <v>577</v>
      </c>
      <c r="DU25" s="64">
        <f>(100*DU16)/$DZ16</f>
        <v>4.7619047619047619</v>
      </c>
      <c r="DV25" s="64">
        <f t="shared" ref="DV25:DX25" si="36">(100*DV16)/$DZ16</f>
        <v>11.111111111111111</v>
      </c>
      <c r="DW25" s="64">
        <f t="shared" si="36"/>
        <v>19.047619047619047</v>
      </c>
      <c r="DX25" s="64">
        <f t="shared" si="36"/>
        <v>19.047619047619047</v>
      </c>
      <c r="DY25" s="64">
        <f>(100*DY16)/$DZ16</f>
        <v>52.38095238095238</v>
      </c>
      <c r="EB25" s="3" t="s">
        <v>46</v>
      </c>
      <c r="EC25" s="2" t="s">
        <v>55</v>
      </c>
      <c r="EE25" t="s">
        <v>46</v>
      </c>
      <c r="EF25" t="s">
        <v>49</v>
      </c>
      <c r="ER25" s="3" t="s">
        <v>46</v>
      </c>
      <c r="ES25" s="2" t="s">
        <v>55</v>
      </c>
      <c r="EU25" t="s">
        <v>46</v>
      </c>
      <c r="EV25" t="s">
        <v>49</v>
      </c>
      <c r="FH25" s="3" t="s">
        <v>46</v>
      </c>
      <c r="FI25" s="2" t="s">
        <v>55</v>
      </c>
      <c r="FK25" t="s">
        <v>70</v>
      </c>
      <c r="FL25" t="s">
        <v>50</v>
      </c>
      <c r="FX25" s="3" t="s">
        <v>46</v>
      </c>
      <c r="FY25" s="2" t="s">
        <v>55</v>
      </c>
      <c r="GA25" t="s">
        <v>56</v>
      </c>
      <c r="GB25" t="s">
        <v>49</v>
      </c>
      <c r="GD25" t="s">
        <v>250</v>
      </c>
      <c r="GN25" s="2" t="s">
        <v>73</v>
      </c>
      <c r="GO25" s="4" t="s">
        <v>55</v>
      </c>
      <c r="GP25" t="s">
        <v>57</v>
      </c>
      <c r="GQ25" t="s">
        <v>55</v>
      </c>
      <c r="HC25" t="s">
        <v>73</v>
      </c>
      <c r="HD25" t="s">
        <v>62</v>
      </c>
      <c r="HP25" t="s">
        <v>61</v>
      </c>
      <c r="HQ25" t="s">
        <v>50</v>
      </c>
      <c r="IC25" s="2" t="s">
        <v>73</v>
      </c>
      <c r="ID25" s="2" t="s">
        <v>91</v>
      </c>
      <c r="IF25" t="s">
        <v>61</v>
      </c>
      <c r="IG25" t="s">
        <v>49</v>
      </c>
      <c r="IS25" t="s">
        <v>567</v>
      </c>
      <c r="IT25" t="s">
        <v>49</v>
      </c>
      <c r="JF25" t="s">
        <v>567</v>
      </c>
      <c r="JG25" t="s">
        <v>49</v>
      </c>
      <c r="JS25" t="s">
        <v>571</v>
      </c>
      <c r="JT25" t="s">
        <v>50</v>
      </c>
      <c r="KF25" t="s">
        <v>569</v>
      </c>
      <c r="KG25" t="s">
        <v>49</v>
      </c>
    </row>
    <row r="26" spans="1:293" x14ac:dyDescent="0.25">
      <c r="A26" s="2">
        <v>41</v>
      </c>
      <c r="B26" s="2" t="s">
        <v>45</v>
      </c>
      <c r="H26" s="2">
        <v>41</v>
      </c>
      <c r="I26" s="2" t="s">
        <v>476</v>
      </c>
      <c r="K26">
        <v>43</v>
      </c>
      <c r="L26" t="s">
        <v>58</v>
      </c>
      <c r="N26" s="23" t="s">
        <v>290</v>
      </c>
      <c r="O26" s="23">
        <v>12</v>
      </c>
      <c r="P26" s="23">
        <v>31</v>
      </c>
      <c r="Q26" s="119">
        <v>43</v>
      </c>
      <c r="X26" s="2">
        <v>41</v>
      </c>
      <c r="Y26" s="2" t="s">
        <v>476</v>
      </c>
      <c r="AA26">
        <v>43</v>
      </c>
      <c r="AB26" t="s">
        <v>49</v>
      </c>
      <c r="AN26" s="2">
        <v>41</v>
      </c>
      <c r="AO26" s="2" t="s">
        <v>55</v>
      </c>
      <c r="AQ26">
        <v>53</v>
      </c>
      <c r="AR26" t="s">
        <v>62</v>
      </c>
      <c r="AT26" s="23" t="s">
        <v>667</v>
      </c>
      <c r="AU26" s="23" t="s">
        <v>581</v>
      </c>
      <c r="AV26" s="23" t="s">
        <v>612</v>
      </c>
      <c r="AW26" s="23" t="s">
        <v>421</v>
      </c>
      <c r="AY26" s="23" t="s">
        <v>667</v>
      </c>
      <c r="AZ26" s="23" t="s">
        <v>581</v>
      </c>
      <c r="BA26" s="23" t="s">
        <v>612</v>
      </c>
      <c r="BB26" s="119" t="s">
        <v>421</v>
      </c>
      <c r="BD26" s="2">
        <v>41</v>
      </c>
      <c r="BE26" s="2" t="s">
        <v>55</v>
      </c>
      <c r="BG26">
        <v>46</v>
      </c>
      <c r="BH26" t="s">
        <v>55</v>
      </c>
      <c r="BR26" s="2">
        <v>4</v>
      </c>
      <c r="BS26" s="2" t="s">
        <v>476</v>
      </c>
      <c r="BU26">
        <v>2</v>
      </c>
      <c r="BV26" s="4" t="s">
        <v>58</v>
      </c>
      <c r="BX26" s="53" t="s">
        <v>579</v>
      </c>
      <c r="BY26" s="80">
        <f t="shared" si="33"/>
        <v>23.529411764705884</v>
      </c>
      <c r="BZ26" s="64">
        <f t="shared" si="33"/>
        <v>20.588235294117649</v>
      </c>
      <c r="CA26" s="80">
        <f t="shared" si="33"/>
        <v>29.411764705882351</v>
      </c>
      <c r="CB26" s="80">
        <f t="shared" si="33"/>
        <v>5.882352941176471</v>
      </c>
      <c r="CC26" s="64">
        <f t="shared" si="33"/>
        <v>44.117647058823529</v>
      </c>
      <c r="CD26" s="64">
        <f t="shared" si="33"/>
        <v>11.764705882352942</v>
      </c>
      <c r="CE26" s="88">
        <f t="shared" si="33"/>
        <v>29.411764705882351</v>
      </c>
      <c r="CH26" s="2">
        <v>4</v>
      </c>
      <c r="CI26" s="2" t="s">
        <v>476</v>
      </c>
      <c r="CK26">
        <v>2</v>
      </c>
      <c r="CL26" t="s">
        <v>49</v>
      </c>
      <c r="CN26" s="23" t="s">
        <v>579</v>
      </c>
      <c r="CO26" s="64">
        <f t="shared" si="34"/>
        <v>20.588235294117649</v>
      </c>
      <c r="CP26" s="64">
        <f t="shared" si="34"/>
        <v>23.529411764705884</v>
      </c>
      <c r="CQ26" s="64">
        <f t="shared" si="34"/>
        <v>8.8235294117647065</v>
      </c>
      <c r="CR26" s="64">
        <f t="shared" si="34"/>
        <v>8.8235294117647065</v>
      </c>
      <c r="CS26" s="113">
        <f t="shared" si="34"/>
        <v>32.352941176470587</v>
      </c>
      <c r="CT26" s="64">
        <f t="shared" si="34"/>
        <v>20.588235294117649</v>
      </c>
      <c r="CU26" s="80">
        <f t="shared" si="34"/>
        <v>41.176470588235297</v>
      </c>
      <c r="CX26" s="2">
        <v>4</v>
      </c>
      <c r="CY26" s="2" t="s">
        <v>55</v>
      </c>
      <c r="DA26">
        <v>2</v>
      </c>
      <c r="DB26" t="s">
        <v>62</v>
      </c>
      <c r="DD26" s="23" t="s">
        <v>579</v>
      </c>
      <c r="DE26" s="64">
        <f t="shared" si="35"/>
        <v>14.705882352941176</v>
      </c>
      <c r="DF26" s="64">
        <f t="shared" si="35"/>
        <v>11.764705882352942</v>
      </c>
      <c r="DG26" s="64">
        <f t="shared" si="35"/>
        <v>0</v>
      </c>
      <c r="DH26" s="64">
        <f t="shared" si="35"/>
        <v>8.8235294117647065</v>
      </c>
      <c r="DI26" s="64">
        <f t="shared" si="35"/>
        <v>11.764705882352942</v>
      </c>
      <c r="DJ26" s="64">
        <f t="shared" si="35"/>
        <v>29.411764705882351</v>
      </c>
      <c r="DK26" s="64">
        <f>(100*DK17)/$DL17</f>
        <v>50</v>
      </c>
      <c r="DN26" s="2">
        <v>4</v>
      </c>
      <c r="DO26" s="2" t="s">
        <v>55</v>
      </c>
      <c r="DQ26">
        <v>4</v>
      </c>
      <c r="DR26" t="s">
        <v>55</v>
      </c>
      <c r="DT26" s="23" t="s">
        <v>578</v>
      </c>
      <c r="DU26" s="64">
        <f t="shared" ref="DU26:DY31" si="37">(100*DU17)/$DZ17</f>
        <v>2.4096385542168677</v>
      </c>
      <c r="DV26" s="64">
        <f t="shared" si="37"/>
        <v>15.662650602409638</v>
      </c>
      <c r="DW26" s="64">
        <f t="shared" si="37"/>
        <v>19.277108433734941</v>
      </c>
      <c r="DX26" s="64">
        <f t="shared" si="37"/>
        <v>20.481927710843372</v>
      </c>
      <c r="DY26" s="64">
        <f t="shared" si="37"/>
        <v>59.036144578313255</v>
      </c>
      <c r="EB26" s="3" t="s">
        <v>46</v>
      </c>
      <c r="EC26" s="2" t="s">
        <v>476</v>
      </c>
      <c r="EE26" t="s">
        <v>80</v>
      </c>
      <c r="EF26" t="s">
        <v>58</v>
      </c>
      <c r="ER26" s="3" t="s">
        <v>46</v>
      </c>
      <c r="ES26" s="2" t="s">
        <v>476</v>
      </c>
      <c r="EU26" t="s">
        <v>80</v>
      </c>
      <c r="EV26" t="s">
        <v>49</v>
      </c>
      <c r="FH26" s="3" t="s">
        <v>46</v>
      </c>
      <c r="FI26" s="2" t="s">
        <v>55</v>
      </c>
      <c r="FK26" t="s">
        <v>46</v>
      </c>
      <c r="FL26" t="s">
        <v>62</v>
      </c>
      <c r="FX26" s="3" t="s">
        <v>46</v>
      </c>
      <c r="FY26" s="2" t="s">
        <v>55</v>
      </c>
      <c r="GA26" t="s">
        <v>46</v>
      </c>
      <c r="GB26" t="s">
        <v>55</v>
      </c>
      <c r="GN26" s="2" t="s">
        <v>57</v>
      </c>
      <c r="GO26" s="2" t="s">
        <v>49</v>
      </c>
      <c r="GP26" t="s">
        <v>48</v>
      </c>
      <c r="GQ26" t="s">
        <v>49</v>
      </c>
      <c r="HC26" t="s">
        <v>61</v>
      </c>
      <c r="HD26" t="s">
        <v>49</v>
      </c>
      <c r="HP26" t="s">
        <v>61</v>
      </c>
      <c r="HQ26" t="s">
        <v>64</v>
      </c>
      <c r="IC26" s="2" t="s">
        <v>57</v>
      </c>
      <c r="ID26" t="s">
        <v>55</v>
      </c>
      <c r="IF26" t="s">
        <v>61</v>
      </c>
      <c r="IG26" t="s">
        <v>50</v>
      </c>
      <c r="IS26" t="s">
        <v>554</v>
      </c>
      <c r="IT26" t="s">
        <v>58</v>
      </c>
      <c r="JF26" t="s">
        <v>554</v>
      </c>
      <c r="JG26" t="s">
        <v>49</v>
      </c>
      <c r="JS26" t="s">
        <v>569</v>
      </c>
      <c r="JT26" t="s">
        <v>62</v>
      </c>
      <c r="KF26" t="s">
        <v>569</v>
      </c>
      <c r="KG26" t="s">
        <v>55</v>
      </c>
    </row>
    <row r="27" spans="1:293" x14ac:dyDescent="0.25">
      <c r="A27" s="2">
        <v>23</v>
      </c>
      <c r="B27" s="2" t="s">
        <v>45</v>
      </c>
      <c r="H27" s="2">
        <v>23</v>
      </c>
      <c r="I27" s="2" t="s">
        <v>64</v>
      </c>
      <c r="K27">
        <v>43</v>
      </c>
      <c r="L27" t="s">
        <v>49</v>
      </c>
      <c r="N27" s="23" t="s">
        <v>291</v>
      </c>
      <c r="O27" s="23">
        <v>26</v>
      </c>
      <c r="P27" s="23">
        <v>46</v>
      </c>
      <c r="Q27" s="119">
        <v>72</v>
      </c>
      <c r="X27" s="2">
        <v>23</v>
      </c>
      <c r="Y27" s="2" t="s">
        <v>65</v>
      </c>
      <c r="AA27">
        <v>43</v>
      </c>
      <c r="AB27" t="s">
        <v>49</v>
      </c>
      <c r="AD27" s="23" t="s">
        <v>389</v>
      </c>
      <c r="AE27" s="23" t="s">
        <v>581</v>
      </c>
      <c r="AF27" s="23" t="s">
        <v>612</v>
      </c>
      <c r="AG27" s="119" t="s">
        <v>421</v>
      </c>
      <c r="AI27" s="23" t="s">
        <v>389</v>
      </c>
      <c r="AJ27" s="23" t="s">
        <v>581</v>
      </c>
      <c r="AK27" s="23" t="s">
        <v>612</v>
      </c>
      <c r="AL27" s="119" t="s">
        <v>421</v>
      </c>
      <c r="AN27" s="2">
        <v>23</v>
      </c>
      <c r="AO27" s="2" t="s">
        <v>65</v>
      </c>
      <c r="AQ27">
        <v>46</v>
      </c>
      <c r="AR27" t="s">
        <v>55</v>
      </c>
      <c r="AT27" s="23" t="s">
        <v>290</v>
      </c>
      <c r="AU27" s="23">
        <v>16</v>
      </c>
      <c r="AV27" s="23">
        <v>27</v>
      </c>
      <c r="AW27" s="119">
        <v>43</v>
      </c>
      <c r="AY27" s="23" t="s">
        <v>290</v>
      </c>
      <c r="AZ27" s="23">
        <f>$AZ$32*BB27/$BB$32</f>
        <v>22.876000000000001</v>
      </c>
      <c r="BA27" s="23">
        <f>$BA$32*BB27/$BB$32</f>
        <v>20.123999999999999</v>
      </c>
      <c r="BB27" s="119">
        <v>43</v>
      </c>
      <c r="BD27" s="2">
        <v>23</v>
      </c>
      <c r="BE27" s="2" t="s">
        <v>50</v>
      </c>
      <c r="BG27">
        <v>41</v>
      </c>
      <c r="BH27" t="s">
        <v>55</v>
      </c>
      <c r="BJ27" s="23" t="s">
        <v>668</v>
      </c>
      <c r="BK27" s="23" t="s">
        <v>581</v>
      </c>
      <c r="BL27" s="23" t="s">
        <v>612</v>
      </c>
      <c r="BM27" s="119" t="s">
        <v>421</v>
      </c>
      <c r="BN27" s="139"/>
      <c r="BO27" s="139"/>
      <c r="BP27" s="139"/>
      <c r="BQ27" s="139"/>
      <c r="BR27" s="2">
        <v>9</v>
      </c>
      <c r="BS27" s="2" t="s">
        <v>64</v>
      </c>
      <c r="BU27">
        <v>2</v>
      </c>
      <c r="BV27" t="s">
        <v>49</v>
      </c>
      <c r="BX27" s="53" t="s">
        <v>580</v>
      </c>
      <c r="BY27" s="64">
        <f t="shared" si="33"/>
        <v>8.695652173913043</v>
      </c>
      <c r="BZ27" s="64">
        <f t="shared" si="33"/>
        <v>17.391304347826086</v>
      </c>
      <c r="CA27" s="64">
        <f t="shared" si="33"/>
        <v>0</v>
      </c>
      <c r="CB27" s="64">
        <f t="shared" si="33"/>
        <v>4.3478260869565215</v>
      </c>
      <c r="CC27" s="113">
        <f t="shared" si="33"/>
        <v>34.782608695652172</v>
      </c>
      <c r="CD27" s="64">
        <f t="shared" si="33"/>
        <v>8.695652173913043</v>
      </c>
      <c r="CE27" s="88">
        <f t="shared" si="33"/>
        <v>34.782608695652172</v>
      </c>
      <c r="CH27" s="2">
        <v>9</v>
      </c>
      <c r="CI27" s="2" t="s">
        <v>65</v>
      </c>
      <c r="CK27">
        <v>2</v>
      </c>
      <c r="CL27" t="s">
        <v>49</v>
      </c>
      <c r="CN27" s="23" t="s">
        <v>580</v>
      </c>
      <c r="CO27" s="64">
        <f t="shared" si="34"/>
        <v>17.391304347826086</v>
      </c>
      <c r="CP27" s="64">
        <f t="shared" si="34"/>
        <v>21.739130434782609</v>
      </c>
      <c r="CQ27" s="64">
        <f t="shared" si="34"/>
        <v>0</v>
      </c>
      <c r="CR27" s="64">
        <f t="shared" si="34"/>
        <v>8.695652173913043</v>
      </c>
      <c r="CS27" s="80">
        <f t="shared" si="34"/>
        <v>39.130434782608695</v>
      </c>
      <c r="CT27" s="113">
        <f t="shared" si="34"/>
        <v>13.043478260869565</v>
      </c>
      <c r="CU27" s="64">
        <f t="shared" si="34"/>
        <v>34.782608695652172</v>
      </c>
      <c r="CX27" s="2">
        <v>9</v>
      </c>
      <c r="CY27" s="2" t="s">
        <v>65</v>
      </c>
      <c r="DA27">
        <v>3</v>
      </c>
      <c r="DB27" t="s">
        <v>55</v>
      </c>
      <c r="DD27" s="23" t="s">
        <v>580</v>
      </c>
      <c r="DE27" s="64">
        <f t="shared" si="35"/>
        <v>4.3478260869565215</v>
      </c>
      <c r="DF27" s="113">
        <f t="shared" si="35"/>
        <v>8.695652173913043</v>
      </c>
      <c r="DG27" s="64">
        <f t="shared" si="35"/>
        <v>0</v>
      </c>
      <c r="DH27" s="113">
        <f t="shared" si="35"/>
        <v>4.3478260869565215</v>
      </c>
      <c r="DI27" s="64">
        <f t="shared" si="35"/>
        <v>0</v>
      </c>
      <c r="DJ27" s="64">
        <f t="shared" si="35"/>
        <v>21.739130434782609</v>
      </c>
      <c r="DK27" s="80">
        <f t="shared" si="35"/>
        <v>69.565217391304344</v>
      </c>
      <c r="DN27" s="2">
        <v>9</v>
      </c>
      <c r="DO27" s="2" t="s">
        <v>50</v>
      </c>
      <c r="DQ27">
        <v>4</v>
      </c>
      <c r="DR27" t="s">
        <v>55</v>
      </c>
      <c r="DT27" s="23" t="s">
        <v>579</v>
      </c>
      <c r="DU27" s="64">
        <f t="shared" si="37"/>
        <v>5.882352941176471</v>
      </c>
      <c r="DV27" s="64">
        <f t="shared" si="37"/>
        <v>14.705882352941176</v>
      </c>
      <c r="DW27" s="64">
        <f t="shared" si="37"/>
        <v>23.529411764705884</v>
      </c>
      <c r="DX27" s="64">
        <f t="shared" si="37"/>
        <v>17.647058823529413</v>
      </c>
      <c r="DY27" s="80">
        <f t="shared" si="37"/>
        <v>73.529411764705884</v>
      </c>
      <c r="EB27" s="3" t="s">
        <v>56</v>
      </c>
      <c r="EC27" s="2" t="s">
        <v>64</v>
      </c>
      <c r="EE27" t="s">
        <v>70</v>
      </c>
      <c r="EF27" t="s">
        <v>49</v>
      </c>
      <c r="ER27" s="3" t="s">
        <v>56</v>
      </c>
      <c r="ES27" s="2" t="s">
        <v>65</v>
      </c>
      <c r="EU27" t="s">
        <v>70</v>
      </c>
      <c r="EV27" t="s">
        <v>49</v>
      </c>
      <c r="FH27" s="3" t="s">
        <v>56</v>
      </c>
      <c r="FI27" s="2" t="s">
        <v>65</v>
      </c>
      <c r="FK27" t="s">
        <v>56</v>
      </c>
      <c r="FL27" t="s">
        <v>55</v>
      </c>
      <c r="FX27" s="3" t="s">
        <v>56</v>
      </c>
      <c r="FY27" s="2" t="s">
        <v>50</v>
      </c>
      <c r="GA27" t="s">
        <v>46</v>
      </c>
      <c r="GB27" t="s">
        <v>55</v>
      </c>
      <c r="GN27" s="2" t="s">
        <v>48</v>
      </c>
      <c r="GO27" s="4" t="s">
        <v>55</v>
      </c>
      <c r="GP27" t="s">
        <v>48</v>
      </c>
      <c r="GQ27" t="s">
        <v>50</v>
      </c>
      <c r="HC27" t="s">
        <v>57</v>
      </c>
      <c r="HD27" t="s">
        <v>55</v>
      </c>
      <c r="HP27" t="s">
        <v>61</v>
      </c>
      <c r="HQ27" t="s">
        <v>55</v>
      </c>
      <c r="IC27" s="2" t="s">
        <v>48</v>
      </c>
      <c r="ID27" t="s">
        <v>55</v>
      </c>
      <c r="IF27" t="s">
        <v>61</v>
      </c>
      <c r="IG27" t="s">
        <v>58</v>
      </c>
      <c r="IS27" t="s">
        <v>554</v>
      </c>
      <c r="IT27" t="s">
        <v>49</v>
      </c>
      <c r="JF27" t="s">
        <v>554</v>
      </c>
      <c r="JG27" t="s">
        <v>49</v>
      </c>
      <c r="JS27" t="s">
        <v>569</v>
      </c>
      <c r="JT27" t="s">
        <v>55</v>
      </c>
      <c r="KF27" t="s">
        <v>569</v>
      </c>
      <c r="KG27" t="s">
        <v>55</v>
      </c>
    </row>
    <row r="28" spans="1:293" x14ac:dyDescent="0.25">
      <c r="A28" s="2">
        <v>30</v>
      </c>
      <c r="B28" s="2" t="s">
        <v>45</v>
      </c>
      <c r="H28" s="2">
        <v>30</v>
      </c>
      <c r="I28" s="2" t="s">
        <v>434</v>
      </c>
      <c r="K28">
        <v>53</v>
      </c>
      <c r="L28" t="s">
        <v>62</v>
      </c>
      <c r="N28" s="23" t="s">
        <v>292</v>
      </c>
      <c r="O28" s="23">
        <v>22</v>
      </c>
      <c r="P28" s="23">
        <v>52</v>
      </c>
      <c r="Q28" s="119">
        <v>74</v>
      </c>
      <c r="X28" s="2">
        <v>30</v>
      </c>
      <c r="Y28" s="2" t="s">
        <v>239</v>
      </c>
      <c r="AA28">
        <v>43</v>
      </c>
      <c r="AB28" t="s">
        <v>50</v>
      </c>
      <c r="AD28" s="23" t="s">
        <v>290</v>
      </c>
      <c r="AE28" s="23">
        <v>3</v>
      </c>
      <c r="AF28" s="23">
        <v>40</v>
      </c>
      <c r="AG28" s="119">
        <v>43</v>
      </c>
      <c r="AI28" s="23" t="s">
        <v>290</v>
      </c>
      <c r="AJ28" s="23">
        <f>$AJ$33*AL28/$AL$33</f>
        <v>13.416</v>
      </c>
      <c r="AK28" s="23">
        <f>$AK$33*AL28/$AL$33</f>
        <v>29.584</v>
      </c>
      <c r="AL28" s="119">
        <v>43</v>
      </c>
      <c r="AN28" s="2">
        <v>30</v>
      </c>
      <c r="AO28" s="2" t="s">
        <v>55</v>
      </c>
      <c r="AQ28">
        <v>46</v>
      </c>
      <c r="AR28" t="s">
        <v>55</v>
      </c>
      <c r="AT28" s="23" t="s">
        <v>291</v>
      </c>
      <c r="AU28" s="23">
        <v>43</v>
      </c>
      <c r="AV28" s="23">
        <v>29</v>
      </c>
      <c r="AW28" s="119">
        <v>72</v>
      </c>
      <c r="AY28" s="23" t="s">
        <v>291</v>
      </c>
      <c r="AZ28" s="23">
        <f t="shared" ref="AZ28:AZ31" si="38">$AZ$32*BB28/$BB$32</f>
        <v>38.304000000000002</v>
      </c>
      <c r="BA28" s="23">
        <f t="shared" ref="BA28:BA31" si="39">$BA$32*BB28/$BB$32</f>
        <v>33.695999999999998</v>
      </c>
      <c r="BB28" s="119">
        <v>72</v>
      </c>
      <c r="BD28" s="2">
        <v>30</v>
      </c>
      <c r="BE28" s="2" t="s">
        <v>476</v>
      </c>
      <c r="BG28">
        <v>23</v>
      </c>
      <c r="BH28" t="s">
        <v>50</v>
      </c>
      <c r="BJ28" s="23" t="s">
        <v>290</v>
      </c>
      <c r="BK28" s="23">
        <v>17</v>
      </c>
      <c r="BL28" s="23">
        <v>26</v>
      </c>
      <c r="BM28" s="119">
        <v>43</v>
      </c>
      <c r="BN28" s="139"/>
      <c r="BO28" s="139"/>
      <c r="BP28" s="139"/>
      <c r="BQ28" s="142"/>
      <c r="BR28" s="2">
        <v>6</v>
      </c>
      <c r="BS28" s="2" t="s">
        <v>434</v>
      </c>
      <c r="BU28">
        <v>2</v>
      </c>
      <c r="BV28" t="s">
        <v>62</v>
      </c>
      <c r="BX28" s="53" t="s">
        <v>582</v>
      </c>
      <c r="BY28" s="64">
        <f t="shared" si="33"/>
        <v>0</v>
      </c>
      <c r="BZ28" s="80">
        <f t="shared" si="33"/>
        <v>37.5</v>
      </c>
      <c r="CA28" s="64">
        <f t="shared" si="33"/>
        <v>25</v>
      </c>
      <c r="CB28" s="64">
        <f t="shared" si="33"/>
        <v>0</v>
      </c>
      <c r="CC28" s="80">
        <f t="shared" si="33"/>
        <v>62.5</v>
      </c>
      <c r="CD28" s="80">
        <f t="shared" si="33"/>
        <v>12.5</v>
      </c>
      <c r="CE28" s="88">
        <f t="shared" si="33"/>
        <v>12.5</v>
      </c>
      <c r="CH28" s="2">
        <v>6</v>
      </c>
      <c r="CI28" s="2" t="s">
        <v>239</v>
      </c>
      <c r="CK28">
        <v>2</v>
      </c>
      <c r="CL28" t="s">
        <v>50</v>
      </c>
      <c r="CN28" s="23" t="s">
        <v>582</v>
      </c>
      <c r="CO28" s="113">
        <f t="shared" si="34"/>
        <v>12.5</v>
      </c>
      <c r="CP28" s="80">
        <f t="shared" si="34"/>
        <v>62.5</v>
      </c>
      <c r="CQ28" s="64">
        <f t="shared" si="34"/>
        <v>0</v>
      </c>
      <c r="CR28" s="64">
        <f t="shared" si="34"/>
        <v>0</v>
      </c>
      <c r="CS28" s="64">
        <f t="shared" si="34"/>
        <v>37.5</v>
      </c>
      <c r="CT28" s="80">
        <f t="shared" si="34"/>
        <v>25</v>
      </c>
      <c r="CU28" s="113">
        <f t="shared" si="34"/>
        <v>12.5</v>
      </c>
      <c r="CX28" s="2">
        <v>6</v>
      </c>
      <c r="CY28" s="2" t="s">
        <v>55</v>
      </c>
      <c r="DA28">
        <v>4</v>
      </c>
      <c r="DB28" t="s">
        <v>55</v>
      </c>
      <c r="DD28" s="23" t="s">
        <v>582</v>
      </c>
      <c r="DE28" s="64">
        <f t="shared" si="35"/>
        <v>0</v>
      </c>
      <c r="DF28" s="64">
        <f t="shared" si="35"/>
        <v>12.5</v>
      </c>
      <c r="DG28" s="64">
        <f t="shared" si="35"/>
        <v>0</v>
      </c>
      <c r="DH28" s="80">
        <f t="shared" si="35"/>
        <v>12.5</v>
      </c>
      <c r="DI28" s="64">
        <f t="shared" si="35"/>
        <v>12.5</v>
      </c>
      <c r="DJ28" s="80">
        <f t="shared" si="35"/>
        <v>25</v>
      </c>
      <c r="DK28" s="64">
        <f t="shared" si="35"/>
        <v>50</v>
      </c>
      <c r="DN28" s="2">
        <v>6</v>
      </c>
      <c r="DO28" s="2" t="s">
        <v>476</v>
      </c>
      <c r="DQ28">
        <v>9</v>
      </c>
      <c r="DR28" t="s">
        <v>50</v>
      </c>
      <c r="DT28" s="23" t="s">
        <v>580</v>
      </c>
      <c r="DU28" s="64">
        <f t="shared" si="37"/>
        <v>8.695652173913043</v>
      </c>
      <c r="DV28" s="64">
        <f t="shared" si="37"/>
        <v>4.3478260869565215</v>
      </c>
      <c r="DW28" s="64">
        <f t="shared" si="37"/>
        <v>13.043478260869565</v>
      </c>
      <c r="DX28" s="64">
        <f t="shared" si="37"/>
        <v>17.391304347826086</v>
      </c>
      <c r="DY28" s="64">
        <f t="shared" si="37"/>
        <v>60.869565217391305</v>
      </c>
      <c r="EB28" s="3" t="s">
        <v>46</v>
      </c>
      <c r="EC28" s="2" t="s">
        <v>434</v>
      </c>
      <c r="EE28" t="s">
        <v>46</v>
      </c>
      <c r="EF28" t="s">
        <v>62</v>
      </c>
      <c r="ER28" s="3" t="s">
        <v>46</v>
      </c>
      <c r="ES28" s="2" t="s">
        <v>239</v>
      </c>
      <c r="EU28" t="s">
        <v>70</v>
      </c>
      <c r="EV28" t="s">
        <v>50</v>
      </c>
      <c r="FH28" s="3" t="s">
        <v>46</v>
      </c>
      <c r="FI28" s="2" t="s">
        <v>55</v>
      </c>
      <c r="FK28" t="s">
        <v>46</v>
      </c>
      <c r="FL28" t="s">
        <v>55</v>
      </c>
      <c r="FX28" s="3" t="s">
        <v>46</v>
      </c>
      <c r="FY28" s="2" t="s">
        <v>476</v>
      </c>
      <c r="GA28" t="s">
        <v>56</v>
      </c>
      <c r="GB28" t="s">
        <v>50</v>
      </c>
      <c r="GN28" s="2" t="s">
        <v>61</v>
      </c>
      <c r="GO28" s="4" t="s">
        <v>55</v>
      </c>
      <c r="GP28" t="s">
        <v>48</v>
      </c>
      <c r="GQ28" t="s">
        <v>58</v>
      </c>
      <c r="HC28" t="s">
        <v>48</v>
      </c>
      <c r="HD28" t="s">
        <v>49</v>
      </c>
      <c r="HP28" t="s">
        <v>73</v>
      </c>
      <c r="HQ28" t="s">
        <v>55</v>
      </c>
      <c r="IC28" s="2" t="s">
        <v>61</v>
      </c>
      <c r="ID28" t="s">
        <v>55</v>
      </c>
      <c r="IF28" t="s">
        <v>73</v>
      </c>
      <c r="IG28" t="s">
        <v>50</v>
      </c>
      <c r="IS28" t="s">
        <v>567</v>
      </c>
      <c r="IT28" t="s">
        <v>62</v>
      </c>
      <c r="JF28" t="s">
        <v>554</v>
      </c>
      <c r="JG28" t="s">
        <v>50</v>
      </c>
      <c r="JS28" t="s">
        <v>569</v>
      </c>
      <c r="JT28" t="s">
        <v>55</v>
      </c>
      <c r="KF28" t="s">
        <v>571</v>
      </c>
      <c r="KG28" t="s">
        <v>50</v>
      </c>
    </row>
    <row r="29" spans="1:293" x14ac:dyDescent="0.25">
      <c r="A29" s="2">
        <v>59</v>
      </c>
      <c r="B29" s="2" t="s">
        <v>45</v>
      </c>
      <c r="H29" s="2">
        <v>59</v>
      </c>
      <c r="I29" s="2" t="s">
        <v>55</v>
      </c>
      <c r="K29">
        <v>46</v>
      </c>
      <c r="L29" t="s">
        <v>49</v>
      </c>
      <c r="N29" s="23" t="s">
        <v>293</v>
      </c>
      <c r="O29" s="23">
        <v>25</v>
      </c>
      <c r="P29" s="23">
        <v>30</v>
      </c>
      <c r="Q29" s="119">
        <v>55</v>
      </c>
      <c r="X29" s="2">
        <v>59</v>
      </c>
      <c r="Y29" s="2" t="s">
        <v>55</v>
      </c>
      <c r="AA29">
        <v>43</v>
      </c>
      <c r="AB29" t="s">
        <v>68</v>
      </c>
      <c r="AD29" s="23" t="s">
        <v>291</v>
      </c>
      <c r="AE29" s="23">
        <v>22</v>
      </c>
      <c r="AF29" s="23">
        <v>50</v>
      </c>
      <c r="AG29" s="119">
        <v>72</v>
      </c>
      <c r="AI29" s="23" t="s">
        <v>291</v>
      </c>
      <c r="AJ29" s="23">
        <f t="shared" ref="AJ29:AJ32" si="40">$AJ$33*AL29/$AL$33</f>
        <v>22.463999999999999</v>
      </c>
      <c r="AK29" s="23">
        <f>$AK$33*AL29/$AL$33</f>
        <v>49.536000000000001</v>
      </c>
      <c r="AL29" s="119">
        <v>72</v>
      </c>
      <c r="AN29" s="2">
        <v>59</v>
      </c>
      <c r="AO29" s="2" t="s">
        <v>55</v>
      </c>
      <c r="AQ29">
        <v>41</v>
      </c>
      <c r="AR29" t="s">
        <v>55</v>
      </c>
      <c r="AT29" s="23" t="s">
        <v>292</v>
      </c>
      <c r="AU29" s="23">
        <v>37</v>
      </c>
      <c r="AV29" s="23">
        <v>37</v>
      </c>
      <c r="AW29" s="119">
        <v>74</v>
      </c>
      <c r="AY29" s="23" t="s">
        <v>292</v>
      </c>
      <c r="AZ29" s="23">
        <f t="shared" si="38"/>
        <v>39.368000000000002</v>
      </c>
      <c r="BA29" s="23">
        <f t="shared" si="39"/>
        <v>34.631999999999998</v>
      </c>
      <c r="BB29" s="119">
        <v>74</v>
      </c>
      <c r="BD29" s="2">
        <v>59</v>
      </c>
      <c r="BE29" s="2" t="s">
        <v>91</v>
      </c>
      <c r="BG29">
        <v>30</v>
      </c>
      <c r="BH29" t="s">
        <v>49</v>
      </c>
      <c r="BJ29" s="23" t="s">
        <v>291</v>
      </c>
      <c r="BK29" s="23">
        <v>33</v>
      </c>
      <c r="BL29" s="23">
        <v>39</v>
      </c>
      <c r="BM29" s="119">
        <v>72</v>
      </c>
      <c r="BN29" s="139"/>
      <c r="BO29" s="139"/>
      <c r="BP29" s="139"/>
      <c r="BQ29" s="142"/>
      <c r="BR29" s="2">
        <v>2</v>
      </c>
      <c r="BS29" s="2" t="s">
        <v>55</v>
      </c>
      <c r="BU29">
        <v>3</v>
      </c>
      <c r="BV29" t="s">
        <v>49</v>
      </c>
      <c r="BX29" s="53" t="s">
        <v>583</v>
      </c>
      <c r="BY29" s="64">
        <f t="shared" si="33"/>
        <v>0</v>
      </c>
      <c r="BZ29" s="64">
        <f t="shared" si="33"/>
        <v>33.333333333333336</v>
      </c>
      <c r="CA29" s="64">
        <f t="shared" si="33"/>
        <v>33.333333333333336</v>
      </c>
      <c r="CB29" s="64">
        <f t="shared" si="33"/>
        <v>0</v>
      </c>
      <c r="CC29" s="64">
        <f t="shared" si="33"/>
        <v>66.666666666666671</v>
      </c>
      <c r="CD29" s="64">
        <f t="shared" si="33"/>
        <v>0</v>
      </c>
      <c r="CE29" s="88">
        <f t="shared" si="33"/>
        <v>33.333333333333336</v>
      </c>
      <c r="CH29" s="2">
        <v>2</v>
      </c>
      <c r="CI29" s="2" t="s">
        <v>55</v>
      </c>
      <c r="CK29">
        <v>2</v>
      </c>
      <c r="CL29" t="s">
        <v>68</v>
      </c>
      <c r="CN29" s="23" t="s">
        <v>583</v>
      </c>
      <c r="CO29" s="64">
        <f t="shared" si="34"/>
        <v>0</v>
      </c>
      <c r="CP29" s="64">
        <f t="shared" si="34"/>
        <v>33.333333333333336</v>
      </c>
      <c r="CQ29" s="64">
        <f t="shared" si="34"/>
        <v>0</v>
      </c>
      <c r="CR29" s="64">
        <f t="shared" si="34"/>
        <v>33.333333333333336</v>
      </c>
      <c r="CS29" s="64">
        <f t="shared" si="34"/>
        <v>66.666666666666671</v>
      </c>
      <c r="CT29" s="64">
        <f t="shared" si="34"/>
        <v>0</v>
      </c>
      <c r="CU29" s="64">
        <f t="shared" si="34"/>
        <v>33.333333333333336</v>
      </c>
      <c r="CX29" s="2">
        <v>2</v>
      </c>
      <c r="CY29" s="2" t="s">
        <v>55</v>
      </c>
      <c r="DA29">
        <v>4</v>
      </c>
      <c r="DB29" t="s">
        <v>55</v>
      </c>
      <c r="DD29" s="23" t="s">
        <v>583</v>
      </c>
      <c r="DE29" s="64">
        <f t="shared" si="35"/>
        <v>0</v>
      </c>
      <c r="DF29" s="64">
        <f t="shared" si="35"/>
        <v>33.333333333333336</v>
      </c>
      <c r="DG29" s="64">
        <f t="shared" si="35"/>
        <v>0</v>
      </c>
      <c r="DH29" s="64">
        <f t="shared" si="35"/>
        <v>0</v>
      </c>
      <c r="DI29" s="64">
        <f t="shared" si="35"/>
        <v>33.333333333333336</v>
      </c>
      <c r="DJ29" s="64">
        <f t="shared" si="35"/>
        <v>33.333333333333336</v>
      </c>
      <c r="DK29" s="64">
        <f t="shared" si="35"/>
        <v>0</v>
      </c>
      <c r="DN29" s="2">
        <v>2</v>
      </c>
      <c r="DO29" s="2" t="s">
        <v>91</v>
      </c>
      <c r="DQ29">
        <v>6</v>
      </c>
      <c r="DR29" s="4" t="s">
        <v>49</v>
      </c>
      <c r="DT29" s="23" t="s">
        <v>582</v>
      </c>
      <c r="DU29" s="80">
        <f t="shared" si="37"/>
        <v>12.5</v>
      </c>
      <c r="DV29" s="80">
        <f t="shared" si="37"/>
        <v>25</v>
      </c>
      <c r="DW29" s="80">
        <f t="shared" si="37"/>
        <v>25</v>
      </c>
      <c r="DX29" s="80">
        <f t="shared" si="37"/>
        <v>50</v>
      </c>
      <c r="DY29" s="64">
        <f t="shared" si="37"/>
        <v>37.5</v>
      </c>
      <c r="EB29" s="3" t="s">
        <v>46</v>
      </c>
      <c r="EC29" s="2" t="s">
        <v>55</v>
      </c>
      <c r="EE29" t="s">
        <v>56</v>
      </c>
      <c r="EF29" t="s">
        <v>49</v>
      </c>
      <c r="ER29" s="3" t="s">
        <v>46</v>
      </c>
      <c r="ES29" s="2" t="s">
        <v>55</v>
      </c>
      <c r="EU29" t="s">
        <v>70</v>
      </c>
      <c r="EV29" t="s">
        <v>68</v>
      </c>
      <c r="FH29" s="3" t="s">
        <v>46</v>
      </c>
      <c r="FI29" s="2" t="s">
        <v>55</v>
      </c>
      <c r="FK29" t="s">
        <v>46</v>
      </c>
      <c r="FL29" t="s">
        <v>55</v>
      </c>
      <c r="FX29" s="3" t="s">
        <v>46</v>
      </c>
      <c r="FY29" s="2" t="s">
        <v>91</v>
      </c>
      <c r="GA29" t="s">
        <v>46</v>
      </c>
      <c r="GB29" t="s">
        <v>49</v>
      </c>
      <c r="GN29" s="2" t="s">
        <v>57</v>
      </c>
      <c r="GO29" s="2" t="s">
        <v>49</v>
      </c>
      <c r="GP29" t="s">
        <v>61</v>
      </c>
      <c r="GQ29" t="s">
        <v>64</v>
      </c>
      <c r="HC29" t="s">
        <v>48</v>
      </c>
      <c r="HD29" t="s">
        <v>50</v>
      </c>
      <c r="HP29" t="s">
        <v>57</v>
      </c>
      <c r="HQ29" t="s">
        <v>50</v>
      </c>
      <c r="IC29" s="2" t="s">
        <v>57</v>
      </c>
      <c r="ID29" t="s">
        <v>55</v>
      </c>
      <c r="IF29" t="s">
        <v>73</v>
      </c>
      <c r="IG29" t="s">
        <v>58</v>
      </c>
      <c r="IS29" t="s">
        <v>567</v>
      </c>
      <c r="IT29" t="s">
        <v>49</v>
      </c>
      <c r="JF29" t="s">
        <v>554</v>
      </c>
      <c r="JG29" t="s">
        <v>68</v>
      </c>
      <c r="JS29" t="s">
        <v>569</v>
      </c>
      <c r="JT29" t="s">
        <v>55</v>
      </c>
      <c r="KF29" t="s">
        <v>569</v>
      </c>
      <c r="KG29" t="s">
        <v>49</v>
      </c>
    </row>
    <row r="30" spans="1:293" x14ac:dyDescent="0.25">
      <c r="A30" s="2">
        <v>39</v>
      </c>
      <c r="B30" s="2" t="s">
        <v>45</v>
      </c>
      <c r="H30" s="2">
        <v>39</v>
      </c>
      <c r="I30" s="2" t="s">
        <v>49</v>
      </c>
      <c r="K30">
        <v>46</v>
      </c>
      <c r="L30" t="s">
        <v>55</v>
      </c>
      <c r="N30" s="23" t="s">
        <v>294</v>
      </c>
      <c r="O30" s="23">
        <v>2</v>
      </c>
      <c r="P30" s="23">
        <v>4</v>
      </c>
      <c r="Q30" s="119">
        <v>6</v>
      </c>
      <c r="X30" s="2">
        <v>39</v>
      </c>
      <c r="Y30" s="2" t="s">
        <v>49</v>
      </c>
      <c r="AA30">
        <v>43</v>
      </c>
      <c r="AB30" t="s">
        <v>58</v>
      </c>
      <c r="AD30" s="23" t="s">
        <v>292</v>
      </c>
      <c r="AE30" s="23">
        <v>29</v>
      </c>
      <c r="AF30" s="23">
        <v>45</v>
      </c>
      <c r="AG30" s="119">
        <v>74</v>
      </c>
      <c r="AI30" s="23" t="s">
        <v>292</v>
      </c>
      <c r="AJ30" s="23">
        <f t="shared" si="40"/>
        <v>23.088000000000001</v>
      </c>
      <c r="AK30" s="23">
        <f t="shared" ref="AK30:AK32" si="41">$AK$33*AL30/$AL$33</f>
        <v>50.911999999999999</v>
      </c>
      <c r="AL30" s="119">
        <v>74</v>
      </c>
      <c r="AN30" s="2">
        <v>39</v>
      </c>
      <c r="AO30" s="2" t="s">
        <v>86</v>
      </c>
      <c r="AQ30">
        <v>23</v>
      </c>
      <c r="AR30" t="s">
        <v>50</v>
      </c>
      <c r="AT30" s="23" t="s">
        <v>293</v>
      </c>
      <c r="AU30" s="23">
        <v>33</v>
      </c>
      <c r="AV30" s="23">
        <v>22</v>
      </c>
      <c r="AW30" s="119">
        <v>55</v>
      </c>
      <c r="AY30" s="23" t="s">
        <v>293</v>
      </c>
      <c r="AZ30" s="23">
        <f t="shared" si="38"/>
        <v>29.26</v>
      </c>
      <c r="BA30" s="23">
        <f t="shared" si="39"/>
        <v>25.74</v>
      </c>
      <c r="BB30" s="119">
        <v>55</v>
      </c>
      <c r="BD30" s="2">
        <v>39</v>
      </c>
      <c r="BE30" s="2" t="s">
        <v>55</v>
      </c>
      <c r="BG30">
        <v>30</v>
      </c>
      <c r="BH30" t="s">
        <v>50</v>
      </c>
      <c r="BJ30" s="23" t="s">
        <v>292</v>
      </c>
      <c r="BK30" s="23">
        <v>34</v>
      </c>
      <c r="BL30" s="23">
        <v>40</v>
      </c>
      <c r="BM30" s="119">
        <v>74</v>
      </c>
      <c r="BN30" s="139"/>
      <c r="BO30" s="139"/>
      <c r="BP30" s="139"/>
      <c r="BQ30" s="142"/>
      <c r="BR30" s="2">
        <v>6</v>
      </c>
      <c r="BS30" s="2" t="s">
        <v>49</v>
      </c>
      <c r="BU30">
        <v>4</v>
      </c>
      <c r="BV30" t="s">
        <v>55</v>
      </c>
      <c r="BX30" s="53" t="s">
        <v>584</v>
      </c>
      <c r="BY30" s="64">
        <f t="shared" si="33"/>
        <v>0</v>
      </c>
      <c r="BZ30" s="64">
        <f t="shared" si="33"/>
        <v>0</v>
      </c>
      <c r="CA30" s="64">
        <f t="shared" si="33"/>
        <v>0</v>
      </c>
      <c r="CB30" s="64">
        <f t="shared" si="33"/>
        <v>0</v>
      </c>
      <c r="CC30" s="64">
        <f t="shared" si="33"/>
        <v>0</v>
      </c>
      <c r="CD30" s="64">
        <f t="shared" si="33"/>
        <v>100</v>
      </c>
      <c r="CE30" s="64">
        <f t="shared" si="33"/>
        <v>0</v>
      </c>
      <c r="CH30" s="2">
        <v>6</v>
      </c>
      <c r="CI30" s="2" t="s">
        <v>49</v>
      </c>
      <c r="CK30">
        <v>2</v>
      </c>
      <c r="CL30" t="s">
        <v>58</v>
      </c>
      <c r="CN30" s="23" t="s">
        <v>584</v>
      </c>
      <c r="CO30" s="64">
        <f t="shared" si="34"/>
        <v>0</v>
      </c>
      <c r="CP30" s="64">
        <f t="shared" si="34"/>
        <v>100</v>
      </c>
      <c r="CQ30" s="64">
        <f t="shared" si="34"/>
        <v>0</v>
      </c>
      <c r="CR30" s="64">
        <f t="shared" si="34"/>
        <v>0</v>
      </c>
      <c r="CS30" s="64">
        <f t="shared" si="34"/>
        <v>0</v>
      </c>
      <c r="CT30" s="64">
        <f t="shared" si="34"/>
        <v>100</v>
      </c>
      <c r="CU30" s="64">
        <f t="shared" si="34"/>
        <v>0</v>
      </c>
      <c r="CX30" s="2">
        <v>6</v>
      </c>
      <c r="CY30" s="2" t="s">
        <v>86</v>
      </c>
      <c r="DA30">
        <v>9</v>
      </c>
      <c r="DB30" t="s">
        <v>50</v>
      </c>
      <c r="DD30" s="23" t="s">
        <v>584</v>
      </c>
      <c r="DE30" s="64">
        <f t="shared" si="35"/>
        <v>0</v>
      </c>
      <c r="DF30" s="64">
        <f t="shared" si="35"/>
        <v>100</v>
      </c>
      <c r="DG30" s="64">
        <f t="shared" si="35"/>
        <v>0</v>
      </c>
      <c r="DH30" s="64">
        <f t="shared" si="35"/>
        <v>0</v>
      </c>
      <c r="DI30" s="64">
        <f t="shared" si="35"/>
        <v>0</v>
      </c>
      <c r="DJ30" s="64">
        <f t="shared" si="35"/>
        <v>100</v>
      </c>
      <c r="DK30" s="64">
        <f t="shared" si="35"/>
        <v>0</v>
      </c>
      <c r="DN30" s="2">
        <v>6</v>
      </c>
      <c r="DO30" s="2" t="s">
        <v>55</v>
      </c>
      <c r="DQ30">
        <v>6</v>
      </c>
      <c r="DR30" t="s">
        <v>50</v>
      </c>
      <c r="DT30" s="23" t="s">
        <v>583</v>
      </c>
      <c r="DU30" s="64">
        <f t="shared" si="37"/>
        <v>0</v>
      </c>
      <c r="DV30" s="64">
        <f t="shared" si="37"/>
        <v>0</v>
      </c>
      <c r="DW30" s="64">
        <f t="shared" si="37"/>
        <v>33.333333333333336</v>
      </c>
      <c r="DX30" s="64">
        <f t="shared" si="37"/>
        <v>0</v>
      </c>
      <c r="DY30" s="64">
        <f t="shared" si="37"/>
        <v>66.666666666666671</v>
      </c>
      <c r="EB30" s="3" t="s">
        <v>46</v>
      </c>
      <c r="EC30" s="2" t="s">
        <v>49</v>
      </c>
      <c r="EE30" t="s">
        <v>46</v>
      </c>
      <c r="EF30" t="s">
        <v>55</v>
      </c>
      <c r="ER30" s="3" t="s">
        <v>46</v>
      </c>
      <c r="ES30" s="2" t="s">
        <v>49</v>
      </c>
      <c r="EU30" t="s">
        <v>70</v>
      </c>
      <c r="EV30" t="s">
        <v>58</v>
      </c>
      <c r="FH30" s="3" t="s">
        <v>46</v>
      </c>
      <c r="FI30" s="2" t="s">
        <v>86</v>
      </c>
      <c r="FK30" t="s">
        <v>56</v>
      </c>
      <c r="FL30" t="s">
        <v>50</v>
      </c>
      <c r="FX30" s="3" t="s">
        <v>46</v>
      </c>
      <c r="FY30" s="2" t="s">
        <v>55</v>
      </c>
      <c r="GA30" t="s">
        <v>46</v>
      </c>
      <c r="GB30" t="s">
        <v>50</v>
      </c>
      <c r="GN30" s="2" t="s">
        <v>48</v>
      </c>
      <c r="GO30" s="4" t="s">
        <v>55</v>
      </c>
      <c r="GP30" t="s">
        <v>61</v>
      </c>
      <c r="GQ30" t="s">
        <v>49</v>
      </c>
      <c r="HC30" t="s">
        <v>48</v>
      </c>
      <c r="HD30" t="s">
        <v>58</v>
      </c>
      <c r="HP30" t="s">
        <v>57</v>
      </c>
      <c r="HQ30" t="s">
        <v>68</v>
      </c>
      <c r="IC30" s="2" t="s">
        <v>48</v>
      </c>
      <c r="ID30" t="s">
        <v>55</v>
      </c>
      <c r="IF30" t="s">
        <v>57</v>
      </c>
      <c r="IG30" t="s">
        <v>55</v>
      </c>
      <c r="IS30" t="s">
        <v>567</v>
      </c>
      <c r="IT30" t="s">
        <v>55</v>
      </c>
      <c r="JF30" t="s">
        <v>554</v>
      </c>
      <c r="JG30" t="s">
        <v>58</v>
      </c>
      <c r="JS30" t="s">
        <v>571</v>
      </c>
      <c r="JT30" t="s">
        <v>50</v>
      </c>
      <c r="KF30" t="s">
        <v>569</v>
      </c>
      <c r="KG30" t="s">
        <v>50</v>
      </c>
    </row>
    <row r="31" spans="1:293" x14ac:dyDescent="0.25">
      <c r="A31" s="2">
        <v>36</v>
      </c>
      <c r="B31" s="2" t="s">
        <v>45</v>
      </c>
      <c r="H31" s="2">
        <v>36</v>
      </c>
      <c r="I31" s="2" t="s">
        <v>55</v>
      </c>
      <c r="K31">
        <v>41</v>
      </c>
      <c r="L31" t="s">
        <v>49</v>
      </c>
      <c r="N31" s="119" t="s">
        <v>421</v>
      </c>
      <c r="O31" s="119">
        <v>87</v>
      </c>
      <c r="P31" s="119">
        <v>163</v>
      </c>
      <c r="Q31" s="119">
        <v>250</v>
      </c>
      <c r="X31" s="2">
        <v>36</v>
      </c>
      <c r="Y31" s="2" t="s">
        <v>55</v>
      </c>
      <c r="AA31">
        <v>53</v>
      </c>
      <c r="AB31" t="s">
        <v>62</v>
      </c>
      <c r="AD31" s="23" t="s">
        <v>293</v>
      </c>
      <c r="AE31" s="23">
        <v>21</v>
      </c>
      <c r="AF31" s="23">
        <v>34</v>
      </c>
      <c r="AG31" s="119">
        <v>55</v>
      </c>
      <c r="AI31" s="23" t="s">
        <v>293</v>
      </c>
      <c r="AJ31" s="23">
        <f t="shared" si="40"/>
        <v>17.16</v>
      </c>
      <c r="AK31" s="23">
        <f t="shared" si="41"/>
        <v>37.840000000000003</v>
      </c>
      <c r="AL31" s="119">
        <v>55</v>
      </c>
      <c r="AN31" s="2">
        <v>36</v>
      </c>
      <c r="AO31" s="2" t="s">
        <v>64</v>
      </c>
      <c r="AQ31">
        <v>23</v>
      </c>
      <c r="AR31" t="s">
        <v>64</v>
      </c>
      <c r="AT31" s="23" t="s">
        <v>294</v>
      </c>
      <c r="AU31" s="23">
        <v>4</v>
      </c>
      <c r="AV31" s="23">
        <v>2</v>
      </c>
      <c r="AW31" s="119">
        <v>6</v>
      </c>
      <c r="AY31" s="23" t="s">
        <v>294</v>
      </c>
      <c r="AZ31" s="23">
        <f t="shared" si="38"/>
        <v>3.1920000000000002</v>
      </c>
      <c r="BA31" s="23">
        <f t="shared" si="39"/>
        <v>2.8079999999999998</v>
      </c>
      <c r="BB31" s="119">
        <v>6</v>
      </c>
      <c r="BD31" s="2">
        <v>36</v>
      </c>
      <c r="BE31" s="2" t="s">
        <v>55</v>
      </c>
      <c r="BG31">
        <v>30</v>
      </c>
      <c r="BH31" t="s">
        <v>58</v>
      </c>
      <c r="BJ31" s="23" t="s">
        <v>293</v>
      </c>
      <c r="BK31" s="23">
        <v>38</v>
      </c>
      <c r="BL31" s="23">
        <v>17</v>
      </c>
      <c r="BM31" s="119">
        <v>55</v>
      </c>
      <c r="BN31" s="139"/>
      <c r="BO31" s="139"/>
      <c r="BP31" s="139"/>
      <c r="BQ31" s="142"/>
      <c r="BR31" s="2">
        <v>4</v>
      </c>
      <c r="BS31" s="2" t="s">
        <v>55</v>
      </c>
      <c r="BU31">
        <v>4</v>
      </c>
      <c r="BV31" t="s">
        <v>49</v>
      </c>
      <c r="CH31" s="2">
        <v>4</v>
      </c>
      <c r="CI31" s="2" t="s">
        <v>55</v>
      </c>
      <c r="CK31">
        <v>2</v>
      </c>
      <c r="CL31" t="s">
        <v>62</v>
      </c>
      <c r="CX31" s="2">
        <v>4</v>
      </c>
      <c r="CY31" s="2" t="s">
        <v>64</v>
      </c>
      <c r="DA31">
        <v>9</v>
      </c>
      <c r="DB31" t="s">
        <v>64</v>
      </c>
      <c r="DN31" s="2">
        <v>4</v>
      </c>
      <c r="DO31" s="2" t="s">
        <v>55</v>
      </c>
      <c r="DQ31">
        <v>6</v>
      </c>
      <c r="DR31" t="s">
        <v>58</v>
      </c>
      <c r="DT31" s="23" t="s">
        <v>584</v>
      </c>
      <c r="DU31" s="64">
        <f t="shared" si="37"/>
        <v>0</v>
      </c>
      <c r="DV31" s="64">
        <f t="shared" si="37"/>
        <v>100</v>
      </c>
      <c r="DW31" s="64">
        <f t="shared" si="37"/>
        <v>0</v>
      </c>
      <c r="DX31" s="64">
        <f t="shared" si="37"/>
        <v>0</v>
      </c>
      <c r="DY31" s="64">
        <f t="shared" si="37"/>
        <v>0</v>
      </c>
      <c r="EB31" s="3" t="s">
        <v>46</v>
      </c>
      <c r="EC31" s="2" t="s">
        <v>55</v>
      </c>
      <c r="EE31" t="s">
        <v>46</v>
      </c>
      <c r="EF31" t="s">
        <v>49</v>
      </c>
      <c r="ER31" s="3" t="s">
        <v>46</v>
      </c>
      <c r="ES31" s="2" t="s">
        <v>55</v>
      </c>
      <c r="EU31" t="s">
        <v>46</v>
      </c>
      <c r="EV31" t="s">
        <v>62</v>
      </c>
      <c r="FH31" s="3" t="s">
        <v>46</v>
      </c>
      <c r="FI31" s="2" t="s">
        <v>64</v>
      </c>
      <c r="FK31" t="s">
        <v>56</v>
      </c>
      <c r="FL31" t="s">
        <v>64</v>
      </c>
      <c r="FX31" s="3" t="s">
        <v>46</v>
      </c>
      <c r="FY31" s="2" t="s">
        <v>55</v>
      </c>
      <c r="GA31" t="s">
        <v>46</v>
      </c>
      <c r="GB31" t="s">
        <v>58</v>
      </c>
      <c r="GN31" s="2" t="s">
        <v>73</v>
      </c>
      <c r="GO31" s="4" t="s">
        <v>55</v>
      </c>
      <c r="GP31" t="s">
        <v>61</v>
      </c>
      <c r="GQ31" t="s">
        <v>58</v>
      </c>
      <c r="HC31" t="s">
        <v>61</v>
      </c>
      <c r="HD31" t="s">
        <v>50</v>
      </c>
      <c r="HP31" t="s">
        <v>48</v>
      </c>
      <c r="HQ31" t="s">
        <v>64</v>
      </c>
      <c r="IC31" s="2" t="s">
        <v>73</v>
      </c>
      <c r="ID31" t="s">
        <v>55</v>
      </c>
      <c r="IF31" t="s">
        <v>48</v>
      </c>
      <c r="IG31" t="s">
        <v>55</v>
      </c>
      <c r="IS31" t="s">
        <v>567</v>
      </c>
      <c r="IT31" t="s">
        <v>49</v>
      </c>
      <c r="JF31" t="s">
        <v>567</v>
      </c>
      <c r="JG31" t="s">
        <v>62</v>
      </c>
      <c r="JS31" t="s">
        <v>571</v>
      </c>
      <c r="JT31" t="s">
        <v>64</v>
      </c>
      <c r="KF31" t="s">
        <v>569</v>
      </c>
      <c r="KG31" t="s">
        <v>58</v>
      </c>
    </row>
    <row r="32" spans="1:293" x14ac:dyDescent="0.25">
      <c r="A32" s="2">
        <v>49</v>
      </c>
      <c r="B32" s="2" t="s">
        <v>47</v>
      </c>
      <c r="H32" s="2">
        <v>49</v>
      </c>
      <c r="I32" s="2" t="s">
        <v>55</v>
      </c>
      <c r="K32">
        <v>41</v>
      </c>
      <c r="L32" t="s">
        <v>50</v>
      </c>
      <c r="X32" s="2">
        <v>49</v>
      </c>
      <c r="Y32" s="2" t="s">
        <v>55</v>
      </c>
      <c r="AA32">
        <v>46</v>
      </c>
      <c r="AB32" t="s">
        <v>49</v>
      </c>
      <c r="AD32" s="23" t="s">
        <v>294</v>
      </c>
      <c r="AE32" s="23">
        <v>3</v>
      </c>
      <c r="AF32" s="23">
        <v>3</v>
      </c>
      <c r="AG32" s="119">
        <v>6</v>
      </c>
      <c r="AI32" s="23" t="s">
        <v>294</v>
      </c>
      <c r="AJ32" s="23">
        <f t="shared" si="40"/>
        <v>1.8720000000000001</v>
      </c>
      <c r="AK32" s="23">
        <f t="shared" si="41"/>
        <v>4.1280000000000001</v>
      </c>
      <c r="AL32" s="119">
        <v>6</v>
      </c>
      <c r="AN32" s="2">
        <v>49</v>
      </c>
      <c r="AO32" s="2" t="s">
        <v>55</v>
      </c>
      <c r="AQ32">
        <v>30</v>
      </c>
      <c r="AR32" t="s">
        <v>55</v>
      </c>
      <c r="AT32" s="144" t="s">
        <v>421</v>
      </c>
      <c r="AU32" s="144">
        <v>133</v>
      </c>
      <c r="AV32" s="144">
        <v>117</v>
      </c>
      <c r="AW32" s="144">
        <v>250</v>
      </c>
      <c r="AY32" s="119" t="s">
        <v>421</v>
      </c>
      <c r="AZ32" s="119">
        <v>133</v>
      </c>
      <c r="BA32" s="119">
        <v>117</v>
      </c>
      <c r="BB32" s="119">
        <v>250</v>
      </c>
      <c r="BD32" s="2">
        <v>49</v>
      </c>
      <c r="BE32" s="2" t="s">
        <v>55</v>
      </c>
      <c r="BG32">
        <v>59</v>
      </c>
      <c r="BH32" t="s">
        <v>50</v>
      </c>
      <c r="BJ32" s="23" t="s">
        <v>294</v>
      </c>
      <c r="BK32" s="23">
        <v>3</v>
      </c>
      <c r="BL32" s="23">
        <v>3</v>
      </c>
      <c r="BM32" s="119">
        <v>6</v>
      </c>
      <c r="BN32" s="139"/>
      <c r="BO32" s="139"/>
      <c r="BP32" s="139"/>
      <c r="BQ32" s="142"/>
      <c r="BR32" s="2">
        <v>2</v>
      </c>
      <c r="BS32" s="2" t="s">
        <v>55</v>
      </c>
      <c r="BU32">
        <v>4</v>
      </c>
      <c r="BV32" t="s">
        <v>50</v>
      </c>
      <c r="CH32" s="2">
        <v>2</v>
      </c>
      <c r="CI32" s="2" t="s">
        <v>55</v>
      </c>
      <c r="CK32">
        <v>3</v>
      </c>
      <c r="CL32" t="s">
        <v>49</v>
      </c>
      <c r="CX32" s="2">
        <v>2</v>
      </c>
      <c r="CY32" s="2" t="s">
        <v>55</v>
      </c>
      <c r="DA32">
        <v>6</v>
      </c>
      <c r="DB32" t="s">
        <v>55</v>
      </c>
      <c r="DN32" s="2">
        <v>2</v>
      </c>
      <c r="DO32" s="2" t="s">
        <v>55</v>
      </c>
      <c r="DQ32">
        <v>2</v>
      </c>
      <c r="DR32" t="s">
        <v>50</v>
      </c>
      <c r="EB32" s="3" t="s">
        <v>46</v>
      </c>
      <c r="EC32" s="2" t="s">
        <v>55</v>
      </c>
      <c r="EE32" t="s">
        <v>46</v>
      </c>
      <c r="EF32" t="s">
        <v>50</v>
      </c>
      <c r="ER32" s="3" t="s">
        <v>46</v>
      </c>
      <c r="ES32" s="2" t="s">
        <v>55</v>
      </c>
      <c r="EU32" t="s">
        <v>56</v>
      </c>
      <c r="EV32" t="s">
        <v>49</v>
      </c>
      <c r="FH32" s="3" t="s">
        <v>46</v>
      </c>
      <c r="FI32" s="2" t="s">
        <v>55</v>
      </c>
      <c r="FK32" t="s">
        <v>46</v>
      </c>
      <c r="FL32" t="s">
        <v>55</v>
      </c>
      <c r="FX32" s="3" t="s">
        <v>46</v>
      </c>
      <c r="FY32" s="2" t="s">
        <v>55</v>
      </c>
      <c r="GA32" t="s">
        <v>46</v>
      </c>
      <c r="GB32" t="s">
        <v>50</v>
      </c>
      <c r="GN32" s="2" t="s">
        <v>73</v>
      </c>
      <c r="GO32" s="2" t="s">
        <v>434</v>
      </c>
      <c r="GP32" t="s">
        <v>73</v>
      </c>
      <c r="GQ32" t="s">
        <v>55</v>
      </c>
      <c r="HC32" t="s">
        <v>61</v>
      </c>
      <c r="HD32" t="s">
        <v>64</v>
      </c>
      <c r="HP32" t="s">
        <v>61</v>
      </c>
      <c r="HQ32" t="s">
        <v>55</v>
      </c>
      <c r="IC32" s="2" t="s">
        <v>73</v>
      </c>
      <c r="ID32" s="2" t="s">
        <v>476</v>
      </c>
      <c r="IF32" t="s">
        <v>61</v>
      </c>
      <c r="IG32" t="s">
        <v>55</v>
      </c>
      <c r="IS32" t="s">
        <v>567</v>
      </c>
      <c r="IT32" t="s">
        <v>50</v>
      </c>
      <c r="JF32" t="s">
        <v>567</v>
      </c>
      <c r="JG32" t="s">
        <v>49</v>
      </c>
      <c r="JS32" t="s">
        <v>569</v>
      </c>
      <c r="JT32" t="s">
        <v>55</v>
      </c>
      <c r="KF32" t="s">
        <v>569</v>
      </c>
      <c r="KG32" t="s">
        <v>50</v>
      </c>
    </row>
    <row r="33" spans="1:293" x14ac:dyDescent="0.25">
      <c r="A33" s="2">
        <v>31</v>
      </c>
      <c r="B33" s="2" t="s">
        <v>47</v>
      </c>
      <c r="H33" s="2">
        <v>31</v>
      </c>
      <c r="I33" s="2" t="s">
        <v>55</v>
      </c>
      <c r="K33">
        <v>41</v>
      </c>
      <c r="L33" t="s">
        <v>58</v>
      </c>
      <c r="N33" s="23" t="s">
        <v>666</v>
      </c>
      <c r="O33" s="23" t="s">
        <v>581</v>
      </c>
      <c r="P33" s="23" t="s">
        <v>612</v>
      </c>
      <c r="Q33" s="119" t="s">
        <v>421</v>
      </c>
      <c r="X33" s="2">
        <v>31</v>
      </c>
      <c r="Y33" s="2" t="s">
        <v>55</v>
      </c>
      <c r="AA33">
        <v>46</v>
      </c>
      <c r="AB33" t="s">
        <v>55</v>
      </c>
      <c r="AD33" s="144" t="s">
        <v>421</v>
      </c>
      <c r="AE33" s="119">
        <v>78</v>
      </c>
      <c r="AF33" s="119">
        <v>172</v>
      </c>
      <c r="AG33" s="119">
        <v>250</v>
      </c>
      <c r="AI33" s="144" t="s">
        <v>421</v>
      </c>
      <c r="AJ33" s="119">
        <v>78</v>
      </c>
      <c r="AK33" s="119">
        <v>172</v>
      </c>
      <c r="AL33" s="119">
        <v>250</v>
      </c>
      <c r="AN33" s="2">
        <v>31</v>
      </c>
      <c r="AO33" s="2" t="s">
        <v>55</v>
      </c>
      <c r="AQ33">
        <v>59</v>
      </c>
      <c r="AR33" t="s">
        <v>55</v>
      </c>
      <c r="AX33" s="141" t="s">
        <v>603</v>
      </c>
      <c r="AY33" s="148">
        <f>_xlfn.CHISQ.TEST(AU27:AV31,AZ27:BA31)</f>
        <v>0.11578092221201387</v>
      </c>
      <c r="BD33" s="2">
        <v>31</v>
      </c>
      <c r="BE33" s="2" t="s">
        <v>55</v>
      </c>
      <c r="BG33">
        <v>59</v>
      </c>
      <c r="BH33" t="s">
        <v>58</v>
      </c>
      <c r="BJ33" s="144" t="s">
        <v>421</v>
      </c>
      <c r="BK33" s="144">
        <v>125</v>
      </c>
      <c r="BL33" s="144">
        <v>125</v>
      </c>
      <c r="BM33" s="144">
        <v>250</v>
      </c>
      <c r="BN33" s="142"/>
      <c r="BO33" s="142"/>
      <c r="BP33" s="142"/>
      <c r="BQ33" s="142"/>
      <c r="BR33" s="2">
        <v>2</v>
      </c>
      <c r="BS33" s="2" t="s">
        <v>55</v>
      </c>
      <c r="BU33">
        <v>4</v>
      </c>
      <c r="BV33" s="4" t="s">
        <v>58</v>
      </c>
      <c r="CH33" s="2">
        <v>2</v>
      </c>
      <c r="CI33" s="2" t="s">
        <v>55</v>
      </c>
      <c r="CK33">
        <v>4</v>
      </c>
      <c r="CL33" t="s">
        <v>55</v>
      </c>
      <c r="CN33" s="23"/>
      <c r="CO33" s="23" t="s">
        <v>62</v>
      </c>
      <c r="CP33" s="23" t="s">
        <v>50</v>
      </c>
      <c r="CQ33" s="23" t="s">
        <v>58</v>
      </c>
      <c r="CR33" s="23" t="s">
        <v>68</v>
      </c>
      <c r="CS33" s="23" t="s">
        <v>49</v>
      </c>
      <c r="CT33" s="23" t="s">
        <v>64</v>
      </c>
      <c r="CU33" s="53" t="s">
        <v>266</v>
      </c>
      <c r="CV33" s="53" t="s">
        <v>455</v>
      </c>
      <c r="CX33" s="2">
        <v>2</v>
      </c>
      <c r="CY33" s="2" t="s">
        <v>55</v>
      </c>
      <c r="DA33">
        <v>2</v>
      </c>
      <c r="DB33" t="s">
        <v>55</v>
      </c>
      <c r="DD33" s="23"/>
      <c r="DE33" s="23" t="s">
        <v>62</v>
      </c>
      <c r="DF33" s="23" t="s">
        <v>50</v>
      </c>
      <c r="DG33" s="23" t="s">
        <v>58</v>
      </c>
      <c r="DH33" s="23" t="s">
        <v>68</v>
      </c>
      <c r="DI33" s="23" t="s">
        <v>49</v>
      </c>
      <c r="DJ33" s="23" t="s">
        <v>64</v>
      </c>
      <c r="DK33" s="23" t="s">
        <v>55</v>
      </c>
      <c r="DL33" s="23" t="s">
        <v>398</v>
      </c>
      <c r="DN33" s="2">
        <v>2</v>
      </c>
      <c r="DO33" s="2" t="s">
        <v>55</v>
      </c>
      <c r="DQ33">
        <v>2</v>
      </c>
      <c r="DR33" t="s">
        <v>58</v>
      </c>
      <c r="EB33" s="2" t="s">
        <v>70</v>
      </c>
      <c r="EC33" s="2" t="s">
        <v>55</v>
      </c>
      <c r="EE33" t="s">
        <v>46</v>
      </c>
      <c r="EF33" t="s">
        <v>58</v>
      </c>
      <c r="ER33" s="2" t="s">
        <v>70</v>
      </c>
      <c r="ES33" s="2" t="s">
        <v>55</v>
      </c>
      <c r="EU33" t="s">
        <v>46</v>
      </c>
      <c r="EV33" t="s">
        <v>55</v>
      </c>
      <c r="FH33" s="2" t="s">
        <v>70</v>
      </c>
      <c r="FI33" s="2" t="s">
        <v>55</v>
      </c>
      <c r="FK33" t="s">
        <v>46</v>
      </c>
      <c r="FL33" t="s">
        <v>55</v>
      </c>
      <c r="FX33" s="2" t="s">
        <v>70</v>
      </c>
      <c r="FY33" s="2" t="s">
        <v>55</v>
      </c>
      <c r="GA33" t="s">
        <v>46</v>
      </c>
      <c r="GB33" t="s">
        <v>58</v>
      </c>
      <c r="GN33" s="2" t="s">
        <v>48</v>
      </c>
      <c r="GO33" s="4" t="s">
        <v>55</v>
      </c>
      <c r="GP33" t="s">
        <v>57</v>
      </c>
      <c r="GQ33" t="s">
        <v>49</v>
      </c>
      <c r="HC33" t="s">
        <v>61</v>
      </c>
      <c r="HD33" t="s">
        <v>49</v>
      </c>
      <c r="HP33" t="s">
        <v>57</v>
      </c>
      <c r="HQ33" t="s">
        <v>55</v>
      </c>
      <c r="IC33" s="2" t="s">
        <v>48</v>
      </c>
      <c r="ID33" t="s">
        <v>55</v>
      </c>
      <c r="IF33" t="s">
        <v>57</v>
      </c>
      <c r="IG33" t="s">
        <v>55</v>
      </c>
      <c r="IS33" t="s">
        <v>567</v>
      </c>
      <c r="IT33" t="s">
        <v>58</v>
      </c>
      <c r="JF33" t="s">
        <v>567</v>
      </c>
      <c r="JG33" t="s">
        <v>55</v>
      </c>
      <c r="JS33" t="s">
        <v>569</v>
      </c>
      <c r="JT33" t="s">
        <v>55</v>
      </c>
      <c r="KF33" t="s">
        <v>569</v>
      </c>
      <c r="KG33" t="s">
        <v>58</v>
      </c>
    </row>
    <row r="34" spans="1:293" x14ac:dyDescent="0.25">
      <c r="A34" s="2">
        <v>52</v>
      </c>
      <c r="B34" s="2" t="s">
        <v>45</v>
      </c>
      <c r="H34" s="2">
        <v>52</v>
      </c>
      <c r="I34" s="2" t="s">
        <v>49</v>
      </c>
      <c r="K34">
        <v>23</v>
      </c>
      <c r="L34" t="s">
        <v>64</v>
      </c>
      <c r="N34" s="23" t="s">
        <v>290</v>
      </c>
      <c r="O34" s="23">
        <f>$O$39*Q34/$Q$39</f>
        <v>14.964</v>
      </c>
      <c r="P34" s="23">
        <f>$P$39*Q34/$Q$39</f>
        <v>28.036000000000001</v>
      </c>
      <c r="Q34" s="119">
        <v>43</v>
      </c>
      <c r="X34" s="2">
        <v>52</v>
      </c>
      <c r="Y34" s="2" t="s">
        <v>49</v>
      </c>
      <c r="AA34">
        <v>41</v>
      </c>
      <c r="AB34" t="s">
        <v>49</v>
      </c>
      <c r="AN34" s="2">
        <v>52</v>
      </c>
      <c r="AO34" s="2" t="s">
        <v>55</v>
      </c>
      <c r="AQ34">
        <v>39</v>
      </c>
      <c r="AR34" t="s">
        <v>50</v>
      </c>
      <c r="BD34" s="2">
        <v>52</v>
      </c>
      <c r="BE34" s="2" t="s">
        <v>55</v>
      </c>
      <c r="BG34">
        <v>39</v>
      </c>
      <c r="BH34" t="s">
        <v>55</v>
      </c>
      <c r="BN34" s="141" t="s">
        <v>603</v>
      </c>
      <c r="BO34" s="147">
        <f>_xlfn.CHISQ.TEST(BK28:BL32,BK36:BL40)</f>
        <v>2.7847420133361309E-2</v>
      </c>
      <c r="BR34" s="2">
        <v>4</v>
      </c>
      <c r="BS34" s="2" t="s">
        <v>49</v>
      </c>
      <c r="BU34">
        <v>9</v>
      </c>
      <c r="BV34" t="s">
        <v>64</v>
      </c>
      <c r="BX34" s="23"/>
      <c r="BY34" s="23" t="s">
        <v>62</v>
      </c>
      <c r="BZ34" s="23" t="s">
        <v>50</v>
      </c>
      <c r="CA34" s="23" t="s">
        <v>58</v>
      </c>
      <c r="CB34" s="23" t="s">
        <v>68</v>
      </c>
      <c r="CC34" s="23" t="s">
        <v>49</v>
      </c>
      <c r="CD34" s="23" t="s">
        <v>64</v>
      </c>
      <c r="CE34" s="53" t="s">
        <v>266</v>
      </c>
      <c r="CF34" s="53" t="s">
        <v>455</v>
      </c>
      <c r="CH34" s="2">
        <v>4</v>
      </c>
      <c r="CI34" s="2" t="s">
        <v>49</v>
      </c>
      <c r="CK34">
        <v>4</v>
      </c>
      <c r="CL34" t="s">
        <v>49</v>
      </c>
      <c r="CN34" s="23" t="s">
        <v>650</v>
      </c>
      <c r="CO34" s="23">
        <v>10</v>
      </c>
      <c r="CP34" s="23">
        <v>16</v>
      </c>
      <c r="CQ34" s="23">
        <v>1</v>
      </c>
      <c r="CR34" s="23">
        <v>6</v>
      </c>
      <c r="CS34" s="23">
        <v>13</v>
      </c>
      <c r="CT34" s="23">
        <v>3</v>
      </c>
      <c r="CU34" s="53">
        <v>16</v>
      </c>
      <c r="CV34" s="53">
        <v>47</v>
      </c>
      <c r="CX34" s="2">
        <v>4</v>
      </c>
      <c r="CY34" s="2" t="s">
        <v>55</v>
      </c>
      <c r="DA34">
        <v>6</v>
      </c>
      <c r="DB34" t="s">
        <v>50</v>
      </c>
      <c r="DD34" s="23" t="s">
        <v>650</v>
      </c>
      <c r="DE34" s="23">
        <v>4</v>
      </c>
      <c r="DF34" s="23">
        <v>14</v>
      </c>
      <c r="DG34" s="23">
        <v>0</v>
      </c>
      <c r="DH34" s="23">
        <v>8</v>
      </c>
      <c r="DI34" s="23">
        <v>7</v>
      </c>
      <c r="DJ34" s="23">
        <v>10</v>
      </c>
      <c r="DK34" s="23">
        <v>26</v>
      </c>
      <c r="DL34" s="23">
        <v>47</v>
      </c>
      <c r="DN34" s="2">
        <v>4</v>
      </c>
      <c r="DO34" s="2" t="s">
        <v>55</v>
      </c>
      <c r="DQ34">
        <v>6</v>
      </c>
      <c r="DR34" t="s">
        <v>55</v>
      </c>
      <c r="DS34" s="23"/>
      <c r="DT34" s="23" t="s">
        <v>62</v>
      </c>
      <c r="DU34" s="23" t="s">
        <v>50</v>
      </c>
      <c r="DV34" s="23" t="s">
        <v>58</v>
      </c>
      <c r="DW34" s="118" t="s">
        <v>68</v>
      </c>
      <c r="DX34" s="23" t="s">
        <v>49</v>
      </c>
      <c r="DY34" s="118" t="s">
        <v>64</v>
      </c>
      <c r="DZ34" s="53" t="s">
        <v>266</v>
      </c>
      <c r="EA34" s="23" t="s">
        <v>398</v>
      </c>
      <c r="EB34" s="2" t="s">
        <v>72</v>
      </c>
      <c r="EC34" s="2" t="s">
        <v>49</v>
      </c>
      <c r="EE34" t="s">
        <v>56</v>
      </c>
      <c r="EF34" t="s">
        <v>64</v>
      </c>
      <c r="ER34" s="2" t="s">
        <v>72</v>
      </c>
      <c r="ES34" s="2" t="s">
        <v>49</v>
      </c>
      <c r="EU34" t="s">
        <v>46</v>
      </c>
      <c r="EV34" t="s">
        <v>49</v>
      </c>
      <c r="FH34" s="2" t="s">
        <v>72</v>
      </c>
      <c r="FI34" s="2" t="s">
        <v>55</v>
      </c>
      <c r="FK34" t="s">
        <v>46</v>
      </c>
      <c r="FL34" t="s">
        <v>50</v>
      </c>
      <c r="FX34" s="2" t="s">
        <v>72</v>
      </c>
      <c r="FY34" s="2" t="s">
        <v>55</v>
      </c>
      <c r="GA34" t="s">
        <v>46</v>
      </c>
      <c r="GB34" t="s">
        <v>55</v>
      </c>
      <c r="GN34" s="2" t="s">
        <v>73</v>
      </c>
      <c r="GO34" s="4" t="s">
        <v>55</v>
      </c>
      <c r="GP34" t="s">
        <v>48</v>
      </c>
      <c r="GQ34" t="s">
        <v>55</v>
      </c>
      <c r="HC34" t="s">
        <v>61</v>
      </c>
      <c r="HD34" t="s">
        <v>50</v>
      </c>
      <c r="HP34" t="s">
        <v>48</v>
      </c>
      <c r="HQ34" t="s">
        <v>55</v>
      </c>
      <c r="IC34" s="2" t="s">
        <v>73</v>
      </c>
      <c r="ID34" t="s">
        <v>55</v>
      </c>
      <c r="IF34" t="s">
        <v>48</v>
      </c>
      <c r="IG34" t="s">
        <v>55</v>
      </c>
      <c r="IS34" t="s">
        <v>554</v>
      </c>
      <c r="IT34" t="s">
        <v>64</v>
      </c>
      <c r="JF34" t="s">
        <v>567</v>
      </c>
      <c r="JG34" t="s">
        <v>49</v>
      </c>
      <c r="JS34" t="s">
        <v>571</v>
      </c>
      <c r="JT34" t="s">
        <v>50</v>
      </c>
      <c r="KF34" t="s">
        <v>571</v>
      </c>
      <c r="KG34" t="s">
        <v>55</v>
      </c>
    </row>
    <row r="35" spans="1:293" x14ac:dyDescent="0.25">
      <c r="A35" s="2">
        <v>26</v>
      </c>
      <c r="B35" s="2" t="s">
        <v>47</v>
      </c>
      <c r="H35" s="2">
        <v>26</v>
      </c>
      <c r="I35" s="2" t="s">
        <v>55</v>
      </c>
      <c r="K35">
        <v>30</v>
      </c>
      <c r="L35" t="s">
        <v>49</v>
      </c>
      <c r="N35" s="23" t="s">
        <v>291</v>
      </c>
      <c r="O35" s="23">
        <f t="shared" ref="O35:O38" si="42">$O$39*Q35/$Q$39</f>
        <v>25.056000000000001</v>
      </c>
      <c r="P35" s="23">
        <f t="shared" ref="P35:P38" si="43">$P$39*Q35/$Q$39</f>
        <v>46.944000000000003</v>
      </c>
      <c r="Q35" s="119">
        <v>72</v>
      </c>
      <c r="X35" s="2">
        <v>26</v>
      </c>
      <c r="Y35" s="2" t="s">
        <v>55</v>
      </c>
      <c r="AA35">
        <v>41</v>
      </c>
      <c r="AB35" t="s">
        <v>50</v>
      </c>
      <c r="AH35" s="141" t="s">
        <v>603</v>
      </c>
      <c r="AI35" s="146">
        <f>_xlfn.CHISQ.TEST(AE28:AF32,AJ28:AK32)</f>
        <v>2.7556619454338965E-3</v>
      </c>
      <c r="AN35" s="2">
        <v>26</v>
      </c>
      <c r="AO35" s="2" t="s">
        <v>55</v>
      </c>
      <c r="AQ35">
        <v>39</v>
      </c>
      <c r="AR35" t="s">
        <v>68</v>
      </c>
      <c r="BD35" s="2">
        <v>26</v>
      </c>
      <c r="BE35" s="2" t="s">
        <v>55</v>
      </c>
      <c r="BG35">
        <v>36</v>
      </c>
      <c r="BH35" t="s">
        <v>55</v>
      </c>
      <c r="BJ35" s="23" t="s">
        <v>668</v>
      </c>
      <c r="BK35" s="23" t="s">
        <v>581</v>
      </c>
      <c r="BL35" s="23" t="s">
        <v>612</v>
      </c>
      <c r="BM35" s="119" t="s">
        <v>421</v>
      </c>
      <c r="BR35" s="2">
        <v>4</v>
      </c>
      <c r="BS35" s="2" t="s">
        <v>55</v>
      </c>
      <c r="BU35">
        <v>6</v>
      </c>
      <c r="BV35" t="s">
        <v>49</v>
      </c>
      <c r="BX35" s="23" t="s">
        <v>650</v>
      </c>
      <c r="BY35" s="23">
        <v>8</v>
      </c>
      <c r="BZ35" s="23">
        <v>10</v>
      </c>
      <c r="CA35" s="23">
        <v>5</v>
      </c>
      <c r="CB35" s="23">
        <v>2</v>
      </c>
      <c r="CC35" s="23">
        <v>11</v>
      </c>
      <c r="CD35" s="23">
        <v>3</v>
      </c>
      <c r="CE35" s="53">
        <v>22</v>
      </c>
      <c r="CF35" s="53">
        <v>47</v>
      </c>
      <c r="CH35" s="2">
        <v>4</v>
      </c>
      <c r="CI35" s="2" t="s">
        <v>55</v>
      </c>
      <c r="CK35">
        <v>4</v>
      </c>
      <c r="CL35" t="s">
        <v>50</v>
      </c>
      <c r="CN35" s="23" t="s">
        <v>577</v>
      </c>
      <c r="CO35" s="23">
        <v>11</v>
      </c>
      <c r="CP35" s="23">
        <v>13</v>
      </c>
      <c r="CQ35" s="23">
        <v>5</v>
      </c>
      <c r="CR35" s="23">
        <v>9</v>
      </c>
      <c r="CS35" s="23">
        <v>22</v>
      </c>
      <c r="CT35" s="23">
        <v>11</v>
      </c>
      <c r="CU35" s="23">
        <v>23</v>
      </c>
      <c r="CV35" s="23">
        <v>63</v>
      </c>
      <c r="CX35" s="2">
        <v>4</v>
      </c>
      <c r="CY35" s="2" t="s">
        <v>55</v>
      </c>
      <c r="DA35">
        <v>6</v>
      </c>
      <c r="DB35" t="s">
        <v>68</v>
      </c>
      <c r="DD35" s="23" t="s">
        <v>577</v>
      </c>
      <c r="DE35" s="23">
        <v>8</v>
      </c>
      <c r="DF35" s="23">
        <v>10</v>
      </c>
      <c r="DG35" s="23">
        <v>1</v>
      </c>
      <c r="DH35" s="23">
        <v>7</v>
      </c>
      <c r="DI35" s="23">
        <v>5</v>
      </c>
      <c r="DJ35" s="23">
        <v>11</v>
      </c>
      <c r="DK35" s="23">
        <v>34</v>
      </c>
      <c r="DL35" s="23">
        <v>63</v>
      </c>
      <c r="DN35" s="2">
        <v>4</v>
      </c>
      <c r="DO35" s="2" t="s">
        <v>55</v>
      </c>
      <c r="DQ35">
        <v>4</v>
      </c>
      <c r="DR35" t="s">
        <v>55</v>
      </c>
      <c r="DS35" s="23" t="s">
        <v>662</v>
      </c>
      <c r="DT35" s="23">
        <v>3</v>
      </c>
      <c r="DU35" s="23">
        <v>6</v>
      </c>
      <c r="DV35" s="23">
        <v>9</v>
      </c>
      <c r="DW35" s="23">
        <v>0</v>
      </c>
      <c r="DX35" s="23">
        <v>12</v>
      </c>
      <c r="DY35" s="23">
        <v>0</v>
      </c>
      <c r="DZ35" s="53">
        <v>20</v>
      </c>
      <c r="EA35" s="23">
        <v>47</v>
      </c>
      <c r="EB35" s="2" t="s">
        <v>72</v>
      </c>
      <c r="EC35" s="2" t="s">
        <v>55</v>
      </c>
      <c r="EE35" t="s">
        <v>46</v>
      </c>
      <c r="EF35" t="s">
        <v>49</v>
      </c>
      <c r="ER35" s="2" t="s">
        <v>72</v>
      </c>
      <c r="ES35" s="2" t="s">
        <v>55</v>
      </c>
      <c r="EU35" t="s">
        <v>46</v>
      </c>
      <c r="EV35" t="s">
        <v>50</v>
      </c>
      <c r="FH35" s="2" t="s">
        <v>72</v>
      </c>
      <c r="FI35" s="2" t="s">
        <v>55</v>
      </c>
      <c r="FK35" t="s">
        <v>46</v>
      </c>
      <c r="FL35" t="s">
        <v>68</v>
      </c>
      <c r="FX35" s="2" t="s">
        <v>72</v>
      </c>
      <c r="FY35" s="2" t="s">
        <v>55</v>
      </c>
      <c r="GA35" t="s">
        <v>46</v>
      </c>
      <c r="GB35" t="s">
        <v>55</v>
      </c>
      <c r="GN35" s="2" t="s">
        <v>73</v>
      </c>
      <c r="GO35" s="2" t="s">
        <v>108</v>
      </c>
      <c r="GP35" t="s">
        <v>61</v>
      </c>
      <c r="GQ35" t="s">
        <v>55</v>
      </c>
      <c r="HC35" t="s">
        <v>73</v>
      </c>
      <c r="HD35" t="s">
        <v>55</v>
      </c>
      <c r="HP35" t="s">
        <v>73</v>
      </c>
      <c r="HQ35" t="s">
        <v>55</v>
      </c>
      <c r="IC35" s="2" t="s">
        <v>73</v>
      </c>
      <c r="ID35" s="2" t="s">
        <v>128</v>
      </c>
      <c r="IF35" t="s">
        <v>73</v>
      </c>
      <c r="IG35" t="s">
        <v>55</v>
      </c>
      <c r="IS35" t="s">
        <v>567</v>
      </c>
      <c r="IT35" t="s">
        <v>49</v>
      </c>
      <c r="JF35" t="s">
        <v>567</v>
      </c>
      <c r="JG35" t="s">
        <v>50</v>
      </c>
      <c r="JS35" t="s">
        <v>571</v>
      </c>
      <c r="JT35" t="s">
        <v>68</v>
      </c>
      <c r="KF35" t="s">
        <v>569</v>
      </c>
      <c r="KG35" t="s">
        <v>55</v>
      </c>
    </row>
    <row r="36" spans="1:293" x14ac:dyDescent="0.25">
      <c r="A36" s="2">
        <v>53</v>
      </c>
      <c r="B36" s="2" t="s">
        <v>47</v>
      </c>
      <c r="H36" s="2">
        <v>53</v>
      </c>
      <c r="I36" s="2" t="s">
        <v>55</v>
      </c>
      <c r="K36">
        <v>30</v>
      </c>
      <c r="L36" t="s">
        <v>58</v>
      </c>
      <c r="N36" s="23" t="s">
        <v>292</v>
      </c>
      <c r="O36" s="23">
        <f t="shared" si="42"/>
        <v>25.751999999999999</v>
      </c>
      <c r="P36" s="23">
        <f t="shared" si="43"/>
        <v>48.247999999999998</v>
      </c>
      <c r="Q36" s="119">
        <v>74</v>
      </c>
      <c r="X36" s="2">
        <v>53</v>
      </c>
      <c r="Y36" s="2" t="s">
        <v>55</v>
      </c>
      <c r="AA36">
        <v>41</v>
      </c>
      <c r="AB36" t="s">
        <v>58</v>
      </c>
      <c r="AN36" s="2">
        <v>53</v>
      </c>
      <c r="AO36" s="2" t="s">
        <v>55</v>
      </c>
      <c r="AQ36">
        <v>36</v>
      </c>
      <c r="AR36" t="s">
        <v>64</v>
      </c>
      <c r="BD36" s="2">
        <v>53</v>
      </c>
      <c r="BE36" s="2" t="s">
        <v>55</v>
      </c>
      <c r="BG36">
        <v>49</v>
      </c>
      <c r="BH36" t="s">
        <v>55</v>
      </c>
      <c r="BJ36" s="23" t="s">
        <v>290</v>
      </c>
      <c r="BK36" s="23">
        <f>$BK$41*BM36/$BM$41</f>
        <v>21.5</v>
      </c>
      <c r="BL36" s="23">
        <f>$BL$41*BM36/$BM$41</f>
        <v>21.5</v>
      </c>
      <c r="BM36" s="119">
        <v>43</v>
      </c>
      <c r="BR36" s="2">
        <v>3</v>
      </c>
      <c r="BS36" s="2" t="s">
        <v>55</v>
      </c>
      <c r="BU36">
        <v>6</v>
      </c>
      <c r="BV36" s="4" t="s">
        <v>58</v>
      </c>
      <c r="BX36" s="53" t="s">
        <v>577</v>
      </c>
      <c r="BY36" s="23">
        <v>7</v>
      </c>
      <c r="BZ36" s="23">
        <v>10</v>
      </c>
      <c r="CA36" s="23">
        <v>6</v>
      </c>
      <c r="CB36" s="23">
        <v>2</v>
      </c>
      <c r="CC36" s="23">
        <v>24</v>
      </c>
      <c r="CD36" s="23">
        <v>3</v>
      </c>
      <c r="CE36" s="23">
        <v>25</v>
      </c>
      <c r="CF36" s="23">
        <v>63</v>
      </c>
      <c r="CH36" s="2">
        <v>3</v>
      </c>
      <c r="CI36" s="2" t="s">
        <v>55</v>
      </c>
      <c r="CK36">
        <v>4</v>
      </c>
      <c r="CL36" t="s">
        <v>58</v>
      </c>
      <c r="CN36" s="23" t="s">
        <v>578</v>
      </c>
      <c r="CO36" s="23">
        <v>20</v>
      </c>
      <c r="CP36" s="23">
        <v>21</v>
      </c>
      <c r="CQ36" s="23">
        <v>12</v>
      </c>
      <c r="CR36" s="23">
        <v>5</v>
      </c>
      <c r="CS36" s="23">
        <v>31</v>
      </c>
      <c r="CT36" s="23">
        <v>15</v>
      </c>
      <c r="CU36" s="23">
        <v>22</v>
      </c>
      <c r="CV36" s="23">
        <v>83</v>
      </c>
      <c r="CX36" s="2">
        <v>3</v>
      </c>
      <c r="CY36" s="2" t="s">
        <v>55</v>
      </c>
      <c r="DA36">
        <v>4</v>
      </c>
      <c r="DB36" t="s">
        <v>64</v>
      </c>
      <c r="DD36" s="23" t="s">
        <v>578</v>
      </c>
      <c r="DE36" s="23">
        <v>13</v>
      </c>
      <c r="DF36" s="23">
        <v>9</v>
      </c>
      <c r="DG36" s="23">
        <v>4</v>
      </c>
      <c r="DH36" s="23">
        <v>6</v>
      </c>
      <c r="DI36" s="23">
        <v>11</v>
      </c>
      <c r="DJ36" s="23">
        <v>24</v>
      </c>
      <c r="DK36" s="23">
        <v>44</v>
      </c>
      <c r="DL36" s="23">
        <v>83</v>
      </c>
      <c r="DN36" s="2">
        <v>3</v>
      </c>
      <c r="DO36" s="2" t="s">
        <v>55</v>
      </c>
      <c r="DQ36">
        <v>2</v>
      </c>
      <c r="DR36" t="s">
        <v>55</v>
      </c>
      <c r="DS36" s="23" t="s">
        <v>577</v>
      </c>
      <c r="DT36" s="23">
        <v>3</v>
      </c>
      <c r="DU36" s="23">
        <v>7</v>
      </c>
      <c r="DV36" s="23">
        <v>12</v>
      </c>
      <c r="DW36" s="23">
        <v>0</v>
      </c>
      <c r="DX36" s="23">
        <v>12</v>
      </c>
      <c r="DY36" s="23">
        <v>0</v>
      </c>
      <c r="DZ36" s="23">
        <v>33</v>
      </c>
      <c r="EA36" s="23">
        <v>63</v>
      </c>
      <c r="EB36" s="3" t="s">
        <v>46</v>
      </c>
      <c r="EC36" s="2" t="s">
        <v>55</v>
      </c>
      <c r="EE36" t="s">
        <v>46</v>
      </c>
      <c r="EF36" t="s">
        <v>58</v>
      </c>
      <c r="ER36" s="3" t="s">
        <v>46</v>
      </c>
      <c r="ES36" s="2" t="s">
        <v>55</v>
      </c>
      <c r="EU36" t="s">
        <v>46</v>
      </c>
      <c r="EV36" t="s">
        <v>58</v>
      </c>
      <c r="FH36" s="3" t="s">
        <v>46</v>
      </c>
      <c r="FI36" s="2" t="s">
        <v>55</v>
      </c>
      <c r="FK36" t="s">
        <v>46</v>
      </c>
      <c r="FL36" t="s">
        <v>64</v>
      </c>
      <c r="FX36" s="3" t="s">
        <v>46</v>
      </c>
      <c r="FY36" s="2" t="s">
        <v>55</v>
      </c>
      <c r="GA36" t="s">
        <v>46</v>
      </c>
      <c r="GB36" t="s">
        <v>55</v>
      </c>
      <c r="GN36" s="2" t="s">
        <v>67</v>
      </c>
      <c r="GO36" s="2" t="s">
        <v>49</v>
      </c>
      <c r="GP36" t="s">
        <v>57</v>
      </c>
      <c r="GQ36" t="s">
        <v>49</v>
      </c>
      <c r="HC36" t="s">
        <v>57</v>
      </c>
      <c r="HD36" t="s">
        <v>49</v>
      </c>
      <c r="HP36" t="s">
        <v>73</v>
      </c>
      <c r="HQ36" t="s">
        <v>55</v>
      </c>
      <c r="IC36" s="2" t="s">
        <v>67</v>
      </c>
      <c r="ID36" s="2" t="s">
        <v>49</v>
      </c>
      <c r="IF36" t="s">
        <v>73</v>
      </c>
      <c r="IG36" t="s">
        <v>49</v>
      </c>
      <c r="IS36" t="s">
        <v>567</v>
      </c>
      <c r="IT36" t="s">
        <v>58</v>
      </c>
      <c r="JF36" t="s">
        <v>567</v>
      </c>
      <c r="JG36" t="s">
        <v>58</v>
      </c>
      <c r="JS36" t="s">
        <v>569</v>
      </c>
      <c r="JT36" t="s">
        <v>64</v>
      </c>
      <c r="KF36" t="s">
        <v>569</v>
      </c>
      <c r="KG36" t="s">
        <v>55</v>
      </c>
    </row>
    <row r="37" spans="1:293" x14ac:dyDescent="0.25">
      <c r="A37" s="2">
        <v>34</v>
      </c>
      <c r="B37" s="2" t="s">
        <v>45</v>
      </c>
      <c r="H37" s="2">
        <v>34</v>
      </c>
      <c r="I37" s="2" t="s">
        <v>434</v>
      </c>
      <c r="K37">
        <v>59</v>
      </c>
      <c r="L37" t="s">
        <v>55</v>
      </c>
      <c r="N37" s="23" t="s">
        <v>293</v>
      </c>
      <c r="O37" s="23">
        <f t="shared" si="42"/>
        <v>19.14</v>
      </c>
      <c r="P37" s="23">
        <f t="shared" si="43"/>
        <v>35.86</v>
      </c>
      <c r="Q37" s="119">
        <v>55</v>
      </c>
      <c r="X37" s="2">
        <v>34</v>
      </c>
      <c r="Y37" s="2" t="s">
        <v>55</v>
      </c>
      <c r="AA37">
        <v>23</v>
      </c>
      <c r="AB37" t="s">
        <v>50</v>
      </c>
      <c r="AN37" s="2">
        <v>34</v>
      </c>
      <c r="AO37" s="2" t="s">
        <v>55</v>
      </c>
      <c r="AQ37">
        <v>49</v>
      </c>
      <c r="AR37" t="s">
        <v>55</v>
      </c>
      <c r="BD37" s="2">
        <v>34</v>
      </c>
      <c r="BE37" s="2" t="s">
        <v>476</v>
      </c>
      <c r="BG37">
        <v>31</v>
      </c>
      <c r="BH37" t="s">
        <v>55</v>
      </c>
      <c r="BJ37" s="23" t="s">
        <v>291</v>
      </c>
      <c r="BK37" s="23">
        <f t="shared" ref="BK37:BK40" si="44">$BK$41*BM37/$BM$41</f>
        <v>36</v>
      </c>
      <c r="BL37" s="23">
        <f t="shared" ref="BL37:BL40" si="45">$BL$41*BM37/$BM$41</f>
        <v>36</v>
      </c>
      <c r="BM37" s="119">
        <v>72</v>
      </c>
      <c r="BR37" s="2">
        <v>4</v>
      </c>
      <c r="BS37" s="2" t="s">
        <v>434</v>
      </c>
      <c r="BU37">
        <v>2</v>
      </c>
      <c r="BV37" t="s">
        <v>55</v>
      </c>
      <c r="BX37" s="53" t="s">
        <v>578</v>
      </c>
      <c r="BY37" s="23">
        <v>9</v>
      </c>
      <c r="BZ37" s="23">
        <v>14</v>
      </c>
      <c r="CA37" s="23">
        <v>21</v>
      </c>
      <c r="CB37" s="23">
        <v>3</v>
      </c>
      <c r="CC37" s="23">
        <v>43</v>
      </c>
      <c r="CD37" s="23">
        <v>3</v>
      </c>
      <c r="CE37" s="23">
        <v>26</v>
      </c>
      <c r="CF37" s="23">
        <v>83</v>
      </c>
      <c r="CH37" s="2">
        <v>4</v>
      </c>
      <c r="CI37" s="2" t="s">
        <v>55</v>
      </c>
      <c r="CK37">
        <v>9</v>
      </c>
      <c r="CL37" t="s">
        <v>50</v>
      </c>
      <c r="CN37" s="23" t="s">
        <v>579</v>
      </c>
      <c r="CO37" s="23">
        <v>7</v>
      </c>
      <c r="CP37" s="23">
        <v>8</v>
      </c>
      <c r="CQ37" s="23">
        <v>3</v>
      </c>
      <c r="CR37" s="23">
        <v>3</v>
      </c>
      <c r="CS37" s="23">
        <v>11</v>
      </c>
      <c r="CT37" s="23">
        <v>7</v>
      </c>
      <c r="CU37" s="23">
        <v>14</v>
      </c>
      <c r="CV37" s="23">
        <v>34</v>
      </c>
      <c r="CX37" s="2">
        <v>4</v>
      </c>
      <c r="CY37" s="2" t="s">
        <v>55</v>
      </c>
      <c r="DA37">
        <v>2</v>
      </c>
      <c r="DB37" t="s">
        <v>55</v>
      </c>
      <c r="DD37" s="23" t="s">
        <v>579</v>
      </c>
      <c r="DE37" s="23">
        <v>5</v>
      </c>
      <c r="DF37" s="23">
        <v>4</v>
      </c>
      <c r="DG37" s="23">
        <v>0</v>
      </c>
      <c r="DH37" s="23">
        <v>3</v>
      </c>
      <c r="DI37" s="23">
        <v>4</v>
      </c>
      <c r="DJ37" s="23">
        <v>10</v>
      </c>
      <c r="DK37" s="23">
        <v>17</v>
      </c>
      <c r="DL37" s="23">
        <v>34</v>
      </c>
      <c r="DN37" s="2">
        <v>4</v>
      </c>
      <c r="DO37" s="2" t="s">
        <v>476</v>
      </c>
      <c r="DQ37">
        <v>2</v>
      </c>
      <c r="DR37" t="s">
        <v>55</v>
      </c>
      <c r="DS37" s="23" t="s">
        <v>578</v>
      </c>
      <c r="DT37" s="23">
        <v>2</v>
      </c>
      <c r="DU37" s="23">
        <v>13</v>
      </c>
      <c r="DV37" s="23">
        <v>16</v>
      </c>
      <c r="DW37" s="23">
        <v>0</v>
      </c>
      <c r="DX37" s="23">
        <v>17</v>
      </c>
      <c r="DY37" s="23">
        <v>0</v>
      </c>
      <c r="DZ37" s="23">
        <v>49</v>
      </c>
      <c r="EA37" s="23">
        <v>83</v>
      </c>
      <c r="EB37" s="3" t="s">
        <v>80</v>
      </c>
      <c r="EC37" s="2" t="s">
        <v>434</v>
      </c>
      <c r="EE37" t="s">
        <v>46</v>
      </c>
      <c r="EF37" t="s">
        <v>55</v>
      </c>
      <c r="ER37" s="3" t="s">
        <v>80</v>
      </c>
      <c r="ES37" s="2" t="s">
        <v>55</v>
      </c>
      <c r="EU37" t="s">
        <v>56</v>
      </c>
      <c r="EV37" t="s">
        <v>50</v>
      </c>
      <c r="FH37" s="3" t="s">
        <v>80</v>
      </c>
      <c r="FI37" s="2" t="s">
        <v>55</v>
      </c>
      <c r="FK37" t="s">
        <v>46</v>
      </c>
      <c r="FL37" t="s">
        <v>55</v>
      </c>
      <c r="FX37" s="3" t="s">
        <v>80</v>
      </c>
      <c r="FY37" s="2" t="s">
        <v>476</v>
      </c>
      <c r="GA37" t="s">
        <v>70</v>
      </c>
      <c r="GB37" t="s">
        <v>55</v>
      </c>
      <c r="GN37" s="2" t="s">
        <v>61</v>
      </c>
      <c r="GO37" s="2" t="s">
        <v>49</v>
      </c>
      <c r="GP37" t="s">
        <v>48</v>
      </c>
      <c r="GQ37" t="s">
        <v>55</v>
      </c>
      <c r="HC37" t="s">
        <v>48</v>
      </c>
      <c r="HD37" t="s">
        <v>55</v>
      </c>
      <c r="HP37" t="s">
        <v>48</v>
      </c>
      <c r="HQ37" t="s">
        <v>64</v>
      </c>
      <c r="IC37" s="2" t="s">
        <v>61</v>
      </c>
      <c r="ID37" t="s">
        <v>55</v>
      </c>
      <c r="IF37" t="s">
        <v>73</v>
      </c>
      <c r="IG37" t="s">
        <v>50</v>
      </c>
      <c r="IS37" t="s">
        <v>567</v>
      </c>
      <c r="IT37" t="s">
        <v>55</v>
      </c>
      <c r="JF37" t="s">
        <v>554</v>
      </c>
      <c r="JG37" t="s">
        <v>50</v>
      </c>
      <c r="JS37" t="s">
        <v>569</v>
      </c>
      <c r="JT37" t="s">
        <v>55</v>
      </c>
      <c r="KF37" t="s">
        <v>569</v>
      </c>
      <c r="KG37" t="s">
        <v>55</v>
      </c>
    </row>
    <row r="38" spans="1:293" x14ac:dyDescent="0.25">
      <c r="A38" s="2">
        <v>27</v>
      </c>
      <c r="B38" s="2" t="s">
        <v>45</v>
      </c>
      <c r="H38" s="2">
        <v>27</v>
      </c>
      <c r="I38" s="2" t="s">
        <v>55</v>
      </c>
      <c r="K38">
        <v>39</v>
      </c>
      <c r="L38" t="s">
        <v>49</v>
      </c>
      <c r="N38" s="23" t="s">
        <v>294</v>
      </c>
      <c r="O38" s="23">
        <f t="shared" si="42"/>
        <v>2.0880000000000001</v>
      </c>
      <c r="P38" s="23">
        <f t="shared" si="43"/>
        <v>3.9119999999999999</v>
      </c>
      <c r="Q38" s="119">
        <v>6</v>
      </c>
      <c r="X38" s="2">
        <v>27</v>
      </c>
      <c r="Y38" s="2" t="s">
        <v>64</v>
      </c>
      <c r="AA38">
        <v>23</v>
      </c>
      <c r="AB38" s="4" t="s">
        <v>64</v>
      </c>
      <c r="AN38" s="2">
        <v>27</v>
      </c>
      <c r="AO38" s="2" t="s">
        <v>64</v>
      </c>
      <c r="AQ38">
        <v>31</v>
      </c>
      <c r="AR38" t="s">
        <v>55</v>
      </c>
      <c r="BD38" s="2">
        <v>27</v>
      </c>
      <c r="BE38" s="2" t="s">
        <v>55</v>
      </c>
      <c r="BG38">
        <v>52</v>
      </c>
      <c r="BH38" t="s">
        <v>55</v>
      </c>
      <c r="BJ38" s="23" t="s">
        <v>292</v>
      </c>
      <c r="BK38" s="23">
        <f t="shared" si="44"/>
        <v>37</v>
      </c>
      <c r="BL38" s="23">
        <f t="shared" si="45"/>
        <v>37</v>
      </c>
      <c r="BM38" s="119">
        <v>74</v>
      </c>
      <c r="BR38" s="2">
        <v>5</v>
      </c>
      <c r="BS38" s="2" t="s">
        <v>55</v>
      </c>
      <c r="BU38">
        <v>6</v>
      </c>
      <c r="BV38" t="s">
        <v>49</v>
      </c>
      <c r="BX38" s="53" t="s">
        <v>579</v>
      </c>
      <c r="BY38" s="23">
        <v>8</v>
      </c>
      <c r="BZ38" s="23">
        <v>7</v>
      </c>
      <c r="CA38" s="23">
        <v>10</v>
      </c>
      <c r="CB38" s="23">
        <v>2</v>
      </c>
      <c r="CC38" s="23">
        <v>15</v>
      </c>
      <c r="CD38" s="23">
        <v>4</v>
      </c>
      <c r="CE38" s="23">
        <v>10</v>
      </c>
      <c r="CF38" s="23">
        <v>34</v>
      </c>
      <c r="CH38" s="2">
        <v>5</v>
      </c>
      <c r="CI38" s="2" t="s">
        <v>64</v>
      </c>
      <c r="CK38">
        <v>9</v>
      </c>
      <c r="CL38" t="s">
        <v>64</v>
      </c>
      <c r="CN38" s="23" t="s">
        <v>580</v>
      </c>
      <c r="CO38" s="23">
        <v>4</v>
      </c>
      <c r="CP38" s="23">
        <v>5</v>
      </c>
      <c r="CQ38" s="23">
        <v>0</v>
      </c>
      <c r="CR38" s="23">
        <v>2</v>
      </c>
      <c r="CS38" s="23">
        <v>9</v>
      </c>
      <c r="CT38" s="23">
        <v>3</v>
      </c>
      <c r="CU38" s="23">
        <v>8</v>
      </c>
      <c r="CV38" s="23">
        <v>23</v>
      </c>
      <c r="CX38" s="2">
        <v>5</v>
      </c>
      <c r="CY38" s="2" t="s">
        <v>64</v>
      </c>
      <c r="DA38">
        <v>2</v>
      </c>
      <c r="DB38" t="s">
        <v>55</v>
      </c>
      <c r="DD38" s="23" t="s">
        <v>580</v>
      </c>
      <c r="DE38" s="23">
        <v>1</v>
      </c>
      <c r="DF38" s="23">
        <v>2</v>
      </c>
      <c r="DG38" s="23">
        <v>0</v>
      </c>
      <c r="DH38" s="23">
        <v>1</v>
      </c>
      <c r="DI38" s="23">
        <v>0</v>
      </c>
      <c r="DJ38" s="23">
        <v>5</v>
      </c>
      <c r="DK38" s="23">
        <v>16</v>
      </c>
      <c r="DL38" s="23">
        <v>23</v>
      </c>
      <c r="DN38" s="2">
        <v>5</v>
      </c>
      <c r="DO38" s="2" t="s">
        <v>55</v>
      </c>
      <c r="DQ38">
        <v>4</v>
      </c>
      <c r="DR38" t="s">
        <v>55</v>
      </c>
      <c r="DS38" s="23" t="s">
        <v>579</v>
      </c>
      <c r="DT38" s="23">
        <v>2</v>
      </c>
      <c r="DU38" s="23">
        <v>5</v>
      </c>
      <c r="DV38" s="23">
        <v>8</v>
      </c>
      <c r="DW38" s="23">
        <v>0</v>
      </c>
      <c r="DX38" s="23">
        <v>6</v>
      </c>
      <c r="DY38" s="23">
        <v>0</v>
      </c>
      <c r="DZ38" s="23">
        <v>25</v>
      </c>
      <c r="EA38" s="23">
        <v>34</v>
      </c>
      <c r="EB38" s="3" t="s">
        <v>56</v>
      </c>
      <c r="EC38" s="2" t="s">
        <v>55</v>
      </c>
      <c r="EE38" t="s">
        <v>46</v>
      </c>
      <c r="EF38" t="s">
        <v>49</v>
      </c>
      <c r="ER38" s="3" t="s">
        <v>56</v>
      </c>
      <c r="ES38" s="2" t="s">
        <v>64</v>
      </c>
      <c r="EU38" t="s">
        <v>56</v>
      </c>
      <c r="EV38" t="s">
        <v>64</v>
      </c>
      <c r="FH38" s="3" t="s">
        <v>56</v>
      </c>
      <c r="FI38" s="2" t="s">
        <v>64</v>
      </c>
      <c r="FK38" t="s">
        <v>70</v>
      </c>
      <c r="FL38" t="s">
        <v>55</v>
      </c>
      <c r="FX38" s="3" t="s">
        <v>56</v>
      </c>
      <c r="FY38" s="2" t="s">
        <v>55</v>
      </c>
      <c r="GA38" t="s">
        <v>72</v>
      </c>
      <c r="GB38" t="s">
        <v>55</v>
      </c>
      <c r="GN38" s="2" t="s">
        <v>57</v>
      </c>
      <c r="GO38" s="2" t="s">
        <v>453</v>
      </c>
      <c r="GP38" t="s">
        <v>73</v>
      </c>
      <c r="GQ38" t="s">
        <v>55</v>
      </c>
      <c r="HC38" t="s">
        <v>61</v>
      </c>
      <c r="HD38" t="s">
        <v>55</v>
      </c>
      <c r="HP38" t="s">
        <v>73</v>
      </c>
      <c r="HQ38" t="s">
        <v>55</v>
      </c>
      <c r="IC38" s="2" t="s">
        <v>57</v>
      </c>
      <c r="ID38" t="s">
        <v>55</v>
      </c>
      <c r="IF38" t="s">
        <v>73</v>
      </c>
      <c r="IG38" t="s">
        <v>58</v>
      </c>
      <c r="IS38" t="s">
        <v>554</v>
      </c>
      <c r="IT38" t="s">
        <v>49</v>
      </c>
      <c r="JF38" t="s">
        <v>554</v>
      </c>
      <c r="JG38" t="s">
        <v>64</v>
      </c>
      <c r="JS38" t="s">
        <v>569</v>
      </c>
      <c r="JT38" t="s">
        <v>55</v>
      </c>
      <c r="KF38" t="s">
        <v>571</v>
      </c>
      <c r="KG38" t="s">
        <v>55</v>
      </c>
    </row>
    <row r="39" spans="1:293" x14ac:dyDescent="0.25">
      <c r="A39" s="2">
        <v>55</v>
      </c>
      <c r="B39" s="2" t="s">
        <v>47</v>
      </c>
      <c r="H39" s="2">
        <v>55</v>
      </c>
      <c r="I39" s="2" t="s">
        <v>55</v>
      </c>
      <c r="K39">
        <v>36</v>
      </c>
      <c r="L39" t="s">
        <v>55</v>
      </c>
      <c r="N39" s="119" t="s">
        <v>421</v>
      </c>
      <c r="O39" s="119">
        <v>87</v>
      </c>
      <c r="P39" s="119">
        <v>163</v>
      </c>
      <c r="Q39" s="119">
        <v>250</v>
      </c>
      <c r="X39" s="2">
        <v>55</v>
      </c>
      <c r="Y39" s="2" t="s">
        <v>55</v>
      </c>
      <c r="AA39">
        <v>30</v>
      </c>
      <c r="AB39" t="s">
        <v>49</v>
      </c>
      <c r="AN39" s="2">
        <v>55</v>
      </c>
      <c r="AO39" s="2" t="s">
        <v>55</v>
      </c>
      <c r="AQ39">
        <v>52</v>
      </c>
      <c r="AR39" t="s">
        <v>55</v>
      </c>
      <c r="BD39" s="2">
        <v>55</v>
      </c>
      <c r="BE39" s="2" t="s">
        <v>55</v>
      </c>
      <c r="BG39">
        <v>26</v>
      </c>
      <c r="BH39" t="s">
        <v>55</v>
      </c>
      <c r="BJ39" s="23" t="s">
        <v>293</v>
      </c>
      <c r="BK39" s="23">
        <f t="shared" si="44"/>
        <v>27.5</v>
      </c>
      <c r="BL39" s="23">
        <f t="shared" si="45"/>
        <v>27.5</v>
      </c>
      <c r="BM39" s="119">
        <v>55</v>
      </c>
      <c r="BR39" s="2">
        <v>4</v>
      </c>
      <c r="BS39" s="2" t="s">
        <v>55</v>
      </c>
      <c r="BU39">
        <v>4</v>
      </c>
      <c r="BV39" t="s">
        <v>55</v>
      </c>
      <c r="BX39" s="53" t="s">
        <v>580</v>
      </c>
      <c r="BY39" s="23">
        <v>2</v>
      </c>
      <c r="BZ39" s="23">
        <v>4</v>
      </c>
      <c r="CA39" s="23">
        <v>0</v>
      </c>
      <c r="CB39" s="23">
        <v>1</v>
      </c>
      <c r="CC39" s="23">
        <v>8</v>
      </c>
      <c r="CD39" s="23">
        <v>2</v>
      </c>
      <c r="CE39" s="23">
        <v>8</v>
      </c>
      <c r="CF39" s="23">
        <v>23</v>
      </c>
      <c r="CH39" s="2">
        <v>4</v>
      </c>
      <c r="CI39" s="2" t="s">
        <v>55</v>
      </c>
      <c r="CK39">
        <v>6</v>
      </c>
      <c r="CL39" t="s">
        <v>49</v>
      </c>
      <c r="CN39" s="138" t="s">
        <v>651</v>
      </c>
      <c r="CO39" s="23">
        <v>1</v>
      </c>
      <c r="CP39" s="23">
        <v>7</v>
      </c>
      <c r="CQ39" s="23">
        <v>0</v>
      </c>
      <c r="CR39" s="23">
        <v>1</v>
      </c>
      <c r="CS39" s="23">
        <v>5</v>
      </c>
      <c r="CT39" s="23">
        <v>2</v>
      </c>
      <c r="CU39" s="23">
        <v>2</v>
      </c>
      <c r="CV39" s="23">
        <v>12</v>
      </c>
      <c r="CX39" s="2">
        <v>4</v>
      </c>
      <c r="CY39" s="2" t="s">
        <v>55</v>
      </c>
      <c r="DA39">
        <v>4</v>
      </c>
      <c r="DB39" t="s">
        <v>55</v>
      </c>
      <c r="DD39" s="138" t="s">
        <v>651</v>
      </c>
      <c r="DE39" s="23">
        <v>0</v>
      </c>
      <c r="DF39" s="23">
        <v>3</v>
      </c>
      <c r="DG39" s="23">
        <v>0</v>
      </c>
      <c r="DH39" s="23">
        <v>1</v>
      </c>
      <c r="DI39" s="23">
        <v>2</v>
      </c>
      <c r="DJ39" s="23">
        <v>4</v>
      </c>
      <c r="DK39" s="23">
        <v>4</v>
      </c>
      <c r="DL39" s="23">
        <v>12</v>
      </c>
      <c r="DN39" s="2">
        <v>4</v>
      </c>
      <c r="DO39" s="2" t="s">
        <v>55</v>
      </c>
      <c r="DQ39">
        <v>4</v>
      </c>
      <c r="DR39" t="s">
        <v>55</v>
      </c>
      <c r="DS39" s="23" t="s">
        <v>580</v>
      </c>
      <c r="DT39" s="23">
        <v>2</v>
      </c>
      <c r="DU39" s="23">
        <v>1</v>
      </c>
      <c r="DV39" s="23">
        <v>3</v>
      </c>
      <c r="DW39" s="23">
        <v>0</v>
      </c>
      <c r="DX39" s="23">
        <v>4</v>
      </c>
      <c r="DY39" s="23">
        <v>0</v>
      </c>
      <c r="DZ39" s="23">
        <v>14</v>
      </c>
      <c r="EA39" s="23">
        <v>23</v>
      </c>
      <c r="EB39" s="3" t="s">
        <v>80</v>
      </c>
      <c r="EC39" s="2" t="s">
        <v>55</v>
      </c>
      <c r="EE39" t="s">
        <v>46</v>
      </c>
      <c r="EF39" t="s">
        <v>55</v>
      </c>
      <c r="ER39" s="3" t="s">
        <v>80</v>
      </c>
      <c r="ES39" s="2" t="s">
        <v>55</v>
      </c>
      <c r="EU39" t="s">
        <v>46</v>
      </c>
      <c r="EV39" t="s">
        <v>49</v>
      </c>
      <c r="FH39" s="3" t="s">
        <v>80</v>
      </c>
      <c r="FI39" s="2" t="s">
        <v>55</v>
      </c>
      <c r="FK39" t="s">
        <v>72</v>
      </c>
      <c r="FL39" t="s">
        <v>55</v>
      </c>
      <c r="FX39" s="3" t="s">
        <v>80</v>
      </c>
      <c r="FY39" s="2" t="s">
        <v>55</v>
      </c>
      <c r="GA39" t="s">
        <v>72</v>
      </c>
      <c r="GB39" t="s">
        <v>55</v>
      </c>
      <c r="GN39" s="2" t="s">
        <v>73</v>
      </c>
      <c r="GO39" s="2" t="s">
        <v>62</v>
      </c>
      <c r="GP39" t="s">
        <v>73</v>
      </c>
      <c r="GQ39" t="s">
        <v>49</v>
      </c>
      <c r="HC39" t="s">
        <v>57</v>
      </c>
      <c r="HD39" t="s">
        <v>49</v>
      </c>
      <c r="HP39" t="s">
        <v>73</v>
      </c>
      <c r="HQ39" t="s">
        <v>64</v>
      </c>
      <c r="IC39" s="2" t="s">
        <v>73</v>
      </c>
      <c r="ID39" t="s">
        <v>55</v>
      </c>
      <c r="IF39" t="s">
        <v>48</v>
      </c>
      <c r="IG39" t="s">
        <v>55</v>
      </c>
      <c r="IS39" t="s">
        <v>567</v>
      </c>
      <c r="IT39" t="s">
        <v>55</v>
      </c>
      <c r="JF39" t="s">
        <v>567</v>
      </c>
      <c r="JG39" t="s">
        <v>49</v>
      </c>
      <c r="JS39" t="s">
        <v>571</v>
      </c>
      <c r="JT39" t="s">
        <v>55</v>
      </c>
      <c r="KF39" t="s">
        <v>569</v>
      </c>
      <c r="KG39" t="s">
        <v>55</v>
      </c>
    </row>
    <row r="40" spans="1:293" x14ac:dyDescent="0.25">
      <c r="A40" s="2">
        <v>30</v>
      </c>
      <c r="B40" s="2" t="s">
        <v>45</v>
      </c>
      <c r="H40" s="2">
        <v>30</v>
      </c>
      <c r="I40" s="2" t="s">
        <v>108</v>
      </c>
      <c r="K40">
        <v>49</v>
      </c>
      <c r="L40" t="s">
        <v>55</v>
      </c>
      <c r="N40" s="143" t="s">
        <v>603</v>
      </c>
      <c r="O40" s="149">
        <f>_xlfn.CHISQ.TEST(O26:P30,O34:P38)</f>
        <v>0.33656049137063659</v>
      </c>
      <c r="X40" s="2">
        <v>30</v>
      </c>
      <c r="Y40" s="2" t="s">
        <v>64</v>
      </c>
      <c r="AA40">
        <v>30</v>
      </c>
      <c r="AB40" t="s">
        <v>50</v>
      </c>
      <c r="AN40" s="2">
        <v>30</v>
      </c>
      <c r="AO40" s="2" t="s">
        <v>64</v>
      </c>
      <c r="AQ40">
        <v>26</v>
      </c>
      <c r="AR40" t="s">
        <v>55</v>
      </c>
      <c r="BD40" s="2">
        <v>30</v>
      </c>
      <c r="BE40" s="2" t="s">
        <v>128</v>
      </c>
      <c r="BG40">
        <v>53</v>
      </c>
      <c r="BH40" t="s">
        <v>55</v>
      </c>
      <c r="BJ40" s="23" t="s">
        <v>294</v>
      </c>
      <c r="BK40" s="23">
        <f t="shared" si="44"/>
        <v>3</v>
      </c>
      <c r="BL40" s="23">
        <f t="shared" si="45"/>
        <v>3</v>
      </c>
      <c r="BM40" s="119">
        <v>6</v>
      </c>
      <c r="BR40" s="2">
        <v>0</v>
      </c>
      <c r="BS40" s="2" t="s">
        <v>108</v>
      </c>
      <c r="BU40">
        <v>2</v>
      </c>
      <c r="BV40" t="s">
        <v>55</v>
      </c>
      <c r="BX40" s="135" t="s">
        <v>646</v>
      </c>
      <c r="BY40" s="23">
        <v>0</v>
      </c>
      <c r="BZ40" s="23">
        <v>4</v>
      </c>
      <c r="CA40" s="23">
        <v>3</v>
      </c>
      <c r="CB40" s="23">
        <v>0</v>
      </c>
      <c r="CC40" s="23">
        <v>7</v>
      </c>
      <c r="CD40" s="23">
        <v>2</v>
      </c>
      <c r="CE40" s="23">
        <v>2</v>
      </c>
      <c r="CF40" s="23">
        <v>12</v>
      </c>
      <c r="CH40" s="2">
        <v>0</v>
      </c>
      <c r="CI40" s="2" t="s">
        <v>64</v>
      </c>
      <c r="CK40">
        <v>6</v>
      </c>
      <c r="CL40" t="s">
        <v>50</v>
      </c>
      <c r="CX40" s="2">
        <v>0</v>
      </c>
      <c r="CY40" s="2" t="s">
        <v>64</v>
      </c>
      <c r="DA40">
        <v>4</v>
      </c>
      <c r="DB40" t="s">
        <v>55</v>
      </c>
      <c r="DN40" s="2">
        <v>0</v>
      </c>
      <c r="DO40" s="2" t="s">
        <v>128</v>
      </c>
      <c r="DQ40">
        <v>3</v>
      </c>
      <c r="DR40" t="s">
        <v>55</v>
      </c>
      <c r="DS40" s="138" t="s">
        <v>651</v>
      </c>
      <c r="DT40" s="23">
        <v>1</v>
      </c>
      <c r="DU40" s="23">
        <v>3</v>
      </c>
      <c r="DV40" s="23">
        <v>3</v>
      </c>
      <c r="DW40" s="23">
        <v>0</v>
      </c>
      <c r="DX40" s="23">
        <v>4</v>
      </c>
      <c r="DY40" s="23">
        <v>0</v>
      </c>
      <c r="DZ40" s="23">
        <v>5</v>
      </c>
      <c r="EA40" s="23">
        <v>12</v>
      </c>
      <c r="EB40" s="3" t="s">
        <v>46</v>
      </c>
      <c r="EC40" s="2" t="s">
        <v>108</v>
      </c>
      <c r="EE40" t="s">
        <v>46</v>
      </c>
      <c r="EF40" t="s">
        <v>55</v>
      </c>
      <c r="ER40" s="3" t="s">
        <v>46</v>
      </c>
      <c r="ES40" s="2" t="s">
        <v>64</v>
      </c>
      <c r="EU40" t="s">
        <v>46</v>
      </c>
      <c r="EV40" t="s">
        <v>50</v>
      </c>
      <c r="FH40" s="3" t="s">
        <v>46</v>
      </c>
      <c r="FI40" s="2" t="s">
        <v>64</v>
      </c>
      <c r="FK40" t="s">
        <v>72</v>
      </c>
      <c r="FL40" t="s">
        <v>55</v>
      </c>
      <c r="FX40" s="3" t="s">
        <v>46</v>
      </c>
      <c r="FY40" s="2" t="s">
        <v>128</v>
      </c>
      <c r="GA40" t="s">
        <v>46</v>
      </c>
      <c r="GB40" t="s">
        <v>55</v>
      </c>
      <c r="GN40" s="2" t="s">
        <v>73</v>
      </c>
      <c r="GO40" s="4" t="s">
        <v>55</v>
      </c>
      <c r="GP40" t="s">
        <v>73</v>
      </c>
      <c r="GQ40" t="s">
        <v>58</v>
      </c>
      <c r="HC40" t="s">
        <v>48</v>
      </c>
      <c r="HD40" t="s">
        <v>55</v>
      </c>
      <c r="HP40" t="s">
        <v>67</v>
      </c>
      <c r="HQ40" t="s">
        <v>55</v>
      </c>
      <c r="IC40" s="2" t="s">
        <v>73</v>
      </c>
      <c r="ID40" t="s">
        <v>55</v>
      </c>
      <c r="IF40" t="s">
        <v>73</v>
      </c>
      <c r="IG40" t="s">
        <v>55</v>
      </c>
      <c r="IS40" t="s">
        <v>567</v>
      </c>
      <c r="IT40" t="s">
        <v>55</v>
      </c>
      <c r="JF40" t="s">
        <v>567</v>
      </c>
      <c r="JG40" t="s">
        <v>50</v>
      </c>
      <c r="JS40" t="s">
        <v>569</v>
      </c>
      <c r="JT40" t="s">
        <v>55</v>
      </c>
      <c r="KF40" t="s">
        <v>569</v>
      </c>
      <c r="KG40" t="s">
        <v>55</v>
      </c>
    </row>
    <row r="41" spans="1:293" x14ac:dyDescent="0.25">
      <c r="A41" s="2">
        <v>39</v>
      </c>
      <c r="B41" s="2" t="s">
        <v>45</v>
      </c>
      <c r="H41" s="2">
        <v>39</v>
      </c>
      <c r="I41" s="2" t="s">
        <v>49</v>
      </c>
      <c r="K41">
        <v>31</v>
      </c>
      <c r="L41" t="s">
        <v>55</v>
      </c>
      <c r="X41" s="2">
        <v>39</v>
      </c>
      <c r="Y41" s="2" t="s">
        <v>62</v>
      </c>
      <c r="AA41">
        <v>59</v>
      </c>
      <c r="AB41" t="s">
        <v>55</v>
      </c>
      <c r="AN41" s="2">
        <v>39</v>
      </c>
      <c r="AO41" s="2" t="s">
        <v>55</v>
      </c>
      <c r="AQ41">
        <v>53</v>
      </c>
      <c r="AR41" t="s">
        <v>55</v>
      </c>
      <c r="BD41" s="2">
        <v>39</v>
      </c>
      <c r="BE41" s="2" t="s">
        <v>49</v>
      </c>
      <c r="BG41">
        <v>34</v>
      </c>
      <c r="BH41" t="s">
        <v>49</v>
      </c>
      <c r="BJ41" s="144" t="s">
        <v>421</v>
      </c>
      <c r="BK41" s="144">
        <v>125</v>
      </c>
      <c r="BL41" s="144">
        <v>125</v>
      </c>
      <c r="BM41" s="144">
        <v>250</v>
      </c>
      <c r="BR41" s="2">
        <v>2</v>
      </c>
      <c r="BS41" s="2" t="s">
        <v>49</v>
      </c>
      <c r="BU41">
        <v>2</v>
      </c>
      <c r="BV41" t="s">
        <v>55</v>
      </c>
      <c r="CH41" s="2">
        <v>2</v>
      </c>
      <c r="CI41" s="2" t="s">
        <v>62</v>
      </c>
      <c r="CK41">
        <v>2</v>
      </c>
      <c r="CL41" t="s">
        <v>55</v>
      </c>
      <c r="CX41" s="2">
        <v>2</v>
      </c>
      <c r="CY41" s="2" t="s">
        <v>55</v>
      </c>
      <c r="DA41">
        <v>3</v>
      </c>
      <c r="DB41" t="s">
        <v>55</v>
      </c>
      <c r="DD41" s="23"/>
      <c r="DE41" s="23" t="s">
        <v>62</v>
      </c>
      <c r="DF41" s="23" t="s">
        <v>50</v>
      </c>
      <c r="DG41" s="23" t="s">
        <v>58</v>
      </c>
      <c r="DH41" s="23" t="s">
        <v>68</v>
      </c>
      <c r="DI41" s="23" t="s">
        <v>49</v>
      </c>
      <c r="DJ41" s="23" t="s">
        <v>64</v>
      </c>
      <c r="DK41" s="23" t="s">
        <v>581</v>
      </c>
      <c r="DN41" s="2">
        <v>2</v>
      </c>
      <c r="DO41" s="2" t="s">
        <v>49</v>
      </c>
      <c r="DQ41">
        <v>4</v>
      </c>
      <c r="DR41" s="4" t="s">
        <v>49</v>
      </c>
      <c r="EB41" s="3" t="s">
        <v>80</v>
      </c>
      <c r="EC41" s="2" t="s">
        <v>49</v>
      </c>
      <c r="EE41" t="s">
        <v>70</v>
      </c>
      <c r="EF41" t="s">
        <v>55</v>
      </c>
      <c r="ER41" s="3" t="s">
        <v>80</v>
      </c>
      <c r="ES41" s="2" t="s">
        <v>62</v>
      </c>
      <c r="EU41" t="s">
        <v>46</v>
      </c>
      <c r="EV41" t="s">
        <v>55</v>
      </c>
      <c r="FH41" s="3" t="s">
        <v>80</v>
      </c>
      <c r="FI41" s="2" t="s">
        <v>55</v>
      </c>
      <c r="FK41" t="s">
        <v>46</v>
      </c>
      <c r="FL41" t="s">
        <v>55</v>
      </c>
      <c r="FX41" s="3" t="s">
        <v>80</v>
      </c>
      <c r="FY41" s="2" t="s">
        <v>49</v>
      </c>
      <c r="GA41" t="s">
        <v>80</v>
      </c>
      <c r="GB41" t="s">
        <v>49</v>
      </c>
      <c r="GN41" s="2" t="s">
        <v>73</v>
      </c>
      <c r="GO41" s="2" t="s">
        <v>49</v>
      </c>
      <c r="GP41" t="s">
        <v>48</v>
      </c>
      <c r="GQ41" t="s">
        <v>55</v>
      </c>
      <c r="HC41" t="s">
        <v>73</v>
      </c>
      <c r="HD41" t="s">
        <v>55</v>
      </c>
      <c r="HP41" t="s">
        <v>61</v>
      </c>
      <c r="HQ41" t="s">
        <v>64</v>
      </c>
      <c r="IC41" s="2" t="s">
        <v>73</v>
      </c>
      <c r="ID41" s="2" t="s">
        <v>58</v>
      </c>
      <c r="IF41" t="s">
        <v>73</v>
      </c>
      <c r="IG41" t="s">
        <v>58</v>
      </c>
      <c r="IS41" t="s">
        <v>567</v>
      </c>
      <c r="IT41" t="s">
        <v>55</v>
      </c>
      <c r="JF41" t="s">
        <v>567</v>
      </c>
      <c r="JG41" t="s">
        <v>55</v>
      </c>
      <c r="JS41" t="s">
        <v>569</v>
      </c>
      <c r="JT41" t="s">
        <v>55</v>
      </c>
      <c r="KF41" t="s">
        <v>569</v>
      </c>
      <c r="KG41" t="s">
        <v>49</v>
      </c>
    </row>
    <row r="42" spans="1:293" x14ac:dyDescent="0.25">
      <c r="A42" s="2">
        <v>57</v>
      </c>
      <c r="B42" s="2" t="s">
        <v>45</v>
      </c>
      <c r="H42" s="2">
        <v>57</v>
      </c>
      <c r="I42" s="2" t="s">
        <v>49</v>
      </c>
      <c r="K42">
        <v>52</v>
      </c>
      <c r="L42" t="s">
        <v>49</v>
      </c>
      <c r="X42" s="2">
        <v>57</v>
      </c>
      <c r="Y42" s="2" t="s">
        <v>64</v>
      </c>
      <c r="AA42">
        <v>39</v>
      </c>
      <c r="AB42" t="s">
        <v>49</v>
      </c>
      <c r="AN42" s="2">
        <v>57</v>
      </c>
      <c r="AO42" s="2" t="s">
        <v>64</v>
      </c>
      <c r="AQ42">
        <v>34</v>
      </c>
      <c r="AR42" t="s">
        <v>55</v>
      </c>
      <c r="BD42" s="2">
        <v>57</v>
      </c>
      <c r="BE42" s="2" t="s">
        <v>55</v>
      </c>
      <c r="BG42">
        <v>34</v>
      </c>
      <c r="BH42" t="s">
        <v>50</v>
      </c>
      <c r="BJ42" s="139"/>
      <c r="BK42" s="139"/>
      <c r="BL42" s="139"/>
      <c r="BM42" s="139"/>
      <c r="BR42" s="2">
        <v>3</v>
      </c>
      <c r="BS42" s="2" t="s">
        <v>49</v>
      </c>
      <c r="BU42">
        <v>4</v>
      </c>
      <c r="BV42" t="s">
        <v>49</v>
      </c>
      <c r="BX42" s="23"/>
      <c r="BY42" s="23" t="s">
        <v>62</v>
      </c>
      <c r="BZ42" s="23" t="s">
        <v>50</v>
      </c>
      <c r="CA42" s="23" t="s">
        <v>58</v>
      </c>
      <c r="CB42" s="23" t="s">
        <v>68</v>
      </c>
      <c r="CC42" s="23" t="s">
        <v>49</v>
      </c>
      <c r="CD42" s="23" t="s">
        <v>64</v>
      </c>
      <c r="CE42" s="53" t="s">
        <v>581</v>
      </c>
      <c r="CH42" s="2">
        <v>3</v>
      </c>
      <c r="CI42" s="2" t="s">
        <v>64</v>
      </c>
      <c r="CK42">
        <v>6</v>
      </c>
      <c r="CL42" t="s">
        <v>49</v>
      </c>
      <c r="CN42" s="23"/>
      <c r="CO42" s="23" t="s">
        <v>62</v>
      </c>
      <c r="CP42" s="23" t="s">
        <v>50</v>
      </c>
      <c r="CQ42" s="23" t="s">
        <v>58</v>
      </c>
      <c r="CR42" s="23" t="s">
        <v>68</v>
      </c>
      <c r="CS42" s="23" t="s">
        <v>49</v>
      </c>
      <c r="CT42" s="23" t="s">
        <v>64</v>
      </c>
      <c r="CU42" s="53" t="s">
        <v>581</v>
      </c>
      <c r="CX42" s="2">
        <v>3</v>
      </c>
      <c r="CY42" s="2" t="s">
        <v>64</v>
      </c>
      <c r="DA42">
        <v>4</v>
      </c>
      <c r="DB42" t="s">
        <v>55</v>
      </c>
      <c r="DD42" s="23" t="s">
        <v>650</v>
      </c>
      <c r="DE42" s="137">
        <f>(100*DE34)/$DL34</f>
        <v>8.5106382978723403</v>
      </c>
      <c r="DF42" s="137">
        <f t="shared" ref="DF42:DK42" si="46">(100*DF34)/$DL34</f>
        <v>29.787234042553191</v>
      </c>
      <c r="DG42" s="137">
        <f t="shared" si="46"/>
        <v>0</v>
      </c>
      <c r="DH42" s="137">
        <f t="shared" si="46"/>
        <v>17.021276595744681</v>
      </c>
      <c r="DI42" s="137">
        <f t="shared" si="46"/>
        <v>14.893617021276595</v>
      </c>
      <c r="DJ42" s="137">
        <f t="shared" si="46"/>
        <v>21.276595744680851</v>
      </c>
      <c r="DK42" s="137">
        <f t="shared" si="46"/>
        <v>55.319148936170215</v>
      </c>
      <c r="DN42" s="2">
        <v>3</v>
      </c>
      <c r="DO42" s="2" t="s">
        <v>55</v>
      </c>
      <c r="DQ42">
        <v>4</v>
      </c>
      <c r="DR42" t="s">
        <v>50</v>
      </c>
      <c r="DS42" s="23"/>
      <c r="DT42" s="23" t="s">
        <v>62</v>
      </c>
      <c r="DU42" s="23" t="s">
        <v>50</v>
      </c>
      <c r="DV42" s="23" t="s">
        <v>58</v>
      </c>
      <c r="DW42" s="118" t="s">
        <v>68</v>
      </c>
      <c r="DX42" s="23" t="s">
        <v>49</v>
      </c>
      <c r="DY42" s="118" t="s">
        <v>64</v>
      </c>
      <c r="DZ42" s="53" t="s">
        <v>581</v>
      </c>
      <c r="EB42" s="3" t="s">
        <v>46</v>
      </c>
      <c r="EC42" s="2" t="s">
        <v>49</v>
      </c>
      <c r="EE42" t="s">
        <v>72</v>
      </c>
      <c r="EF42" t="s">
        <v>49</v>
      </c>
      <c r="ER42" s="3" t="s">
        <v>46</v>
      </c>
      <c r="ES42" s="2" t="s">
        <v>64</v>
      </c>
      <c r="EU42" t="s">
        <v>46</v>
      </c>
      <c r="EV42" t="s">
        <v>49</v>
      </c>
      <c r="FH42" s="3" t="s">
        <v>46</v>
      </c>
      <c r="FI42" s="2" t="s">
        <v>64</v>
      </c>
      <c r="FK42" t="s">
        <v>80</v>
      </c>
      <c r="FL42" t="s">
        <v>55</v>
      </c>
      <c r="FX42" s="3" t="s">
        <v>46</v>
      </c>
      <c r="FY42" s="2" t="s">
        <v>55</v>
      </c>
      <c r="GA42" t="s">
        <v>80</v>
      </c>
      <c r="GB42" t="s">
        <v>50</v>
      </c>
      <c r="GN42" s="2" t="s">
        <v>61</v>
      </c>
      <c r="GO42" s="2" t="s">
        <v>49</v>
      </c>
      <c r="GP42" t="s">
        <v>73</v>
      </c>
      <c r="GQ42" t="s">
        <v>55</v>
      </c>
      <c r="HC42" t="s">
        <v>73</v>
      </c>
      <c r="HD42" t="s">
        <v>55</v>
      </c>
      <c r="HP42" t="s">
        <v>57</v>
      </c>
      <c r="HQ42" t="s">
        <v>55</v>
      </c>
      <c r="IC42" s="2" t="s">
        <v>61</v>
      </c>
      <c r="ID42" s="2" t="s">
        <v>49</v>
      </c>
      <c r="IF42" t="s">
        <v>73</v>
      </c>
      <c r="IG42" t="s">
        <v>62</v>
      </c>
      <c r="IS42" t="s">
        <v>554</v>
      </c>
      <c r="IT42" t="s">
        <v>49</v>
      </c>
      <c r="JF42" t="s">
        <v>554</v>
      </c>
      <c r="JG42" t="s">
        <v>49</v>
      </c>
      <c r="JS42" t="s">
        <v>569</v>
      </c>
      <c r="JT42" t="s">
        <v>55</v>
      </c>
      <c r="KF42" t="s">
        <v>569</v>
      </c>
      <c r="KG42" t="s">
        <v>50</v>
      </c>
    </row>
    <row r="43" spans="1:293" x14ac:dyDescent="0.25">
      <c r="A43" s="2">
        <v>37</v>
      </c>
      <c r="B43" s="2" t="s">
        <v>45</v>
      </c>
      <c r="H43" s="2">
        <v>37</v>
      </c>
      <c r="I43" s="2" t="s">
        <v>453</v>
      </c>
      <c r="K43">
        <v>26</v>
      </c>
      <c r="L43" t="s">
        <v>55</v>
      </c>
      <c r="X43" s="2">
        <v>37</v>
      </c>
      <c r="Y43" s="2" t="s">
        <v>453</v>
      </c>
      <c r="AA43">
        <v>36</v>
      </c>
      <c r="AB43" t="s">
        <v>55</v>
      </c>
      <c r="AN43" s="2">
        <v>37</v>
      </c>
      <c r="AO43" s="2" t="s">
        <v>55</v>
      </c>
      <c r="AQ43">
        <v>27</v>
      </c>
      <c r="AR43" t="s">
        <v>64</v>
      </c>
      <c r="BD43" s="2">
        <v>37</v>
      </c>
      <c r="BE43" s="2" t="s">
        <v>55</v>
      </c>
      <c r="BG43">
        <v>34</v>
      </c>
      <c r="BH43" t="s">
        <v>58</v>
      </c>
      <c r="BJ43" s="139"/>
      <c r="BK43" s="139"/>
      <c r="BL43" s="139"/>
      <c r="BM43" s="139"/>
      <c r="BR43" s="2">
        <v>2</v>
      </c>
      <c r="BS43" s="2" t="s">
        <v>453</v>
      </c>
      <c r="BU43">
        <v>4</v>
      </c>
      <c r="BV43" t="s">
        <v>55</v>
      </c>
      <c r="BX43" s="23" t="s">
        <v>650</v>
      </c>
      <c r="BY43" s="137">
        <f>(100*BY35)/$CF35</f>
        <v>17.021276595744681</v>
      </c>
      <c r="BZ43" s="137">
        <f t="shared" ref="BZ43:CE43" si="47">(100*BZ35)/$CF35</f>
        <v>21.276595744680851</v>
      </c>
      <c r="CA43" s="137">
        <f t="shared" si="47"/>
        <v>10.638297872340425</v>
      </c>
      <c r="CB43" s="137">
        <f t="shared" si="47"/>
        <v>4.2553191489361701</v>
      </c>
      <c r="CC43" s="137">
        <f t="shared" si="47"/>
        <v>23.404255319148938</v>
      </c>
      <c r="CD43" s="137">
        <f t="shared" si="47"/>
        <v>6.3829787234042552</v>
      </c>
      <c r="CE43" s="137">
        <f t="shared" si="47"/>
        <v>46.808510638297875</v>
      </c>
      <c r="CH43" s="2">
        <v>2</v>
      </c>
      <c r="CI43" s="2" t="s">
        <v>453</v>
      </c>
      <c r="CK43">
        <v>4</v>
      </c>
      <c r="CL43" t="s">
        <v>55</v>
      </c>
      <c r="CN43" s="23" t="s">
        <v>650</v>
      </c>
      <c r="CO43" s="137">
        <f>(100*CO34)/$CV34</f>
        <v>21.276595744680851</v>
      </c>
      <c r="CP43" s="137">
        <f t="shared" ref="CP43:CT43" si="48">(100*CP34)/$CV34</f>
        <v>34.042553191489361</v>
      </c>
      <c r="CQ43" s="137">
        <f t="shared" si="48"/>
        <v>2.1276595744680851</v>
      </c>
      <c r="CR43" s="137">
        <f t="shared" si="48"/>
        <v>12.76595744680851</v>
      </c>
      <c r="CS43" s="137">
        <f>(100*CS34)/$CV34</f>
        <v>27.659574468085108</v>
      </c>
      <c r="CT43" s="137">
        <f t="shared" si="48"/>
        <v>6.3829787234042552</v>
      </c>
      <c r="CU43" s="137">
        <f>(100*CU34)/$CV34</f>
        <v>34.042553191489361</v>
      </c>
      <c r="CX43" s="2">
        <v>2</v>
      </c>
      <c r="CY43" s="2" t="s">
        <v>55</v>
      </c>
      <c r="DA43">
        <v>5</v>
      </c>
      <c r="DB43" t="s">
        <v>64</v>
      </c>
      <c r="DD43" s="23" t="s">
        <v>577</v>
      </c>
      <c r="DE43" s="137">
        <f t="shared" ref="DE43:DK47" si="49">(100*DE35)/$DL35</f>
        <v>12.698412698412698</v>
      </c>
      <c r="DF43" s="137">
        <f t="shared" si="49"/>
        <v>15.873015873015873</v>
      </c>
      <c r="DG43" s="137">
        <f t="shared" si="49"/>
        <v>1.5873015873015872</v>
      </c>
      <c r="DH43" s="137">
        <f t="shared" si="49"/>
        <v>11.111111111111111</v>
      </c>
      <c r="DI43" s="137">
        <f t="shared" si="49"/>
        <v>7.9365079365079367</v>
      </c>
      <c r="DJ43" s="137">
        <f t="shared" si="49"/>
        <v>17.460317460317459</v>
      </c>
      <c r="DK43" s="137">
        <f t="shared" si="49"/>
        <v>53.968253968253968</v>
      </c>
      <c r="DN43" s="2">
        <v>2</v>
      </c>
      <c r="DO43" s="2" t="s">
        <v>55</v>
      </c>
      <c r="DQ43">
        <v>4</v>
      </c>
      <c r="DR43" t="s">
        <v>58</v>
      </c>
      <c r="DS43" s="23" t="s">
        <v>662</v>
      </c>
      <c r="DT43" s="137">
        <f>(100*DT35)/$EA35</f>
        <v>6.3829787234042552</v>
      </c>
      <c r="DU43" s="137">
        <f t="shared" ref="DU43:DZ43" si="50">(100*DU35)/$EA35</f>
        <v>12.76595744680851</v>
      </c>
      <c r="DV43" s="137">
        <f t="shared" si="50"/>
        <v>19.148936170212767</v>
      </c>
      <c r="DW43" s="137">
        <f t="shared" si="50"/>
        <v>0</v>
      </c>
      <c r="DX43" s="137">
        <f t="shared" si="50"/>
        <v>25.531914893617021</v>
      </c>
      <c r="DY43" s="137">
        <f t="shared" si="50"/>
        <v>0</v>
      </c>
      <c r="DZ43" s="137">
        <f t="shared" si="50"/>
        <v>42.553191489361701</v>
      </c>
      <c r="EB43" s="3" t="s">
        <v>80</v>
      </c>
      <c r="EC43" s="2" t="s">
        <v>453</v>
      </c>
      <c r="EE43" t="s">
        <v>72</v>
      </c>
      <c r="EF43" t="s">
        <v>55</v>
      </c>
      <c r="ER43" s="3" t="s">
        <v>80</v>
      </c>
      <c r="ES43" s="2" t="s">
        <v>453</v>
      </c>
      <c r="EU43" t="s">
        <v>46</v>
      </c>
      <c r="EV43" t="s">
        <v>55</v>
      </c>
      <c r="FH43" s="3" t="s">
        <v>80</v>
      </c>
      <c r="FI43" s="2" t="s">
        <v>55</v>
      </c>
      <c r="FK43" t="s">
        <v>56</v>
      </c>
      <c r="FL43" t="s">
        <v>64</v>
      </c>
      <c r="FX43" s="3" t="s">
        <v>80</v>
      </c>
      <c r="FY43" s="2" t="s">
        <v>55</v>
      </c>
      <c r="GA43" t="s">
        <v>80</v>
      </c>
      <c r="GB43" t="s">
        <v>58</v>
      </c>
      <c r="GN43" s="2" t="s">
        <v>73</v>
      </c>
      <c r="GO43" s="4" t="s">
        <v>55</v>
      </c>
      <c r="GP43" t="s">
        <v>73</v>
      </c>
      <c r="GQ43" t="s">
        <v>50</v>
      </c>
      <c r="HC43" t="s">
        <v>48</v>
      </c>
      <c r="HD43" t="s">
        <v>64</v>
      </c>
      <c r="HP43" t="s">
        <v>73</v>
      </c>
      <c r="HQ43" t="s">
        <v>55</v>
      </c>
      <c r="IC43" s="2" t="s">
        <v>73</v>
      </c>
      <c r="ID43" s="2" t="s">
        <v>239</v>
      </c>
      <c r="IF43" t="s">
        <v>67</v>
      </c>
      <c r="IG43" t="s">
        <v>49</v>
      </c>
      <c r="IS43" t="s">
        <v>567</v>
      </c>
      <c r="IT43" t="s">
        <v>55</v>
      </c>
      <c r="JF43" t="s">
        <v>567</v>
      </c>
      <c r="JG43" t="s">
        <v>55</v>
      </c>
      <c r="JS43" t="s">
        <v>569</v>
      </c>
      <c r="JT43" t="s">
        <v>64</v>
      </c>
      <c r="KF43" t="s">
        <v>569</v>
      </c>
      <c r="KG43" t="s">
        <v>58</v>
      </c>
    </row>
    <row r="44" spans="1:293" x14ac:dyDescent="0.25">
      <c r="A44" s="2">
        <v>35</v>
      </c>
      <c r="B44" s="2" t="s">
        <v>45</v>
      </c>
      <c r="H44" s="2">
        <v>35</v>
      </c>
      <c r="I44" s="2" t="s">
        <v>62</v>
      </c>
      <c r="K44">
        <v>53</v>
      </c>
      <c r="L44" t="s">
        <v>55</v>
      </c>
      <c r="X44" s="2">
        <v>35</v>
      </c>
      <c r="Y44" s="2" t="s">
        <v>55</v>
      </c>
      <c r="AA44">
        <v>49</v>
      </c>
      <c r="AB44" t="s">
        <v>55</v>
      </c>
      <c r="AN44" s="2">
        <v>35</v>
      </c>
      <c r="AO44" s="2" t="s">
        <v>55</v>
      </c>
      <c r="AQ44">
        <v>55</v>
      </c>
      <c r="AR44" t="s">
        <v>55</v>
      </c>
      <c r="BD44" s="2">
        <v>35</v>
      </c>
      <c r="BE44" s="2" t="s">
        <v>55</v>
      </c>
      <c r="BG44">
        <v>27</v>
      </c>
      <c r="BH44" t="s">
        <v>55</v>
      </c>
      <c r="BJ44" s="145"/>
      <c r="BK44" s="145"/>
      <c r="BL44" s="139"/>
      <c r="BM44" s="139"/>
      <c r="BR44" s="2">
        <v>2</v>
      </c>
      <c r="BS44" s="2" t="s">
        <v>62</v>
      </c>
      <c r="BU44">
        <v>3</v>
      </c>
      <c r="BV44" t="s">
        <v>55</v>
      </c>
      <c r="BX44" s="53" t="s">
        <v>577</v>
      </c>
      <c r="BY44" s="137">
        <f t="shared" ref="BY44:CE48" si="51">(100*BY36)/$CF36</f>
        <v>11.111111111111111</v>
      </c>
      <c r="BZ44" s="137">
        <f t="shared" si="51"/>
        <v>15.873015873015873</v>
      </c>
      <c r="CA44" s="137">
        <f t="shared" si="51"/>
        <v>9.5238095238095237</v>
      </c>
      <c r="CB44" s="137">
        <f t="shared" si="51"/>
        <v>3.1746031746031744</v>
      </c>
      <c r="CC44" s="137">
        <f t="shared" si="51"/>
        <v>38.095238095238095</v>
      </c>
      <c r="CD44" s="137">
        <f t="shared" si="51"/>
        <v>4.7619047619047619</v>
      </c>
      <c r="CE44" s="137">
        <f t="shared" si="51"/>
        <v>39.682539682539684</v>
      </c>
      <c r="CH44" s="2">
        <v>2</v>
      </c>
      <c r="CI44" s="2" t="s">
        <v>55</v>
      </c>
      <c r="CK44">
        <v>2</v>
      </c>
      <c r="CL44" t="s">
        <v>55</v>
      </c>
      <c r="CN44" s="23" t="s">
        <v>577</v>
      </c>
      <c r="CO44" s="137">
        <f t="shared" ref="CO44:CU48" si="52">(100*CO35)/$CV35</f>
        <v>17.460317460317459</v>
      </c>
      <c r="CP44" s="137">
        <f t="shared" si="52"/>
        <v>20.634920634920636</v>
      </c>
      <c r="CQ44" s="137">
        <f t="shared" si="52"/>
        <v>7.9365079365079367</v>
      </c>
      <c r="CR44" s="137">
        <f t="shared" si="52"/>
        <v>14.285714285714286</v>
      </c>
      <c r="CS44" s="137">
        <f t="shared" si="52"/>
        <v>34.920634920634917</v>
      </c>
      <c r="CT44" s="137">
        <f t="shared" si="52"/>
        <v>17.460317460317459</v>
      </c>
      <c r="CU44" s="137">
        <f t="shared" si="52"/>
        <v>36.507936507936506</v>
      </c>
      <c r="CX44" s="2">
        <v>2</v>
      </c>
      <c r="CY44" s="2" t="s">
        <v>55</v>
      </c>
      <c r="DA44">
        <v>4</v>
      </c>
      <c r="DB44" t="s">
        <v>55</v>
      </c>
      <c r="DD44" s="23" t="s">
        <v>578</v>
      </c>
      <c r="DE44" s="137">
        <f t="shared" si="49"/>
        <v>15.662650602409638</v>
      </c>
      <c r="DF44" s="137">
        <f t="shared" si="49"/>
        <v>10.843373493975903</v>
      </c>
      <c r="DG44" s="137">
        <f t="shared" si="49"/>
        <v>4.8192771084337354</v>
      </c>
      <c r="DH44" s="137">
        <f t="shared" si="49"/>
        <v>7.2289156626506026</v>
      </c>
      <c r="DI44" s="137">
        <f t="shared" si="49"/>
        <v>13.253012048192771</v>
      </c>
      <c r="DJ44" s="137">
        <f t="shared" si="49"/>
        <v>28.91566265060241</v>
      </c>
      <c r="DK44" s="137">
        <f t="shared" si="49"/>
        <v>53.012048192771083</v>
      </c>
      <c r="DN44" s="2">
        <v>2</v>
      </c>
      <c r="DO44" s="2" t="s">
        <v>55</v>
      </c>
      <c r="DQ44">
        <v>5</v>
      </c>
      <c r="DR44" t="s">
        <v>55</v>
      </c>
      <c r="DS44" s="23" t="s">
        <v>577</v>
      </c>
      <c r="DT44" s="137">
        <f t="shared" ref="DT44:DZ48" si="53">(100*DT36)/$EA36</f>
        <v>4.7619047619047619</v>
      </c>
      <c r="DU44" s="137">
        <f t="shared" si="53"/>
        <v>11.111111111111111</v>
      </c>
      <c r="DV44" s="137">
        <f t="shared" si="53"/>
        <v>19.047619047619047</v>
      </c>
      <c r="DW44" s="137">
        <f t="shared" si="53"/>
        <v>0</v>
      </c>
      <c r="DX44" s="137">
        <f t="shared" si="53"/>
        <v>19.047619047619047</v>
      </c>
      <c r="DY44" s="137">
        <f t="shared" si="53"/>
        <v>0</v>
      </c>
      <c r="DZ44" s="137">
        <f>(100*DZ36)/$EA36</f>
        <v>52.38095238095238</v>
      </c>
      <c r="EB44" s="3" t="s">
        <v>56</v>
      </c>
      <c r="EC44" s="2" t="s">
        <v>62</v>
      </c>
      <c r="EE44" t="s">
        <v>46</v>
      </c>
      <c r="EF44" t="s">
        <v>55</v>
      </c>
      <c r="ER44" s="3" t="s">
        <v>56</v>
      </c>
      <c r="ES44" s="2" t="s">
        <v>55</v>
      </c>
      <c r="EU44" t="s">
        <v>46</v>
      </c>
      <c r="EV44" t="s">
        <v>55</v>
      </c>
      <c r="FH44" s="3" t="s">
        <v>56</v>
      </c>
      <c r="FI44" s="2" t="s">
        <v>55</v>
      </c>
      <c r="FK44" t="s">
        <v>80</v>
      </c>
      <c r="FL44" t="s">
        <v>55</v>
      </c>
      <c r="FX44" s="3" t="s">
        <v>56</v>
      </c>
      <c r="FY44" s="2" t="s">
        <v>55</v>
      </c>
      <c r="GA44" t="s">
        <v>56</v>
      </c>
      <c r="GB44" t="s">
        <v>55</v>
      </c>
      <c r="GN44" s="2" t="s">
        <v>61</v>
      </c>
      <c r="GO44" s="2" t="s">
        <v>49</v>
      </c>
      <c r="GP44" t="s">
        <v>73</v>
      </c>
      <c r="GQ44" t="s">
        <v>62</v>
      </c>
      <c r="HC44" t="s">
        <v>73</v>
      </c>
      <c r="HD44" t="s">
        <v>55</v>
      </c>
      <c r="HP44" t="s">
        <v>73</v>
      </c>
      <c r="HQ44" t="s">
        <v>55</v>
      </c>
      <c r="IC44" s="2" t="s">
        <v>61</v>
      </c>
      <c r="ID44" t="s">
        <v>55</v>
      </c>
      <c r="IF44" t="s">
        <v>61</v>
      </c>
      <c r="IG44" t="s">
        <v>55</v>
      </c>
      <c r="IS44" t="s">
        <v>567</v>
      </c>
      <c r="IT44" t="s">
        <v>55</v>
      </c>
      <c r="JF44" t="s">
        <v>567</v>
      </c>
      <c r="JG44" t="s">
        <v>55</v>
      </c>
      <c r="JS44" t="s">
        <v>569</v>
      </c>
      <c r="JT44" t="s">
        <v>55</v>
      </c>
      <c r="KF44" t="s">
        <v>569</v>
      </c>
      <c r="KG44" t="s">
        <v>55</v>
      </c>
    </row>
    <row r="45" spans="1:293" x14ac:dyDescent="0.25">
      <c r="A45" s="2">
        <v>54</v>
      </c>
      <c r="B45" s="2" t="s">
        <v>47</v>
      </c>
      <c r="H45" s="2">
        <v>54</v>
      </c>
      <c r="I45" s="2" t="s">
        <v>55</v>
      </c>
      <c r="K45">
        <v>34</v>
      </c>
      <c r="L45" t="s">
        <v>49</v>
      </c>
      <c r="X45" s="2">
        <v>54</v>
      </c>
      <c r="Y45" s="2" t="s">
        <v>55</v>
      </c>
      <c r="AA45">
        <v>31</v>
      </c>
      <c r="AB45" t="s">
        <v>55</v>
      </c>
      <c r="AN45" s="2">
        <v>54</v>
      </c>
      <c r="AO45" s="2" t="s">
        <v>55</v>
      </c>
      <c r="AQ45">
        <v>30</v>
      </c>
      <c r="AR45" t="s">
        <v>64</v>
      </c>
      <c r="BD45" s="2">
        <v>54</v>
      </c>
      <c r="BE45" s="2" t="s">
        <v>55</v>
      </c>
      <c r="BG45">
        <v>55</v>
      </c>
      <c r="BH45" t="s">
        <v>55</v>
      </c>
      <c r="BJ45" s="139"/>
      <c r="BK45" s="139"/>
      <c r="BL45" s="139"/>
      <c r="BM45" s="139"/>
      <c r="BR45" s="2">
        <v>4</v>
      </c>
      <c r="BS45" s="2" t="s">
        <v>55</v>
      </c>
      <c r="BU45">
        <v>4</v>
      </c>
      <c r="BV45" t="s">
        <v>49</v>
      </c>
      <c r="BX45" s="53" t="s">
        <v>578</v>
      </c>
      <c r="BY45" s="137">
        <f t="shared" si="51"/>
        <v>10.843373493975903</v>
      </c>
      <c r="BZ45" s="137">
        <f t="shared" si="51"/>
        <v>16.867469879518072</v>
      </c>
      <c r="CA45" s="137">
        <f t="shared" si="51"/>
        <v>25.301204819277107</v>
      </c>
      <c r="CB45" s="137">
        <f t="shared" si="51"/>
        <v>3.6144578313253013</v>
      </c>
      <c r="CC45" s="137">
        <f t="shared" si="51"/>
        <v>51.807228915662648</v>
      </c>
      <c r="CD45" s="137">
        <f t="shared" si="51"/>
        <v>3.6144578313253013</v>
      </c>
      <c r="CE45" s="137">
        <f t="shared" si="51"/>
        <v>31.325301204819276</v>
      </c>
      <c r="CH45" s="2">
        <v>4</v>
      </c>
      <c r="CI45" s="2" t="s">
        <v>55</v>
      </c>
      <c r="CK45">
        <v>2</v>
      </c>
      <c r="CL45" t="s">
        <v>55</v>
      </c>
      <c r="CN45" s="23" t="s">
        <v>578</v>
      </c>
      <c r="CO45" s="137">
        <f t="shared" si="52"/>
        <v>24.096385542168676</v>
      </c>
      <c r="CP45" s="137">
        <f t="shared" si="52"/>
        <v>25.301204819277107</v>
      </c>
      <c r="CQ45" s="137">
        <f t="shared" si="52"/>
        <v>14.457831325301205</v>
      </c>
      <c r="CR45" s="137">
        <f t="shared" si="52"/>
        <v>6.024096385542169</v>
      </c>
      <c r="CS45" s="137">
        <f t="shared" si="52"/>
        <v>37.349397590361448</v>
      </c>
      <c r="CT45" s="137">
        <f t="shared" si="52"/>
        <v>18.072289156626507</v>
      </c>
      <c r="CU45" s="137">
        <f t="shared" si="52"/>
        <v>26.506024096385541</v>
      </c>
      <c r="CX45" s="2">
        <v>4</v>
      </c>
      <c r="CY45" s="2" t="s">
        <v>55</v>
      </c>
      <c r="DA45">
        <v>0</v>
      </c>
      <c r="DB45" t="s">
        <v>64</v>
      </c>
      <c r="DD45" s="23" t="s">
        <v>579</v>
      </c>
      <c r="DE45" s="137">
        <f t="shared" si="49"/>
        <v>14.705882352941176</v>
      </c>
      <c r="DF45" s="137">
        <f t="shared" si="49"/>
        <v>11.764705882352942</v>
      </c>
      <c r="DG45" s="137">
        <f t="shared" si="49"/>
        <v>0</v>
      </c>
      <c r="DH45" s="137">
        <f t="shared" si="49"/>
        <v>8.8235294117647065</v>
      </c>
      <c r="DI45" s="137">
        <f t="shared" si="49"/>
        <v>11.764705882352942</v>
      </c>
      <c r="DJ45" s="137">
        <f t="shared" si="49"/>
        <v>29.411764705882351</v>
      </c>
      <c r="DK45" s="137">
        <f t="shared" si="49"/>
        <v>50</v>
      </c>
      <c r="DN45" s="2">
        <v>4</v>
      </c>
      <c r="DO45" s="2" t="s">
        <v>55</v>
      </c>
      <c r="DQ45">
        <v>4</v>
      </c>
      <c r="DR45" t="s">
        <v>55</v>
      </c>
      <c r="DS45" s="23" t="s">
        <v>578</v>
      </c>
      <c r="DT45" s="137">
        <f t="shared" si="53"/>
        <v>2.4096385542168677</v>
      </c>
      <c r="DU45" s="137">
        <f t="shared" si="53"/>
        <v>15.662650602409638</v>
      </c>
      <c r="DV45" s="137">
        <f t="shared" si="53"/>
        <v>19.277108433734941</v>
      </c>
      <c r="DW45" s="137">
        <f t="shared" si="53"/>
        <v>0</v>
      </c>
      <c r="DX45" s="137">
        <f t="shared" si="53"/>
        <v>20.481927710843372</v>
      </c>
      <c r="DY45" s="137">
        <f t="shared" si="53"/>
        <v>0</v>
      </c>
      <c r="DZ45" s="137">
        <f t="shared" si="53"/>
        <v>59.036144578313255</v>
      </c>
      <c r="EB45" s="2" t="s">
        <v>72</v>
      </c>
      <c r="EC45" s="2" t="s">
        <v>55</v>
      </c>
      <c r="EE45" t="s">
        <v>80</v>
      </c>
      <c r="EF45" t="s">
        <v>49</v>
      </c>
      <c r="ER45" s="2" t="s">
        <v>72</v>
      </c>
      <c r="ES45" s="2" t="s">
        <v>55</v>
      </c>
      <c r="EU45" t="s">
        <v>70</v>
      </c>
      <c r="EV45" t="s">
        <v>55</v>
      </c>
      <c r="FH45" s="2" t="s">
        <v>72</v>
      </c>
      <c r="FI45" s="2" t="s">
        <v>55</v>
      </c>
      <c r="FK45" t="s">
        <v>46</v>
      </c>
      <c r="FL45" t="s">
        <v>64</v>
      </c>
      <c r="FX45" s="2" t="s">
        <v>72</v>
      </c>
      <c r="FY45" s="2" t="s">
        <v>55</v>
      </c>
      <c r="GA45" t="s">
        <v>80</v>
      </c>
      <c r="GB45" t="s">
        <v>55</v>
      </c>
      <c r="GN45" s="2" t="s">
        <v>61</v>
      </c>
      <c r="GO45" s="2" t="s">
        <v>434</v>
      </c>
      <c r="GP45" t="s">
        <v>67</v>
      </c>
      <c r="GQ45" t="s">
        <v>49</v>
      </c>
      <c r="HC45" t="s">
        <v>73</v>
      </c>
      <c r="HD45" t="s">
        <v>64</v>
      </c>
      <c r="HP45" t="s">
        <v>73</v>
      </c>
      <c r="HQ45" t="s">
        <v>55</v>
      </c>
      <c r="IC45" s="2" t="s">
        <v>61</v>
      </c>
      <c r="ID45" t="s">
        <v>55</v>
      </c>
      <c r="IF45" t="s">
        <v>57</v>
      </c>
      <c r="IG45" t="s">
        <v>55</v>
      </c>
      <c r="IS45" t="s">
        <v>567</v>
      </c>
      <c r="IT45" t="s">
        <v>49</v>
      </c>
      <c r="JF45" t="s">
        <v>567</v>
      </c>
      <c r="JG45" t="s">
        <v>55</v>
      </c>
      <c r="JS45" t="s">
        <v>569</v>
      </c>
      <c r="JT45" t="s">
        <v>64</v>
      </c>
      <c r="KF45" t="s">
        <v>569</v>
      </c>
      <c r="KG45" t="s">
        <v>55</v>
      </c>
    </row>
    <row r="46" spans="1:293" x14ac:dyDescent="0.25">
      <c r="A46" s="2">
        <v>36</v>
      </c>
      <c r="B46" s="2" t="s">
        <v>45</v>
      </c>
      <c r="H46" s="2">
        <v>36</v>
      </c>
      <c r="I46" s="2" t="s">
        <v>49</v>
      </c>
      <c r="K46">
        <v>34</v>
      </c>
      <c r="L46" t="s">
        <v>58</v>
      </c>
      <c r="X46" s="2">
        <v>36</v>
      </c>
      <c r="Y46" s="2" t="s">
        <v>49</v>
      </c>
      <c r="AA46">
        <v>52</v>
      </c>
      <c r="AB46" t="s">
        <v>49</v>
      </c>
      <c r="AN46" s="2">
        <v>36</v>
      </c>
      <c r="AO46" s="2" t="s">
        <v>55</v>
      </c>
      <c r="AQ46">
        <v>39</v>
      </c>
      <c r="AR46" t="s">
        <v>55</v>
      </c>
      <c r="BD46" s="2">
        <v>36</v>
      </c>
      <c r="BE46" s="2" t="s">
        <v>58</v>
      </c>
      <c r="BG46">
        <v>30</v>
      </c>
      <c r="BH46" t="s">
        <v>58</v>
      </c>
      <c r="BJ46" s="139"/>
      <c r="BK46" s="139"/>
      <c r="BL46" s="139"/>
      <c r="BM46" s="139"/>
      <c r="BR46" s="2">
        <v>0</v>
      </c>
      <c r="BS46" s="2" t="s">
        <v>49</v>
      </c>
      <c r="BU46">
        <v>4</v>
      </c>
      <c r="BV46" s="4" t="s">
        <v>58</v>
      </c>
      <c r="BX46" s="53" t="s">
        <v>579</v>
      </c>
      <c r="BY46" s="137">
        <f t="shared" si="51"/>
        <v>23.529411764705884</v>
      </c>
      <c r="BZ46" s="137">
        <f t="shared" si="51"/>
        <v>20.588235294117649</v>
      </c>
      <c r="CA46" s="137">
        <f t="shared" si="51"/>
        <v>29.411764705882351</v>
      </c>
      <c r="CB46" s="137">
        <f t="shared" si="51"/>
        <v>5.882352941176471</v>
      </c>
      <c r="CC46" s="137">
        <f t="shared" si="51"/>
        <v>44.117647058823529</v>
      </c>
      <c r="CD46" s="137">
        <f t="shared" si="51"/>
        <v>11.764705882352942</v>
      </c>
      <c r="CE46" s="137">
        <f t="shared" si="51"/>
        <v>29.411764705882351</v>
      </c>
      <c r="CH46" s="2">
        <v>0</v>
      </c>
      <c r="CI46" s="2" t="s">
        <v>49</v>
      </c>
      <c r="CK46">
        <v>4</v>
      </c>
      <c r="CL46" t="s">
        <v>49</v>
      </c>
      <c r="CN46" s="23" t="s">
        <v>579</v>
      </c>
      <c r="CO46" s="137">
        <f t="shared" si="52"/>
        <v>20.588235294117649</v>
      </c>
      <c r="CP46" s="137">
        <f t="shared" si="52"/>
        <v>23.529411764705884</v>
      </c>
      <c r="CQ46" s="137">
        <f t="shared" si="52"/>
        <v>8.8235294117647065</v>
      </c>
      <c r="CR46" s="137">
        <f t="shared" si="52"/>
        <v>8.8235294117647065</v>
      </c>
      <c r="CS46" s="137">
        <f t="shared" si="52"/>
        <v>32.352941176470587</v>
      </c>
      <c r="CT46" s="137">
        <f t="shared" si="52"/>
        <v>20.588235294117649</v>
      </c>
      <c r="CU46" s="137">
        <f t="shared" si="52"/>
        <v>41.176470588235297</v>
      </c>
      <c r="CX46" s="2">
        <v>0</v>
      </c>
      <c r="CY46" s="2" t="s">
        <v>55</v>
      </c>
      <c r="DA46">
        <v>2</v>
      </c>
      <c r="DB46" t="s">
        <v>55</v>
      </c>
      <c r="DD46" s="23" t="s">
        <v>580</v>
      </c>
      <c r="DE46" s="137">
        <f t="shared" si="49"/>
        <v>4.3478260869565215</v>
      </c>
      <c r="DF46" s="137">
        <f t="shared" si="49"/>
        <v>8.695652173913043</v>
      </c>
      <c r="DG46" s="137">
        <f t="shared" si="49"/>
        <v>0</v>
      </c>
      <c r="DH46" s="137">
        <f t="shared" si="49"/>
        <v>4.3478260869565215</v>
      </c>
      <c r="DI46" s="137">
        <f t="shared" si="49"/>
        <v>0</v>
      </c>
      <c r="DJ46" s="137">
        <f t="shared" si="49"/>
        <v>21.739130434782609</v>
      </c>
      <c r="DK46" s="137">
        <f t="shared" si="49"/>
        <v>69.565217391304344</v>
      </c>
      <c r="DN46" s="2">
        <v>0</v>
      </c>
      <c r="DO46" s="2" t="s">
        <v>58</v>
      </c>
      <c r="DQ46">
        <v>0</v>
      </c>
      <c r="DR46" t="s">
        <v>58</v>
      </c>
      <c r="DS46" s="23" t="s">
        <v>579</v>
      </c>
      <c r="DT46" s="137">
        <f t="shared" si="53"/>
        <v>5.882352941176471</v>
      </c>
      <c r="DU46" s="137">
        <f t="shared" si="53"/>
        <v>14.705882352941176</v>
      </c>
      <c r="DV46" s="137">
        <f t="shared" si="53"/>
        <v>23.529411764705884</v>
      </c>
      <c r="DW46" s="137">
        <f t="shared" si="53"/>
        <v>0</v>
      </c>
      <c r="DX46" s="137">
        <f t="shared" si="53"/>
        <v>17.647058823529413</v>
      </c>
      <c r="DY46" s="137">
        <f t="shared" si="53"/>
        <v>0</v>
      </c>
      <c r="DZ46" s="137">
        <f t="shared" si="53"/>
        <v>73.529411764705884</v>
      </c>
      <c r="EB46" s="2" t="s">
        <v>72</v>
      </c>
      <c r="EC46" s="2" t="s">
        <v>49</v>
      </c>
      <c r="EE46" t="s">
        <v>80</v>
      </c>
      <c r="EF46" t="s">
        <v>58</v>
      </c>
      <c r="ER46" s="2" t="s">
        <v>72</v>
      </c>
      <c r="ES46" s="2" t="s">
        <v>49</v>
      </c>
      <c r="EU46" t="s">
        <v>72</v>
      </c>
      <c r="EV46" t="s">
        <v>49</v>
      </c>
      <c r="FH46" s="2" t="s">
        <v>72</v>
      </c>
      <c r="FI46" s="2" t="s">
        <v>55</v>
      </c>
      <c r="FK46" t="s">
        <v>80</v>
      </c>
      <c r="FL46" t="s">
        <v>55</v>
      </c>
      <c r="FX46" s="2" t="s">
        <v>72</v>
      </c>
      <c r="FY46" s="2" t="s">
        <v>58</v>
      </c>
      <c r="GA46" t="s">
        <v>46</v>
      </c>
      <c r="GB46" t="s">
        <v>58</v>
      </c>
      <c r="GN46" s="2" t="s">
        <v>61</v>
      </c>
      <c r="GO46" s="4" t="s">
        <v>55</v>
      </c>
      <c r="GP46" t="s">
        <v>61</v>
      </c>
      <c r="GQ46" t="s">
        <v>49</v>
      </c>
      <c r="HC46" t="s">
        <v>67</v>
      </c>
      <c r="HD46" t="s">
        <v>62</v>
      </c>
      <c r="HP46" t="s">
        <v>61</v>
      </c>
      <c r="HQ46" t="s">
        <v>55</v>
      </c>
      <c r="IC46" s="2" t="s">
        <v>61</v>
      </c>
      <c r="ID46" s="2" t="s">
        <v>50</v>
      </c>
      <c r="IF46" t="s">
        <v>73</v>
      </c>
      <c r="IG46" t="s">
        <v>55</v>
      </c>
      <c r="IS46" t="s">
        <v>567</v>
      </c>
      <c r="IT46" t="s">
        <v>58</v>
      </c>
      <c r="JF46" t="s">
        <v>554</v>
      </c>
      <c r="JG46" t="s">
        <v>49</v>
      </c>
      <c r="JS46" t="s">
        <v>569</v>
      </c>
      <c r="JT46" t="s">
        <v>55</v>
      </c>
      <c r="KF46" t="s">
        <v>569</v>
      </c>
      <c r="KG46" t="s">
        <v>58</v>
      </c>
    </row>
    <row r="47" spans="1:293" x14ac:dyDescent="0.25">
      <c r="A47" s="2">
        <v>29</v>
      </c>
      <c r="B47" s="2" t="s">
        <v>45</v>
      </c>
      <c r="H47" s="2">
        <v>29</v>
      </c>
      <c r="I47" s="2" t="s">
        <v>49</v>
      </c>
      <c r="K47">
        <v>27</v>
      </c>
      <c r="L47" t="s">
        <v>55</v>
      </c>
      <c r="X47" s="2">
        <v>29</v>
      </c>
      <c r="Y47" s="2" t="s">
        <v>49</v>
      </c>
      <c r="AA47">
        <v>26</v>
      </c>
      <c r="AB47" t="s">
        <v>55</v>
      </c>
      <c r="AN47" s="2">
        <v>29</v>
      </c>
      <c r="AO47" s="2" t="s">
        <v>55</v>
      </c>
      <c r="AQ47">
        <v>57</v>
      </c>
      <c r="AR47" t="s">
        <v>64</v>
      </c>
      <c r="BD47" s="2">
        <v>29</v>
      </c>
      <c r="BE47" s="2" t="s">
        <v>49</v>
      </c>
      <c r="BG47">
        <v>30</v>
      </c>
      <c r="BH47" t="s">
        <v>62</v>
      </c>
      <c r="BJ47" s="139"/>
      <c r="BK47" s="139"/>
      <c r="BL47" s="139"/>
      <c r="BM47" s="139"/>
      <c r="BR47" s="2">
        <v>2</v>
      </c>
      <c r="BS47" s="2" t="s">
        <v>49</v>
      </c>
      <c r="BU47">
        <v>5</v>
      </c>
      <c r="BV47" t="s">
        <v>55</v>
      </c>
      <c r="BX47" s="53" t="s">
        <v>580</v>
      </c>
      <c r="BY47" s="137">
        <f t="shared" si="51"/>
        <v>8.695652173913043</v>
      </c>
      <c r="BZ47" s="137">
        <f t="shared" si="51"/>
        <v>17.391304347826086</v>
      </c>
      <c r="CA47" s="137">
        <f t="shared" si="51"/>
        <v>0</v>
      </c>
      <c r="CB47" s="137">
        <f t="shared" si="51"/>
        <v>4.3478260869565215</v>
      </c>
      <c r="CC47" s="137">
        <f t="shared" si="51"/>
        <v>34.782608695652172</v>
      </c>
      <c r="CD47" s="137">
        <f t="shared" si="51"/>
        <v>8.695652173913043</v>
      </c>
      <c r="CE47" s="137">
        <f t="shared" si="51"/>
        <v>34.782608695652172</v>
      </c>
      <c r="CH47" s="2">
        <v>2</v>
      </c>
      <c r="CI47" s="2" t="s">
        <v>49</v>
      </c>
      <c r="CK47">
        <v>4</v>
      </c>
      <c r="CL47" t="s">
        <v>55</v>
      </c>
      <c r="CN47" s="23" t="s">
        <v>580</v>
      </c>
      <c r="CO47" s="137">
        <f t="shared" si="52"/>
        <v>17.391304347826086</v>
      </c>
      <c r="CP47" s="137">
        <f t="shared" si="52"/>
        <v>21.739130434782609</v>
      </c>
      <c r="CQ47" s="137">
        <f t="shared" si="52"/>
        <v>0</v>
      </c>
      <c r="CR47" s="137">
        <f t="shared" si="52"/>
        <v>8.695652173913043</v>
      </c>
      <c r="CS47" s="137">
        <f t="shared" si="52"/>
        <v>39.130434782608695</v>
      </c>
      <c r="CT47" s="137">
        <f t="shared" si="52"/>
        <v>13.043478260869565</v>
      </c>
      <c r="CU47" s="137">
        <f t="shared" si="52"/>
        <v>34.782608695652172</v>
      </c>
      <c r="CX47" s="2">
        <v>2</v>
      </c>
      <c r="CY47" s="2" t="s">
        <v>55</v>
      </c>
      <c r="DA47">
        <v>3</v>
      </c>
      <c r="DB47" t="s">
        <v>64</v>
      </c>
      <c r="DD47" s="138" t="s">
        <v>651</v>
      </c>
      <c r="DE47" s="137">
        <f t="shared" si="49"/>
        <v>0</v>
      </c>
      <c r="DF47" s="137">
        <f t="shared" si="49"/>
        <v>25</v>
      </c>
      <c r="DG47" s="137">
        <f t="shared" si="49"/>
        <v>0</v>
      </c>
      <c r="DH47" s="137">
        <f t="shared" si="49"/>
        <v>8.3333333333333339</v>
      </c>
      <c r="DI47" s="137">
        <f t="shared" si="49"/>
        <v>16.666666666666668</v>
      </c>
      <c r="DJ47" s="137">
        <f t="shared" si="49"/>
        <v>33.333333333333336</v>
      </c>
      <c r="DK47" s="137">
        <f t="shared" si="49"/>
        <v>33.333333333333336</v>
      </c>
      <c r="DN47" s="2">
        <v>2</v>
      </c>
      <c r="DO47" s="2" t="s">
        <v>49</v>
      </c>
      <c r="DQ47">
        <v>0</v>
      </c>
      <c r="DR47" t="s">
        <v>62</v>
      </c>
      <c r="DS47" s="23" t="s">
        <v>580</v>
      </c>
      <c r="DT47" s="137">
        <f t="shared" si="53"/>
        <v>8.695652173913043</v>
      </c>
      <c r="DU47" s="137">
        <f t="shared" si="53"/>
        <v>4.3478260869565215</v>
      </c>
      <c r="DV47" s="137">
        <f t="shared" si="53"/>
        <v>13.043478260869565</v>
      </c>
      <c r="DW47" s="137">
        <f t="shared" si="53"/>
        <v>0</v>
      </c>
      <c r="DX47" s="137">
        <f t="shared" si="53"/>
        <v>17.391304347826086</v>
      </c>
      <c r="DY47" s="137">
        <f t="shared" si="53"/>
        <v>0</v>
      </c>
      <c r="DZ47" s="137">
        <f t="shared" si="53"/>
        <v>60.869565217391305</v>
      </c>
      <c r="EB47" s="3" t="s">
        <v>46</v>
      </c>
      <c r="EC47" s="2" t="s">
        <v>49</v>
      </c>
      <c r="EE47" t="s">
        <v>56</v>
      </c>
      <c r="EF47" t="s">
        <v>55</v>
      </c>
      <c r="ER47" s="3" t="s">
        <v>46</v>
      </c>
      <c r="ES47" s="2" t="s">
        <v>49</v>
      </c>
      <c r="EU47" t="s">
        <v>72</v>
      </c>
      <c r="EV47" t="s">
        <v>55</v>
      </c>
      <c r="FH47" s="3" t="s">
        <v>46</v>
      </c>
      <c r="FI47" s="2" t="s">
        <v>55</v>
      </c>
      <c r="FK47" t="s">
        <v>46</v>
      </c>
      <c r="FL47" t="s">
        <v>64</v>
      </c>
      <c r="FX47" s="3" t="s">
        <v>46</v>
      </c>
      <c r="FY47" s="2" t="s">
        <v>49</v>
      </c>
      <c r="GA47" t="s">
        <v>46</v>
      </c>
      <c r="GB47" t="s">
        <v>62</v>
      </c>
      <c r="GN47" s="2" t="s">
        <v>67</v>
      </c>
      <c r="GO47" s="2" t="s">
        <v>108</v>
      </c>
      <c r="GP47" t="s">
        <v>57</v>
      </c>
      <c r="GQ47" t="s">
        <v>49</v>
      </c>
      <c r="HC47" t="s">
        <v>61</v>
      </c>
      <c r="HD47" t="s">
        <v>64</v>
      </c>
      <c r="HP47" t="s">
        <v>73</v>
      </c>
      <c r="HQ47" t="s">
        <v>64</v>
      </c>
      <c r="IC47" s="2" t="s">
        <v>67</v>
      </c>
      <c r="ID47" s="2" t="s">
        <v>239</v>
      </c>
      <c r="IF47" t="s">
        <v>73</v>
      </c>
      <c r="IG47" t="s">
        <v>55</v>
      </c>
      <c r="IS47" t="s">
        <v>567</v>
      </c>
      <c r="IT47" t="s">
        <v>55</v>
      </c>
      <c r="JF47" t="s">
        <v>567</v>
      </c>
      <c r="JG47" t="s">
        <v>55</v>
      </c>
      <c r="JS47" t="s">
        <v>569</v>
      </c>
      <c r="JT47" t="s">
        <v>64</v>
      </c>
      <c r="KF47" t="s">
        <v>569</v>
      </c>
      <c r="KG47" t="s">
        <v>62</v>
      </c>
    </row>
    <row r="48" spans="1:293" x14ac:dyDescent="0.25">
      <c r="A48" s="2">
        <v>35</v>
      </c>
      <c r="B48" s="2" t="s">
        <v>45</v>
      </c>
      <c r="H48" s="2">
        <v>35</v>
      </c>
      <c r="I48" s="2" t="s">
        <v>55</v>
      </c>
      <c r="K48">
        <v>55</v>
      </c>
      <c r="L48" t="s">
        <v>55</v>
      </c>
      <c r="X48" s="2">
        <v>35</v>
      </c>
      <c r="Y48" s="2" t="s">
        <v>55</v>
      </c>
      <c r="AA48">
        <v>53</v>
      </c>
      <c r="AB48" t="s">
        <v>55</v>
      </c>
      <c r="AN48" s="2">
        <v>35</v>
      </c>
      <c r="AO48" s="2" t="s">
        <v>64</v>
      </c>
      <c r="AQ48">
        <v>37</v>
      </c>
      <c r="AR48" t="s">
        <v>55</v>
      </c>
      <c r="BD48" s="2">
        <v>35</v>
      </c>
      <c r="BE48" s="2" t="s">
        <v>239</v>
      </c>
      <c r="BG48">
        <v>39</v>
      </c>
      <c r="BH48" t="s">
        <v>49</v>
      </c>
      <c r="BR48" s="2">
        <v>3</v>
      </c>
      <c r="BS48" s="2" t="s">
        <v>55</v>
      </c>
      <c r="BU48">
        <v>4</v>
      </c>
      <c r="BV48" t="s">
        <v>55</v>
      </c>
      <c r="BX48" s="135" t="s">
        <v>646</v>
      </c>
      <c r="BY48" s="137">
        <f t="shared" si="51"/>
        <v>0</v>
      </c>
      <c r="BZ48" s="137">
        <f t="shared" si="51"/>
        <v>33.333333333333336</v>
      </c>
      <c r="CA48" s="137">
        <f t="shared" si="51"/>
        <v>25</v>
      </c>
      <c r="CB48" s="137">
        <f t="shared" si="51"/>
        <v>0</v>
      </c>
      <c r="CC48" s="137">
        <f t="shared" si="51"/>
        <v>58.333333333333336</v>
      </c>
      <c r="CD48" s="137">
        <f t="shared" si="51"/>
        <v>16.666666666666668</v>
      </c>
      <c r="CE48" s="137">
        <f t="shared" si="51"/>
        <v>16.666666666666668</v>
      </c>
      <c r="CH48" s="2">
        <v>3</v>
      </c>
      <c r="CI48" s="2" t="s">
        <v>55</v>
      </c>
      <c r="CK48">
        <v>3</v>
      </c>
      <c r="CL48" t="s">
        <v>55</v>
      </c>
      <c r="CN48" s="138" t="s">
        <v>651</v>
      </c>
      <c r="CO48" s="137">
        <f t="shared" si="52"/>
        <v>8.3333333333333339</v>
      </c>
      <c r="CP48" s="137">
        <f t="shared" si="52"/>
        <v>58.333333333333336</v>
      </c>
      <c r="CQ48" s="137">
        <f t="shared" si="52"/>
        <v>0</v>
      </c>
      <c r="CR48" s="137">
        <f t="shared" si="52"/>
        <v>8.3333333333333339</v>
      </c>
      <c r="CS48" s="137">
        <f t="shared" si="52"/>
        <v>41.666666666666664</v>
      </c>
      <c r="CT48" s="137">
        <f t="shared" si="52"/>
        <v>16.666666666666668</v>
      </c>
      <c r="CU48" s="137">
        <f t="shared" si="52"/>
        <v>16.666666666666668</v>
      </c>
      <c r="CX48" s="2">
        <v>3</v>
      </c>
      <c r="CY48" s="2" t="s">
        <v>64</v>
      </c>
      <c r="DA48">
        <v>2</v>
      </c>
      <c r="DB48" t="s">
        <v>55</v>
      </c>
      <c r="DN48" s="2">
        <v>3</v>
      </c>
      <c r="DO48" s="2" t="s">
        <v>239</v>
      </c>
      <c r="DQ48">
        <v>2</v>
      </c>
      <c r="DR48" s="4" t="s">
        <v>49</v>
      </c>
      <c r="DS48" s="138" t="s">
        <v>651</v>
      </c>
      <c r="DT48" s="137">
        <f t="shared" si="53"/>
        <v>8.3333333333333339</v>
      </c>
      <c r="DU48" s="137">
        <f t="shared" si="53"/>
        <v>25</v>
      </c>
      <c r="DV48" s="137">
        <f t="shared" si="53"/>
        <v>25</v>
      </c>
      <c r="DW48" s="137">
        <f t="shared" si="53"/>
        <v>0</v>
      </c>
      <c r="DX48" s="137">
        <f t="shared" si="53"/>
        <v>33.333333333333336</v>
      </c>
      <c r="DY48" s="137">
        <f t="shared" si="53"/>
        <v>0</v>
      </c>
      <c r="DZ48" s="137">
        <f t="shared" si="53"/>
        <v>41.666666666666664</v>
      </c>
      <c r="EB48" s="3" t="s">
        <v>46</v>
      </c>
      <c r="EC48" s="2" t="s">
        <v>55</v>
      </c>
      <c r="EE48" t="s">
        <v>80</v>
      </c>
      <c r="EF48" t="s">
        <v>55</v>
      </c>
      <c r="ER48" s="3" t="s">
        <v>46</v>
      </c>
      <c r="ES48" s="2" t="s">
        <v>55</v>
      </c>
      <c r="EU48" t="s">
        <v>46</v>
      </c>
      <c r="EV48" t="s">
        <v>55</v>
      </c>
      <c r="FH48" s="3" t="s">
        <v>46</v>
      </c>
      <c r="FI48" s="2" t="s">
        <v>64</v>
      </c>
      <c r="FK48" t="s">
        <v>80</v>
      </c>
      <c r="FL48" t="s">
        <v>55</v>
      </c>
      <c r="FX48" s="3" t="s">
        <v>46</v>
      </c>
      <c r="FY48" s="2" t="s">
        <v>239</v>
      </c>
      <c r="GA48" t="s">
        <v>80</v>
      </c>
      <c r="GB48" t="s">
        <v>49</v>
      </c>
      <c r="GN48" s="2" t="s">
        <v>73</v>
      </c>
      <c r="GO48" s="2" t="s">
        <v>487</v>
      </c>
      <c r="GP48" t="s">
        <v>57</v>
      </c>
      <c r="GQ48" t="s">
        <v>64</v>
      </c>
      <c r="HC48" t="s">
        <v>57</v>
      </c>
      <c r="HD48" t="s">
        <v>49</v>
      </c>
      <c r="HP48" t="s">
        <v>61</v>
      </c>
      <c r="HQ48" t="s">
        <v>55</v>
      </c>
      <c r="IC48" s="2" t="s">
        <v>73</v>
      </c>
      <c r="ID48" t="s">
        <v>55</v>
      </c>
      <c r="IF48" t="s">
        <v>73</v>
      </c>
      <c r="IG48" t="s">
        <v>58</v>
      </c>
      <c r="IS48" t="s">
        <v>567</v>
      </c>
      <c r="IT48" t="s">
        <v>55</v>
      </c>
      <c r="JF48" t="s">
        <v>567</v>
      </c>
      <c r="JG48" t="s">
        <v>55</v>
      </c>
      <c r="JS48" t="s">
        <v>569</v>
      </c>
      <c r="JT48" t="s">
        <v>55</v>
      </c>
      <c r="KF48" t="s">
        <v>569</v>
      </c>
      <c r="KG48" t="s">
        <v>49</v>
      </c>
    </row>
    <row r="49" spans="1:293" x14ac:dyDescent="0.25">
      <c r="A49" s="2">
        <v>49</v>
      </c>
      <c r="B49" s="2" t="s">
        <v>45</v>
      </c>
      <c r="H49" s="2">
        <v>49</v>
      </c>
      <c r="I49" s="2" t="s">
        <v>239</v>
      </c>
      <c r="K49">
        <v>30</v>
      </c>
      <c r="L49" t="s">
        <v>50</v>
      </c>
      <c r="X49" s="2">
        <v>49</v>
      </c>
      <c r="Y49" s="2" t="s">
        <v>239</v>
      </c>
      <c r="AA49">
        <v>34</v>
      </c>
      <c r="AB49" t="s">
        <v>55</v>
      </c>
      <c r="AN49" s="2">
        <v>49</v>
      </c>
      <c r="AO49" s="2" t="s">
        <v>55</v>
      </c>
      <c r="AQ49">
        <v>35</v>
      </c>
      <c r="AR49" t="s">
        <v>55</v>
      </c>
      <c r="BD49" s="2">
        <v>49</v>
      </c>
      <c r="BE49" s="2" t="s">
        <v>55</v>
      </c>
      <c r="BG49">
        <v>57</v>
      </c>
      <c r="BH49" t="s">
        <v>55</v>
      </c>
      <c r="BR49" s="2">
        <v>0</v>
      </c>
      <c r="BS49" s="2" t="s">
        <v>239</v>
      </c>
      <c r="BU49">
        <v>0</v>
      </c>
      <c r="BV49" t="s">
        <v>50</v>
      </c>
      <c r="CH49" s="2">
        <v>0</v>
      </c>
      <c r="CI49" s="2" t="s">
        <v>239</v>
      </c>
      <c r="CK49">
        <v>4</v>
      </c>
      <c r="CL49" t="s">
        <v>55</v>
      </c>
      <c r="CX49" s="2">
        <v>0</v>
      </c>
      <c r="CY49" s="2" t="s">
        <v>55</v>
      </c>
      <c r="DA49">
        <v>2</v>
      </c>
      <c r="DB49" t="s">
        <v>55</v>
      </c>
      <c r="DN49" s="2">
        <v>0</v>
      </c>
      <c r="DO49" s="2" t="s">
        <v>55</v>
      </c>
      <c r="DQ49">
        <v>3</v>
      </c>
      <c r="DR49" t="s">
        <v>55</v>
      </c>
      <c r="EB49" s="3" t="s">
        <v>46</v>
      </c>
      <c r="EC49" s="2" t="s">
        <v>239</v>
      </c>
      <c r="EE49" t="s">
        <v>46</v>
      </c>
      <c r="EF49" t="s">
        <v>50</v>
      </c>
      <c r="ER49" s="3" t="s">
        <v>46</v>
      </c>
      <c r="ES49" s="2" t="s">
        <v>239</v>
      </c>
      <c r="EU49" t="s">
        <v>80</v>
      </c>
      <c r="EV49" t="s">
        <v>55</v>
      </c>
      <c r="FH49" s="3" t="s">
        <v>46</v>
      </c>
      <c r="FI49" s="2" t="s">
        <v>55</v>
      </c>
      <c r="FK49" t="s">
        <v>56</v>
      </c>
      <c r="FL49" t="s">
        <v>55</v>
      </c>
      <c r="FX49" s="3" t="s">
        <v>46</v>
      </c>
      <c r="FY49" s="2" t="s">
        <v>55</v>
      </c>
      <c r="GA49" t="s">
        <v>46</v>
      </c>
      <c r="GB49" t="s">
        <v>55</v>
      </c>
      <c r="GN49" s="2" t="s">
        <v>57</v>
      </c>
      <c r="GO49" s="2" t="s">
        <v>50</v>
      </c>
      <c r="GP49" t="s">
        <v>73</v>
      </c>
      <c r="GQ49" t="s">
        <v>62</v>
      </c>
      <c r="HC49" t="s">
        <v>57</v>
      </c>
      <c r="HD49" t="s">
        <v>64</v>
      </c>
      <c r="HP49" t="s">
        <v>61</v>
      </c>
      <c r="HQ49" t="s">
        <v>55</v>
      </c>
      <c r="IC49" s="2" t="s">
        <v>57</v>
      </c>
      <c r="ID49" s="2" t="s">
        <v>50</v>
      </c>
      <c r="IF49" t="s">
        <v>61</v>
      </c>
      <c r="IG49" t="s">
        <v>49</v>
      </c>
      <c r="IS49" t="s">
        <v>567</v>
      </c>
      <c r="IT49" t="s">
        <v>50</v>
      </c>
      <c r="JF49" t="s">
        <v>567</v>
      </c>
      <c r="JG49" t="s">
        <v>55</v>
      </c>
      <c r="JS49" t="s">
        <v>571</v>
      </c>
      <c r="JT49" t="s">
        <v>55</v>
      </c>
      <c r="KF49" t="s">
        <v>569</v>
      </c>
      <c r="KG49" t="s">
        <v>55</v>
      </c>
    </row>
    <row r="50" spans="1:293" x14ac:dyDescent="0.25">
      <c r="A50" s="2">
        <v>50</v>
      </c>
      <c r="B50" s="2" t="s">
        <v>45</v>
      </c>
      <c r="H50" s="2">
        <v>50</v>
      </c>
      <c r="I50" s="2" t="s">
        <v>49</v>
      </c>
      <c r="K50">
        <v>30</v>
      </c>
      <c r="L50" t="s">
        <v>62</v>
      </c>
      <c r="X50" s="2">
        <v>50</v>
      </c>
      <c r="Y50" s="2" t="s">
        <v>49</v>
      </c>
      <c r="AA50">
        <v>27</v>
      </c>
      <c r="AB50" s="4" t="s">
        <v>64</v>
      </c>
      <c r="AN50" s="2">
        <v>50</v>
      </c>
      <c r="AO50" s="2" t="s">
        <v>55</v>
      </c>
      <c r="AQ50">
        <v>54</v>
      </c>
      <c r="AR50" t="s">
        <v>55</v>
      </c>
      <c r="BD50" s="2">
        <v>50</v>
      </c>
      <c r="BE50" s="2" t="s">
        <v>55</v>
      </c>
      <c r="BG50">
        <v>37</v>
      </c>
      <c r="BH50" t="s">
        <v>55</v>
      </c>
      <c r="BR50" s="2">
        <v>5</v>
      </c>
      <c r="BS50" s="2" t="s">
        <v>49</v>
      </c>
      <c r="BU50">
        <v>0</v>
      </c>
      <c r="BV50" t="s">
        <v>62</v>
      </c>
      <c r="CH50" s="2">
        <v>5</v>
      </c>
      <c r="CI50" s="2" t="s">
        <v>49</v>
      </c>
      <c r="CK50">
        <v>5</v>
      </c>
      <c r="CL50" t="s">
        <v>64</v>
      </c>
      <c r="CX50" s="2">
        <v>5</v>
      </c>
      <c r="CY50" s="2" t="s">
        <v>55</v>
      </c>
      <c r="DA50">
        <v>4</v>
      </c>
      <c r="DB50" t="s">
        <v>55</v>
      </c>
      <c r="DN50" s="2">
        <v>5</v>
      </c>
      <c r="DO50" s="2" t="s">
        <v>55</v>
      </c>
      <c r="DQ50">
        <v>2</v>
      </c>
      <c r="DR50" t="s">
        <v>55</v>
      </c>
      <c r="EB50" s="3" t="s">
        <v>46</v>
      </c>
      <c r="EC50" s="2" t="s">
        <v>49</v>
      </c>
      <c r="EE50" t="s">
        <v>46</v>
      </c>
      <c r="EF50" t="s">
        <v>62</v>
      </c>
      <c r="ER50" s="3" t="s">
        <v>46</v>
      </c>
      <c r="ES50" s="2" t="s">
        <v>49</v>
      </c>
      <c r="EU50" t="s">
        <v>56</v>
      </c>
      <c r="EV50" t="s">
        <v>64</v>
      </c>
      <c r="FH50" s="3" t="s">
        <v>46</v>
      </c>
      <c r="FI50" s="2" t="s">
        <v>55</v>
      </c>
      <c r="FK50" t="s">
        <v>72</v>
      </c>
      <c r="FL50" t="s">
        <v>55</v>
      </c>
      <c r="FX50" s="3" t="s">
        <v>46</v>
      </c>
      <c r="FY50" s="2" t="s">
        <v>55</v>
      </c>
      <c r="GA50" t="s">
        <v>80</v>
      </c>
      <c r="GB50" t="s">
        <v>55</v>
      </c>
      <c r="GN50" s="2" t="s">
        <v>48</v>
      </c>
      <c r="GO50" s="4" t="s">
        <v>55</v>
      </c>
      <c r="GP50" t="s">
        <v>73</v>
      </c>
      <c r="GQ50" t="s">
        <v>55</v>
      </c>
      <c r="HC50" t="s">
        <v>73</v>
      </c>
      <c r="HD50" t="s">
        <v>55</v>
      </c>
      <c r="HP50" t="s">
        <v>61</v>
      </c>
      <c r="HQ50" t="s">
        <v>62</v>
      </c>
      <c r="IC50" s="2" t="s">
        <v>48</v>
      </c>
      <c r="ID50" t="s">
        <v>55</v>
      </c>
      <c r="IF50" t="s">
        <v>73</v>
      </c>
      <c r="IG50" t="s">
        <v>49</v>
      </c>
      <c r="IS50" t="s">
        <v>567</v>
      </c>
      <c r="IT50" t="s">
        <v>62</v>
      </c>
      <c r="JF50" t="s">
        <v>567</v>
      </c>
      <c r="JG50" t="s">
        <v>64</v>
      </c>
      <c r="JS50" t="s">
        <v>569</v>
      </c>
      <c r="JT50" t="s">
        <v>55</v>
      </c>
      <c r="KF50" t="s">
        <v>569</v>
      </c>
      <c r="KG50" t="s">
        <v>55</v>
      </c>
    </row>
    <row r="51" spans="1:293" x14ac:dyDescent="0.25">
      <c r="A51" s="2">
        <v>43</v>
      </c>
      <c r="B51" s="2" t="s">
        <v>45</v>
      </c>
      <c r="H51" s="2">
        <v>43</v>
      </c>
      <c r="I51" s="2" t="s">
        <v>49</v>
      </c>
      <c r="K51">
        <v>39</v>
      </c>
      <c r="L51" t="s">
        <v>49</v>
      </c>
      <c r="X51" s="2">
        <v>43</v>
      </c>
      <c r="Y51" s="2" t="s">
        <v>55</v>
      </c>
      <c r="AA51">
        <v>55</v>
      </c>
      <c r="AB51" t="s">
        <v>55</v>
      </c>
      <c r="AN51" s="2">
        <v>43</v>
      </c>
      <c r="AO51" s="2" t="s">
        <v>55</v>
      </c>
      <c r="AQ51">
        <v>36</v>
      </c>
      <c r="AR51" t="s">
        <v>55</v>
      </c>
      <c r="BD51" s="2">
        <v>43</v>
      </c>
      <c r="BE51" s="2" t="s">
        <v>62</v>
      </c>
      <c r="BG51">
        <v>35</v>
      </c>
      <c r="BH51" t="s">
        <v>55</v>
      </c>
      <c r="BR51" s="2">
        <v>0</v>
      </c>
      <c r="BS51" s="2" t="s">
        <v>49</v>
      </c>
      <c r="BU51">
        <v>2</v>
      </c>
      <c r="BV51" t="s">
        <v>49</v>
      </c>
      <c r="CH51" s="2">
        <v>0</v>
      </c>
      <c r="CI51" s="2" t="s">
        <v>55</v>
      </c>
      <c r="CK51">
        <v>4</v>
      </c>
      <c r="CL51" t="s">
        <v>55</v>
      </c>
      <c r="CX51" s="2">
        <v>0</v>
      </c>
      <c r="CY51" s="2" t="s">
        <v>55</v>
      </c>
      <c r="DA51">
        <v>0</v>
      </c>
      <c r="DB51" t="s">
        <v>55</v>
      </c>
      <c r="DN51" s="2">
        <v>0</v>
      </c>
      <c r="DO51" s="2" t="s">
        <v>62</v>
      </c>
      <c r="DQ51">
        <v>2</v>
      </c>
      <c r="DR51" t="s">
        <v>55</v>
      </c>
      <c r="EB51" s="2" t="s">
        <v>72</v>
      </c>
      <c r="EC51" s="2" t="s">
        <v>49</v>
      </c>
      <c r="EE51" t="s">
        <v>80</v>
      </c>
      <c r="EF51" t="s">
        <v>49</v>
      </c>
      <c r="ER51" s="2" t="s">
        <v>72</v>
      </c>
      <c r="ES51" s="2" t="s">
        <v>55</v>
      </c>
      <c r="EU51" t="s">
        <v>80</v>
      </c>
      <c r="EV51" t="s">
        <v>55</v>
      </c>
      <c r="FH51" s="2" t="s">
        <v>72</v>
      </c>
      <c r="FI51" s="2" t="s">
        <v>55</v>
      </c>
      <c r="FK51" t="s">
        <v>72</v>
      </c>
      <c r="FL51" t="s">
        <v>55</v>
      </c>
      <c r="FX51" s="2" t="s">
        <v>72</v>
      </c>
      <c r="FY51" s="2" t="s">
        <v>62</v>
      </c>
      <c r="GA51" t="s">
        <v>56</v>
      </c>
      <c r="GB51" t="s">
        <v>55</v>
      </c>
      <c r="GN51" s="2" t="s">
        <v>73</v>
      </c>
      <c r="GO51" s="2" t="s">
        <v>49</v>
      </c>
      <c r="GP51" t="s">
        <v>73</v>
      </c>
      <c r="GQ51" t="s">
        <v>49</v>
      </c>
      <c r="HC51" t="s">
        <v>73</v>
      </c>
      <c r="HD51" t="s">
        <v>55</v>
      </c>
      <c r="HP51" t="s">
        <v>67</v>
      </c>
      <c r="HQ51" t="s">
        <v>64</v>
      </c>
      <c r="IC51" s="2" t="s">
        <v>73</v>
      </c>
      <c r="ID51" t="s">
        <v>55</v>
      </c>
      <c r="IF51" t="s">
        <v>73</v>
      </c>
      <c r="IG51" t="s">
        <v>50</v>
      </c>
      <c r="IS51" t="s">
        <v>567</v>
      </c>
      <c r="IT51" t="s">
        <v>49</v>
      </c>
      <c r="JF51" t="s">
        <v>567</v>
      </c>
      <c r="JG51" t="s">
        <v>55</v>
      </c>
      <c r="JS51" t="s">
        <v>569</v>
      </c>
      <c r="JT51" t="s">
        <v>55</v>
      </c>
      <c r="KF51" t="s">
        <v>571</v>
      </c>
      <c r="KG51" t="s">
        <v>55</v>
      </c>
    </row>
    <row r="52" spans="1:293" x14ac:dyDescent="0.25">
      <c r="A52" s="2">
        <v>50</v>
      </c>
      <c r="B52" s="2" t="s">
        <v>45</v>
      </c>
      <c r="H52" s="2">
        <v>50</v>
      </c>
      <c r="I52" s="2" t="s">
        <v>434</v>
      </c>
      <c r="K52">
        <v>57</v>
      </c>
      <c r="L52" t="s">
        <v>49</v>
      </c>
      <c r="X52" s="2">
        <v>50</v>
      </c>
      <c r="Y52" s="2" t="s">
        <v>434</v>
      </c>
      <c r="AA52">
        <v>30</v>
      </c>
      <c r="AB52" s="4" t="s">
        <v>64</v>
      </c>
      <c r="AN52" s="2">
        <v>50</v>
      </c>
      <c r="AO52" s="2" t="s">
        <v>55</v>
      </c>
      <c r="AQ52">
        <v>29</v>
      </c>
      <c r="AR52" t="s">
        <v>55</v>
      </c>
      <c r="BD52" s="2">
        <v>50</v>
      </c>
      <c r="BE52" s="2" t="s">
        <v>55</v>
      </c>
      <c r="BG52">
        <v>54</v>
      </c>
      <c r="BH52" t="s">
        <v>55</v>
      </c>
      <c r="BR52" s="2">
        <v>3</v>
      </c>
      <c r="BS52" s="2" t="s">
        <v>434</v>
      </c>
      <c r="BU52">
        <v>3</v>
      </c>
      <c r="BV52" t="s">
        <v>49</v>
      </c>
      <c r="CH52" s="2">
        <v>3</v>
      </c>
      <c r="CI52" s="2" t="s">
        <v>434</v>
      </c>
      <c r="CK52">
        <v>0</v>
      </c>
      <c r="CL52" t="s">
        <v>64</v>
      </c>
      <c r="CX52" s="2">
        <v>3</v>
      </c>
      <c r="CY52" s="2" t="s">
        <v>55</v>
      </c>
      <c r="DA52">
        <v>2</v>
      </c>
      <c r="DB52" t="s">
        <v>55</v>
      </c>
      <c r="DN52" s="2">
        <v>3</v>
      </c>
      <c r="DO52" s="2" t="s">
        <v>55</v>
      </c>
      <c r="DQ52">
        <v>4</v>
      </c>
      <c r="DR52" t="s">
        <v>55</v>
      </c>
      <c r="EB52" s="2" t="s">
        <v>72</v>
      </c>
      <c r="EC52" s="2" t="s">
        <v>434</v>
      </c>
      <c r="EE52" t="s">
        <v>46</v>
      </c>
      <c r="EF52" t="s">
        <v>49</v>
      </c>
      <c r="ER52" s="2" t="s">
        <v>72</v>
      </c>
      <c r="ES52" s="2" t="s">
        <v>434</v>
      </c>
      <c r="EU52" t="s">
        <v>46</v>
      </c>
      <c r="EV52" t="s">
        <v>64</v>
      </c>
      <c r="FH52" s="2" t="s">
        <v>72</v>
      </c>
      <c r="FI52" s="2" t="s">
        <v>55</v>
      </c>
      <c r="FK52" t="s">
        <v>46</v>
      </c>
      <c r="FL52" t="s">
        <v>55</v>
      </c>
      <c r="FX52" s="2" t="s">
        <v>72</v>
      </c>
      <c r="FY52" s="2" t="s">
        <v>55</v>
      </c>
      <c r="GA52" t="s">
        <v>72</v>
      </c>
      <c r="GB52" t="s">
        <v>55</v>
      </c>
      <c r="GN52" s="2" t="s">
        <v>73</v>
      </c>
      <c r="GO52" s="2" t="s">
        <v>239</v>
      </c>
      <c r="GP52" t="s">
        <v>61</v>
      </c>
      <c r="GQ52" t="s">
        <v>49</v>
      </c>
      <c r="HC52" t="s">
        <v>73</v>
      </c>
      <c r="HD52" t="s">
        <v>49</v>
      </c>
      <c r="HP52" t="s">
        <v>67</v>
      </c>
      <c r="HQ52" t="s">
        <v>62</v>
      </c>
      <c r="IC52" s="2" t="s">
        <v>73</v>
      </c>
      <c r="ID52" t="s">
        <v>55</v>
      </c>
      <c r="IF52" t="s">
        <v>61</v>
      </c>
      <c r="IG52" t="s">
        <v>55</v>
      </c>
      <c r="IS52" t="s">
        <v>567</v>
      </c>
      <c r="IT52" t="s">
        <v>49</v>
      </c>
      <c r="JF52" t="s">
        <v>567</v>
      </c>
      <c r="JG52" t="s">
        <v>64</v>
      </c>
      <c r="JS52" t="s">
        <v>569</v>
      </c>
      <c r="JT52" t="s">
        <v>55</v>
      </c>
      <c r="KF52" t="s">
        <v>569</v>
      </c>
      <c r="KG52" t="s">
        <v>55</v>
      </c>
    </row>
    <row r="53" spans="1:293" x14ac:dyDescent="0.25">
      <c r="A53" s="2">
        <v>58</v>
      </c>
      <c r="B53" s="2" t="s">
        <v>45</v>
      </c>
      <c r="H53" s="2">
        <v>58</v>
      </c>
      <c r="I53" s="2" t="s">
        <v>55</v>
      </c>
      <c r="K53">
        <v>37</v>
      </c>
      <c r="L53" t="s">
        <v>49</v>
      </c>
      <c r="X53" s="2">
        <v>58</v>
      </c>
      <c r="Y53" s="2" t="s">
        <v>128</v>
      </c>
      <c r="AA53">
        <v>39</v>
      </c>
      <c r="AB53" t="s">
        <v>62</v>
      </c>
      <c r="AN53" s="2">
        <v>58</v>
      </c>
      <c r="AO53" s="2" t="s">
        <v>62</v>
      </c>
      <c r="AQ53">
        <v>35</v>
      </c>
      <c r="AR53" t="s">
        <v>64</v>
      </c>
      <c r="BD53" s="2">
        <v>58</v>
      </c>
      <c r="BE53" s="2" t="s">
        <v>50</v>
      </c>
      <c r="BG53">
        <v>36</v>
      </c>
      <c r="BH53" t="s">
        <v>58</v>
      </c>
      <c r="BR53" s="2">
        <v>2</v>
      </c>
      <c r="BS53" s="2" t="s">
        <v>55</v>
      </c>
      <c r="BU53">
        <v>2</v>
      </c>
      <c r="BV53" t="s">
        <v>49</v>
      </c>
      <c r="CH53" s="2">
        <v>2</v>
      </c>
      <c r="CI53" s="2" t="s">
        <v>128</v>
      </c>
      <c r="CK53">
        <v>2</v>
      </c>
      <c r="CL53" t="s">
        <v>62</v>
      </c>
      <c r="CX53" s="2">
        <v>2</v>
      </c>
      <c r="CY53" s="2" t="s">
        <v>62</v>
      </c>
      <c r="DA53">
        <v>3</v>
      </c>
      <c r="DB53" t="s">
        <v>64</v>
      </c>
      <c r="DN53" s="2">
        <v>2</v>
      </c>
      <c r="DO53" s="2" t="s">
        <v>50</v>
      </c>
      <c r="DQ53">
        <v>0</v>
      </c>
      <c r="DR53" t="s">
        <v>58</v>
      </c>
      <c r="EB53" s="3" t="s">
        <v>46</v>
      </c>
      <c r="EC53" s="2" t="s">
        <v>55</v>
      </c>
      <c r="EE53" t="s">
        <v>80</v>
      </c>
      <c r="EF53" t="s">
        <v>49</v>
      </c>
      <c r="ER53" s="3" t="s">
        <v>46</v>
      </c>
      <c r="ES53" s="2" t="s">
        <v>128</v>
      </c>
      <c r="EU53" t="s">
        <v>80</v>
      </c>
      <c r="EV53" t="s">
        <v>62</v>
      </c>
      <c r="FH53" s="3" t="s">
        <v>46</v>
      </c>
      <c r="FI53" s="2" t="s">
        <v>62</v>
      </c>
      <c r="FK53" t="s">
        <v>46</v>
      </c>
      <c r="FL53" t="s">
        <v>64</v>
      </c>
      <c r="FX53" s="3" t="s">
        <v>46</v>
      </c>
      <c r="FY53" s="2" t="s">
        <v>50</v>
      </c>
      <c r="GA53" t="s">
        <v>72</v>
      </c>
      <c r="GB53" t="s">
        <v>58</v>
      </c>
      <c r="GN53" s="2" t="s">
        <v>57</v>
      </c>
      <c r="GO53" s="4" t="s">
        <v>55</v>
      </c>
      <c r="GP53" t="s">
        <v>73</v>
      </c>
      <c r="GQ53" t="s">
        <v>55</v>
      </c>
      <c r="HC53" t="s">
        <v>61</v>
      </c>
      <c r="HD53" t="s">
        <v>49</v>
      </c>
      <c r="HP53" t="s">
        <v>73</v>
      </c>
      <c r="HQ53" t="s">
        <v>64</v>
      </c>
      <c r="IC53" s="2" t="s">
        <v>57</v>
      </c>
      <c r="ID53" s="2" t="s">
        <v>49</v>
      </c>
      <c r="IF53" t="s">
        <v>61</v>
      </c>
      <c r="IG53" t="s">
        <v>55</v>
      </c>
      <c r="IS53" t="s">
        <v>567</v>
      </c>
      <c r="IT53" t="s">
        <v>49</v>
      </c>
      <c r="JF53" t="s">
        <v>567</v>
      </c>
      <c r="JG53" t="s">
        <v>62</v>
      </c>
      <c r="JS53" t="s">
        <v>569</v>
      </c>
      <c r="JT53" t="s">
        <v>64</v>
      </c>
      <c r="KF53" t="s">
        <v>569</v>
      </c>
      <c r="KG53" t="s">
        <v>58</v>
      </c>
    </row>
    <row r="54" spans="1:293" x14ac:dyDescent="0.25">
      <c r="A54" s="2">
        <v>41</v>
      </c>
      <c r="B54" s="2" t="s">
        <v>45</v>
      </c>
      <c r="H54" s="2">
        <v>41</v>
      </c>
      <c r="I54" s="2" t="s">
        <v>239</v>
      </c>
      <c r="K54">
        <v>37</v>
      </c>
      <c r="L54" t="s">
        <v>64</v>
      </c>
      <c r="X54" s="2">
        <v>41</v>
      </c>
      <c r="Y54" s="2" t="s">
        <v>55</v>
      </c>
      <c r="AA54">
        <v>57</v>
      </c>
      <c r="AB54" s="4" t="s">
        <v>64</v>
      </c>
      <c r="AN54" s="2">
        <v>41</v>
      </c>
      <c r="AO54" s="2" t="s">
        <v>55</v>
      </c>
      <c r="AQ54">
        <v>49</v>
      </c>
      <c r="AR54" t="s">
        <v>55</v>
      </c>
      <c r="BD54" s="2">
        <v>41</v>
      </c>
      <c r="BE54" s="2" t="s">
        <v>239</v>
      </c>
      <c r="BG54">
        <v>29</v>
      </c>
      <c r="BH54" t="s">
        <v>49</v>
      </c>
      <c r="BR54" s="2">
        <v>2</v>
      </c>
      <c r="BS54" s="2" t="s">
        <v>239</v>
      </c>
      <c r="BU54">
        <v>2</v>
      </c>
      <c r="BV54" t="s">
        <v>64</v>
      </c>
      <c r="CH54" s="2">
        <v>2</v>
      </c>
      <c r="CI54" s="2" t="s">
        <v>55</v>
      </c>
      <c r="CK54">
        <v>3</v>
      </c>
      <c r="CL54" t="s">
        <v>64</v>
      </c>
      <c r="CX54" s="2">
        <v>2</v>
      </c>
      <c r="CY54" s="2" t="s">
        <v>55</v>
      </c>
      <c r="DA54">
        <v>0</v>
      </c>
      <c r="DB54" t="s">
        <v>55</v>
      </c>
      <c r="DN54" s="2">
        <v>2</v>
      </c>
      <c r="DO54" s="2" t="s">
        <v>239</v>
      </c>
      <c r="DQ54">
        <v>2</v>
      </c>
      <c r="DR54" s="4" t="s">
        <v>49</v>
      </c>
      <c r="EB54" s="3" t="s">
        <v>46</v>
      </c>
      <c r="EC54" s="2" t="s">
        <v>239</v>
      </c>
      <c r="EE54" t="s">
        <v>80</v>
      </c>
      <c r="EF54" t="s">
        <v>64</v>
      </c>
      <c r="ER54" s="3" t="s">
        <v>46</v>
      </c>
      <c r="ES54" s="2" t="s">
        <v>55</v>
      </c>
      <c r="EU54" t="s">
        <v>46</v>
      </c>
      <c r="EV54" t="s">
        <v>64</v>
      </c>
      <c r="FH54" s="3" t="s">
        <v>46</v>
      </c>
      <c r="FI54" s="2" t="s">
        <v>55</v>
      </c>
      <c r="FK54" t="s">
        <v>46</v>
      </c>
      <c r="FL54" t="s">
        <v>55</v>
      </c>
      <c r="FX54" s="3" t="s">
        <v>46</v>
      </c>
      <c r="FY54" s="2" t="s">
        <v>239</v>
      </c>
      <c r="GA54" t="s">
        <v>46</v>
      </c>
      <c r="GB54" t="s">
        <v>49</v>
      </c>
      <c r="GN54" s="2" t="s">
        <v>73</v>
      </c>
      <c r="GO54" s="2" t="s">
        <v>58</v>
      </c>
      <c r="GP54" t="s">
        <v>61</v>
      </c>
      <c r="GQ54" t="s">
        <v>49</v>
      </c>
      <c r="HC54" t="s">
        <v>73</v>
      </c>
      <c r="HD54" t="s">
        <v>55</v>
      </c>
      <c r="HP54" t="s">
        <v>73</v>
      </c>
      <c r="HQ54" t="s">
        <v>62</v>
      </c>
      <c r="IC54" s="2" t="s">
        <v>73</v>
      </c>
      <c r="ID54" t="s">
        <v>55</v>
      </c>
      <c r="IF54" t="s">
        <v>61</v>
      </c>
      <c r="IG54" t="s">
        <v>50</v>
      </c>
      <c r="IS54" t="s">
        <v>567</v>
      </c>
      <c r="IT54" t="s">
        <v>64</v>
      </c>
      <c r="JF54" t="s">
        <v>567</v>
      </c>
      <c r="JG54" t="s">
        <v>64</v>
      </c>
      <c r="JS54" t="s">
        <v>569</v>
      </c>
      <c r="JT54" t="s">
        <v>55</v>
      </c>
      <c r="KF54" t="s">
        <v>569</v>
      </c>
      <c r="KG54" t="s">
        <v>49</v>
      </c>
    </row>
    <row r="55" spans="1:293" x14ac:dyDescent="0.25">
      <c r="A55" s="2">
        <v>47</v>
      </c>
      <c r="B55" s="2" t="s">
        <v>45</v>
      </c>
      <c r="H55" s="2">
        <v>47</v>
      </c>
      <c r="I55" s="2" t="s">
        <v>108</v>
      </c>
      <c r="K55">
        <v>35</v>
      </c>
      <c r="L55" t="s">
        <v>62</v>
      </c>
      <c r="X55" s="2">
        <v>47</v>
      </c>
      <c r="Y55" s="2" t="s">
        <v>108</v>
      </c>
      <c r="AA55">
        <v>37</v>
      </c>
      <c r="AB55" t="s">
        <v>49</v>
      </c>
      <c r="AN55" s="2">
        <v>47</v>
      </c>
      <c r="AO55" s="2" t="s">
        <v>107</v>
      </c>
      <c r="AQ55">
        <v>50</v>
      </c>
      <c r="AR55" t="s">
        <v>55</v>
      </c>
      <c r="BD55" s="2">
        <v>47</v>
      </c>
      <c r="BE55" s="2" t="s">
        <v>239</v>
      </c>
      <c r="BG55">
        <v>35</v>
      </c>
      <c r="BH55" t="s">
        <v>49</v>
      </c>
      <c r="BR55" s="3">
        <v>3</v>
      </c>
      <c r="BS55" s="2" t="s">
        <v>108</v>
      </c>
      <c r="BU55">
        <v>2</v>
      </c>
      <c r="BV55" t="s">
        <v>62</v>
      </c>
      <c r="CH55" s="3">
        <v>3</v>
      </c>
      <c r="CI55" s="2" t="s">
        <v>108</v>
      </c>
      <c r="CK55">
        <v>2</v>
      </c>
      <c r="CL55" t="s">
        <v>49</v>
      </c>
      <c r="CX55" s="3">
        <v>3</v>
      </c>
      <c r="CY55" s="2" t="s">
        <v>107</v>
      </c>
      <c r="DA55">
        <v>5</v>
      </c>
      <c r="DB55" t="s">
        <v>55</v>
      </c>
      <c r="DN55" s="3">
        <v>3</v>
      </c>
      <c r="DO55" s="2" t="s">
        <v>239</v>
      </c>
      <c r="DQ55">
        <v>3</v>
      </c>
      <c r="DR55" s="4" t="s">
        <v>49</v>
      </c>
      <c r="EB55" s="2" t="s">
        <v>70</v>
      </c>
      <c r="EC55" s="2" t="s">
        <v>108</v>
      </c>
      <c r="EE55" t="s">
        <v>56</v>
      </c>
      <c r="EF55" t="s">
        <v>62</v>
      </c>
      <c r="ER55" s="2" t="s">
        <v>70</v>
      </c>
      <c r="ES55" s="2" t="s">
        <v>108</v>
      </c>
      <c r="EU55" t="s">
        <v>80</v>
      </c>
      <c r="EV55" t="s">
        <v>49</v>
      </c>
      <c r="FH55" s="2" t="s">
        <v>70</v>
      </c>
      <c r="FI55" s="2" t="s">
        <v>107</v>
      </c>
      <c r="FK55" t="s">
        <v>46</v>
      </c>
      <c r="FL55" t="s">
        <v>55</v>
      </c>
      <c r="FX55" s="2" t="s">
        <v>70</v>
      </c>
      <c r="FY55" s="2" t="s">
        <v>239</v>
      </c>
      <c r="GA55" t="s">
        <v>46</v>
      </c>
      <c r="GB55" t="s">
        <v>49</v>
      </c>
      <c r="GN55" s="2" t="s">
        <v>48</v>
      </c>
      <c r="GO55" s="2" t="s">
        <v>49</v>
      </c>
      <c r="GP55" t="s">
        <v>61</v>
      </c>
      <c r="GQ55" t="s">
        <v>49</v>
      </c>
      <c r="HC55" t="s">
        <v>61</v>
      </c>
      <c r="HD55" t="s">
        <v>49</v>
      </c>
      <c r="HP55" t="s">
        <v>57</v>
      </c>
      <c r="HQ55" t="s">
        <v>64</v>
      </c>
      <c r="IC55" s="2" t="s">
        <v>48</v>
      </c>
      <c r="ID55" s="2" t="s">
        <v>62</v>
      </c>
      <c r="IF55" t="s">
        <v>67</v>
      </c>
      <c r="IG55" t="s">
        <v>49</v>
      </c>
      <c r="IS55" t="s">
        <v>554</v>
      </c>
      <c r="IT55" t="s">
        <v>62</v>
      </c>
      <c r="JF55" t="s">
        <v>567</v>
      </c>
      <c r="JG55" t="s">
        <v>49</v>
      </c>
      <c r="JS55" t="s">
        <v>571</v>
      </c>
      <c r="JT55" t="s">
        <v>55</v>
      </c>
      <c r="KF55" t="s">
        <v>569</v>
      </c>
      <c r="KG55" t="s">
        <v>49</v>
      </c>
    </row>
    <row r="56" spans="1:293" x14ac:dyDescent="0.25">
      <c r="A56" s="2">
        <v>34</v>
      </c>
      <c r="B56" s="2" t="s">
        <v>45</v>
      </c>
      <c r="H56" s="2">
        <v>34</v>
      </c>
      <c r="I56" s="2" t="s">
        <v>487</v>
      </c>
      <c r="K56">
        <v>54</v>
      </c>
      <c r="L56" t="s">
        <v>55</v>
      </c>
      <c r="X56" s="2">
        <v>34</v>
      </c>
      <c r="Y56" s="2" t="s">
        <v>107</v>
      </c>
      <c r="AA56">
        <v>37</v>
      </c>
      <c r="AB56" s="4" t="s">
        <v>64</v>
      </c>
      <c r="AN56" s="2">
        <v>34</v>
      </c>
      <c r="AO56" s="2" t="s">
        <v>107</v>
      </c>
      <c r="AQ56">
        <v>43</v>
      </c>
      <c r="AR56" t="s">
        <v>55</v>
      </c>
      <c r="BD56" s="2">
        <v>34</v>
      </c>
      <c r="BE56" s="2" t="s">
        <v>55</v>
      </c>
      <c r="BG56">
        <v>35</v>
      </c>
      <c r="BH56" t="s">
        <v>50</v>
      </c>
      <c r="BR56" s="2">
        <v>4</v>
      </c>
      <c r="BS56" s="2" t="s">
        <v>487</v>
      </c>
      <c r="BU56">
        <v>4</v>
      </c>
      <c r="BV56" t="s">
        <v>55</v>
      </c>
      <c r="CH56" s="2">
        <v>4</v>
      </c>
      <c r="CI56" s="2" t="s">
        <v>107</v>
      </c>
      <c r="CK56">
        <v>2</v>
      </c>
      <c r="CL56" t="s">
        <v>64</v>
      </c>
      <c r="CX56" s="2">
        <v>4</v>
      </c>
      <c r="CY56" s="2" t="s">
        <v>107</v>
      </c>
      <c r="DA56">
        <v>0</v>
      </c>
      <c r="DB56" t="s">
        <v>55</v>
      </c>
      <c r="DN56" s="2">
        <v>4</v>
      </c>
      <c r="DO56" s="2" t="s">
        <v>55</v>
      </c>
      <c r="DQ56">
        <v>3</v>
      </c>
      <c r="DR56" t="s">
        <v>50</v>
      </c>
      <c r="EB56" s="3" t="s">
        <v>46</v>
      </c>
      <c r="EC56" s="2" t="s">
        <v>487</v>
      </c>
      <c r="EE56" t="s">
        <v>72</v>
      </c>
      <c r="EF56" t="s">
        <v>55</v>
      </c>
      <c r="ER56" s="3" t="s">
        <v>46</v>
      </c>
      <c r="ES56" s="2" t="s">
        <v>107</v>
      </c>
      <c r="EU56" t="s">
        <v>80</v>
      </c>
      <c r="EV56" t="s">
        <v>64</v>
      </c>
      <c r="FH56" s="3" t="s">
        <v>46</v>
      </c>
      <c r="FI56" s="2" t="s">
        <v>107</v>
      </c>
      <c r="FK56" t="s">
        <v>72</v>
      </c>
      <c r="FL56" t="s">
        <v>55</v>
      </c>
      <c r="FX56" s="3" t="s">
        <v>46</v>
      </c>
      <c r="FY56" s="2" t="s">
        <v>55</v>
      </c>
      <c r="GA56" t="s">
        <v>46</v>
      </c>
      <c r="GB56" t="s">
        <v>50</v>
      </c>
      <c r="GN56" s="2" t="s">
        <v>61</v>
      </c>
      <c r="GO56" s="2" t="s">
        <v>128</v>
      </c>
      <c r="GP56" t="s">
        <v>61</v>
      </c>
      <c r="GQ56" t="s">
        <v>58</v>
      </c>
      <c r="HC56" t="s">
        <v>61</v>
      </c>
      <c r="HD56" t="s">
        <v>49</v>
      </c>
      <c r="HP56" t="s">
        <v>48</v>
      </c>
      <c r="HQ56" t="s">
        <v>55</v>
      </c>
      <c r="IC56" s="2" t="s">
        <v>61</v>
      </c>
      <c r="ID56" s="2" t="s">
        <v>49</v>
      </c>
      <c r="IF56" t="s">
        <v>67</v>
      </c>
      <c r="IG56" t="s">
        <v>50</v>
      </c>
      <c r="IS56" t="s">
        <v>567</v>
      </c>
      <c r="IT56" t="s">
        <v>55</v>
      </c>
      <c r="JF56" t="s">
        <v>567</v>
      </c>
      <c r="JG56" t="s">
        <v>64</v>
      </c>
      <c r="JS56" t="s">
        <v>569</v>
      </c>
      <c r="JT56" t="s">
        <v>55</v>
      </c>
      <c r="KF56" t="s">
        <v>569</v>
      </c>
      <c r="KG56" t="s">
        <v>50</v>
      </c>
    </row>
    <row r="57" spans="1:293" x14ac:dyDescent="0.25">
      <c r="A57" s="2">
        <v>40</v>
      </c>
      <c r="B57" s="2" t="s">
        <v>45</v>
      </c>
      <c r="H57" s="2">
        <v>40</v>
      </c>
      <c r="I57" s="2" t="s">
        <v>50</v>
      </c>
      <c r="K57">
        <v>36</v>
      </c>
      <c r="L57" t="s">
        <v>49</v>
      </c>
      <c r="X57" s="2">
        <v>40</v>
      </c>
      <c r="Y57" s="2" t="s">
        <v>55</v>
      </c>
      <c r="AA57">
        <v>35</v>
      </c>
      <c r="AB57" t="s">
        <v>55</v>
      </c>
      <c r="AN57" s="2">
        <v>40</v>
      </c>
      <c r="AO57" s="2" t="s">
        <v>64</v>
      </c>
      <c r="AQ57">
        <v>50</v>
      </c>
      <c r="AR57" t="s">
        <v>55</v>
      </c>
      <c r="BD57" s="2">
        <v>40</v>
      </c>
      <c r="BE57" s="2" t="s">
        <v>50</v>
      </c>
      <c r="BG57">
        <v>49</v>
      </c>
      <c r="BH57" t="s">
        <v>55</v>
      </c>
      <c r="BR57" s="2">
        <v>2</v>
      </c>
      <c r="BS57" s="2" t="s">
        <v>50</v>
      </c>
      <c r="BU57">
        <v>0</v>
      </c>
      <c r="BV57" t="s">
        <v>49</v>
      </c>
      <c r="CH57" s="2">
        <v>2</v>
      </c>
      <c r="CI57" s="2" t="s">
        <v>55</v>
      </c>
      <c r="CK57">
        <v>2</v>
      </c>
      <c r="CL57" t="s">
        <v>55</v>
      </c>
      <c r="CX57" s="2">
        <v>2</v>
      </c>
      <c r="CY57" s="2" t="s">
        <v>64</v>
      </c>
      <c r="DA57">
        <v>3</v>
      </c>
      <c r="DB57" t="s">
        <v>55</v>
      </c>
      <c r="DN57" s="2">
        <v>2</v>
      </c>
      <c r="DO57" s="2" t="s">
        <v>50</v>
      </c>
      <c r="DQ57">
        <v>0</v>
      </c>
      <c r="DR57" t="s">
        <v>55</v>
      </c>
      <c r="EB57" s="3" t="s">
        <v>80</v>
      </c>
      <c r="EC57" s="2" t="s">
        <v>50</v>
      </c>
      <c r="EE57" t="s">
        <v>72</v>
      </c>
      <c r="EF57" t="s">
        <v>49</v>
      </c>
      <c r="ER57" s="3" t="s">
        <v>80</v>
      </c>
      <c r="ES57" s="2" t="s">
        <v>55</v>
      </c>
      <c r="EU57" t="s">
        <v>56</v>
      </c>
      <c r="EV57" t="s">
        <v>55</v>
      </c>
      <c r="FH57" s="3" t="s">
        <v>80</v>
      </c>
      <c r="FI57" s="2" t="s">
        <v>64</v>
      </c>
      <c r="FK57" t="s">
        <v>72</v>
      </c>
      <c r="FL57" t="s">
        <v>55</v>
      </c>
      <c r="FX57" s="3" t="s">
        <v>80</v>
      </c>
      <c r="FY57" s="2" t="s">
        <v>50</v>
      </c>
      <c r="GA57" t="s">
        <v>46</v>
      </c>
      <c r="GB57" t="s">
        <v>55</v>
      </c>
      <c r="GN57" s="2" t="s">
        <v>57</v>
      </c>
      <c r="GO57" s="4" t="s">
        <v>55</v>
      </c>
      <c r="GP57" t="s">
        <v>61</v>
      </c>
      <c r="GQ57" t="s">
        <v>55</v>
      </c>
      <c r="HC57" t="s">
        <v>61</v>
      </c>
      <c r="HD57" t="s">
        <v>58</v>
      </c>
      <c r="HP57" t="s">
        <v>73</v>
      </c>
      <c r="HQ57" t="s">
        <v>50</v>
      </c>
      <c r="IC57" s="2" t="s">
        <v>57</v>
      </c>
      <c r="ID57" t="s">
        <v>55</v>
      </c>
      <c r="IF57" t="s">
        <v>73</v>
      </c>
      <c r="IG57" t="s">
        <v>55</v>
      </c>
      <c r="IS57" t="s">
        <v>567</v>
      </c>
      <c r="IT57" t="s">
        <v>49</v>
      </c>
      <c r="JF57" t="s">
        <v>554</v>
      </c>
      <c r="JG57" t="s">
        <v>55</v>
      </c>
      <c r="JS57" t="s">
        <v>569</v>
      </c>
      <c r="JT57" t="s">
        <v>55</v>
      </c>
      <c r="KF57" t="s">
        <v>569</v>
      </c>
      <c r="KG57" t="s">
        <v>55</v>
      </c>
    </row>
    <row r="58" spans="1:293" x14ac:dyDescent="0.25">
      <c r="A58" s="2">
        <v>35</v>
      </c>
      <c r="B58" s="2" t="s">
        <v>47</v>
      </c>
      <c r="H58" s="2">
        <v>35</v>
      </c>
      <c r="I58" s="2" t="s">
        <v>55</v>
      </c>
      <c r="K58">
        <v>29</v>
      </c>
      <c r="L58" t="s">
        <v>49</v>
      </c>
      <c r="X58" s="2">
        <v>35</v>
      </c>
      <c r="Y58" s="2" t="s">
        <v>55</v>
      </c>
      <c r="AA58">
        <v>54</v>
      </c>
      <c r="AB58" t="s">
        <v>55</v>
      </c>
      <c r="AN58" s="2">
        <v>35</v>
      </c>
      <c r="AO58" s="2" t="s">
        <v>55</v>
      </c>
      <c r="AQ58">
        <v>58</v>
      </c>
      <c r="AR58" t="s">
        <v>62</v>
      </c>
      <c r="BD58" s="2">
        <v>35</v>
      </c>
      <c r="BE58" s="2" t="s">
        <v>55</v>
      </c>
      <c r="BG58">
        <v>50</v>
      </c>
      <c r="BH58" t="s">
        <v>55</v>
      </c>
      <c r="BR58" s="2">
        <v>5</v>
      </c>
      <c r="BS58" s="2" t="s">
        <v>55</v>
      </c>
      <c r="BU58">
        <v>2</v>
      </c>
      <c r="BV58" t="s">
        <v>49</v>
      </c>
      <c r="CH58" s="2">
        <v>5</v>
      </c>
      <c r="CI58" s="2" t="s">
        <v>55</v>
      </c>
      <c r="CK58">
        <v>4</v>
      </c>
      <c r="CL58" t="s">
        <v>55</v>
      </c>
      <c r="CX58" s="2">
        <v>5</v>
      </c>
      <c r="CY58" s="2" t="s">
        <v>55</v>
      </c>
      <c r="DA58">
        <v>2</v>
      </c>
      <c r="DB58" t="s">
        <v>62</v>
      </c>
      <c r="DN58" s="2">
        <v>5</v>
      </c>
      <c r="DO58" s="2" t="s">
        <v>55</v>
      </c>
      <c r="DQ58">
        <v>5</v>
      </c>
      <c r="DR58" t="s">
        <v>55</v>
      </c>
      <c r="EB58" s="2" t="s">
        <v>72</v>
      </c>
      <c r="EC58" s="2" t="s">
        <v>55</v>
      </c>
      <c r="EE58" t="s">
        <v>46</v>
      </c>
      <c r="EF58" t="s">
        <v>49</v>
      </c>
      <c r="ER58" s="2" t="s">
        <v>72</v>
      </c>
      <c r="ES58" s="2" t="s">
        <v>55</v>
      </c>
      <c r="EU58" t="s">
        <v>72</v>
      </c>
      <c r="EV58" t="s">
        <v>55</v>
      </c>
      <c r="FH58" s="2" t="s">
        <v>72</v>
      </c>
      <c r="FI58" s="2" t="s">
        <v>55</v>
      </c>
      <c r="FK58" t="s">
        <v>46</v>
      </c>
      <c r="FL58" t="s">
        <v>62</v>
      </c>
      <c r="FX58" s="2" t="s">
        <v>72</v>
      </c>
      <c r="FY58" s="2" t="s">
        <v>55</v>
      </c>
      <c r="GA58" t="s">
        <v>46</v>
      </c>
      <c r="GB58" t="s">
        <v>55</v>
      </c>
      <c r="GN58" s="2" t="s">
        <v>57</v>
      </c>
      <c r="GO58" s="2" t="s">
        <v>49</v>
      </c>
      <c r="GP58" t="s">
        <v>67</v>
      </c>
      <c r="GQ58" t="s">
        <v>50</v>
      </c>
      <c r="HC58" t="s">
        <v>61</v>
      </c>
      <c r="HD58" t="s">
        <v>58</v>
      </c>
      <c r="HP58" t="s">
        <v>73</v>
      </c>
      <c r="HQ58" t="s">
        <v>64</v>
      </c>
      <c r="IC58" s="2" t="s">
        <v>57</v>
      </c>
      <c r="ID58" t="s">
        <v>55</v>
      </c>
      <c r="IF58" t="s">
        <v>57</v>
      </c>
      <c r="IG58" t="s">
        <v>50</v>
      </c>
      <c r="IS58" t="s">
        <v>567</v>
      </c>
      <c r="IT58" t="s">
        <v>49</v>
      </c>
      <c r="JF58" t="s">
        <v>567</v>
      </c>
      <c r="JG58" t="s">
        <v>55</v>
      </c>
      <c r="JS58" t="s">
        <v>569</v>
      </c>
      <c r="JT58" t="s">
        <v>62</v>
      </c>
      <c r="KF58" t="s">
        <v>571</v>
      </c>
      <c r="KG58" t="s">
        <v>55</v>
      </c>
    </row>
    <row r="59" spans="1:293" x14ac:dyDescent="0.25">
      <c r="A59" s="2">
        <v>23</v>
      </c>
      <c r="B59" s="2" t="s">
        <v>45</v>
      </c>
      <c r="H59" s="2">
        <v>23</v>
      </c>
      <c r="I59" s="2" t="s">
        <v>49</v>
      </c>
      <c r="K59">
        <v>35</v>
      </c>
      <c r="L59" t="s">
        <v>55</v>
      </c>
      <c r="X59" s="2">
        <v>23</v>
      </c>
      <c r="Y59" s="2" t="s">
        <v>129</v>
      </c>
      <c r="AA59">
        <v>36</v>
      </c>
      <c r="AB59" t="s">
        <v>49</v>
      </c>
      <c r="AN59" s="2">
        <v>23</v>
      </c>
      <c r="AO59" s="2" t="s">
        <v>129</v>
      </c>
      <c r="AQ59">
        <v>41</v>
      </c>
      <c r="AR59" t="s">
        <v>55</v>
      </c>
      <c r="BD59" s="2">
        <v>23</v>
      </c>
      <c r="BE59" s="2" t="s">
        <v>55</v>
      </c>
      <c r="BG59">
        <v>43</v>
      </c>
      <c r="BH59" t="s">
        <v>62</v>
      </c>
      <c r="BR59" s="2">
        <v>3</v>
      </c>
      <c r="BS59" s="2" t="s">
        <v>49</v>
      </c>
      <c r="BU59">
        <v>3</v>
      </c>
      <c r="BV59" t="s">
        <v>55</v>
      </c>
      <c r="CH59" s="2">
        <v>3</v>
      </c>
      <c r="CI59" s="2" t="s">
        <v>129</v>
      </c>
      <c r="CK59">
        <v>0</v>
      </c>
      <c r="CL59" t="s">
        <v>49</v>
      </c>
      <c r="CX59" s="2">
        <v>3</v>
      </c>
      <c r="CY59" s="2" t="s">
        <v>129</v>
      </c>
      <c r="DA59">
        <v>2</v>
      </c>
      <c r="DB59" t="s">
        <v>55</v>
      </c>
      <c r="DN59" s="2">
        <v>3</v>
      </c>
      <c r="DO59" s="2" t="s">
        <v>55</v>
      </c>
      <c r="DQ59">
        <v>0</v>
      </c>
      <c r="DR59" t="s">
        <v>62</v>
      </c>
      <c r="EB59" s="3" t="s">
        <v>46</v>
      </c>
      <c r="EC59" s="2" t="s">
        <v>49</v>
      </c>
      <c r="EE59" t="s">
        <v>46</v>
      </c>
      <c r="EF59" t="s">
        <v>55</v>
      </c>
      <c r="ER59" s="3" t="s">
        <v>46</v>
      </c>
      <c r="ES59" s="2" t="s">
        <v>129</v>
      </c>
      <c r="EU59" t="s">
        <v>72</v>
      </c>
      <c r="EV59" t="s">
        <v>49</v>
      </c>
      <c r="FH59" s="3" t="s">
        <v>46</v>
      </c>
      <c r="FI59" s="2" t="s">
        <v>129</v>
      </c>
      <c r="FK59" t="s">
        <v>46</v>
      </c>
      <c r="FL59" t="s">
        <v>55</v>
      </c>
      <c r="FX59" s="3" t="s">
        <v>46</v>
      </c>
      <c r="FY59" s="2" t="s">
        <v>55</v>
      </c>
      <c r="GA59" t="s">
        <v>72</v>
      </c>
      <c r="GB59" t="s">
        <v>62</v>
      </c>
      <c r="GN59" s="2" t="s">
        <v>57</v>
      </c>
      <c r="GO59" s="2" t="s">
        <v>49</v>
      </c>
      <c r="GP59" t="s">
        <v>67</v>
      </c>
      <c r="GQ59" t="s">
        <v>62</v>
      </c>
      <c r="HC59" t="s">
        <v>61</v>
      </c>
      <c r="HD59" t="s">
        <v>62</v>
      </c>
      <c r="HP59" t="s">
        <v>73</v>
      </c>
      <c r="HQ59" t="s">
        <v>62</v>
      </c>
      <c r="IC59" s="2" t="s">
        <v>57</v>
      </c>
      <c r="ID59" s="2" t="s">
        <v>49</v>
      </c>
      <c r="IF59" t="s">
        <v>48</v>
      </c>
      <c r="IG59" t="s">
        <v>55</v>
      </c>
      <c r="IS59" t="s">
        <v>567</v>
      </c>
      <c r="IT59" t="s">
        <v>55</v>
      </c>
      <c r="JF59" t="s">
        <v>567</v>
      </c>
      <c r="JG59" t="s">
        <v>49</v>
      </c>
      <c r="JS59" t="s">
        <v>571</v>
      </c>
      <c r="JT59" t="s">
        <v>55</v>
      </c>
      <c r="KF59" t="s">
        <v>569</v>
      </c>
      <c r="KG59" t="s">
        <v>62</v>
      </c>
    </row>
    <row r="60" spans="1:293" x14ac:dyDescent="0.25">
      <c r="A60" s="2">
        <v>35</v>
      </c>
      <c r="B60" s="2" t="s">
        <v>45</v>
      </c>
      <c r="H60" s="2">
        <v>35</v>
      </c>
      <c r="I60" s="2" t="s">
        <v>239</v>
      </c>
      <c r="K60">
        <v>49</v>
      </c>
      <c r="L60" t="s">
        <v>49</v>
      </c>
      <c r="X60" s="2">
        <v>35</v>
      </c>
      <c r="Y60" s="2" t="s">
        <v>55</v>
      </c>
      <c r="AA60">
        <v>29</v>
      </c>
      <c r="AB60" t="s">
        <v>49</v>
      </c>
      <c r="AN60" s="2">
        <v>35</v>
      </c>
      <c r="AO60" s="2" t="s">
        <v>64</v>
      </c>
      <c r="AQ60">
        <v>47</v>
      </c>
      <c r="AR60" t="s">
        <v>64</v>
      </c>
      <c r="BD60" s="2">
        <v>35</v>
      </c>
      <c r="BE60" s="2" t="s">
        <v>55</v>
      </c>
      <c r="BG60">
        <v>50</v>
      </c>
      <c r="BH60" t="s">
        <v>55</v>
      </c>
      <c r="BR60" s="2">
        <v>3</v>
      </c>
      <c r="BS60" s="2" t="s">
        <v>239</v>
      </c>
      <c r="BU60">
        <v>0</v>
      </c>
      <c r="BV60" t="s">
        <v>49</v>
      </c>
      <c r="CH60" s="2">
        <v>3</v>
      </c>
      <c r="CI60" s="2" t="s">
        <v>55</v>
      </c>
      <c r="CK60">
        <v>2</v>
      </c>
      <c r="CL60" t="s">
        <v>49</v>
      </c>
      <c r="CX60" s="2">
        <v>3</v>
      </c>
      <c r="CY60" s="2" t="s">
        <v>64</v>
      </c>
      <c r="DA60">
        <v>3</v>
      </c>
      <c r="DB60" t="s">
        <v>64</v>
      </c>
      <c r="DN60" s="2">
        <v>3</v>
      </c>
      <c r="DO60" s="2" t="s">
        <v>55</v>
      </c>
      <c r="DQ60">
        <v>3</v>
      </c>
      <c r="DR60" t="s">
        <v>55</v>
      </c>
      <c r="EB60" s="3" t="s">
        <v>80</v>
      </c>
      <c r="EC60" s="2" t="s">
        <v>239</v>
      </c>
      <c r="EE60" t="s">
        <v>46</v>
      </c>
      <c r="EF60" t="s">
        <v>49</v>
      </c>
      <c r="ER60" s="3" t="s">
        <v>80</v>
      </c>
      <c r="ES60" s="2" t="s">
        <v>55</v>
      </c>
      <c r="EU60" t="s">
        <v>46</v>
      </c>
      <c r="EV60" t="s">
        <v>49</v>
      </c>
      <c r="FH60" s="3" t="s">
        <v>80</v>
      </c>
      <c r="FI60" s="2" t="s">
        <v>64</v>
      </c>
      <c r="FK60" t="s">
        <v>70</v>
      </c>
      <c r="FL60" t="s">
        <v>64</v>
      </c>
      <c r="FX60" s="3" t="s">
        <v>80</v>
      </c>
      <c r="FY60" s="2" t="s">
        <v>55</v>
      </c>
      <c r="GA60" t="s">
        <v>72</v>
      </c>
      <c r="GB60" t="s">
        <v>55</v>
      </c>
      <c r="GN60" s="2" t="s">
        <v>57</v>
      </c>
      <c r="GO60" s="2" t="s">
        <v>50</v>
      </c>
      <c r="GP60" t="s">
        <v>73</v>
      </c>
      <c r="GQ60" t="s">
        <v>49</v>
      </c>
      <c r="HC60" t="s">
        <v>67</v>
      </c>
      <c r="HD60" t="s">
        <v>50</v>
      </c>
      <c r="HP60" t="s">
        <v>73</v>
      </c>
      <c r="HQ60" t="s">
        <v>64</v>
      </c>
      <c r="IC60" s="2" t="s">
        <v>57</v>
      </c>
      <c r="ID60" t="s">
        <v>55</v>
      </c>
      <c r="IF60" t="s">
        <v>73</v>
      </c>
      <c r="IG60" t="s">
        <v>55</v>
      </c>
      <c r="IS60" t="s">
        <v>567</v>
      </c>
      <c r="IT60" t="s">
        <v>49</v>
      </c>
      <c r="JF60" t="s">
        <v>567</v>
      </c>
      <c r="JG60" t="s">
        <v>49</v>
      </c>
      <c r="JS60" t="s">
        <v>569</v>
      </c>
      <c r="JT60" t="s">
        <v>64</v>
      </c>
      <c r="KF60" t="s">
        <v>569</v>
      </c>
      <c r="KG60" t="s">
        <v>55</v>
      </c>
    </row>
    <row r="61" spans="1:293" x14ac:dyDescent="0.25">
      <c r="A61" s="2">
        <v>24</v>
      </c>
      <c r="B61" s="2" t="s">
        <v>45</v>
      </c>
      <c r="H61" s="2">
        <v>24</v>
      </c>
      <c r="I61" s="2" t="s">
        <v>55</v>
      </c>
      <c r="K61">
        <v>49</v>
      </c>
      <c r="L61" t="s">
        <v>50</v>
      </c>
      <c r="X61" s="2">
        <v>24</v>
      </c>
      <c r="Y61" s="2" t="s">
        <v>50</v>
      </c>
      <c r="AA61">
        <v>35</v>
      </c>
      <c r="AB61" t="s">
        <v>55</v>
      </c>
      <c r="AN61" s="2">
        <v>24</v>
      </c>
      <c r="AO61" s="2" t="s">
        <v>55</v>
      </c>
      <c r="AQ61">
        <v>47</v>
      </c>
      <c r="AR61" t="s">
        <v>62</v>
      </c>
      <c r="BD61" s="2">
        <v>24</v>
      </c>
      <c r="BE61" s="2" t="s">
        <v>49</v>
      </c>
      <c r="BG61">
        <v>58</v>
      </c>
      <c r="BH61" t="s">
        <v>50</v>
      </c>
      <c r="BR61" s="2">
        <v>0</v>
      </c>
      <c r="BS61" s="2" t="s">
        <v>55</v>
      </c>
      <c r="BU61">
        <v>0</v>
      </c>
      <c r="BV61" t="s">
        <v>50</v>
      </c>
      <c r="CH61" s="2">
        <v>0</v>
      </c>
      <c r="CI61" s="2" t="s">
        <v>50</v>
      </c>
      <c r="CK61">
        <v>3</v>
      </c>
      <c r="CL61" t="s">
        <v>55</v>
      </c>
      <c r="CX61" s="2">
        <v>0</v>
      </c>
      <c r="CY61" s="2" t="s">
        <v>55</v>
      </c>
      <c r="DA61">
        <v>3</v>
      </c>
      <c r="DB61" t="s">
        <v>62</v>
      </c>
      <c r="DN61" s="2">
        <v>0</v>
      </c>
      <c r="DO61" s="2" t="s">
        <v>49</v>
      </c>
      <c r="DQ61">
        <v>2</v>
      </c>
      <c r="DR61" t="s">
        <v>50</v>
      </c>
      <c r="EB61" s="3" t="s">
        <v>46</v>
      </c>
      <c r="EC61" s="2" t="s">
        <v>55</v>
      </c>
      <c r="EE61" t="s">
        <v>46</v>
      </c>
      <c r="EF61" t="s">
        <v>50</v>
      </c>
      <c r="ER61" s="3" t="s">
        <v>46</v>
      </c>
      <c r="ES61" s="2" t="s">
        <v>50</v>
      </c>
      <c r="EU61" t="s">
        <v>46</v>
      </c>
      <c r="EV61" t="s">
        <v>55</v>
      </c>
      <c r="FH61" s="3" t="s">
        <v>46</v>
      </c>
      <c r="FI61" s="2" t="s">
        <v>55</v>
      </c>
      <c r="FK61" t="s">
        <v>70</v>
      </c>
      <c r="FL61" t="s">
        <v>62</v>
      </c>
      <c r="FX61" s="3" t="s">
        <v>46</v>
      </c>
      <c r="FY61" s="2" t="s">
        <v>49</v>
      </c>
      <c r="GA61" t="s">
        <v>46</v>
      </c>
      <c r="GB61" t="s">
        <v>50</v>
      </c>
      <c r="GN61" s="2" t="s">
        <v>73</v>
      </c>
      <c r="GO61" s="4" t="s">
        <v>55</v>
      </c>
      <c r="GP61" t="s">
        <v>73</v>
      </c>
      <c r="GQ61" t="s">
        <v>58</v>
      </c>
      <c r="HC61" t="s">
        <v>67</v>
      </c>
      <c r="HD61" t="s">
        <v>62</v>
      </c>
      <c r="HP61" t="s">
        <v>57</v>
      </c>
      <c r="HQ61" t="s">
        <v>55</v>
      </c>
      <c r="IC61" s="2" t="s">
        <v>73</v>
      </c>
      <c r="ID61" t="s">
        <v>55</v>
      </c>
      <c r="IF61" t="s">
        <v>73</v>
      </c>
      <c r="IG61" t="s">
        <v>55</v>
      </c>
      <c r="IS61" t="s">
        <v>567</v>
      </c>
      <c r="IT61" t="s">
        <v>50</v>
      </c>
      <c r="JF61" t="s">
        <v>567</v>
      </c>
      <c r="JG61" t="s">
        <v>55</v>
      </c>
      <c r="JS61" t="s">
        <v>569</v>
      </c>
      <c r="JT61" t="s">
        <v>62</v>
      </c>
      <c r="KF61" t="s">
        <v>569</v>
      </c>
      <c r="KG61" t="s">
        <v>50</v>
      </c>
    </row>
    <row r="62" spans="1:293" x14ac:dyDescent="0.25">
      <c r="A62" s="2">
        <v>55</v>
      </c>
      <c r="B62" s="2" t="s">
        <v>45</v>
      </c>
      <c r="H62" s="2">
        <v>55</v>
      </c>
      <c r="I62" s="2" t="s">
        <v>58</v>
      </c>
      <c r="K62">
        <v>50</v>
      </c>
      <c r="L62" t="s">
        <v>49</v>
      </c>
      <c r="X62" s="2">
        <v>55</v>
      </c>
      <c r="Y62" s="2" t="s">
        <v>58</v>
      </c>
      <c r="AA62">
        <v>49</v>
      </c>
      <c r="AB62" t="s">
        <v>49</v>
      </c>
      <c r="AN62" s="2">
        <v>55</v>
      </c>
      <c r="AO62" s="2" t="s">
        <v>55</v>
      </c>
      <c r="AQ62">
        <v>34</v>
      </c>
      <c r="AR62" t="s">
        <v>64</v>
      </c>
      <c r="BD62" s="2">
        <v>55</v>
      </c>
      <c r="BE62" s="2" t="s">
        <v>55</v>
      </c>
      <c r="BG62">
        <v>41</v>
      </c>
      <c r="BH62" t="s">
        <v>49</v>
      </c>
      <c r="BR62" s="2">
        <v>3</v>
      </c>
      <c r="BS62" s="2" t="s">
        <v>58</v>
      </c>
      <c r="BU62">
        <v>5</v>
      </c>
      <c r="BV62" t="s">
        <v>49</v>
      </c>
      <c r="CH62" s="2">
        <v>3</v>
      </c>
      <c r="CI62" s="2" t="s">
        <v>58</v>
      </c>
      <c r="CK62">
        <v>0</v>
      </c>
      <c r="CL62" t="s">
        <v>49</v>
      </c>
      <c r="CX62" s="2">
        <v>3</v>
      </c>
      <c r="CY62" s="2" t="s">
        <v>55</v>
      </c>
      <c r="DA62">
        <v>4</v>
      </c>
      <c r="DB62" t="s">
        <v>64</v>
      </c>
      <c r="DN62" s="2">
        <v>3</v>
      </c>
      <c r="DO62" s="2" t="s">
        <v>55</v>
      </c>
      <c r="DQ62">
        <v>2</v>
      </c>
      <c r="DR62" s="4" t="s">
        <v>49</v>
      </c>
      <c r="EB62" s="2" t="s">
        <v>72</v>
      </c>
      <c r="EC62" s="2" t="s">
        <v>58</v>
      </c>
      <c r="EE62" t="s">
        <v>46</v>
      </c>
      <c r="EF62" t="s">
        <v>49</v>
      </c>
      <c r="ER62" s="2" t="s">
        <v>72</v>
      </c>
      <c r="ES62" s="2" t="s">
        <v>58</v>
      </c>
      <c r="EU62" t="s">
        <v>46</v>
      </c>
      <c r="EV62" t="s">
        <v>49</v>
      </c>
      <c r="FH62" s="2" t="s">
        <v>72</v>
      </c>
      <c r="FI62" s="2" t="s">
        <v>55</v>
      </c>
      <c r="FK62" t="s">
        <v>46</v>
      </c>
      <c r="FL62" t="s">
        <v>64</v>
      </c>
      <c r="FX62" s="2" t="s">
        <v>72</v>
      </c>
      <c r="FY62" s="2" t="s">
        <v>55</v>
      </c>
      <c r="GA62" t="s">
        <v>46</v>
      </c>
      <c r="GB62" t="s">
        <v>49</v>
      </c>
      <c r="GN62" s="2" t="s">
        <v>61</v>
      </c>
      <c r="GO62" s="2" t="s">
        <v>434</v>
      </c>
      <c r="GP62" t="s">
        <v>73</v>
      </c>
      <c r="GQ62" t="s">
        <v>64</v>
      </c>
      <c r="HC62" t="s">
        <v>73</v>
      </c>
      <c r="HD62" t="s">
        <v>64</v>
      </c>
      <c r="HP62" t="s">
        <v>73</v>
      </c>
      <c r="HQ62" t="s">
        <v>55</v>
      </c>
      <c r="IC62" s="2" t="s">
        <v>61</v>
      </c>
      <c r="ID62" t="s">
        <v>55</v>
      </c>
      <c r="IF62" t="s">
        <v>57</v>
      </c>
      <c r="IG62" t="s">
        <v>49</v>
      </c>
      <c r="IS62" t="s">
        <v>554</v>
      </c>
      <c r="IT62" t="s">
        <v>49</v>
      </c>
      <c r="JF62" t="s">
        <v>567</v>
      </c>
      <c r="JG62" t="s">
        <v>49</v>
      </c>
      <c r="JS62" t="s">
        <v>571</v>
      </c>
      <c r="JT62" t="s">
        <v>64</v>
      </c>
      <c r="KF62" t="s">
        <v>571</v>
      </c>
      <c r="KG62" t="s">
        <v>49</v>
      </c>
    </row>
    <row r="63" spans="1:293" x14ac:dyDescent="0.25">
      <c r="A63" s="2">
        <v>53</v>
      </c>
      <c r="B63" s="2" t="s">
        <v>45</v>
      </c>
      <c r="H63" s="2">
        <v>53</v>
      </c>
      <c r="I63" s="2" t="s">
        <v>49</v>
      </c>
      <c r="K63">
        <v>43</v>
      </c>
      <c r="L63" t="s">
        <v>49</v>
      </c>
      <c r="X63" s="2">
        <v>53</v>
      </c>
      <c r="Y63" s="2" t="s">
        <v>64</v>
      </c>
      <c r="AA63">
        <v>49</v>
      </c>
      <c r="AB63" t="s">
        <v>50</v>
      </c>
      <c r="AN63" s="2">
        <v>53</v>
      </c>
      <c r="AO63" s="2" t="s">
        <v>64</v>
      </c>
      <c r="AQ63">
        <v>34</v>
      </c>
      <c r="AR63" t="s">
        <v>62</v>
      </c>
      <c r="BD63" s="2">
        <v>53</v>
      </c>
      <c r="BE63" s="2" t="s">
        <v>62</v>
      </c>
      <c r="BG63">
        <v>41</v>
      </c>
      <c r="BH63" t="s">
        <v>50</v>
      </c>
      <c r="BR63" s="2">
        <v>2</v>
      </c>
      <c r="BS63" s="2" t="s">
        <v>49</v>
      </c>
      <c r="BU63">
        <v>0</v>
      </c>
      <c r="BV63" t="s">
        <v>49</v>
      </c>
      <c r="CH63" s="2">
        <v>2</v>
      </c>
      <c r="CI63" s="2" t="s">
        <v>64</v>
      </c>
      <c r="CK63">
        <v>0</v>
      </c>
      <c r="CL63" t="s">
        <v>50</v>
      </c>
      <c r="CX63" s="2">
        <v>2</v>
      </c>
      <c r="CY63" s="2" t="s">
        <v>64</v>
      </c>
      <c r="DA63">
        <v>4</v>
      </c>
      <c r="DB63" t="s">
        <v>62</v>
      </c>
      <c r="DN63" s="2">
        <v>2</v>
      </c>
      <c r="DO63" s="2" t="s">
        <v>62</v>
      </c>
      <c r="DQ63">
        <v>2</v>
      </c>
      <c r="DR63" t="s">
        <v>50</v>
      </c>
      <c r="EB63" s="3" t="s">
        <v>46</v>
      </c>
      <c r="EC63" s="2" t="s">
        <v>49</v>
      </c>
      <c r="EE63" t="s">
        <v>72</v>
      </c>
      <c r="EF63" t="s">
        <v>49</v>
      </c>
      <c r="ER63" s="3" t="s">
        <v>46</v>
      </c>
      <c r="ES63" s="2" t="s">
        <v>64</v>
      </c>
      <c r="EU63" t="s">
        <v>46</v>
      </c>
      <c r="EV63" t="s">
        <v>50</v>
      </c>
      <c r="FH63" s="3" t="s">
        <v>46</v>
      </c>
      <c r="FI63" s="2" t="s">
        <v>64</v>
      </c>
      <c r="FK63" t="s">
        <v>46</v>
      </c>
      <c r="FL63" t="s">
        <v>62</v>
      </c>
      <c r="FX63" s="3" t="s">
        <v>46</v>
      </c>
      <c r="FY63" s="2" t="s">
        <v>62</v>
      </c>
      <c r="GA63" t="s">
        <v>46</v>
      </c>
      <c r="GB63" t="s">
        <v>50</v>
      </c>
      <c r="GN63" s="2" t="s">
        <v>57</v>
      </c>
      <c r="GO63" s="4" t="s">
        <v>55</v>
      </c>
      <c r="GP63" t="s">
        <v>73</v>
      </c>
      <c r="GQ63" t="s">
        <v>62</v>
      </c>
      <c r="HC63" t="s">
        <v>73</v>
      </c>
      <c r="HD63" t="s">
        <v>62</v>
      </c>
      <c r="HP63" t="s">
        <v>48</v>
      </c>
      <c r="HQ63" t="s">
        <v>64</v>
      </c>
      <c r="IC63" s="2" t="s">
        <v>57</v>
      </c>
      <c r="ID63" t="s">
        <v>55</v>
      </c>
      <c r="IF63" t="s">
        <v>73</v>
      </c>
      <c r="IG63" t="s">
        <v>55</v>
      </c>
      <c r="IS63" t="s">
        <v>567</v>
      </c>
      <c r="IT63" t="s">
        <v>49</v>
      </c>
      <c r="JF63" t="s">
        <v>567</v>
      </c>
      <c r="JG63" t="s">
        <v>50</v>
      </c>
      <c r="JS63" t="s">
        <v>571</v>
      </c>
      <c r="JT63" t="s">
        <v>62</v>
      </c>
      <c r="KF63" t="s">
        <v>571</v>
      </c>
      <c r="KG63" t="s">
        <v>50</v>
      </c>
    </row>
    <row r="64" spans="1:293" x14ac:dyDescent="0.25">
      <c r="A64" s="2">
        <v>60</v>
      </c>
      <c r="B64" s="2" t="s">
        <v>45</v>
      </c>
      <c r="H64" s="2">
        <v>60</v>
      </c>
      <c r="I64" s="2" t="s">
        <v>128</v>
      </c>
      <c r="K64">
        <v>50</v>
      </c>
      <c r="L64" t="s">
        <v>49</v>
      </c>
      <c r="X64" s="2">
        <v>60</v>
      </c>
      <c r="Y64" s="2" t="s">
        <v>55</v>
      </c>
      <c r="AA64">
        <v>50</v>
      </c>
      <c r="AB64" t="s">
        <v>49</v>
      </c>
      <c r="AN64" s="2">
        <v>60</v>
      </c>
      <c r="AO64" s="2" t="s">
        <v>55</v>
      </c>
      <c r="AQ64">
        <v>40</v>
      </c>
      <c r="AR64" t="s">
        <v>64</v>
      </c>
      <c r="BD64" s="2">
        <v>60</v>
      </c>
      <c r="BE64" s="2" t="s">
        <v>49</v>
      </c>
      <c r="BG64">
        <v>47</v>
      </c>
      <c r="BH64" t="s">
        <v>49</v>
      </c>
      <c r="BR64" s="2">
        <v>4</v>
      </c>
      <c r="BS64" s="2" t="s">
        <v>128</v>
      </c>
      <c r="BU64">
        <v>3</v>
      </c>
      <c r="BV64" t="s">
        <v>49</v>
      </c>
      <c r="CH64" s="2">
        <v>4</v>
      </c>
      <c r="CI64" s="2" t="s">
        <v>55</v>
      </c>
      <c r="CK64">
        <v>5</v>
      </c>
      <c r="CL64" t="s">
        <v>49</v>
      </c>
      <c r="CX64" s="2">
        <v>4</v>
      </c>
      <c r="CY64" s="2" t="s">
        <v>55</v>
      </c>
      <c r="DA64">
        <v>2</v>
      </c>
      <c r="DB64" t="s">
        <v>64</v>
      </c>
      <c r="DN64" s="2">
        <v>4</v>
      </c>
      <c r="DO64" s="2" t="s">
        <v>49</v>
      </c>
      <c r="DQ64">
        <v>3</v>
      </c>
      <c r="DR64" s="4" t="s">
        <v>49</v>
      </c>
      <c r="EB64" s="3" t="s">
        <v>46</v>
      </c>
      <c r="EC64" s="2" t="s">
        <v>128</v>
      </c>
      <c r="EE64" t="s">
        <v>72</v>
      </c>
      <c r="EF64" t="s">
        <v>49</v>
      </c>
      <c r="ER64" s="3" t="s">
        <v>46</v>
      </c>
      <c r="ES64" s="2" t="s">
        <v>55</v>
      </c>
      <c r="EU64" t="s">
        <v>46</v>
      </c>
      <c r="EV64" t="s">
        <v>49</v>
      </c>
      <c r="FH64" s="3" t="s">
        <v>46</v>
      </c>
      <c r="FI64" s="2" t="s">
        <v>55</v>
      </c>
      <c r="FK64" t="s">
        <v>80</v>
      </c>
      <c r="FL64" t="s">
        <v>64</v>
      </c>
      <c r="FX64" s="3" t="s">
        <v>46</v>
      </c>
      <c r="FY64" s="2" t="s">
        <v>49</v>
      </c>
      <c r="GA64" t="s">
        <v>70</v>
      </c>
      <c r="GB64" t="s">
        <v>49</v>
      </c>
      <c r="GN64" s="2" t="s">
        <v>61</v>
      </c>
      <c r="GO64" s="2" t="s">
        <v>476</v>
      </c>
      <c r="GP64" t="s">
        <v>57</v>
      </c>
      <c r="GQ64" t="s">
        <v>50</v>
      </c>
      <c r="HC64" t="s">
        <v>57</v>
      </c>
      <c r="HD64" t="s">
        <v>55</v>
      </c>
      <c r="HP64" t="s">
        <v>61</v>
      </c>
      <c r="HQ64" t="s">
        <v>55</v>
      </c>
      <c r="IC64" s="2" t="s">
        <v>61</v>
      </c>
      <c r="ID64" s="2" t="s">
        <v>58</v>
      </c>
      <c r="IF64" t="s">
        <v>48</v>
      </c>
      <c r="IG64" t="s">
        <v>62</v>
      </c>
      <c r="IS64" t="s">
        <v>567</v>
      </c>
      <c r="IT64" t="s">
        <v>49</v>
      </c>
      <c r="JF64" t="s">
        <v>554</v>
      </c>
      <c r="JG64" t="s">
        <v>49</v>
      </c>
      <c r="JS64" t="s">
        <v>571</v>
      </c>
      <c r="JT64" t="s">
        <v>64</v>
      </c>
      <c r="KF64" t="s">
        <v>569</v>
      </c>
      <c r="KG64" t="s">
        <v>49</v>
      </c>
    </row>
    <row r="65" spans="1:293" x14ac:dyDescent="0.25">
      <c r="A65" s="2">
        <v>40</v>
      </c>
      <c r="B65" s="2" t="s">
        <v>47</v>
      </c>
      <c r="H65" s="2">
        <v>40</v>
      </c>
      <c r="I65" s="2" t="s">
        <v>55</v>
      </c>
      <c r="K65">
        <v>50</v>
      </c>
      <c r="L65" t="s">
        <v>58</v>
      </c>
      <c r="X65" s="2">
        <v>40</v>
      </c>
      <c r="Y65" s="2" t="s">
        <v>55</v>
      </c>
      <c r="AA65">
        <v>43</v>
      </c>
      <c r="AB65" t="s">
        <v>55</v>
      </c>
      <c r="AN65" s="2">
        <v>40</v>
      </c>
      <c r="AO65" s="2" t="s">
        <v>55</v>
      </c>
      <c r="AQ65">
        <v>35</v>
      </c>
      <c r="AR65" t="s">
        <v>55</v>
      </c>
      <c r="BD65" s="2">
        <v>40</v>
      </c>
      <c r="BE65" s="2" t="s">
        <v>55</v>
      </c>
      <c r="BG65">
        <v>47</v>
      </c>
      <c r="BH65" t="s">
        <v>50</v>
      </c>
      <c r="BR65" s="2">
        <v>2</v>
      </c>
      <c r="BS65" s="2" t="s">
        <v>55</v>
      </c>
      <c r="BU65">
        <v>3</v>
      </c>
      <c r="BV65" s="4" t="s">
        <v>58</v>
      </c>
      <c r="CH65" s="2">
        <v>2</v>
      </c>
      <c r="CI65" s="2" t="s">
        <v>55</v>
      </c>
      <c r="CK65">
        <v>0</v>
      </c>
      <c r="CL65" t="s">
        <v>55</v>
      </c>
      <c r="CX65" s="2">
        <v>2</v>
      </c>
      <c r="CY65" s="2" t="s">
        <v>55</v>
      </c>
      <c r="DA65">
        <v>5</v>
      </c>
      <c r="DB65" t="s">
        <v>55</v>
      </c>
      <c r="DN65" s="2">
        <v>2</v>
      </c>
      <c r="DO65" s="2" t="s">
        <v>55</v>
      </c>
      <c r="DQ65">
        <v>3</v>
      </c>
      <c r="DR65" t="s">
        <v>50</v>
      </c>
      <c r="EB65" s="2" t="s">
        <v>72</v>
      </c>
      <c r="EC65" s="2" t="s">
        <v>55</v>
      </c>
      <c r="EE65" t="s">
        <v>72</v>
      </c>
      <c r="EF65" t="s">
        <v>58</v>
      </c>
      <c r="ER65" s="2" t="s">
        <v>72</v>
      </c>
      <c r="ES65" s="2" t="s">
        <v>55</v>
      </c>
      <c r="EU65" t="s">
        <v>72</v>
      </c>
      <c r="EV65" t="s">
        <v>55</v>
      </c>
      <c r="FH65" s="2" t="s">
        <v>72</v>
      </c>
      <c r="FI65" s="2" t="s">
        <v>55</v>
      </c>
      <c r="FK65" t="s">
        <v>72</v>
      </c>
      <c r="FL65" t="s">
        <v>55</v>
      </c>
      <c r="FX65" s="2" t="s">
        <v>72</v>
      </c>
      <c r="FY65" s="2" t="s">
        <v>55</v>
      </c>
      <c r="GA65" t="s">
        <v>70</v>
      </c>
      <c r="GB65" t="s">
        <v>50</v>
      </c>
      <c r="GN65" s="2" t="s">
        <v>67</v>
      </c>
      <c r="GO65" s="2" t="s">
        <v>68</v>
      </c>
      <c r="GP65" t="s">
        <v>48</v>
      </c>
      <c r="GQ65" t="s">
        <v>55</v>
      </c>
      <c r="HC65" t="s">
        <v>48</v>
      </c>
      <c r="HD65" t="s">
        <v>55</v>
      </c>
      <c r="HP65" t="s">
        <v>57</v>
      </c>
      <c r="HQ65" t="s">
        <v>55</v>
      </c>
      <c r="IC65" s="2" t="s">
        <v>67</v>
      </c>
      <c r="ID65" s="2" t="s">
        <v>58</v>
      </c>
      <c r="IF65" t="s">
        <v>61</v>
      </c>
      <c r="IG65" t="s">
        <v>49</v>
      </c>
      <c r="IS65" t="s">
        <v>567</v>
      </c>
      <c r="IT65" t="s">
        <v>58</v>
      </c>
      <c r="JF65" t="s">
        <v>567</v>
      </c>
      <c r="JG65" t="s">
        <v>55</v>
      </c>
      <c r="JS65" t="s">
        <v>569</v>
      </c>
      <c r="JT65" t="s">
        <v>55</v>
      </c>
      <c r="KF65" t="s">
        <v>569</v>
      </c>
      <c r="KG65" t="s">
        <v>50</v>
      </c>
    </row>
    <row r="66" spans="1:293" x14ac:dyDescent="0.25">
      <c r="A66" s="2">
        <v>55</v>
      </c>
      <c r="B66" s="2" t="s">
        <v>45</v>
      </c>
      <c r="H66" s="2">
        <v>55</v>
      </c>
      <c r="I66" s="2" t="s">
        <v>49</v>
      </c>
      <c r="K66">
        <v>58</v>
      </c>
      <c r="L66" t="s">
        <v>55</v>
      </c>
      <c r="X66" s="2">
        <v>55</v>
      </c>
      <c r="Y66" s="2" t="s">
        <v>55</v>
      </c>
      <c r="AA66">
        <v>50</v>
      </c>
      <c r="AB66" t="s">
        <v>49</v>
      </c>
      <c r="AN66" s="2">
        <v>55</v>
      </c>
      <c r="AO66" s="2" t="s">
        <v>49</v>
      </c>
      <c r="AQ66">
        <v>23</v>
      </c>
      <c r="AR66" t="s">
        <v>50</v>
      </c>
      <c r="BD66" s="2">
        <v>55</v>
      </c>
      <c r="BE66" s="2" t="s">
        <v>55</v>
      </c>
      <c r="BG66">
        <v>34</v>
      </c>
      <c r="BH66" t="s">
        <v>55</v>
      </c>
      <c r="BR66" s="2">
        <v>3</v>
      </c>
      <c r="BS66" s="2" t="s">
        <v>49</v>
      </c>
      <c r="BU66">
        <v>2</v>
      </c>
      <c r="BV66" t="s">
        <v>55</v>
      </c>
      <c r="CH66" s="2">
        <v>3</v>
      </c>
      <c r="CI66" s="2" t="s">
        <v>55</v>
      </c>
      <c r="CK66">
        <v>3</v>
      </c>
      <c r="CL66" t="s">
        <v>49</v>
      </c>
      <c r="CX66" s="2">
        <v>3</v>
      </c>
      <c r="CY66" s="2" t="s">
        <v>49</v>
      </c>
      <c r="DA66">
        <v>3</v>
      </c>
      <c r="DB66" t="s">
        <v>50</v>
      </c>
      <c r="DN66" s="2">
        <v>3</v>
      </c>
      <c r="DO66" s="2" t="s">
        <v>55</v>
      </c>
      <c r="DQ66">
        <v>4</v>
      </c>
      <c r="DR66" t="s">
        <v>55</v>
      </c>
      <c r="EB66" s="3" t="s">
        <v>80</v>
      </c>
      <c r="EC66" s="2" t="s">
        <v>49</v>
      </c>
      <c r="EE66" t="s">
        <v>46</v>
      </c>
      <c r="EF66" t="s">
        <v>55</v>
      </c>
      <c r="ER66" s="3" t="s">
        <v>80</v>
      </c>
      <c r="ES66" s="2" t="s">
        <v>55</v>
      </c>
      <c r="EU66" t="s">
        <v>72</v>
      </c>
      <c r="EV66" t="s">
        <v>49</v>
      </c>
      <c r="FH66" s="3" t="s">
        <v>80</v>
      </c>
      <c r="FI66" s="2" t="s">
        <v>49</v>
      </c>
      <c r="FK66" t="s">
        <v>46</v>
      </c>
      <c r="FL66" t="s">
        <v>50</v>
      </c>
      <c r="FX66" s="3" t="s">
        <v>80</v>
      </c>
      <c r="FY66" s="2" t="s">
        <v>55</v>
      </c>
      <c r="GA66" t="s">
        <v>46</v>
      </c>
      <c r="GB66" t="s">
        <v>55</v>
      </c>
      <c r="GN66" s="2" t="s">
        <v>48</v>
      </c>
      <c r="GO66" s="4" t="s">
        <v>55</v>
      </c>
      <c r="GP66" t="s">
        <v>73</v>
      </c>
      <c r="GQ66" t="s">
        <v>49</v>
      </c>
      <c r="HC66" t="s">
        <v>73</v>
      </c>
      <c r="HD66" t="s">
        <v>50</v>
      </c>
      <c r="HP66" t="s">
        <v>57</v>
      </c>
      <c r="HQ66" t="s">
        <v>49</v>
      </c>
      <c r="IC66" s="2" t="s">
        <v>48</v>
      </c>
      <c r="ID66" s="2" t="s">
        <v>50</v>
      </c>
      <c r="IF66" t="s">
        <v>57</v>
      </c>
      <c r="IG66" t="s">
        <v>55</v>
      </c>
      <c r="IS66" t="s">
        <v>567</v>
      </c>
      <c r="IT66" t="s">
        <v>55</v>
      </c>
      <c r="JF66" t="s">
        <v>567</v>
      </c>
      <c r="JG66" t="s">
        <v>49</v>
      </c>
      <c r="JS66" t="s">
        <v>569</v>
      </c>
      <c r="JT66" t="s">
        <v>50</v>
      </c>
      <c r="KF66" t="s">
        <v>571</v>
      </c>
      <c r="KG66" t="s">
        <v>55</v>
      </c>
    </row>
    <row r="67" spans="1:293" x14ac:dyDescent="0.25">
      <c r="A67" s="2">
        <v>44</v>
      </c>
      <c r="B67" s="2" t="s">
        <v>47</v>
      </c>
      <c r="H67" s="2">
        <v>44</v>
      </c>
      <c r="I67" s="2" t="s">
        <v>55</v>
      </c>
      <c r="K67">
        <v>41</v>
      </c>
      <c r="L67" t="s">
        <v>49</v>
      </c>
      <c r="X67" s="2">
        <v>44</v>
      </c>
      <c r="Y67" s="2" t="s">
        <v>55</v>
      </c>
      <c r="AA67">
        <v>50</v>
      </c>
      <c r="AB67" t="s">
        <v>58</v>
      </c>
      <c r="AN67" s="2">
        <v>44</v>
      </c>
      <c r="AO67" s="2" t="s">
        <v>55</v>
      </c>
      <c r="AQ67">
        <v>23</v>
      </c>
      <c r="AR67" t="s">
        <v>64</v>
      </c>
      <c r="BD67" s="2">
        <v>44</v>
      </c>
      <c r="BE67" s="2" t="s">
        <v>55</v>
      </c>
      <c r="BG67">
        <v>40</v>
      </c>
      <c r="BH67" t="s">
        <v>50</v>
      </c>
      <c r="BR67" s="2">
        <v>0</v>
      </c>
      <c r="BS67" s="2" t="s">
        <v>55</v>
      </c>
      <c r="BU67">
        <v>2</v>
      </c>
      <c r="BV67" t="s">
        <v>49</v>
      </c>
      <c r="CH67" s="2">
        <v>0</v>
      </c>
      <c r="CI67" s="2" t="s">
        <v>55</v>
      </c>
      <c r="CK67">
        <v>3</v>
      </c>
      <c r="CL67" t="s">
        <v>58</v>
      </c>
      <c r="CX67" s="2">
        <v>0</v>
      </c>
      <c r="CY67" s="2" t="s">
        <v>55</v>
      </c>
      <c r="DA67">
        <v>3</v>
      </c>
      <c r="DB67" t="s">
        <v>64</v>
      </c>
      <c r="DN67" s="2">
        <v>0</v>
      </c>
      <c r="DO67" s="2" t="s">
        <v>55</v>
      </c>
      <c r="DQ67">
        <v>2</v>
      </c>
      <c r="DR67" t="s">
        <v>50</v>
      </c>
      <c r="EB67" s="3" t="s">
        <v>56</v>
      </c>
      <c r="EC67" s="2" t="s">
        <v>55</v>
      </c>
      <c r="EE67" t="s">
        <v>46</v>
      </c>
      <c r="EF67" t="s">
        <v>49</v>
      </c>
      <c r="ER67" s="3" t="s">
        <v>56</v>
      </c>
      <c r="ES67" s="2" t="s">
        <v>55</v>
      </c>
      <c r="EU67" t="s">
        <v>72</v>
      </c>
      <c r="EV67" t="s">
        <v>58</v>
      </c>
      <c r="FH67" s="3" t="s">
        <v>56</v>
      </c>
      <c r="FI67" s="2" t="s">
        <v>55</v>
      </c>
      <c r="FK67" t="s">
        <v>46</v>
      </c>
      <c r="FL67" t="s">
        <v>64</v>
      </c>
      <c r="FX67" s="3" t="s">
        <v>56</v>
      </c>
      <c r="FY67" s="2" t="s">
        <v>55</v>
      </c>
      <c r="GA67" t="s">
        <v>80</v>
      </c>
      <c r="GB67" t="s">
        <v>50</v>
      </c>
      <c r="GN67" s="2" t="s">
        <v>61</v>
      </c>
      <c r="GO67" s="2" t="s">
        <v>49</v>
      </c>
      <c r="GP67" t="s">
        <v>73</v>
      </c>
      <c r="GQ67" t="s">
        <v>49</v>
      </c>
      <c r="HC67" t="s">
        <v>73</v>
      </c>
      <c r="HD67" t="s">
        <v>64</v>
      </c>
      <c r="HP67" t="s">
        <v>57</v>
      </c>
      <c r="HQ67" t="s">
        <v>50</v>
      </c>
      <c r="IC67" s="2" t="s">
        <v>61</v>
      </c>
      <c r="ID67" s="2" t="s">
        <v>58</v>
      </c>
      <c r="IF67" t="s">
        <v>57</v>
      </c>
      <c r="IG67" t="s">
        <v>55</v>
      </c>
      <c r="IS67" t="s">
        <v>554</v>
      </c>
      <c r="IT67" t="s">
        <v>49</v>
      </c>
      <c r="JF67" t="s">
        <v>567</v>
      </c>
      <c r="JG67" t="s">
        <v>58</v>
      </c>
      <c r="JS67" t="s">
        <v>569</v>
      </c>
      <c r="JT67" t="s">
        <v>64</v>
      </c>
      <c r="KF67" t="s">
        <v>571</v>
      </c>
      <c r="KG67" t="s">
        <v>50</v>
      </c>
    </row>
    <row r="68" spans="1:293" x14ac:dyDescent="0.25">
      <c r="A68" s="2">
        <v>54</v>
      </c>
      <c r="B68" s="2" t="s">
        <v>45</v>
      </c>
      <c r="H68" s="2">
        <v>54</v>
      </c>
      <c r="I68" s="2" t="s">
        <v>58</v>
      </c>
      <c r="K68">
        <v>41</v>
      </c>
      <c r="L68" t="s">
        <v>50</v>
      </c>
      <c r="X68" s="2">
        <v>54</v>
      </c>
      <c r="Y68" s="2" t="s">
        <v>55</v>
      </c>
      <c r="AA68">
        <v>58</v>
      </c>
      <c r="AB68" t="s">
        <v>58</v>
      </c>
      <c r="AN68" s="2">
        <v>54</v>
      </c>
      <c r="AO68" s="2" t="s">
        <v>55</v>
      </c>
      <c r="AQ68">
        <v>23</v>
      </c>
      <c r="AR68" t="s">
        <v>62</v>
      </c>
      <c r="BD68" s="2">
        <v>54</v>
      </c>
      <c r="BE68" s="2" t="s">
        <v>55</v>
      </c>
      <c r="BG68">
        <v>35</v>
      </c>
      <c r="BH68" t="s">
        <v>55</v>
      </c>
      <c r="BR68" s="2">
        <v>4</v>
      </c>
      <c r="BS68" s="2" t="s">
        <v>58</v>
      </c>
      <c r="BU68">
        <v>2</v>
      </c>
      <c r="BV68" t="s">
        <v>50</v>
      </c>
      <c r="CH68" s="2">
        <v>4</v>
      </c>
      <c r="CI68" s="2" t="s">
        <v>55</v>
      </c>
      <c r="CK68">
        <v>2</v>
      </c>
      <c r="CL68" t="s">
        <v>58</v>
      </c>
      <c r="CX68" s="2">
        <v>4</v>
      </c>
      <c r="CY68" s="2" t="s">
        <v>55</v>
      </c>
      <c r="DA68">
        <v>3</v>
      </c>
      <c r="DB68" t="s">
        <v>62</v>
      </c>
      <c r="DN68" s="2">
        <v>4</v>
      </c>
      <c r="DO68" s="2" t="s">
        <v>55</v>
      </c>
      <c r="DQ68">
        <v>5</v>
      </c>
      <c r="DR68" t="s">
        <v>55</v>
      </c>
      <c r="EB68" s="3" t="s">
        <v>46</v>
      </c>
      <c r="EC68" s="2" t="s">
        <v>58</v>
      </c>
      <c r="EE68" t="s">
        <v>46</v>
      </c>
      <c r="EF68" t="s">
        <v>50</v>
      </c>
      <c r="ER68" s="3" t="s">
        <v>46</v>
      </c>
      <c r="ES68" s="2" t="s">
        <v>55</v>
      </c>
      <c r="EU68" t="s">
        <v>46</v>
      </c>
      <c r="EV68" t="s">
        <v>58</v>
      </c>
      <c r="FH68" s="3" t="s">
        <v>46</v>
      </c>
      <c r="FI68" s="2" t="s">
        <v>55</v>
      </c>
      <c r="FK68" t="s">
        <v>46</v>
      </c>
      <c r="FL68" t="s">
        <v>62</v>
      </c>
      <c r="FX68" s="3" t="s">
        <v>46</v>
      </c>
      <c r="FY68" s="2" t="s">
        <v>55</v>
      </c>
      <c r="GA68" t="s">
        <v>72</v>
      </c>
      <c r="GB68" t="s">
        <v>55</v>
      </c>
      <c r="GN68" s="2" t="s">
        <v>73</v>
      </c>
      <c r="GO68" s="2" t="s">
        <v>49</v>
      </c>
      <c r="GP68" t="s">
        <v>73</v>
      </c>
      <c r="GQ68" t="s">
        <v>50</v>
      </c>
      <c r="HC68" t="s">
        <v>73</v>
      </c>
      <c r="HD68" t="s">
        <v>62</v>
      </c>
      <c r="HP68" t="s">
        <v>57</v>
      </c>
      <c r="HQ68" t="s">
        <v>55</v>
      </c>
      <c r="IC68" s="2" t="s">
        <v>73</v>
      </c>
      <c r="ID68" t="s">
        <v>55</v>
      </c>
      <c r="IF68" t="s">
        <v>57</v>
      </c>
      <c r="IG68" t="s">
        <v>49</v>
      </c>
      <c r="IS68" t="s">
        <v>554</v>
      </c>
      <c r="IT68" t="s">
        <v>50</v>
      </c>
      <c r="JF68" t="s">
        <v>567</v>
      </c>
      <c r="JG68" t="s">
        <v>58</v>
      </c>
      <c r="JS68" t="s">
        <v>569</v>
      </c>
      <c r="JT68" t="s">
        <v>62</v>
      </c>
      <c r="KF68" t="s">
        <v>569</v>
      </c>
      <c r="KG68" t="s">
        <v>55</v>
      </c>
    </row>
    <row r="69" spans="1:293" x14ac:dyDescent="0.25">
      <c r="A69" s="2">
        <v>49</v>
      </c>
      <c r="B69" s="2" t="s">
        <v>45</v>
      </c>
      <c r="H69" s="2">
        <v>49</v>
      </c>
      <c r="I69" s="2" t="s">
        <v>49</v>
      </c>
      <c r="K69">
        <v>47</v>
      </c>
      <c r="L69" t="s">
        <v>50</v>
      </c>
      <c r="X69" s="2">
        <v>49</v>
      </c>
      <c r="Y69" s="2" t="s">
        <v>49</v>
      </c>
      <c r="AA69">
        <v>58</v>
      </c>
      <c r="AB69" t="s">
        <v>62</v>
      </c>
      <c r="AN69" s="2">
        <v>49</v>
      </c>
      <c r="AO69" s="2" t="s">
        <v>50</v>
      </c>
      <c r="AQ69">
        <v>35</v>
      </c>
      <c r="AR69" t="s">
        <v>64</v>
      </c>
      <c r="BD69" s="2">
        <v>49</v>
      </c>
      <c r="BE69" s="2" t="s">
        <v>49</v>
      </c>
      <c r="BG69">
        <v>23</v>
      </c>
      <c r="BH69" t="s">
        <v>55</v>
      </c>
      <c r="BR69" s="2">
        <v>2</v>
      </c>
      <c r="BS69" s="2" t="s">
        <v>49</v>
      </c>
      <c r="BU69">
        <v>3</v>
      </c>
      <c r="BV69" t="s">
        <v>50</v>
      </c>
      <c r="CH69" s="2">
        <v>2</v>
      </c>
      <c r="CI69" s="2" t="s">
        <v>49</v>
      </c>
      <c r="CK69">
        <v>2</v>
      </c>
      <c r="CL69" t="s">
        <v>62</v>
      </c>
      <c r="CX69" s="2">
        <v>2</v>
      </c>
      <c r="CY69" s="2" t="s">
        <v>50</v>
      </c>
      <c r="DA69">
        <v>3</v>
      </c>
      <c r="DB69" t="s">
        <v>64</v>
      </c>
      <c r="DN69" s="2">
        <v>2</v>
      </c>
      <c r="DO69" s="2" t="s">
        <v>49</v>
      </c>
      <c r="DQ69">
        <v>3</v>
      </c>
      <c r="DR69" t="s">
        <v>55</v>
      </c>
      <c r="EB69" s="3" t="s">
        <v>80</v>
      </c>
      <c r="EC69" s="2" t="s">
        <v>49</v>
      </c>
      <c r="EE69" t="s">
        <v>70</v>
      </c>
      <c r="EF69" t="s">
        <v>50</v>
      </c>
      <c r="ER69" s="3" t="s">
        <v>80</v>
      </c>
      <c r="ES69" s="2" t="s">
        <v>49</v>
      </c>
      <c r="EU69" t="s">
        <v>46</v>
      </c>
      <c r="EV69" t="s">
        <v>62</v>
      </c>
      <c r="FH69" s="3" t="s">
        <v>80</v>
      </c>
      <c r="FI69" s="2" t="s">
        <v>50</v>
      </c>
      <c r="FK69" t="s">
        <v>80</v>
      </c>
      <c r="FL69" t="s">
        <v>64</v>
      </c>
      <c r="FX69" s="3" t="s">
        <v>80</v>
      </c>
      <c r="FY69" s="2" t="s">
        <v>49</v>
      </c>
      <c r="GA69" t="s">
        <v>46</v>
      </c>
      <c r="GB69" t="s">
        <v>55</v>
      </c>
      <c r="GN69" s="2" t="s">
        <v>48</v>
      </c>
      <c r="GO69" s="4" t="s">
        <v>55</v>
      </c>
      <c r="GP69" t="s">
        <v>57</v>
      </c>
      <c r="GQ69" t="s">
        <v>55</v>
      </c>
      <c r="HC69" t="s">
        <v>73</v>
      </c>
      <c r="HD69" t="s">
        <v>55</v>
      </c>
      <c r="HP69" t="s">
        <v>73</v>
      </c>
      <c r="HQ69" t="s">
        <v>55</v>
      </c>
      <c r="IC69" s="2" t="s">
        <v>48</v>
      </c>
      <c r="ID69" s="2" t="s">
        <v>49</v>
      </c>
      <c r="IF69" t="s">
        <v>57</v>
      </c>
      <c r="IG69" t="s">
        <v>55</v>
      </c>
      <c r="IS69" t="s">
        <v>567</v>
      </c>
      <c r="IT69" t="s">
        <v>50</v>
      </c>
      <c r="JF69" t="s">
        <v>567</v>
      </c>
      <c r="JG69" t="s">
        <v>62</v>
      </c>
      <c r="JS69" t="s">
        <v>571</v>
      </c>
      <c r="JT69" t="s">
        <v>64</v>
      </c>
      <c r="KF69" t="s">
        <v>569</v>
      </c>
      <c r="KG69" t="s">
        <v>55</v>
      </c>
    </row>
    <row r="70" spans="1:293" x14ac:dyDescent="0.25">
      <c r="A70" s="2">
        <v>48</v>
      </c>
      <c r="B70" s="2" t="s">
        <v>47</v>
      </c>
      <c r="H70" s="2">
        <v>48</v>
      </c>
      <c r="I70" s="2" t="s">
        <v>55</v>
      </c>
      <c r="K70">
        <v>47</v>
      </c>
      <c r="L70" t="s">
        <v>62</v>
      </c>
      <c r="X70" s="2">
        <v>48</v>
      </c>
      <c r="Y70" s="2" t="s">
        <v>55</v>
      </c>
      <c r="AA70">
        <v>41</v>
      </c>
      <c r="AB70" t="s">
        <v>55</v>
      </c>
      <c r="AN70" s="2">
        <v>48</v>
      </c>
      <c r="AO70" s="2" t="s">
        <v>55</v>
      </c>
      <c r="AQ70">
        <v>24</v>
      </c>
      <c r="AR70" t="s">
        <v>55</v>
      </c>
      <c r="BD70" s="2">
        <v>48</v>
      </c>
      <c r="BE70" s="2" t="s">
        <v>55</v>
      </c>
      <c r="BG70">
        <v>35</v>
      </c>
      <c r="BH70" t="s">
        <v>55</v>
      </c>
      <c r="BR70" s="2">
        <v>0</v>
      </c>
      <c r="BS70" s="2" t="s">
        <v>55</v>
      </c>
      <c r="BU70">
        <v>3</v>
      </c>
      <c r="BV70" t="s">
        <v>62</v>
      </c>
      <c r="CH70" s="2">
        <v>0</v>
      </c>
      <c r="CI70" s="2" t="s">
        <v>55</v>
      </c>
      <c r="CK70">
        <v>2</v>
      </c>
      <c r="CL70" t="s">
        <v>55</v>
      </c>
      <c r="CX70" s="2">
        <v>0</v>
      </c>
      <c r="CY70" s="2" t="s">
        <v>55</v>
      </c>
      <c r="DA70">
        <v>0</v>
      </c>
      <c r="DB70" t="s">
        <v>55</v>
      </c>
      <c r="DN70" s="2">
        <v>0</v>
      </c>
      <c r="DO70" s="2" t="s">
        <v>55</v>
      </c>
      <c r="DQ70">
        <v>3</v>
      </c>
      <c r="DR70" t="s">
        <v>55</v>
      </c>
      <c r="EB70" s="3" t="s">
        <v>46</v>
      </c>
      <c r="EC70" s="2" t="s">
        <v>55</v>
      </c>
      <c r="EE70" t="s">
        <v>70</v>
      </c>
      <c r="EF70" t="s">
        <v>62</v>
      </c>
      <c r="ER70" s="3" t="s">
        <v>46</v>
      </c>
      <c r="ES70" s="2" t="s">
        <v>55</v>
      </c>
      <c r="EU70" t="s">
        <v>46</v>
      </c>
      <c r="EV70" t="s">
        <v>55</v>
      </c>
      <c r="FH70" s="3" t="s">
        <v>46</v>
      </c>
      <c r="FI70" s="2" t="s">
        <v>55</v>
      </c>
      <c r="FK70" t="s">
        <v>46</v>
      </c>
      <c r="FL70" t="s">
        <v>55</v>
      </c>
      <c r="FX70" s="3" t="s">
        <v>46</v>
      </c>
      <c r="FY70" s="2" t="s">
        <v>55</v>
      </c>
      <c r="GA70" t="s">
        <v>80</v>
      </c>
      <c r="GB70" t="s">
        <v>55</v>
      </c>
      <c r="GN70" s="2" t="s">
        <v>57</v>
      </c>
      <c r="GO70" s="2" t="s">
        <v>434</v>
      </c>
      <c r="GP70" t="s">
        <v>73</v>
      </c>
      <c r="GQ70" t="s">
        <v>58</v>
      </c>
      <c r="HC70" t="s">
        <v>57</v>
      </c>
      <c r="HD70" t="s">
        <v>50</v>
      </c>
      <c r="HP70" t="s">
        <v>61</v>
      </c>
      <c r="HQ70" t="s">
        <v>55</v>
      </c>
      <c r="IC70" s="2" t="s">
        <v>57</v>
      </c>
      <c r="ID70" s="2" t="s">
        <v>434</v>
      </c>
      <c r="IF70" t="s">
        <v>73</v>
      </c>
      <c r="IG70" t="s">
        <v>55</v>
      </c>
      <c r="IS70" t="s">
        <v>567</v>
      </c>
      <c r="IT70" t="s">
        <v>62</v>
      </c>
      <c r="JF70" t="s">
        <v>554</v>
      </c>
      <c r="JG70" t="s">
        <v>55</v>
      </c>
      <c r="JS70" t="s">
        <v>571</v>
      </c>
      <c r="JT70" t="s">
        <v>55</v>
      </c>
      <c r="KF70" t="s">
        <v>571</v>
      </c>
      <c r="KG70" t="s">
        <v>55</v>
      </c>
    </row>
    <row r="71" spans="1:293" x14ac:dyDescent="0.25">
      <c r="A71" s="2">
        <v>35</v>
      </c>
      <c r="B71" s="2" t="s">
        <v>45</v>
      </c>
      <c r="H71" s="2">
        <v>35</v>
      </c>
      <c r="I71" s="2" t="s">
        <v>50</v>
      </c>
      <c r="K71">
        <v>34</v>
      </c>
      <c r="L71" t="s">
        <v>49</v>
      </c>
      <c r="X71" s="2">
        <v>35</v>
      </c>
      <c r="Y71" s="2" t="s">
        <v>55</v>
      </c>
      <c r="AA71">
        <v>47</v>
      </c>
      <c r="AB71" t="s">
        <v>50</v>
      </c>
      <c r="AN71" s="2">
        <v>35</v>
      </c>
      <c r="AO71" s="2" t="s">
        <v>55</v>
      </c>
      <c r="AQ71">
        <v>55</v>
      </c>
      <c r="AR71" t="s">
        <v>55</v>
      </c>
      <c r="BD71" s="2">
        <v>35</v>
      </c>
      <c r="BE71" s="2" t="s">
        <v>55</v>
      </c>
      <c r="BG71">
        <v>24</v>
      </c>
      <c r="BH71" t="s">
        <v>49</v>
      </c>
      <c r="BR71" s="2">
        <v>5</v>
      </c>
      <c r="BS71" s="2" t="s">
        <v>50</v>
      </c>
      <c r="BU71">
        <v>4</v>
      </c>
      <c r="BV71" t="s">
        <v>49</v>
      </c>
      <c r="CH71" s="2">
        <v>5</v>
      </c>
      <c r="CI71" s="2" t="s">
        <v>55</v>
      </c>
      <c r="CK71">
        <v>3</v>
      </c>
      <c r="CL71" t="s">
        <v>50</v>
      </c>
      <c r="CX71" s="2">
        <v>5</v>
      </c>
      <c r="CY71" s="2" t="s">
        <v>55</v>
      </c>
      <c r="DA71">
        <v>3</v>
      </c>
      <c r="DB71" t="s">
        <v>55</v>
      </c>
      <c r="DN71" s="2">
        <v>5</v>
      </c>
      <c r="DO71" s="2" t="s">
        <v>55</v>
      </c>
      <c r="DQ71">
        <v>0</v>
      </c>
      <c r="DR71" s="4" t="s">
        <v>49</v>
      </c>
      <c r="EB71" s="3" t="s">
        <v>80</v>
      </c>
      <c r="EC71" s="2" t="s">
        <v>50</v>
      </c>
      <c r="EE71" t="s">
        <v>46</v>
      </c>
      <c r="EF71" t="s">
        <v>49</v>
      </c>
      <c r="ER71" s="3" t="s">
        <v>80</v>
      </c>
      <c r="ES71" s="2" t="s">
        <v>55</v>
      </c>
      <c r="EU71" t="s">
        <v>70</v>
      </c>
      <c r="EV71" t="s">
        <v>50</v>
      </c>
      <c r="FH71" s="3" t="s">
        <v>80</v>
      </c>
      <c r="FI71" s="2" t="s">
        <v>55</v>
      </c>
      <c r="FK71" t="s">
        <v>72</v>
      </c>
      <c r="FL71" t="s">
        <v>55</v>
      </c>
      <c r="FX71" s="3" t="s">
        <v>80</v>
      </c>
      <c r="FY71" s="2" t="s">
        <v>55</v>
      </c>
      <c r="GA71" t="s">
        <v>46</v>
      </c>
      <c r="GB71" t="s">
        <v>49</v>
      </c>
      <c r="GN71" s="2" t="s">
        <v>73</v>
      </c>
      <c r="GO71" s="2" t="s">
        <v>130</v>
      </c>
      <c r="GP71" t="s">
        <v>48</v>
      </c>
      <c r="GQ71" t="s">
        <v>49</v>
      </c>
      <c r="HC71" t="s">
        <v>73</v>
      </c>
      <c r="HD71" t="s">
        <v>58</v>
      </c>
      <c r="HP71" t="s">
        <v>57</v>
      </c>
      <c r="HQ71" t="s">
        <v>55</v>
      </c>
      <c r="IC71" s="2" t="s">
        <v>73</v>
      </c>
      <c r="ID71" s="2" t="s">
        <v>62</v>
      </c>
      <c r="IF71" t="s">
        <v>61</v>
      </c>
      <c r="IG71" t="s">
        <v>55</v>
      </c>
      <c r="IS71" t="s">
        <v>554</v>
      </c>
      <c r="IT71" t="s">
        <v>49</v>
      </c>
      <c r="JF71" t="s">
        <v>567</v>
      </c>
      <c r="JG71" t="s">
        <v>50</v>
      </c>
      <c r="JS71" t="s">
        <v>569</v>
      </c>
      <c r="JT71" t="s">
        <v>55</v>
      </c>
      <c r="KF71" t="s">
        <v>571</v>
      </c>
      <c r="KG71" t="s">
        <v>49</v>
      </c>
    </row>
    <row r="72" spans="1:293" x14ac:dyDescent="0.25">
      <c r="A72" s="2">
        <v>25</v>
      </c>
      <c r="B72" s="2" t="s">
        <v>45</v>
      </c>
      <c r="H72" s="2">
        <v>25</v>
      </c>
      <c r="I72" s="2" t="s">
        <v>62</v>
      </c>
      <c r="K72">
        <v>34</v>
      </c>
      <c r="L72" t="s">
        <v>58</v>
      </c>
      <c r="X72" s="2">
        <v>25</v>
      </c>
      <c r="Y72" s="2" t="s">
        <v>62</v>
      </c>
      <c r="AA72">
        <v>47</v>
      </c>
      <c r="AB72" t="s">
        <v>62</v>
      </c>
      <c r="AN72" s="2">
        <v>25</v>
      </c>
      <c r="AO72" s="2" t="s">
        <v>55</v>
      </c>
      <c r="AQ72">
        <v>53</v>
      </c>
      <c r="AR72" t="s">
        <v>64</v>
      </c>
      <c r="BD72" s="2">
        <v>25</v>
      </c>
      <c r="BE72" s="2" t="s">
        <v>50</v>
      </c>
      <c r="BG72">
        <v>55</v>
      </c>
      <c r="BH72" t="s">
        <v>55</v>
      </c>
      <c r="BR72" s="2">
        <v>0</v>
      </c>
      <c r="BS72" s="2" t="s">
        <v>62</v>
      </c>
      <c r="BU72">
        <v>4</v>
      </c>
      <c r="BV72" s="4" t="s">
        <v>58</v>
      </c>
      <c r="CH72" s="2">
        <v>0</v>
      </c>
      <c r="CI72" s="2" t="s">
        <v>62</v>
      </c>
      <c r="CK72">
        <v>3</v>
      </c>
      <c r="CL72" t="s">
        <v>62</v>
      </c>
      <c r="CX72" s="2">
        <v>0</v>
      </c>
      <c r="CY72" s="2" t="s">
        <v>55</v>
      </c>
      <c r="DA72">
        <v>2</v>
      </c>
      <c r="DB72" t="s">
        <v>64</v>
      </c>
      <c r="DN72" s="2">
        <v>0</v>
      </c>
      <c r="DO72" s="2" t="s">
        <v>50</v>
      </c>
      <c r="DQ72">
        <v>3</v>
      </c>
      <c r="DR72" t="s">
        <v>55</v>
      </c>
      <c r="EB72" s="2" t="s">
        <v>72</v>
      </c>
      <c r="EC72" s="2" t="s">
        <v>62</v>
      </c>
      <c r="EE72" t="s">
        <v>46</v>
      </c>
      <c r="EF72" t="s">
        <v>58</v>
      </c>
      <c r="ER72" s="2" t="s">
        <v>72</v>
      </c>
      <c r="ES72" s="2" t="s">
        <v>62</v>
      </c>
      <c r="EU72" t="s">
        <v>70</v>
      </c>
      <c r="EV72" t="s">
        <v>62</v>
      </c>
      <c r="FH72" s="2" t="s">
        <v>72</v>
      </c>
      <c r="FI72" s="2" t="s">
        <v>55</v>
      </c>
      <c r="FK72" t="s">
        <v>46</v>
      </c>
      <c r="FL72" t="s">
        <v>64</v>
      </c>
      <c r="FX72" s="2" t="s">
        <v>72</v>
      </c>
      <c r="FY72" s="2" t="s">
        <v>50</v>
      </c>
      <c r="GA72" t="s">
        <v>72</v>
      </c>
      <c r="GB72" t="s">
        <v>55</v>
      </c>
      <c r="GN72" s="2" t="s">
        <v>57</v>
      </c>
      <c r="GO72" s="2" t="s">
        <v>239</v>
      </c>
      <c r="GP72" t="s">
        <v>61</v>
      </c>
      <c r="GQ72" t="s">
        <v>58</v>
      </c>
      <c r="HC72" t="s">
        <v>48</v>
      </c>
      <c r="HD72" t="s">
        <v>64</v>
      </c>
      <c r="HP72" t="s">
        <v>61</v>
      </c>
      <c r="HQ72" t="s">
        <v>50</v>
      </c>
      <c r="IC72" s="2" t="s">
        <v>57</v>
      </c>
      <c r="ID72" t="s">
        <v>55</v>
      </c>
      <c r="IF72" t="s">
        <v>57</v>
      </c>
      <c r="IG72" t="s">
        <v>55</v>
      </c>
      <c r="IS72" t="s">
        <v>554</v>
      </c>
      <c r="IT72" t="s">
        <v>58</v>
      </c>
      <c r="JF72" t="s">
        <v>567</v>
      </c>
      <c r="JG72" t="s">
        <v>62</v>
      </c>
      <c r="JS72" t="s">
        <v>571</v>
      </c>
      <c r="JT72" t="s">
        <v>64</v>
      </c>
      <c r="KF72" t="s">
        <v>569</v>
      </c>
      <c r="KG72" t="s">
        <v>55</v>
      </c>
    </row>
    <row r="73" spans="1:293" x14ac:dyDescent="0.25">
      <c r="A73" s="2">
        <v>45</v>
      </c>
      <c r="B73" s="2" t="s">
        <v>47</v>
      </c>
      <c r="H73" s="2">
        <v>45</v>
      </c>
      <c r="I73" s="2" t="s">
        <v>55</v>
      </c>
      <c r="K73">
        <v>34</v>
      </c>
      <c r="L73" t="s">
        <v>64</v>
      </c>
      <c r="X73" s="2">
        <v>45</v>
      </c>
      <c r="Y73" s="2" t="s">
        <v>55</v>
      </c>
      <c r="AA73">
        <v>34</v>
      </c>
      <c r="AB73" s="4" t="s">
        <v>64</v>
      </c>
      <c r="AN73" s="2">
        <v>45</v>
      </c>
      <c r="AO73" s="2" t="s">
        <v>55</v>
      </c>
      <c r="AQ73">
        <v>60</v>
      </c>
      <c r="AR73" t="s">
        <v>55</v>
      </c>
      <c r="BD73" s="2">
        <v>45</v>
      </c>
      <c r="BE73" s="2" t="s">
        <v>55</v>
      </c>
      <c r="BG73">
        <v>53</v>
      </c>
      <c r="BH73" t="s">
        <v>62</v>
      </c>
      <c r="BR73" s="2">
        <v>2</v>
      </c>
      <c r="BS73" s="2" t="s">
        <v>55</v>
      </c>
      <c r="BU73">
        <v>4</v>
      </c>
      <c r="BV73" t="s">
        <v>64</v>
      </c>
      <c r="CH73" s="2">
        <v>2</v>
      </c>
      <c r="CI73" s="2" t="s">
        <v>55</v>
      </c>
      <c r="CK73">
        <v>4</v>
      </c>
      <c r="CL73" t="s">
        <v>64</v>
      </c>
      <c r="CX73" s="2">
        <v>2</v>
      </c>
      <c r="CY73" s="2" t="s">
        <v>55</v>
      </c>
      <c r="DA73">
        <v>4</v>
      </c>
      <c r="DB73" t="s">
        <v>55</v>
      </c>
      <c r="DN73" s="2">
        <v>2</v>
      </c>
      <c r="DO73" s="2" t="s">
        <v>55</v>
      </c>
      <c r="DQ73">
        <v>2</v>
      </c>
      <c r="DR73" t="s">
        <v>62</v>
      </c>
      <c r="EB73" s="2" t="s">
        <v>72</v>
      </c>
      <c r="EC73" s="2" t="s">
        <v>55</v>
      </c>
      <c r="EE73" t="s">
        <v>46</v>
      </c>
      <c r="EF73" t="s">
        <v>64</v>
      </c>
      <c r="ER73" s="2" t="s">
        <v>72</v>
      </c>
      <c r="ES73" s="2" t="s">
        <v>55</v>
      </c>
      <c r="EU73" t="s">
        <v>46</v>
      </c>
      <c r="EV73" t="s">
        <v>64</v>
      </c>
      <c r="FH73" s="2" t="s">
        <v>72</v>
      </c>
      <c r="FI73" s="2" t="s">
        <v>55</v>
      </c>
      <c r="FK73" t="s">
        <v>46</v>
      </c>
      <c r="FL73" t="s">
        <v>55</v>
      </c>
      <c r="FX73" s="2" t="s">
        <v>72</v>
      </c>
      <c r="FY73" s="2" t="s">
        <v>55</v>
      </c>
      <c r="GA73" t="s">
        <v>46</v>
      </c>
      <c r="GB73" t="s">
        <v>62</v>
      </c>
      <c r="GN73" s="2" t="s">
        <v>48</v>
      </c>
      <c r="GO73" s="2" t="s">
        <v>62</v>
      </c>
      <c r="GP73" t="s">
        <v>61</v>
      </c>
      <c r="GQ73" t="s">
        <v>62</v>
      </c>
      <c r="HC73" t="s">
        <v>61</v>
      </c>
      <c r="HD73" t="s">
        <v>55</v>
      </c>
      <c r="HP73" t="s">
        <v>67</v>
      </c>
      <c r="HQ73" t="s">
        <v>55</v>
      </c>
      <c r="IC73" s="2" t="s">
        <v>48</v>
      </c>
      <c r="ID73" s="2" t="s">
        <v>62</v>
      </c>
      <c r="IF73" t="s">
        <v>61</v>
      </c>
      <c r="IG73" t="s">
        <v>58</v>
      </c>
      <c r="IS73" t="s">
        <v>554</v>
      </c>
      <c r="IT73" t="s">
        <v>64</v>
      </c>
      <c r="JF73" t="s">
        <v>554</v>
      </c>
      <c r="JG73" t="s">
        <v>64</v>
      </c>
      <c r="JS73" t="s">
        <v>569</v>
      </c>
      <c r="JT73" t="s">
        <v>55</v>
      </c>
      <c r="KF73" t="s">
        <v>571</v>
      </c>
      <c r="KG73" t="s">
        <v>62</v>
      </c>
    </row>
    <row r="74" spans="1:293" x14ac:dyDescent="0.25">
      <c r="A74" s="2">
        <v>48</v>
      </c>
      <c r="B74" s="2" t="s">
        <v>45</v>
      </c>
      <c r="H74" s="2">
        <v>48</v>
      </c>
      <c r="I74" s="2" t="s">
        <v>434</v>
      </c>
      <c r="K74">
        <v>34</v>
      </c>
      <c r="L74" t="s">
        <v>62</v>
      </c>
      <c r="X74" s="2">
        <v>48</v>
      </c>
      <c r="Y74" s="2" t="s">
        <v>58</v>
      </c>
      <c r="AA74">
        <v>34</v>
      </c>
      <c r="AB74" t="s">
        <v>62</v>
      </c>
      <c r="AN74" s="2">
        <v>48</v>
      </c>
      <c r="AO74" s="2" t="s">
        <v>55</v>
      </c>
      <c r="AQ74">
        <v>40</v>
      </c>
      <c r="AR74" t="s">
        <v>55</v>
      </c>
      <c r="BD74" s="2">
        <v>48</v>
      </c>
      <c r="BE74" s="2" t="s">
        <v>58</v>
      </c>
      <c r="BG74">
        <v>60</v>
      </c>
      <c r="BH74" t="s">
        <v>49</v>
      </c>
      <c r="BR74" s="2">
        <v>4</v>
      </c>
      <c r="BS74" s="2" t="s">
        <v>434</v>
      </c>
      <c r="BU74">
        <v>4</v>
      </c>
      <c r="BV74" t="s">
        <v>62</v>
      </c>
      <c r="CH74" s="2">
        <v>4</v>
      </c>
      <c r="CI74" s="2" t="s">
        <v>58</v>
      </c>
      <c r="CK74">
        <v>4</v>
      </c>
      <c r="CL74" t="s">
        <v>62</v>
      </c>
      <c r="CX74" s="2">
        <v>4</v>
      </c>
      <c r="CY74" s="2" t="s">
        <v>55</v>
      </c>
      <c r="DA74">
        <v>2</v>
      </c>
      <c r="DB74" t="s">
        <v>55</v>
      </c>
      <c r="DN74" s="2">
        <v>4</v>
      </c>
      <c r="DO74" s="2" t="s">
        <v>58</v>
      </c>
      <c r="DQ74">
        <v>4</v>
      </c>
      <c r="DR74" s="4" t="s">
        <v>49</v>
      </c>
      <c r="EB74" s="3" t="s">
        <v>46</v>
      </c>
      <c r="EC74" s="2" t="s">
        <v>434</v>
      </c>
      <c r="EE74" t="s">
        <v>46</v>
      </c>
      <c r="EF74" t="s">
        <v>62</v>
      </c>
      <c r="ER74" s="3" t="s">
        <v>46</v>
      </c>
      <c r="ES74" s="2" t="s">
        <v>58</v>
      </c>
      <c r="EU74" t="s">
        <v>46</v>
      </c>
      <c r="EV74" t="s">
        <v>62</v>
      </c>
      <c r="FH74" s="3" t="s">
        <v>46</v>
      </c>
      <c r="FI74" s="2" t="s">
        <v>55</v>
      </c>
      <c r="FK74" t="s">
        <v>72</v>
      </c>
      <c r="FL74" t="s">
        <v>55</v>
      </c>
      <c r="FX74" s="3" t="s">
        <v>46</v>
      </c>
      <c r="FY74" s="2" t="s">
        <v>58</v>
      </c>
      <c r="GA74" t="s">
        <v>46</v>
      </c>
      <c r="GB74" t="s">
        <v>49</v>
      </c>
      <c r="GN74" s="2" t="s">
        <v>73</v>
      </c>
      <c r="GO74" s="4" t="s">
        <v>55</v>
      </c>
      <c r="GP74" t="s">
        <v>57</v>
      </c>
      <c r="GQ74" t="s">
        <v>55</v>
      </c>
      <c r="HC74" t="s">
        <v>57</v>
      </c>
      <c r="HD74" t="s">
        <v>55</v>
      </c>
      <c r="HP74" t="s">
        <v>48</v>
      </c>
      <c r="HQ74" t="s">
        <v>50</v>
      </c>
      <c r="IC74" s="2" t="s">
        <v>73</v>
      </c>
      <c r="ID74" s="2" t="s">
        <v>49</v>
      </c>
      <c r="IF74" t="s">
        <v>67</v>
      </c>
      <c r="IG74" t="s">
        <v>58</v>
      </c>
      <c r="IS74" t="s">
        <v>554</v>
      </c>
      <c r="IT74" t="s">
        <v>62</v>
      </c>
      <c r="JF74" t="s">
        <v>554</v>
      </c>
      <c r="JG74" t="s">
        <v>62</v>
      </c>
      <c r="JS74" t="s">
        <v>569</v>
      </c>
      <c r="JT74" t="s">
        <v>55</v>
      </c>
      <c r="KF74" t="s">
        <v>569</v>
      </c>
      <c r="KG74" t="s">
        <v>49</v>
      </c>
    </row>
    <row r="75" spans="1:293" x14ac:dyDescent="0.25">
      <c r="A75" s="2">
        <v>50</v>
      </c>
      <c r="B75" s="2" t="s">
        <v>45</v>
      </c>
      <c r="H75" s="2">
        <v>50</v>
      </c>
      <c r="I75" s="2" t="s">
        <v>434</v>
      </c>
      <c r="K75">
        <v>40</v>
      </c>
      <c r="L75" t="s">
        <v>50</v>
      </c>
      <c r="X75" s="2">
        <v>50</v>
      </c>
      <c r="Y75" s="2" t="s">
        <v>434</v>
      </c>
      <c r="AA75">
        <v>40</v>
      </c>
      <c r="AB75" t="s">
        <v>55</v>
      </c>
      <c r="AN75" s="2">
        <v>50</v>
      </c>
      <c r="AO75" s="2" t="s">
        <v>55</v>
      </c>
      <c r="AQ75">
        <v>55</v>
      </c>
      <c r="AR75" t="s">
        <v>49</v>
      </c>
      <c r="BD75" s="2">
        <v>50</v>
      </c>
      <c r="BE75" s="2" t="s">
        <v>55</v>
      </c>
      <c r="BG75">
        <v>40</v>
      </c>
      <c r="BH75" t="s">
        <v>55</v>
      </c>
      <c r="BR75" s="2">
        <v>3</v>
      </c>
      <c r="BS75" s="2" t="s">
        <v>434</v>
      </c>
      <c r="BU75">
        <v>2</v>
      </c>
      <c r="BV75" t="s">
        <v>50</v>
      </c>
      <c r="CH75" s="2">
        <v>3</v>
      </c>
      <c r="CI75" s="2" t="s">
        <v>434</v>
      </c>
      <c r="CK75">
        <v>2</v>
      </c>
      <c r="CL75" t="s">
        <v>55</v>
      </c>
      <c r="CX75" s="2">
        <v>3</v>
      </c>
      <c r="CY75" s="2" t="s">
        <v>55</v>
      </c>
      <c r="DA75">
        <v>3</v>
      </c>
      <c r="DB75" t="s">
        <v>49</v>
      </c>
      <c r="DN75" s="2">
        <v>3</v>
      </c>
      <c r="DO75" s="2" t="s">
        <v>55</v>
      </c>
      <c r="DQ75">
        <v>2</v>
      </c>
      <c r="DR75" t="s">
        <v>55</v>
      </c>
      <c r="EB75" s="2" t="s">
        <v>72</v>
      </c>
      <c r="EC75" s="2" t="s">
        <v>434</v>
      </c>
      <c r="EE75" t="s">
        <v>80</v>
      </c>
      <c r="EF75" t="s">
        <v>50</v>
      </c>
      <c r="ER75" s="2" t="s">
        <v>72</v>
      </c>
      <c r="ES75" s="2" t="s">
        <v>434</v>
      </c>
      <c r="EU75" t="s">
        <v>80</v>
      </c>
      <c r="EV75" t="s">
        <v>55</v>
      </c>
      <c r="FH75" s="2" t="s">
        <v>72</v>
      </c>
      <c r="FI75" s="2" t="s">
        <v>55</v>
      </c>
      <c r="FK75" t="s">
        <v>80</v>
      </c>
      <c r="FL75" t="s">
        <v>49</v>
      </c>
      <c r="FX75" s="2" t="s">
        <v>72</v>
      </c>
      <c r="FY75" s="2" t="s">
        <v>55</v>
      </c>
      <c r="GA75" t="s">
        <v>72</v>
      </c>
      <c r="GB75" t="s">
        <v>55</v>
      </c>
      <c r="GN75" s="2" t="s">
        <v>48</v>
      </c>
      <c r="GO75" s="2" t="s">
        <v>50</v>
      </c>
      <c r="GP75" t="s">
        <v>57</v>
      </c>
      <c r="GQ75" t="s">
        <v>49</v>
      </c>
      <c r="HC75" t="s">
        <v>57</v>
      </c>
      <c r="HD75" t="s">
        <v>55</v>
      </c>
      <c r="HP75" t="s">
        <v>48</v>
      </c>
      <c r="HQ75" t="s">
        <v>64</v>
      </c>
      <c r="IC75" s="2" t="s">
        <v>48</v>
      </c>
      <c r="ID75" s="2" t="s">
        <v>49</v>
      </c>
      <c r="IF75" t="s">
        <v>48</v>
      </c>
      <c r="IG75" t="s">
        <v>50</v>
      </c>
      <c r="IS75" t="s">
        <v>554</v>
      </c>
      <c r="IT75" t="s">
        <v>50</v>
      </c>
      <c r="JF75" t="s">
        <v>554</v>
      </c>
      <c r="JG75" t="s">
        <v>55</v>
      </c>
      <c r="JS75" t="s">
        <v>569</v>
      </c>
      <c r="JT75" t="s">
        <v>49</v>
      </c>
      <c r="KF75" t="s">
        <v>569</v>
      </c>
      <c r="KG75" t="s">
        <v>55</v>
      </c>
    </row>
    <row r="76" spans="1:293" x14ac:dyDescent="0.25">
      <c r="A76" s="2">
        <v>33</v>
      </c>
      <c r="B76" s="2" t="s">
        <v>45</v>
      </c>
      <c r="H76" s="2">
        <v>33</v>
      </c>
      <c r="I76" s="2" t="s">
        <v>55</v>
      </c>
      <c r="K76">
        <v>35</v>
      </c>
      <c r="L76" t="s">
        <v>55</v>
      </c>
      <c r="X76" s="2">
        <v>33</v>
      </c>
      <c r="Y76" s="2" t="s">
        <v>55</v>
      </c>
      <c r="AA76">
        <v>35</v>
      </c>
      <c r="AB76" t="s">
        <v>55</v>
      </c>
      <c r="AN76" s="2">
        <v>33</v>
      </c>
      <c r="AO76" s="2" t="s">
        <v>55</v>
      </c>
      <c r="AQ76">
        <v>44</v>
      </c>
      <c r="AR76" t="s">
        <v>55</v>
      </c>
      <c r="BD76" s="2">
        <v>33</v>
      </c>
      <c r="BE76" s="2" t="s">
        <v>58</v>
      </c>
      <c r="BG76">
        <v>55</v>
      </c>
      <c r="BH76" t="s">
        <v>55</v>
      </c>
      <c r="BR76" s="2">
        <v>3</v>
      </c>
      <c r="BS76" s="2" t="s">
        <v>55</v>
      </c>
      <c r="BU76">
        <v>5</v>
      </c>
      <c r="BV76" t="s">
        <v>55</v>
      </c>
      <c r="CH76" s="2">
        <v>3</v>
      </c>
      <c r="CI76" s="2" t="s">
        <v>55</v>
      </c>
      <c r="CK76">
        <v>5</v>
      </c>
      <c r="CL76" t="s">
        <v>55</v>
      </c>
      <c r="CX76" s="2">
        <v>3</v>
      </c>
      <c r="CY76" s="2" t="s">
        <v>55</v>
      </c>
      <c r="DA76">
        <v>0</v>
      </c>
      <c r="DB76" t="s">
        <v>55</v>
      </c>
      <c r="DN76" s="2">
        <v>3</v>
      </c>
      <c r="DO76" s="2" t="s">
        <v>58</v>
      </c>
      <c r="DQ76">
        <v>3</v>
      </c>
      <c r="DR76" t="s">
        <v>55</v>
      </c>
      <c r="EB76" s="3" t="s">
        <v>80</v>
      </c>
      <c r="EC76" s="2" t="s">
        <v>55</v>
      </c>
      <c r="EE76" t="s">
        <v>72</v>
      </c>
      <c r="EF76" t="s">
        <v>55</v>
      </c>
      <c r="ER76" s="3" t="s">
        <v>80</v>
      </c>
      <c r="ES76" s="2" t="s">
        <v>55</v>
      </c>
      <c r="EU76" t="s">
        <v>72</v>
      </c>
      <c r="EV76" t="s">
        <v>55</v>
      </c>
      <c r="FH76" s="3" t="s">
        <v>80</v>
      </c>
      <c r="FI76" s="2" t="s">
        <v>55</v>
      </c>
      <c r="FK76" t="s">
        <v>56</v>
      </c>
      <c r="FL76" t="s">
        <v>55</v>
      </c>
      <c r="FX76" s="3" t="s">
        <v>80</v>
      </c>
      <c r="FY76" s="2" t="s">
        <v>58</v>
      </c>
      <c r="GA76" t="s">
        <v>80</v>
      </c>
      <c r="GB76" t="s">
        <v>55</v>
      </c>
      <c r="GN76" s="2" t="s">
        <v>67</v>
      </c>
      <c r="GO76" s="2" t="s">
        <v>49</v>
      </c>
      <c r="GP76" t="s">
        <v>57</v>
      </c>
      <c r="GQ76" t="s">
        <v>49</v>
      </c>
      <c r="HC76" t="s">
        <v>57</v>
      </c>
      <c r="HD76" t="s">
        <v>49</v>
      </c>
      <c r="HP76" t="s">
        <v>61</v>
      </c>
      <c r="HQ76" t="s">
        <v>64</v>
      </c>
      <c r="IC76" s="2" t="s">
        <v>67</v>
      </c>
      <c r="ID76" s="2" t="s">
        <v>49</v>
      </c>
      <c r="IF76" t="s">
        <v>61</v>
      </c>
      <c r="IG76" t="s">
        <v>58</v>
      </c>
      <c r="IS76" t="s">
        <v>567</v>
      </c>
      <c r="IT76" t="s">
        <v>55</v>
      </c>
      <c r="JF76" t="s">
        <v>567</v>
      </c>
      <c r="JG76" t="s">
        <v>55</v>
      </c>
      <c r="JS76" t="s">
        <v>569</v>
      </c>
      <c r="JT76" t="s">
        <v>55</v>
      </c>
      <c r="KF76" t="s">
        <v>569</v>
      </c>
      <c r="KG76" t="s">
        <v>55</v>
      </c>
    </row>
    <row r="77" spans="1:293" x14ac:dyDescent="0.25">
      <c r="A77" s="2">
        <v>30</v>
      </c>
      <c r="B77" s="2" t="s">
        <v>47</v>
      </c>
      <c r="H77" s="2">
        <v>30</v>
      </c>
      <c r="I77" s="2" t="s">
        <v>55</v>
      </c>
      <c r="K77">
        <v>23</v>
      </c>
      <c r="L77" t="s">
        <v>49</v>
      </c>
      <c r="X77" s="2">
        <v>30</v>
      </c>
      <c r="Y77" s="2" t="s">
        <v>55</v>
      </c>
      <c r="AA77">
        <v>23</v>
      </c>
      <c r="AB77" t="s">
        <v>50</v>
      </c>
      <c r="AN77" s="2">
        <v>30</v>
      </c>
      <c r="AO77" s="2" t="s">
        <v>55</v>
      </c>
      <c r="AQ77">
        <v>54</v>
      </c>
      <c r="AR77" t="s">
        <v>55</v>
      </c>
      <c r="BD77" s="2">
        <v>30</v>
      </c>
      <c r="BE77" s="2" t="s">
        <v>55</v>
      </c>
      <c r="BG77">
        <v>44</v>
      </c>
      <c r="BH77" t="s">
        <v>55</v>
      </c>
      <c r="BR77" s="2">
        <v>2</v>
      </c>
      <c r="BS77" s="2" t="s">
        <v>55</v>
      </c>
      <c r="BU77">
        <v>3</v>
      </c>
      <c r="BV77" t="s">
        <v>49</v>
      </c>
      <c r="CH77" s="2">
        <v>2</v>
      </c>
      <c r="CI77" s="2" t="s">
        <v>55</v>
      </c>
      <c r="CK77">
        <v>3</v>
      </c>
      <c r="CL77" t="s">
        <v>50</v>
      </c>
      <c r="CX77" s="2">
        <v>2</v>
      </c>
      <c r="CY77" s="2" t="s">
        <v>55</v>
      </c>
      <c r="DA77">
        <v>4</v>
      </c>
      <c r="DB77" t="s">
        <v>55</v>
      </c>
      <c r="DN77" s="2">
        <v>2</v>
      </c>
      <c r="DO77" s="2" t="s">
        <v>55</v>
      </c>
      <c r="DQ77">
        <v>0</v>
      </c>
      <c r="DR77" t="s">
        <v>55</v>
      </c>
      <c r="EB77" s="3" t="s">
        <v>80</v>
      </c>
      <c r="EC77" s="2" t="s">
        <v>55</v>
      </c>
      <c r="EE77" t="s">
        <v>46</v>
      </c>
      <c r="EF77" t="s">
        <v>49</v>
      </c>
      <c r="ER77" s="3" t="s">
        <v>80</v>
      </c>
      <c r="ES77" s="2" t="s">
        <v>55</v>
      </c>
      <c r="EU77" t="s">
        <v>46</v>
      </c>
      <c r="EV77" t="s">
        <v>50</v>
      </c>
      <c r="FH77" s="3" t="s">
        <v>80</v>
      </c>
      <c r="FI77" s="2" t="s">
        <v>55</v>
      </c>
      <c r="FK77" t="s">
        <v>46</v>
      </c>
      <c r="FL77" t="s">
        <v>55</v>
      </c>
      <c r="FX77" s="3" t="s">
        <v>80</v>
      </c>
      <c r="FY77" s="2" t="s">
        <v>55</v>
      </c>
      <c r="GA77" t="s">
        <v>56</v>
      </c>
      <c r="GB77" t="s">
        <v>55</v>
      </c>
      <c r="GN77" s="2" t="s">
        <v>48</v>
      </c>
      <c r="GO77" s="4" t="s">
        <v>55</v>
      </c>
      <c r="GP77" t="s">
        <v>57</v>
      </c>
      <c r="GQ77" t="s">
        <v>50</v>
      </c>
      <c r="HC77" t="s">
        <v>57</v>
      </c>
      <c r="HD77" t="s">
        <v>55</v>
      </c>
      <c r="HP77" t="s">
        <v>73</v>
      </c>
      <c r="HQ77" t="s">
        <v>49</v>
      </c>
      <c r="IC77" s="2" t="s">
        <v>48</v>
      </c>
      <c r="ID77" t="s">
        <v>55</v>
      </c>
      <c r="IF77" t="s">
        <v>73</v>
      </c>
      <c r="IG77" t="s">
        <v>55</v>
      </c>
      <c r="IS77" t="s">
        <v>567</v>
      </c>
      <c r="IT77" t="s">
        <v>49</v>
      </c>
      <c r="JF77" t="s">
        <v>567</v>
      </c>
      <c r="JG77" t="s">
        <v>50</v>
      </c>
      <c r="JS77" t="s">
        <v>571</v>
      </c>
      <c r="JT77" t="s">
        <v>55</v>
      </c>
      <c r="KF77" t="s">
        <v>569</v>
      </c>
      <c r="KG77" t="s">
        <v>55</v>
      </c>
    </row>
    <row r="78" spans="1:293" x14ac:dyDescent="0.25">
      <c r="A78" s="2">
        <v>31</v>
      </c>
      <c r="B78" s="2" t="s">
        <v>45</v>
      </c>
      <c r="H78" s="2">
        <v>31</v>
      </c>
      <c r="I78" s="2" t="s">
        <v>476</v>
      </c>
      <c r="K78">
        <v>35</v>
      </c>
      <c r="L78" t="s">
        <v>49</v>
      </c>
      <c r="X78" s="2">
        <v>31</v>
      </c>
      <c r="Y78" s="2" t="s">
        <v>241</v>
      </c>
      <c r="AA78">
        <v>23</v>
      </c>
      <c r="AB78" s="4" t="s">
        <v>64</v>
      </c>
      <c r="AN78" s="2">
        <v>31</v>
      </c>
      <c r="AO78" s="2" t="s">
        <v>50</v>
      </c>
      <c r="AQ78">
        <v>49</v>
      </c>
      <c r="AR78" t="s">
        <v>50</v>
      </c>
      <c r="BD78" s="2">
        <v>31</v>
      </c>
      <c r="BE78" s="2" t="s">
        <v>58</v>
      </c>
      <c r="BG78">
        <v>54</v>
      </c>
      <c r="BH78" t="s">
        <v>55</v>
      </c>
      <c r="BR78" s="2">
        <v>7</v>
      </c>
      <c r="BS78" s="2" t="s">
        <v>476</v>
      </c>
      <c r="BU78">
        <v>3</v>
      </c>
      <c r="BV78" t="s">
        <v>49</v>
      </c>
      <c r="CH78" s="2">
        <v>7</v>
      </c>
      <c r="CI78" s="2" t="s">
        <v>241</v>
      </c>
      <c r="CK78">
        <v>3</v>
      </c>
      <c r="CL78" t="s">
        <v>64</v>
      </c>
      <c r="CX78" s="2">
        <v>7</v>
      </c>
      <c r="CY78" s="2" t="s">
        <v>50</v>
      </c>
      <c r="DA78">
        <v>2</v>
      </c>
      <c r="DB78" t="s">
        <v>50</v>
      </c>
      <c r="DN78" s="2">
        <v>7</v>
      </c>
      <c r="DO78" s="2" t="s">
        <v>58</v>
      </c>
      <c r="DQ78">
        <v>4</v>
      </c>
      <c r="DR78" t="s">
        <v>55</v>
      </c>
      <c r="EB78" s="3" t="s">
        <v>46</v>
      </c>
      <c r="EC78" s="2" t="s">
        <v>476</v>
      </c>
      <c r="EE78" t="s">
        <v>80</v>
      </c>
      <c r="EF78" t="s">
        <v>49</v>
      </c>
      <c r="ER78" s="3" t="s">
        <v>46</v>
      </c>
      <c r="ES78" s="2" t="s">
        <v>241</v>
      </c>
      <c r="EU78" t="s">
        <v>46</v>
      </c>
      <c r="EV78" t="s">
        <v>64</v>
      </c>
      <c r="FH78" s="3" t="s">
        <v>46</v>
      </c>
      <c r="FI78" s="2" t="s">
        <v>50</v>
      </c>
      <c r="FK78" t="s">
        <v>80</v>
      </c>
      <c r="FL78" t="s">
        <v>50</v>
      </c>
      <c r="FX78" s="3" t="s">
        <v>46</v>
      </c>
      <c r="FY78" s="2" t="s">
        <v>58</v>
      </c>
      <c r="GA78" t="s">
        <v>46</v>
      </c>
      <c r="GB78" t="s">
        <v>55</v>
      </c>
      <c r="GN78" s="2" t="s">
        <v>67</v>
      </c>
      <c r="GO78" s="2" t="s">
        <v>434</v>
      </c>
      <c r="GP78" t="s">
        <v>73</v>
      </c>
      <c r="GQ78" t="s">
        <v>55</v>
      </c>
      <c r="HC78" t="s">
        <v>73</v>
      </c>
      <c r="HD78" t="s">
        <v>55</v>
      </c>
      <c r="HP78" t="s">
        <v>48</v>
      </c>
      <c r="HQ78" t="s">
        <v>55</v>
      </c>
      <c r="IC78" s="2" t="s">
        <v>67</v>
      </c>
      <c r="ID78" s="2" t="s">
        <v>434</v>
      </c>
      <c r="IF78" t="s">
        <v>48</v>
      </c>
      <c r="IG78" t="s">
        <v>49</v>
      </c>
      <c r="IS78" t="s">
        <v>554</v>
      </c>
      <c r="IT78" t="s">
        <v>49</v>
      </c>
      <c r="JF78" t="s">
        <v>567</v>
      </c>
      <c r="JG78" t="s">
        <v>64</v>
      </c>
      <c r="JS78" t="s">
        <v>569</v>
      </c>
      <c r="JT78" t="s">
        <v>50</v>
      </c>
      <c r="KF78" t="s">
        <v>571</v>
      </c>
      <c r="KG78" t="s">
        <v>55</v>
      </c>
    </row>
    <row r="79" spans="1:293" x14ac:dyDescent="0.25">
      <c r="A79" s="2">
        <v>42</v>
      </c>
      <c r="B79" s="2" t="s">
        <v>45</v>
      </c>
      <c r="H79" s="2">
        <v>42</v>
      </c>
      <c r="I79" s="2" t="s">
        <v>68</v>
      </c>
      <c r="K79">
        <v>35</v>
      </c>
      <c r="L79" t="s">
        <v>50</v>
      </c>
      <c r="X79" s="2">
        <v>42</v>
      </c>
      <c r="Y79" s="2" t="s">
        <v>55</v>
      </c>
      <c r="AA79">
        <v>23</v>
      </c>
      <c r="AB79" t="s">
        <v>62</v>
      </c>
      <c r="AN79" s="2">
        <v>42</v>
      </c>
      <c r="AO79" s="2" t="s">
        <v>55</v>
      </c>
      <c r="AQ79">
        <v>48</v>
      </c>
      <c r="AR79" t="s">
        <v>55</v>
      </c>
      <c r="BD79" s="2">
        <v>42</v>
      </c>
      <c r="BE79" s="2" t="s">
        <v>58</v>
      </c>
      <c r="BG79">
        <v>49</v>
      </c>
      <c r="BH79" t="s">
        <v>49</v>
      </c>
      <c r="BR79" s="2">
        <v>5</v>
      </c>
      <c r="BS79" s="2" t="s">
        <v>68</v>
      </c>
      <c r="BU79">
        <v>3</v>
      </c>
      <c r="BV79" t="s">
        <v>50</v>
      </c>
      <c r="CH79" s="2">
        <v>5</v>
      </c>
      <c r="CI79" s="2" t="s">
        <v>55</v>
      </c>
      <c r="CK79">
        <v>3</v>
      </c>
      <c r="CL79" t="s">
        <v>62</v>
      </c>
      <c r="CX79" s="2">
        <v>5</v>
      </c>
      <c r="CY79" s="2" t="s">
        <v>55</v>
      </c>
      <c r="DA79">
        <v>0</v>
      </c>
      <c r="DB79" t="s">
        <v>55</v>
      </c>
      <c r="DN79" s="2">
        <v>5</v>
      </c>
      <c r="DO79" s="2" t="s">
        <v>58</v>
      </c>
      <c r="DQ79">
        <v>2</v>
      </c>
      <c r="DR79" s="4" t="s">
        <v>49</v>
      </c>
      <c r="EB79" s="3" t="s">
        <v>46</v>
      </c>
      <c r="EC79" s="2" t="s">
        <v>68</v>
      </c>
      <c r="EE79" t="s">
        <v>80</v>
      </c>
      <c r="EF79" t="s">
        <v>50</v>
      </c>
      <c r="ER79" s="3" t="s">
        <v>46</v>
      </c>
      <c r="ES79" s="2" t="s">
        <v>55</v>
      </c>
      <c r="EU79" t="s">
        <v>46</v>
      </c>
      <c r="EV79" t="s">
        <v>62</v>
      </c>
      <c r="FH79" s="3" t="s">
        <v>46</v>
      </c>
      <c r="FI79" s="2" t="s">
        <v>55</v>
      </c>
      <c r="FK79" t="s">
        <v>46</v>
      </c>
      <c r="FL79" t="s">
        <v>55</v>
      </c>
      <c r="FX79" s="3" t="s">
        <v>46</v>
      </c>
      <c r="FY79" s="2" t="s">
        <v>58</v>
      </c>
      <c r="GA79" t="s">
        <v>80</v>
      </c>
      <c r="GB79" t="s">
        <v>49</v>
      </c>
      <c r="GN79" s="2" t="s">
        <v>67</v>
      </c>
      <c r="GO79" s="2" t="s">
        <v>492</v>
      </c>
      <c r="GP79" t="s">
        <v>61</v>
      </c>
      <c r="GQ79" t="s">
        <v>49</v>
      </c>
      <c r="HC79" t="s">
        <v>61</v>
      </c>
      <c r="HD79" t="s">
        <v>49</v>
      </c>
      <c r="HP79" t="s">
        <v>57</v>
      </c>
      <c r="HQ79" t="s">
        <v>55</v>
      </c>
      <c r="IC79" s="2" t="s">
        <v>67</v>
      </c>
      <c r="ID79" t="s">
        <v>55</v>
      </c>
      <c r="IF79" t="s">
        <v>57</v>
      </c>
      <c r="IG79" t="s">
        <v>49</v>
      </c>
      <c r="IS79" t="s">
        <v>554</v>
      </c>
      <c r="IT79" t="s">
        <v>50</v>
      </c>
      <c r="JF79" t="s">
        <v>567</v>
      </c>
      <c r="JG79" t="s">
        <v>62</v>
      </c>
      <c r="JS79" t="s">
        <v>569</v>
      </c>
      <c r="JT79" t="s">
        <v>55</v>
      </c>
      <c r="KF79" t="s">
        <v>569</v>
      </c>
      <c r="KG79" t="s">
        <v>49</v>
      </c>
    </row>
    <row r="80" spans="1:293" x14ac:dyDescent="0.25">
      <c r="A80" s="2">
        <v>28</v>
      </c>
      <c r="B80" s="2" t="s">
        <v>45</v>
      </c>
      <c r="H80" s="2">
        <v>28</v>
      </c>
      <c r="I80" s="2" t="s">
        <v>55</v>
      </c>
      <c r="K80">
        <v>24</v>
      </c>
      <c r="L80" t="s">
        <v>55</v>
      </c>
      <c r="X80" s="2">
        <v>28</v>
      </c>
      <c r="Y80" s="2" t="s">
        <v>62</v>
      </c>
      <c r="AA80">
        <v>35</v>
      </c>
      <c r="AB80" t="s">
        <v>55</v>
      </c>
      <c r="AN80" s="2">
        <v>28</v>
      </c>
      <c r="AO80" s="2" t="s">
        <v>65</v>
      </c>
      <c r="AQ80">
        <v>35</v>
      </c>
      <c r="AR80" t="s">
        <v>55</v>
      </c>
      <c r="BD80" s="2">
        <v>28</v>
      </c>
      <c r="BE80" s="2" t="s">
        <v>50</v>
      </c>
      <c r="BG80">
        <v>48</v>
      </c>
      <c r="BH80" t="s">
        <v>55</v>
      </c>
      <c r="BR80" s="2">
        <v>0</v>
      </c>
      <c r="BS80" s="2" t="s">
        <v>55</v>
      </c>
      <c r="BU80">
        <v>0</v>
      </c>
      <c r="BV80" t="s">
        <v>55</v>
      </c>
      <c r="CH80" s="2">
        <v>0</v>
      </c>
      <c r="CI80" s="2" t="s">
        <v>62</v>
      </c>
      <c r="CK80">
        <v>3</v>
      </c>
      <c r="CL80" t="s">
        <v>55</v>
      </c>
      <c r="CX80" s="2">
        <v>0</v>
      </c>
      <c r="CY80" s="2" t="s">
        <v>65</v>
      </c>
      <c r="DA80">
        <v>5</v>
      </c>
      <c r="DB80" t="s">
        <v>55</v>
      </c>
      <c r="DN80" s="2">
        <v>0</v>
      </c>
      <c r="DO80" s="2" t="s">
        <v>50</v>
      </c>
      <c r="DQ80">
        <v>0</v>
      </c>
      <c r="DR80" t="s">
        <v>55</v>
      </c>
      <c r="EB80" s="3" t="s">
        <v>80</v>
      </c>
      <c r="EC80" s="2" t="s">
        <v>55</v>
      </c>
      <c r="EE80" t="s">
        <v>46</v>
      </c>
      <c r="EF80" t="s">
        <v>55</v>
      </c>
      <c r="ER80" s="3" t="s">
        <v>80</v>
      </c>
      <c r="ES80" s="2" t="s">
        <v>62</v>
      </c>
      <c r="EU80" t="s">
        <v>80</v>
      </c>
      <c r="EV80" t="s">
        <v>55</v>
      </c>
      <c r="FH80" s="3" t="s">
        <v>80</v>
      </c>
      <c r="FI80" s="2" t="s">
        <v>65</v>
      </c>
      <c r="FK80" t="s">
        <v>80</v>
      </c>
      <c r="FL80" t="s">
        <v>55</v>
      </c>
      <c r="FX80" s="3" t="s">
        <v>80</v>
      </c>
      <c r="FY80" s="2" t="s">
        <v>50</v>
      </c>
      <c r="GA80" t="s">
        <v>46</v>
      </c>
      <c r="GB80" t="s">
        <v>55</v>
      </c>
      <c r="GN80" s="2" t="s">
        <v>48</v>
      </c>
      <c r="GO80" s="2" t="s">
        <v>49</v>
      </c>
      <c r="GP80" t="s">
        <v>61</v>
      </c>
      <c r="GQ80" t="s">
        <v>58</v>
      </c>
      <c r="HC80" t="s">
        <v>61</v>
      </c>
      <c r="HD80" t="s">
        <v>58</v>
      </c>
      <c r="HP80" t="s">
        <v>73</v>
      </c>
      <c r="HQ80" t="s">
        <v>62</v>
      </c>
      <c r="IC80" s="2" t="s">
        <v>48</v>
      </c>
      <c r="ID80" t="s">
        <v>55</v>
      </c>
      <c r="IF80" t="s">
        <v>57</v>
      </c>
      <c r="IG80" t="s">
        <v>58</v>
      </c>
      <c r="IS80" t="s">
        <v>554</v>
      </c>
      <c r="IT80" t="s">
        <v>55</v>
      </c>
      <c r="JF80" t="s">
        <v>554</v>
      </c>
      <c r="JG80" t="s">
        <v>55</v>
      </c>
      <c r="JS80" t="s">
        <v>569</v>
      </c>
      <c r="JT80" t="s">
        <v>55</v>
      </c>
      <c r="KF80" t="s">
        <v>569</v>
      </c>
      <c r="KG80" t="s">
        <v>55</v>
      </c>
    </row>
    <row r="81" spans="1:293" x14ac:dyDescent="0.25">
      <c r="A81" s="2">
        <v>42</v>
      </c>
      <c r="B81" s="2" t="s">
        <v>45</v>
      </c>
      <c r="H81" s="2">
        <v>42</v>
      </c>
      <c r="I81" s="2" t="s">
        <v>49</v>
      </c>
      <c r="K81">
        <v>55</v>
      </c>
      <c r="L81" t="s">
        <v>58</v>
      </c>
      <c r="X81" s="2">
        <v>42</v>
      </c>
      <c r="Y81" s="2" t="s">
        <v>62</v>
      </c>
      <c r="AA81">
        <v>24</v>
      </c>
      <c r="AB81" t="s">
        <v>50</v>
      </c>
      <c r="AN81" s="2">
        <v>42</v>
      </c>
      <c r="AO81" s="2" t="s">
        <v>64</v>
      </c>
      <c r="AQ81">
        <v>25</v>
      </c>
      <c r="AR81" t="s">
        <v>55</v>
      </c>
      <c r="BD81" s="2">
        <v>42</v>
      </c>
      <c r="BE81" s="2" t="s">
        <v>58</v>
      </c>
      <c r="BG81">
        <v>35</v>
      </c>
      <c r="BH81" t="s">
        <v>55</v>
      </c>
      <c r="BR81" s="2">
        <v>2</v>
      </c>
      <c r="BS81" s="2" t="s">
        <v>49</v>
      </c>
      <c r="BU81">
        <v>3</v>
      </c>
      <c r="BV81" s="4" t="s">
        <v>58</v>
      </c>
      <c r="CH81" s="2">
        <v>2</v>
      </c>
      <c r="CI81" s="2" t="s">
        <v>62</v>
      </c>
      <c r="CK81">
        <v>0</v>
      </c>
      <c r="CL81" t="s">
        <v>50</v>
      </c>
      <c r="CX81" s="2">
        <v>2</v>
      </c>
      <c r="CY81" s="2" t="s">
        <v>64</v>
      </c>
      <c r="DA81">
        <v>0</v>
      </c>
      <c r="DB81" t="s">
        <v>55</v>
      </c>
      <c r="DN81" s="2">
        <v>2</v>
      </c>
      <c r="DO81" s="2" t="s">
        <v>58</v>
      </c>
      <c r="DQ81">
        <v>5</v>
      </c>
      <c r="DR81" t="s">
        <v>55</v>
      </c>
      <c r="EB81" s="2" t="s">
        <v>70</v>
      </c>
      <c r="EC81" s="2" t="s">
        <v>49</v>
      </c>
      <c r="EE81" t="s">
        <v>72</v>
      </c>
      <c r="EF81" t="s">
        <v>58</v>
      </c>
      <c r="ER81" s="2" t="s">
        <v>70</v>
      </c>
      <c r="ES81" s="2" t="s">
        <v>62</v>
      </c>
      <c r="EU81" t="s">
        <v>46</v>
      </c>
      <c r="EV81" t="s">
        <v>50</v>
      </c>
      <c r="FH81" s="2" t="s">
        <v>70</v>
      </c>
      <c r="FI81" s="2" t="s">
        <v>64</v>
      </c>
      <c r="FK81" t="s">
        <v>72</v>
      </c>
      <c r="FL81" t="s">
        <v>55</v>
      </c>
      <c r="FX81" s="2" t="s">
        <v>70</v>
      </c>
      <c r="FY81" s="2" t="s">
        <v>58</v>
      </c>
      <c r="GA81" t="s">
        <v>80</v>
      </c>
      <c r="GB81" t="s">
        <v>55</v>
      </c>
      <c r="GN81" s="2" t="s">
        <v>67</v>
      </c>
      <c r="GO81" s="2" t="s">
        <v>49</v>
      </c>
      <c r="GP81" t="s">
        <v>57</v>
      </c>
      <c r="GQ81" t="s">
        <v>55</v>
      </c>
      <c r="HC81" t="s">
        <v>57</v>
      </c>
      <c r="HD81" t="s">
        <v>55</v>
      </c>
      <c r="HP81" t="s">
        <v>57</v>
      </c>
      <c r="HQ81" t="s">
        <v>55</v>
      </c>
      <c r="IC81" s="2" t="s">
        <v>67</v>
      </c>
      <c r="ID81" s="2" t="s">
        <v>58</v>
      </c>
      <c r="IF81" t="s">
        <v>73</v>
      </c>
      <c r="IG81" t="s">
        <v>62</v>
      </c>
      <c r="IS81" t="s">
        <v>567</v>
      </c>
      <c r="IT81" t="s">
        <v>58</v>
      </c>
      <c r="JF81" t="s">
        <v>554</v>
      </c>
      <c r="JG81" t="s">
        <v>50</v>
      </c>
      <c r="JS81" t="s">
        <v>569</v>
      </c>
      <c r="JT81" t="s">
        <v>55</v>
      </c>
      <c r="KF81" t="s">
        <v>569</v>
      </c>
      <c r="KG81" t="s">
        <v>55</v>
      </c>
    </row>
    <row r="82" spans="1:293" x14ac:dyDescent="0.25">
      <c r="A82" s="2">
        <v>40</v>
      </c>
      <c r="B82" s="2" t="s">
        <v>45</v>
      </c>
      <c r="H82" s="2">
        <v>40</v>
      </c>
      <c r="I82" s="2" t="s">
        <v>49</v>
      </c>
      <c r="K82">
        <v>53</v>
      </c>
      <c r="L82" t="s">
        <v>49</v>
      </c>
      <c r="X82" s="2">
        <v>40</v>
      </c>
      <c r="Y82" s="2" t="s">
        <v>49</v>
      </c>
      <c r="AA82">
        <v>55</v>
      </c>
      <c r="AB82" t="s">
        <v>58</v>
      </c>
      <c r="AN82" s="2">
        <v>40</v>
      </c>
      <c r="AO82" s="2" t="s">
        <v>49</v>
      </c>
      <c r="AQ82">
        <v>45</v>
      </c>
      <c r="AR82" t="s">
        <v>55</v>
      </c>
      <c r="BD82" s="2">
        <v>40</v>
      </c>
      <c r="BE82" s="2" t="s">
        <v>55</v>
      </c>
      <c r="BG82">
        <v>25</v>
      </c>
      <c r="BH82" t="s">
        <v>50</v>
      </c>
      <c r="BR82" s="2">
        <v>7</v>
      </c>
      <c r="BS82" s="2" t="s">
        <v>49</v>
      </c>
      <c r="BU82">
        <v>2</v>
      </c>
      <c r="BV82" t="s">
        <v>49</v>
      </c>
      <c r="CH82" s="2">
        <v>7</v>
      </c>
      <c r="CI82" s="2" t="s">
        <v>49</v>
      </c>
      <c r="CK82">
        <v>3</v>
      </c>
      <c r="CL82" t="s">
        <v>58</v>
      </c>
      <c r="CX82" s="2">
        <v>7</v>
      </c>
      <c r="CY82" s="2" t="s">
        <v>49</v>
      </c>
      <c r="DA82">
        <v>2</v>
      </c>
      <c r="DB82" t="s">
        <v>55</v>
      </c>
      <c r="DN82" s="2">
        <v>7</v>
      </c>
      <c r="DO82" s="2" t="s">
        <v>55</v>
      </c>
      <c r="DQ82">
        <v>0</v>
      </c>
      <c r="DR82" t="s">
        <v>50</v>
      </c>
      <c r="EB82" s="2" t="s">
        <v>72</v>
      </c>
      <c r="EC82" s="2" t="s">
        <v>49</v>
      </c>
      <c r="EE82" t="s">
        <v>46</v>
      </c>
      <c r="EF82" t="s">
        <v>49</v>
      </c>
      <c r="ER82" s="2" t="s">
        <v>72</v>
      </c>
      <c r="ES82" s="2" t="s">
        <v>49</v>
      </c>
      <c r="EU82" t="s">
        <v>72</v>
      </c>
      <c r="EV82" t="s">
        <v>58</v>
      </c>
      <c r="FH82" s="2" t="s">
        <v>72</v>
      </c>
      <c r="FI82" s="2" t="s">
        <v>49</v>
      </c>
      <c r="FK82" t="s">
        <v>72</v>
      </c>
      <c r="FL82" t="s">
        <v>55</v>
      </c>
      <c r="FX82" s="2" t="s">
        <v>72</v>
      </c>
      <c r="FY82" s="2" t="s">
        <v>55</v>
      </c>
      <c r="GA82" t="s">
        <v>72</v>
      </c>
      <c r="GB82" t="s">
        <v>50</v>
      </c>
      <c r="GN82" s="2" t="s">
        <v>73</v>
      </c>
      <c r="GO82" s="2" t="s">
        <v>62</v>
      </c>
      <c r="GP82" t="s">
        <v>61</v>
      </c>
      <c r="GQ82" t="s">
        <v>49</v>
      </c>
      <c r="HC82" t="s">
        <v>61</v>
      </c>
      <c r="HD82" t="s">
        <v>49</v>
      </c>
      <c r="HP82" t="s">
        <v>48</v>
      </c>
      <c r="HQ82" t="s">
        <v>55</v>
      </c>
      <c r="IC82" s="2" t="s">
        <v>73</v>
      </c>
      <c r="ID82" s="2" t="s">
        <v>62</v>
      </c>
      <c r="IF82" t="s">
        <v>57</v>
      </c>
      <c r="IG82" t="s">
        <v>55</v>
      </c>
      <c r="IS82" t="s">
        <v>554</v>
      </c>
      <c r="IT82" t="s">
        <v>49</v>
      </c>
      <c r="JF82" t="s">
        <v>567</v>
      </c>
      <c r="JG82" t="s">
        <v>58</v>
      </c>
      <c r="JS82" t="s">
        <v>569</v>
      </c>
      <c r="JT82" t="s">
        <v>55</v>
      </c>
      <c r="KF82" t="s">
        <v>569</v>
      </c>
      <c r="KG82" t="s">
        <v>50</v>
      </c>
    </row>
    <row r="83" spans="1:293" x14ac:dyDescent="0.25">
      <c r="A83" s="2">
        <v>36</v>
      </c>
      <c r="B83" s="2" t="s">
        <v>45</v>
      </c>
      <c r="H83" s="2">
        <v>36</v>
      </c>
      <c r="I83" s="2" t="s">
        <v>55</v>
      </c>
      <c r="K83">
        <v>60</v>
      </c>
      <c r="L83" t="s">
        <v>58</v>
      </c>
      <c r="X83" s="2">
        <v>36</v>
      </c>
      <c r="Y83" s="2" t="s">
        <v>108</v>
      </c>
      <c r="AA83">
        <v>53</v>
      </c>
      <c r="AB83" s="4" t="s">
        <v>64</v>
      </c>
      <c r="AN83" s="2">
        <v>36</v>
      </c>
      <c r="AO83" s="2" t="s">
        <v>55</v>
      </c>
      <c r="AQ83">
        <v>48</v>
      </c>
      <c r="AR83" t="s">
        <v>55</v>
      </c>
      <c r="BD83" s="2">
        <v>36</v>
      </c>
      <c r="BE83" s="2" t="s">
        <v>49</v>
      </c>
      <c r="BG83">
        <v>45</v>
      </c>
      <c r="BH83" t="s">
        <v>55</v>
      </c>
      <c r="BR83" s="2">
        <v>5</v>
      </c>
      <c r="BS83" s="2" t="s">
        <v>55</v>
      </c>
      <c r="BU83">
        <v>4</v>
      </c>
      <c r="BV83" s="4" t="s">
        <v>58</v>
      </c>
      <c r="CH83" s="2">
        <v>5</v>
      </c>
      <c r="CI83" s="2" t="s">
        <v>108</v>
      </c>
      <c r="CK83">
        <v>2</v>
      </c>
      <c r="CL83" t="s">
        <v>64</v>
      </c>
      <c r="CX83" s="2">
        <v>5</v>
      </c>
      <c r="CY83" s="2" t="s">
        <v>55</v>
      </c>
      <c r="DA83">
        <v>4</v>
      </c>
      <c r="DB83" t="s">
        <v>55</v>
      </c>
      <c r="DN83" s="2">
        <v>5</v>
      </c>
      <c r="DO83" s="2" t="s">
        <v>49</v>
      </c>
      <c r="DQ83">
        <v>2</v>
      </c>
      <c r="DR83" t="s">
        <v>55</v>
      </c>
      <c r="EB83" s="2" t="s">
        <v>72</v>
      </c>
      <c r="EC83" s="2" t="s">
        <v>55</v>
      </c>
      <c r="EE83" t="s">
        <v>46</v>
      </c>
      <c r="EF83" t="s">
        <v>58</v>
      </c>
      <c r="ER83" s="2" t="s">
        <v>72</v>
      </c>
      <c r="ES83" s="2" t="s">
        <v>108</v>
      </c>
      <c r="EU83" t="s">
        <v>46</v>
      </c>
      <c r="EV83" t="s">
        <v>64</v>
      </c>
      <c r="FH83" s="2" t="s">
        <v>72</v>
      </c>
      <c r="FI83" s="2" t="s">
        <v>55</v>
      </c>
      <c r="FK83" t="s">
        <v>46</v>
      </c>
      <c r="FL83" t="s">
        <v>55</v>
      </c>
      <c r="FX83" s="2" t="s">
        <v>72</v>
      </c>
      <c r="FY83" s="2" t="s">
        <v>49</v>
      </c>
      <c r="GA83" t="s">
        <v>72</v>
      </c>
      <c r="GB83" t="s">
        <v>55</v>
      </c>
      <c r="GN83" s="2" t="s">
        <v>61</v>
      </c>
      <c r="GO83" s="2" t="s">
        <v>49</v>
      </c>
      <c r="GP83" t="s">
        <v>61</v>
      </c>
      <c r="GQ83" t="s">
        <v>50</v>
      </c>
      <c r="HC83" t="s">
        <v>61</v>
      </c>
      <c r="HD83" t="s">
        <v>50</v>
      </c>
      <c r="HP83" t="s">
        <v>73</v>
      </c>
      <c r="HQ83" t="s">
        <v>64</v>
      </c>
      <c r="IC83" s="2" t="s">
        <v>61</v>
      </c>
      <c r="ID83" t="s">
        <v>55</v>
      </c>
      <c r="IF83" t="s">
        <v>48</v>
      </c>
      <c r="IG83" t="s">
        <v>62</v>
      </c>
      <c r="IS83" t="s">
        <v>567</v>
      </c>
      <c r="IT83" t="s">
        <v>58</v>
      </c>
      <c r="JF83" t="s">
        <v>554</v>
      </c>
      <c r="JG83" t="s">
        <v>64</v>
      </c>
      <c r="JS83" t="s">
        <v>569</v>
      </c>
      <c r="JT83" t="s">
        <v>55</v>
      </c>
      <c r="KF83" t="s">
        <v>569</v>
      </c>
      <c r="KG83" t="s">
        <v>55</v>
      </c>
    </row>
    <row r="84" spans="1:293" x14ac:dyDescent="0.25">
      <c r="A84" s="2">
        <v>32</v>
      </c>
      <c r="B84" s="2" t="s">
        <v>45</v>
      </c>
      <c r="H84" s="2">
        <v>32</v>
      </c>
      <c r="I84" s="2" t="s">
        <v>434</v>
      </c>
      <c r="K84">
        <v>60</v>
      </c>
      <c r="L84" t="s">
        <v>62</v>
      </c>
      <c r="X84" s="2">
        <v>32</v>
      </c>
      <c r="Y84" s="2" t="s">
        <v>434</v>
      </c>
      <c r="AA84">
        <v>60</v>
      </c>
      <c r="AB84" t="s">
        <v>55</v>
      </c>
      <c r="AN84" s="2">
        <v>32</v>
      </c>
      <c r="AO84" s="2" t="s">
        <v>55</v>
      </c>
      <c r="AQ84">
        <v>50</v>
      </c>
      <c r="AR84" t="s">
        <v>55</v>
      </c>
      <c r="BD84" s="2">
        <v>32</v>
      </c>
      <c r="BE84" s="2" t="s">
        <v>434</v>
      </c>
      <c r="BG84">
        <v>48</v>
      </c>
      <c r="BH84" t="s">
        <v>58</v>
      </c>
      <c r="BR84" s="2">
        <v>3</v>
      </c>
      <c r="BS84" s="2" t="s">
        <v>434</v>
      </c>
      <c r="BU84">
        <v>4</v>
      </c>
      <c r="BV84" t="s">
        <v>62</v>
      </c>
      <c r="CH84" s="2">
        <v>3</v>
      </c>
      <c r="CI84" s="2" t="s">
        <v>434</v>
      </c>
      <c r="CK84">
        <v>4</v>
      </c>
      <c r="CL84" t="s">
        <v>55</v>
      </c>
      <c r="CX84" s="2">
        <v>3</v>
      </c>
      <c r="CY84" s="2" t="s">
        <v>55</v>
      </c>
      <c r="DA84">
        <v>3</v>
      </c>
      <c r="DB84" t="s">
        <v>55</v>
      </c>
      <c r="DN84" s="2">
        <v>3</v>
      </c>
      <c r="DO84" s="2" t="s">
        <v>434</v>
      </c>
      <c r="DQ84">
        <v>4</v>
      </c>
      <c r="DR84" t="s">
        <v>58</v>
      </c>
      <c r="EB84" s="3" t="s">
        <v>46</v>
      </c>
      <c r="EC84" s="2" t="s">
        <v>434</v>
      </c>
      <c r="EE84" t="s">
        <v>46</v>
      </c>
      <c r="EF84" t="s">
        <v>62</v>
      </c>
      <c r="ER84" s="3" t="s">
        <v>46</v>
      </c>
      <c r="ES84" s="2" t="s">
        <v>434</v>
      </c>
      <c r="EU84" t="s">
        <v>46</v>
      </c>
      <c r="EV84" t="s">
        <v>55</v>
      </c>
      <c r="FH84" s="3" t="s">
        <v>46</v>
      </c>
      <c r="FI84" s="2" t="s">
        <v>55</v>
      </c>
      <c r="FK84" t="s">
        <v>72</v>
      </c>
      <c r="FL84" t="s">
        <v>55</v>
      </c>
      <c r="FX84" s="3" t="s">
        <v>46</v>
      </c>
      <c r="FY84" s="2" t="s">
        <v>434</v>
      </c>
      <c r="GA84" t="s">
        <v>46</v>
      </c>
      <c r="GB84" t="s">
        <v>58</v>
      </c>
      <c r="GN84" s="2" t="s">
        <v>61</v>
      </c>
      <c r="GO84" s="2" t="s">
        <v>476</v>
      </c>
      <c r="GP84" t="s">
        <v>61</v>
      </c>
      <c r="GQ84" t="s">
        <v>58</v>
      </c>
      <c r="HC84" t="s">
        <v>61</v>
      </c>
      <c r="HD84" t="s">
        <v>68</v>
      </c>
      <c r="HP84" t="s">
        <v>48</v>
      </c>
      <c r="HQ84" t="s">
        <v>50</v>
      </c>
      <c r="IC84" s="2" t="s">
        <v>61</v>
      </c>
      <c r="ID84" s="2" t="s">
        <v>493</v>
      </c>
      <c r="IF84" t="s">
        <v>73</v>
      </c>
      <c r="IG84" t="s">
        <v>49</v>
      </c>
      <c r="IS84" t="s">
        <v>567</v>
      </c>
      <c r="IT84" t="s">
        <v>62</v>
      </c>
      <c r="JF84" t="s">
        <v>567</v>
      </c>
      <c r="JG84" t="s">
        <v>55</v>
      </c>
      <c r="JS84" t="s">
        <v>569</v>
      </c>
      <c r="JT84" t="s">
        <v>55</v>
      </c>
      <c r="KF84" t="s">
        <v>569</v>
      </c>
      <c r="KG84" t="s">
        <v>58</v>
      </c>
    </row>
    <row r="85" spans="1:293" x14ac:dyDescent="0.25">
      <c r="A85" s="2">
        <v>44</v>
      </c>
      <c r="B85" s="2" t="s">
        <v>45</v>
      </c>
      <c r="H85" s="2">
        <v>44</v>
      </c>
      <c r="I85" s="2" t="s">
        <v>130</v>
      </c>
      <c r="K85">
        <v>40</v>
      </c>
      <c r="L85" t="s">
        <v>55</v>
      </c>
      <c r="X85" s="2">
        <v>44</v>
      </c>
      <c r="Y85" s="2" t="s">
        <v>62</v>
      </c>
      <c r="AA85">
        <v>40</v>
      </c>
      <c r="AB85" t="s">
        <v>55</v>
      </c>
      <c r="AN85" s="2">
        <v>44</v>
      </c>
      <c r="AO85" s="2" t="s">
        <v>62</v>
      </c>
      <c r="AQ85">
        <v>33</v>
      </c>
      <c r="AR85" t="s">
        <v>55</v>
      </c>
      <c r="BD85" s="2">
        <v>44</v>
      </c>
      <c r="BE85" s="2" t="s">
        <v>62</v>
      </c>
      <c r="BG85">
        <v>50</v>
      </c>
      <c r="BH85" t="s">
        <v>55</v>
      </c>
      <c r="BR85" s="2">
        <v>4</v>
      </c>
      <c r="BS85" s="2" t="s">
        <v>130</v>
      </c>
      <c r="BU85">
        <v>2</v>
      </c>
      <c r="BV85" t="s">
        <v>55</v>
      </c>
      <c r="CH85" s="2">
        <v>4</v>
      </c>
      <c r="CI85" s="2" t="s">
        <v>62</v>
      </c>
      <c r="CK85">
        <v>2</v>
      </c>
      <c r="CL85" t="s">
        <v>55</v>
      </c>
      <c r="CX85" s="2">
        <v>4</v>
      </c>
      <c r="CY85" s="2" t="s">
        <v>62</v>
      </c>
      <c r="DA85">
        <v>3</v>
      </c>
      <c r="DB85" t="s">
        <v>55</v>
      </c>
      <c r="DN85" s="2">
        <v>4</v>
      </c>
      <c r="DO85" s="2" t="s">
        <v>62</v>
      </c>
      <c r="DQ85">
        <v>3</v>
      </c>
      <c r="DR85" t="s">
        <v>55</v>
      </c>
      <c r="EB85" s="2" t="s">
        <v>72</v>
      </c>
      <c r="EC85" s="2" t="s">
        <v>130</v>
      </c>
      <c r="EE85" t="s">
        <v>72</v>
      </c>
      <c r="EF85" t="s">
        <v>55</v>
      </c>
      <c r="ER85" s="2" t="s">
        <v>72</v>
      </c>
      <c r="ES85" s="2" t="s">
        <v>62</v>
      </c>
      <c r="EU85" t="s">
        <v>72</v>
      </c>
      <c r="EV85" t="s">
        <v>55</v>
      </c>
      <c r="FH85" s="2" t="s">
        <v>72</v>
      </c>
      <c r="FI85" s="2" t="s">
        <v>62</v>
      </c>
      <c r="FK85" t="s">
        <v>80</v>
      </c>
      <c r="FL85" t="s">
        <v>55</v>
      </c>
      <c r="FX85" s="2" t="s">
        <v>72</v>
      </c>
      <c r="FY85" s="2" t="s">
        <v>62</v>
      </c>
      <c r="GA85" t="s">
        <v>72</v>
      </c>
      <c r="GB85" t="s">
        <v>55</v>
      </c>
      <c r="GN85" s="2" t="s">
        <v>48</v>
      </c>
      <c r="GO85" s="4" t="s">
        <v>55</v>
      </c>
      <c r="GP85" t="s">
        <v>67</v>
      </c>
      <c r="GQ85" t="s">
        <v>68</v>
      </c>
      <c r="HC85" t="s">
        <v>67</v>
      </c>
      <c r="HD85" t="s">
        <v>55</v>
      </c>
      <c r="HP85" t="s">
        <v>67</v>
      </c>
      <c r="HQ85" t="s">
        <v>55</v>
      </c>
      <c r="IC85" s="2" t="s">
        <v>48</v>
      </c>
      <c r="ID85" s="2" t="s">
        <v>128</v>
      </c>
      <c r="IF85" t="s">
        <v>48</v>
      </c>
      <c r="IG85" t="s">
        <v>49</v>
      </c>
      <c r="IS85" t="s">
        <v>567</v>
      </c>
      <c r="IT85" t="s">
        <v>55</v>
      </c>
      <c r="JF85" t="s">
        <v>567</v>
      </c>
      <c r="JG85" t="s">
        <v>55</v>
      </c>
      <c r="JS85" t="s">
        <v>569</v>
      </c>
      <c r="JT85" t="s">
        <v>55</v>
      </c>
      <c r="KF85" t="s">
        <v>569</v>
      </c>
      <c r="KG85" t="s">
        <v>55</v>
      </c>
    </row>
    <row r="86" spans="1:293" x14ac:dyDescent="0.25">
      <c r="A86" s="2">
        <v>65</v>
      </c>
      <c r="B86" s="2" t="s">
        <v>45</v>
      </c>
      <c r="H86" s="2">
        <v>65</v>
      </c>
      <c r="I86" s="2" t="s">
        <v>239</v>
      </c>
      <c r="K86">
        <v>55</v>
      </c>
      <c r="L86" t="s">
        <v>49</v>
      </c>
      <c r="X86" s="2">
        <v>65</v>
      </c>
      <c r="Y86" s="2" t="s">
        <v>50</v>
      </c>
      <c r="AA86">
        <v>55</v>
      </c>
      <c r="AB86" t="s">
        <v>55</v>
      </c>
      <c r="AN86" s="2">
        <v>65</v>
      </c>
      <c r="AO86" s="2" t="s">
        <v>55</v>
      </c>
      <c r="AQ86">
        <v>30</v>
      </c>
      <c r="AR86" t="s">
        <v>55</v>
      </c>
      <c r="BD86" s="2">
        <v>65</v>
      </c>
      <c r="BE86" s="2" t="s">
        <v>55</v>
      </c>
      <c r="BG86">
        <v>33</v>
      </c>
      <c r="BH86" t="s">
        <v>58</v>
      </c>
      <c r="BR86" s="2">
        <v>2</v>
      </c>
      <c r="BS86" s="2" t="s">
        <v>239</v>
      </c>
      <c r="BU86">
        <v>3</v>
      </c>
      <c r="BV86" t="s">
        <v>49</v>
      </c>
      <c r="CH86" s="2">
        <v>2</v>
      </c>
      <c r="CI86" s="2" t="s">
        <v>50</v>
      </c>
      <c r="CK86">
        <v>3</v>
      </c>
      <c r="CL86" t="s">
        <v>55</v>
      </c>
      <c r="CX86" s="2">
        <v>2</v>
      </c>
      <c r="CY86" s="2" t="s">
        <v>55</v>
      </c>
      <c r="DA86">
        <v>2</v>
      </c>
      <c r="DB86" t="s">
        <v>55</v>
      </c>
      <c r="DN86" s="2">
        <v>2</v>
      </c>
      <c r="DO86" s="2" t="s">
        <v>55</v>
      </c>
      <c r="DQ86">
        <v>3</v>
      </c>
      <c r="DR86" t="s">
        <v>58</v>
      </c>
      <c r="EB86" s="3" t="s">
        <v>46</v>
      </c>
      <c r="EC86" s="2" t="s">
        <v>239</v>
      </c>
      <c r="EE86" t="s">
        <v>80</v>
      </c>
      <c r="EF86" t="s">
        <v>49</v>
      </c>
      <c r="ER86" s="3" t="s">
        <v>46</v>
      </c>
      <c r="ES86" s="2" t="s">
        <v>50</v>
      </c>
      <c r="EU86" t="s">
        <v>80</v>
      </c>
      <c r="EV86" t="s">
        <v>55</v>
      </c>
      <c r="FH86" s="3" t="s">
        <v>46</v>
      </c>
      <c r="FI86" s="2" t="s">
        <v>55</v>
      </c>
      <c r="FK86" t="s">
        <v>80</v>
      </c>
      <c r="FL86" t="s">
        <v>55</v>
      </c>
      <c r="FX86" s="3" t="s">
        <v>46</v>
      </c>
      <c r="FY86" s="2" t="s">
        <v>55</v>
      </c>
      <c r="GA86" t="s">
        <v>80</v>
      </c>
      <c r="GB86" t="s">
        <v>58</v>
      </c>
      <c r="GN86" s="2" t="s">
        <v>57</v>
      </c>
      <c r="GO86" s="2" t="s">
        <v>50</v>
      </c>
      <c r="GP86" t="s">
        <v>48</v>
      </c>
      <c r="GQ86" t="s">
        <v>55</v>
      </c>
      <c r="HC86" t="s">
        <v>48</v>
      </c>
      <c r="HD86" t="s">
        <v>62</v>
      </c>
      <c r="HP86" t="s">
        <v>48</v>
      </c>
      <c r="HQ86" t="s">
        <v>55</v>
      </c>
      <c r="IC86" s="2" t="s">
        <v>57</v>
      </c>
      <c r="ID86" s="2" t="s">
        <v>49</v>
      </c>
      <c r="IF86" t="s">
        <v>67</v>
      </c>
      <c r="IG86" t="s">
        <v>49</v>
      </c>
      <c r="IS86" t="s">
        <v>567</v>
      </c>
      <c r="IT86" t="s">
        <v>49</v>
      </c>
      <c r="JF86" t="s">
        <v>567</v>
      </c>
      <c r="JG86" t="s">
        <v>55</v>
      </c>
      <c r="JS86" t="s">
        <v>569</v>
      </c>
      <c r="JT86" t="s">
        <v>55</v>
      </c>
      <c r="KF86" t="s">
        <v>569</v>
      </c>
      <c r="KG86" t="s">
        <v>58</v>
      </c>
    </row>
    <row r="87" spans="1:293" x14ac:dyDescent="0.25">
      <c r="A87" s="2">
        <v>40</v>
      </c>
      <c r="B87" s="2" t="s">
        <v>45</v>
      </c>
      <c r="H87" s="2">
        <v>40</v>
      </c>
      <c r="I87" s="2" t="s">
        <v>55</v>
      </c>
      <c r="K87">
        <v>44</v>
      </c>
      <c r="L87" t="s">
        <v>55</v>
      </c>
      <c r="X87" s="2">
        <v>40</v>
      </c>
      <c r="Y87" s="2" t="s">
        <v>62</v>
      </c>
      <c r="AA87">
        <v>44</v>
      </c>
      <c r="AB87" t="s">
        <v>55</v>
      </c>
      <c r="AN87" s="2">
        <v>40</v>
      </c>
      <c r="AO87" s="2" t="s">
        <v>55</v>
      </c>
      <c r="AQ87">
        <v>31</v>
      </c>
      <c r="AR87" t="s">
        <v>50</v>
      </c>
      <c r="BD87" s="2">
        <v>40</v>
      </c>
      <c r="BE87" s="2" t="s">
        <v>55</v>
      </c>
      <c r="BG87">
        <v>30</v>
      </c>
      <c r="BH87" t="s">
        <v>55</v>
      </c>
      <c r="BR87" s="2">
        <v>5</v>
      </c>
      <c r="BS87" s="2" t="s">
        <v>55</v>
      </c>
      <c r="BU87">
        <v>0</v>
      </c>
      <c r="BV87" t="s">
        <v>55</v>
      </c>
      <c r="CH87" s="2">
        <v>5</v>
      </c>
      <c r="CI87" s="2" t="s">
        <v>62</v>
      </c>
      <c r="CK87">
        <v>0</v>
      </c>
      <c r="CL87" t="s">
        <v>55</v>
      </c>
      <c r="CX87" s="2">
        <v>5</v>
      </c>
      <c r="CY87" s="2" t="s">
        <v>55</v>
      </c>
      <c r="DA87">
        <v>7</v>
      </c>
      <c r="DB87" t="s">
        <v>50</v>
      </c>
      <c r="DN87" s="2">
        <v>5</v>
      </c>
      <c r="DO87" s="2" t="s">
        <v>55</v>
      </c>
      <c r="DQ87">
        <v>2</v>
      </c>
      <c r="DR87" t="s">
        <v>55</v>
      </c>
      <c r="EB87" s="2" t="s">
        <v>72</v>
      </c>
      <c r="EC87" s="2" t="s">
        <v>55</v>
      </c>
      <c r="EE87" t="s">
        <v>56</v>
      </c>
      <c r="EF87" t="s">
        <v>55</v>
      </c>
      <c r="ER87" s="2" t="s">
        <v>72</v>
      </c>
      <c r="ES87" s="2" t="s">
        <v>62</v>
      </c>
      <c r="EU87" t="s">
        <v>56</v>
      </c>
      <c r="EV87" t="s">
        <v>55</v>
      </c>
      <c r="FH87" s="2" t="s">
        <v>72</v>
      </c>
      <c r="FI87" s="2" t="s">
        <v>55</v>
      </c>
      <c r="FK87" t="s">
        <v>46</v>
      </c>
      <c r="FL87" t="s">
        <v>50</v>
      </c>
      <c r="FX87" s="2" t="s">
        <v>72</v>
      </c>
      <c r="FY87" s="2" t="s">
        <v>55</v>
      </c>
      <c r="GA87" t="s">
        <v>80</v>
      </c>
      <c r="GB87" t="s">
        <v>55</v>
      </c>
      <c r="GN87" s="2" t="s">
        <v>61</v>
      </c>
      <c r="GO87" s="2" t="s">
        <v>494</v>
      </c>
      <c r="GP87" t="s">
        <v>61</v>
      </c>
      <c r="GQ87" t="s">
        <v>49</v>
      </c>
      <c r="HC87" t="s">
        <v>61</v>
      </c>
      <c r="HD87" t="s">
        <v>62</v>
      </c>
      <c r="HP87" t="s">
        <v>67</v>
      </c>
      <c r="HQ87" t="s">
        <v>68</v>
      </c>
      <c r="IC87" s="2" t="s">
        <v>61</v>
      </c>
      <c r="ID87" s="2" t="s">
        <v>58</v>
      </c>
      <c r="IF87" t="s">
        <v>48</v>
      </c>
      <c r="IG87" t="s">
        <v>55</v>
      </c>
      <c r="IS87" t="s">
        <v>567</v>
      </c>
      <c r="IT87" t="s">
        <v>55</v>
      </c>
      <c r="JF87" t="s">
        <v>567</v>
      </c>
      <c r="JG87" t="s">
        <v>55</v>
      </c>
      <c r="JS87" t="s">
        <v>569</v>
      </c>
      <c r="JT87" t="s">
        <v>50</v>
      </c>
      <c r="KF87" t="s">
        <v>569</v>
      </c>
      <c r="KG87" t="s">
        <v>55</v>
      </c>
    </row>
    <row r="88" spans="1:293" x14ac:dyDescent="0.25">
      <c r="A88" s="2">
        <v>26</v>
      </c>
      <c r="B88" s="2" t="s">
        <v>45</v>
      </c>
      <c r="H88" s="2">
        <v>26</v>
      </c>
      <c r="I88" s="2" t="s">
        <v>62</v>
      </c>
      <c r="K88">
        <v>54</v>
      </c>
      <c r="L88" t="s">
        <v>58</v>
      </c>
      <c r="X88" s="2">
        <v>26</v>
      </c>
      <c r="Y88" s="2" t="s">
        <v>62</v>
      </c>
      <c r="AA88">
        <v>54</v>
      </c>
      <c r="AB88" t="s">
        <v>55</v>
      </c>
      <c r="AN88" s="2">
        <v>26</v>
      </c>
      <c r="AO88" s="2" t="s">
        <v>55</v>
      </c>
      <c r="AQ88">
        <v>42</v>
      </c>
      <c r="AR88" t="s">
        <v>55</v>
      </c>
      <c r="BD88" s="2">
        <v>26</v>
      </c>
      <c r="BE88" s="2" t="s">
        <v>62</v>
      </c>
      <c r="BG88">
        <v>31</v>
      </c>
      <c r="BH88" t="s">
        <v>58</v>
      </c>
      <c r="BR88" s="2">
        <v>0</v>
      </c>
      <c r="BS88" s="2" t="s">
        <v>62</v>
      </c>
      <c r="BU88">
        <v>4</v>
      </c>
      <c r="BV88" s="4" t="s">
        <v>58</v>
      </c>
      <c r="CH88" s="2">
        <v>0</v>
      </c>
      <c r="CI88" s="2" t="s">
        <v>62</v>
      </c>
      <c r="CK88">
        <v>4</v>
      </c>
      <c r="CL88" t="s">
        <v>55</v>
      </c>
      <c r="CX88" s="2">
        <v>0</v>
      </c>
      <c r="CY88" s="2" t="s">
        <v>55</v>
      </c>
      <c r="DA88">
        <v>5</v>
      </c>
      <c r="DB88" t="s">
        <v>55</v>
      </c>
      <c r="DN88" s="2">
        <v>0</v>
      </c>
      <c r="DO88" s="2" t="s">
        <v>62</v>
      </c>
      <c r="DQ88">
        <v>7</v>
      </c>
      <c r="DR88" t="s">
        <v>58</v>
      </c>
      <c r="EB88" s="3" t="s">
        <v>46</v>
      </c>
      <c r="EC88" s="2" t="s">
        <v>62</v>
      </c>
      <c r="EE88" t="s">
        <v>46</v>
      </c>
      <c r="EF88" t="s">
        <v>58</v>
      </c>
      <c r="ER88" s="3" t="s">
        <v>46</v>
      </c>
      <c r="ES88" s="2" t="s">
        <v>62</v>
      </c>
      <c r="EU88" t="s">
        <v>46</v>
      </c>
      <c r="EV88" t="s">
        <v>55</v>
      </c>
      <c r="FH88" s="3" t="s">
        <v>46</v>
      </c>
      <c r="FI88" s="2" t="s">
        <v>55</v>
      </c>
      <c r="FK88" t="s">
        <v>46</v>
      </c>
      <c r="FL88" t="s">
        <v>55</v>
      </c>
      <c r="FX88" s="3" t="s">
        <v>46</v>
      </c>
      <c r="FY88" s="2" t="s">
        <v>62</v>
      </c>
      <c r="GA88" t="s">
        <v>46</v>
      </c>
      <c r="GB88" t="s">
        <v>58</v>
      </c>
      <c r="GN88" s="2" t="s">
        <v>48</v>
      </c>
      <c r="GO88" s="4" t="s">
        <v>55</v>
      </c>
      <c r="GP88" t="s">
        <v>73</v>
      </c>
      <c r="GQ88" t="s">
        <v>49</v>
      </c>
      <c r="HC88" t="s">
        <v>73</v>
      </c>
      <c r="HD88" t="s">
        <v>49</v>
      </c>
      <c r="HP88" t="s">
        <v>67</v>
      </c>
      <c r="HQ88" t="s">
        <v>55</v>
      </c>
      <c r="IC88" s="2" t="s">
        <v>48</v>
      </c>
      <c r="ID88" s="2" t="s">
        <v>49</v>
      </c>
      <c r="IF88" t="s">
        <v>67</v>
      </c>
      <c r="IG88" t="s">
        <v>49</v>
      </c>
      <c r="IS88" t="s">
        <v>554</v>
      </c>
      <c r="IT88" t="s">
        <v>58</v>
      </c>
      <c r="JF88" t="s">
        <v>554</v>
      </c>
      <c r="JG88" t="s">
        <v>55</v>
      </c>
      <c r="JS88" t="s">
        <v>569</v>
      </c>
      <c r="JT88" t="s">
        <v>55</v>
      </c>
      <c r="KF88" t="s">
        <v>569</v>
      </c>
      <c r="KG88" t="s">
        <v>58</v>
      </c>
    </row>
    <row r="89" spans="1:293" x14ac:dyDescent="0.25">
      <c r="A89" s="2">
        <v>53</v>
      </c>
      <c r="B89" s="2" t="s">
        <v>45</v>
      </c>
      <c r="H89" s="2">
        <v>53</v>
      </c>
      <c r="I89" s="2" t="s">
        <v>55</v>
      </c>
      <c r="K89">
        <v>49</v>
      </c>
      <c r="L89" t="s">
        <v>49</v>
      </c>
      <c r="X89" s="2">
        <v>53</v>
      </c>
      <c r="Y89" s="2" t="s">
        <v>65</v>
      </c>
      <c r="AA89">
        <v>49</v>
      </c>
      <c r="AB89" t="s">
        <v>49</v>
      </c>
      <c r="AN89" s="2">
        <v>53</v>
      </c>
      <c r="AO89" s="2" t="s">
        <v>64</v>
      </c>
      <c r="AQ89">
        <v>28</v>
      </c>
      <c r="AR89" t="s">
        <v>50</v>
      </c>
      <c r="BD89" s="2">
        <v>53</v>
      </c>
      <c r="BE89" s="2" t="s">
        <v>49</v>
      </c>
      <c r="BG89">
        <v>42</v>
      </c>
      <c r="BH89" t="s">
        <v>58</v>
      </c>
      <c r="BR89" s="2">
        <v>6</v>
      </c>
      <c r="BS89" s="2" t="s">
        <v>55</v>
      </c>
      <c r="BU89">
        <v>2</v>
      </c>
      <c r="BV89" t="s">
        <v>49</v>
      </c>
      <c r="CH89" s="2">
        <v>6</v>
      </c>
      <c r="CI89" s="2" t="s">
        <v>65</v>
      </c>
      <c r="CK89">
        <v>2</v>
      </c>
      <c r="CL89" t="s">
        <v>49</v>
      </c>
      <c r="CX89" s="2">
        <v>6</v>
      </c>
      <c r="CY89" s="2" t="s">
        <v>64</v>
      </c>
      <c r="DA89">
        <v>0</v>
      </c>
      <c r="DB89" t="s">
        <v>50</v>
      </c>
      <c r="DN89" s="2">
        <v>6</v>
      </c>
      <c r="DO89" s="2" t="s">
        <v>49</v>
      </c>
      <c r="DQ89">
        <v>5</v>
      </c>
      <c r="DR89" t="s">
        <v>58</v>
      </c>
      <c r="EB89" s="3" t="s">
        <v>46</v>
      </c>
      <c r="EC89" s="2" t="s">
        <v>55</v>
      </c>
      <c r="EE89" t="s">
        <v>80</v>
      </c>
      <c r="EF89" t="s">
        <v>49</v>
      </c>
      <c r="ER89" s="3" t="s">
        <v>46</v>
      </c>
      <c r="ES89" s="2" t="s">
        <v>65</v>
      </c>
      <c r="EU89" t="s">
        <v>80</v>
      </c>
      <c r="EV89" t="s">
        <v>49</v>
      </c>
      <c r="FH89" s="3" t="s">
        <v>46</v>
      </c>
      <c r="FI89" s="2" t="s">
        <v>64</v>
      </c>
      <c r="FK89" t="s">
        <v>80</v>
      </c>
      <c r="FL89" t="s">
        <v>50</v>
      </c>
      <c r="FX89" s="3" t="s">
        <v>46</v>
      </c>
      <c r="FY89" s="2" t="s">
        <v>49</v>
      </c>
      <c r="GA89" t="s">
        <v>46</v>
      </c>
      <c r="GB89" t="s">
        <v>58</v>
      </c>
      <c r="GN89" s="2" t="s">
        <v>67</v>
      </c>
      <c r="GO89" s="2" t="s">
        <v>130</v>
      </c>
      <c r="GP89" t="s">
        <v>48</v>
      </c>
      <c r="GQ89" t="s">
        <v>55</v>
      </c>
      <c r="HC89" t="s">
        <v>48</v>
      </c>
      <c r="HD89" t="s">
        <v>50</v>
      </c>
      <c r="HP89" t="s">
        <v>48</v>
      </c>
      <c r="HQ89" t="s">
        <v>55</v>
      </c>
      <c r="IC89" s="2" t="s">
        <v>67</v>
      </c>
      <c r="ID89" s="2" t="s">
        <v>434</v>
      </c>
      <c r="IF89" t="s">
        <v>67</v>
      </c>
      <c r="IG89" t="s">
        <v>58</v>
      </c>
      <c r="IS89" t="s">
        <v>567</v>
      </c>
      <c r="IT89" t="s">
        <v>49</v>
      </c>
      <c r="JF89" t="s">
        <v>567</v>
      </c>
      <c r="JG89" t="s">
        <v>49</v>
      </c>
      <c r="JS89" t="s">
        <v>571</v>
      </c>
      <c r="JT89" t="s">
        <v>50</v>
      </c>
      <c r="KF89" t="s">
        <v>569</v>
      </c>
      <c r="KG89" t="s">
        <v>58</v>
      </c>
    </row>
    <row r="90" spans="1:293" x14ac:dyDescent="0.25">
      <c r="A90" s="2">
        <v>57</v>
      </c>
      <c r="B90" s="2" t="s">
        <v>45</v>
      </c>
      <c r="H90" s="2">
        <v>57</v>
      </c>
      <c r="I90" s="2" t="s">
        <v>50</v>
      </c>
      <c r="K90">
        <v>48</v>
      </c>
      <c r="L90" t="s">
        <v>55</v>
      </c>
      <c r="X90" s="2">
        <v>57</v>
      </c>
      <c r="Y90" s="2" t="s">
        <v>50</v>
      </c>
      <c r="AA90">
        <v>48</v>
      </c>
      <c r="AB90" t="s">
        <v>55</v>
      </c>
      <c r="AN90" s="2">
        <v>57</v>
      </c>
      <c r="AO90" s="2" t="s">
        <v>50</v>
      </c>
      <c r="AQ90">
        <v>28</v>
      </c>
      <c r="AR90" t="s">
        <v>64</v>
      </c>
      <c r="BD90" s="2">
        <v>57</v>
      </c>
      <c r="BE90" s="2" t="s">
        <v>49</v>
      </c>
      <c r="BG90">
        <v>28</v>
      </c>
      <c r="BH90" t="s">
        <v>50</v>
      </c>
      <c r="BR90" s="2">
        <v>5</v>
      </c>
      <c r="BS90" s="2" t="s">
        <v>50</v>
      </c>
      <c r="BU90">
        <v>0</v>
      </c>
      <c r="BV90" t="s">
        <v>55</v>
      </c>
      <c r="CH90" s="2">
        <v>5</v>
      </c>
      <c r="CI90" s="2" t="s">
        <v>50</v>
      </c>
      <c r="CK90">
        <v>0</v>
      </c>
      <c r="CL90" t="s">
        <v>55</v>
      </c>
      <c r="CX90" s="2">
        <v>5</v>
      </c>
      <c r="CY90" s="2" t="s">
        <v>50</v>
      </c>
      <c r="DA90">
        <v>0</v>
      </c>
      <c r="DB90" t="s">
        <v>64</v>
      </c>
      <c r="DN90" s="2">
        <v>5</v>
      </c>
      <c r="DO90" s="2" t="s">
        <v>49</v>
      </c>
      <c r="DQ90">
        <v>0</v>
      </c>
      <c r="DR90" t="s">
        <v>50</v>
      </c>
      <c r="EB90" s="3" t="s">
        <v>56</v>
      </c>
      <c r="EC90" s="2" t="s">
        <v>50</v>
      </c>
      <c r="EE90" t="s">
        <v>46</v>
      </c>
      <c r="EF90" t="s">
        <v>55</v>
      </c>
      <c r="ER90" s="3" t="s">
        <v>56</v>
      </c>
      <c r="ES90" s="2" t="s">
        <v>50</v>
      </c>
      <c r="EU90" t="s">
        <v>46</v>
      </c>
      <c r="EV90" t="s">
        <v>55</v>
      </c>
      <c r="FH90" s="3" t="s">
        <v>56</v>
      </c>
      <c r="FI90" s="2" t="s">
        <v>50</v>
      </c>
      <c r="FK90" t="s">
        <v>80</v>
      </c>
      <c r="FL90" t="s">
        <v>64</v>
      </c>
      <c r="FX90" s="3" t="s">
        <v>56</v>
      </c>
      <c r="FY90" s="2" t="s">
        <v>49</v>
      </c>
      <c r="GA90" t="s">
        <v>80</v>
      </c>
      <c r="GB90" t="s">
        <v>50</v>
      </c>
      <c r="GN90" s="2" t="s">
        <v>57</v>
      </c>
      <c r="GO90" s="2" t="s">
        <v>50</v>
      </c>
      <c r="GP90" t="s">
        <v>57</v>
      </c>
      <c r="GQ90" t="s">
        <v>49</v>
      </c>
      <c r="HC90" t="s">
        <v>48</v>
      </c>
      <c r="HD90" t="s">
        <v>62</v>
      </c>
      <c r="HP90" t="s">
        <v>67</v>
      </c>
      <c r="HQ90" t="s">
        <v>55</v>
      </c>
      <c r="IC90" s="2" t="s">
        <v>57</v>
      </c>
      <c r="ID90" s="2" t="s">
        <v>49</v>
      </c>
      <c r="IF90" t="s">
        <v>67</v>
      </c>
      <c r="IG90" t="s">
        <v>55</v>
      </c>
      <c r="IS90" t="s">
        <v>567</v>
      </c>
      <c r="IT90" t="s">
        <v>55</v>
      </c>
      <c r="JF90" t="s">
        <v>567</v>
      </c>
      <c r="JG90" t="s">
        <v>55</v>
      </c>
      <c r="JS90" t="s">
        <v>571</v>
      </c>
      <c r="JT90" t="s">
        <v>64</v>
      </c>
      <c r="KF90" t="s">
        <v>571</v>
      </c>
      <c r="KG90" t="s">
        <v>50</v>
      </c>
    </row>
    <row r="91" spans="1:293" x14ac:dyDescent="0.25">
      <c r="A91" s="2">
        <v>47</v>
      </c>
      <c r="B91" s="2" t="s">
        <v>45</v>
      </c>
      <c r="H91" s="2">
        <v>47</v>
      </c>
      <c r="I91" s="2" t="s">
        <v>49</v>
      </c>
      <c r="K91">
        <v>35</v>
      </c>
      <c r="L91" t="s">
        <v>50</v>
      </c>
      <c r="X91" s="2">
        <v>47</v>
      </c>
      <c r="Y91" s="2" t="s">
        <v>50</v>
      </c>
      <c r="AA91">
        <v>35</v>
      </c>
      <c r="AB91" t="s">
        <v>55</v>
      </c>
      <c r="AN91" s="2">
        <v>47</v>
      </c>
      <c r="AO91" s="2" t="s">
        <v>55</v>
      </c>
      <c r="AQ91">
        <v>42</v>
      </c>
      <c r="AR91" t="s">
        <v>64</v>
      </c>
      <c r="BD91" s="2">
        <v>47</v>
      </c>
      <c r="BE91" s="2" t="s">
        <v>49</v>
      </c>
      <c r="BG91">
        <v>42</v>
      </c>
      <c r="BH91" t="s">
        <v>58</v>
      </c>
      <c r="BR91" s="2">
        <v>2</v>
      </c>
      <c r="BS91" s="2" t="s">
        <v>49</v>
      </c>
      <c r="BU91">
        <v>5</v>
      </c>
      <c r="BV91" t="s">
        <v>50</v>
      </c>
      <c r="CH91" s="2">
        <v>2</v>
      </c>
      <c r="CI91" s="2" t="s">
        <v>50</v>
      </c>
      <c r="CK91">
        <v>5</v>
      </c>
      <c r="CL91" t="s">
        <v>55</v>
      </c>
      <c r="CX91" s="2">
        <v>2</v>
      </c>
      <c r="CY91" s="2" t="s">
        <v>55</v>
      </c>
      <c r="DA91">
        <v>2</v>
      </c>
      <c r="DB91" t="s">
        <v>64</v>
      </c>
      <c r="DN91" s="2">
        <v>2</v>
      </c>
      <c r="DO91" s="2" t="s">
        <v>49</v>
      </c>
      <c r="DQ91">
        <v>2</v>
      </c>
      <c r="DR91" t="s">
        <v>58</v>
      </c>
      <c r="EB91" s="3" t="s">
        <v>80</v>
      </c>
      <c r="EC91" s="2" t="s">
        <v>49</v>
      </c>
      <c r="EE91" t="s">
        <v>80</v>
      </c>
      <c r="EF91" t="s">
        <v>50</v>
      </c>
      <c r="ER91" s="3" t="s">
        <v>80</v>
      </c>
      <c r="ES91" s="2" t="s">
        <v>50</v>
      </c>
      <c r="EU91" t="s">
        <v>80</v>
      </c>
      <c r="EV91" t="s">
        <v>55</v>
      </c>
      <c r="FH91" s="3" t="s">
        <v>80</v>
      </c>
      <c r="FI91" s="2" t="s">
        <v>55</v>
      </c>
      <c r="FK91" t="s">
        <v>70</v>
      </c>
      <c r="FL91" t="s">
        <v>64</v>
      </c>
      <c r="FX91" s="3" t="s">
        <v>80</v>
      </c>
      <c r="FY91" s="2" t="s">
        <v>49</v>
      </c>
      <c r="GA91" t="s">
        <v>70</v>
      </c>
      <c r="GB91" t="s">
        <v>58</v>
      </c>
      <c r="GN91" s="2" t="s">
        <v>57</v>
      </c>
      <c r="GO91" s="2" t="s">
        <v>49</v>
      </c>
      <c r="GP91" t="s">
        <v>57</v>
      </c>
      <c r="GQ91" t="s">
        <v>58</v>
      </c>
      <c r="HC91" t="s">
        <v>57</v>
      </c>
      <c r="HD91" t="s">
        <v>49</v>
      </c>
      <c r="HP91" t="s">
        <v>73</v>
      </c>
      <c r="HQ91" t="s">
        <v>62</v>
      </c>
      <c r="IC91" s="2" t="s">
        <v>57</v>
      </c>
      <c r="ID91" s="2" t="s">
        <v>49</v>
      </c>
      <c r="IF91" t="s">
        <v>48</v>
      </c>
      <c r="IG91" t="s">
        <v>55</v>
      </c>
      <c r="IS91" t="s">
        <v>567</v>
      </c>
      <c r="IT91" t="s">
        <v>50</v>
      </c>
      <c r="JF91" t="s">
        <v>567</v>
      </c>
      <c r="JG91" t="s">
        <v>55</v>
      </c>
      <c r="JS91" t="s">
        <v>569</v>
      </c>
      <c r="JT91" t="s">
        <v>64</v>
      </c>
      <c r="KF91" t="s">
        <v>569</v>
      </c>
      <c r="KG91" t="s">
        <v>58</v>
      </c>
    </row>
    <row r="92" spans="1:293" x14ac:dyDescent="0.25">
      <c r="A92" s="2">
        <v>55</v>
      </c>
      <c r="B92" s="2" t="s">
        <v>45</v>
      </c>
      <c r="H92" s="2">
        <v>55</v>
      </c>
      <c r="I92" s="2" t="s">
        <v>55</v>
      </c>
      <c r="K92">
        <v>25</v>
      </c>
      <c r="L92" t="s">
        <v>62</v>
      </c>
      <c r="X92" s="2">
        <v>55</v>
      </c>
      <c r="Y92" s="2" t="s">
        <v>49</v>
      </c>
      <c r="AA92">
        <v>25</v>
      </c>
      <c r="AB92" t="s">
        <v>62</v>
      </c>
      <c r="AN92" s="2">
        <v>55</v>
      </c>
      <c r="AO92" s="2" t="s">
        <v>55</v>
      </c>
      <c r="AQ92">
        <v>40</v>
      </c>
      <c r="AR92" t="s">
        <v>49</v>
      </c>
      <c r="BD92" s="2">
        <v>55</v>
      </c>
      <c r="BE92" s="2" t="s">
        <v>55</v>
      </c>
      <c r="BG92">
        <v>40</v>
      </c>
      <c r="BH92" t="s">
        <v>55</v>
      </c>
      <c r="BR92" s="2">
        <v>0</v>
      </c>
      <c r="BS92" s="2" t="s">
        <v>55</v>
      </c>
      <c r="BU92">
        <v>0</v>
      </c>
      <c r="BV92" t="s">
        <v>62</v>
      </c>
      <c r="CH92" s="2">
        <v>0</v>
      </c>
      <c r="CI92" s="2" t="s">
        <v>49</v>
      </c>
      <c r="CK92">
        <v>0</v>
      </c>
      <c r="CL92" t="s">
        <v>62</v>
      </c>
      <c r="CX92" s="2">
        <v>0</v>
      </c>
      <c r="CY92" s="2" t="s">
        <v>55</v>
      </c>
      <c r="DA92">
        <v>7</v>
      </c>
      <c r="DB92" t="s">
        <v>49</v>
      </c>
      <c r="DN92" s="2">
        <v>0</v>
      </c>
      <c r="DO92" s="2" t="s">
        <v>55</v>
      </c>
      <c r="DQ92">
        <v>7</v>
      </c>
      <c r="DR92" t="s">
        <v>55</v>
      </c>
      <c r="EB92" s="3" t="s">
        <v>46</v>
      </c>
      <c r="EC92" s="2" t="s">
        <v>55</v>
      </c>
      <c r="EE92" t="s">
        <v>72</v>
      </c>
      <c r="EF92" t="s">
        <v>62</v>
      </c>
      <c r="ER92" s="3" t="s">
        <v>46</v>
      </c>
      <c r="ES92" s="2" t="s">
        <v>49</v>
      </c>
      <c r="EU92" t="s">
        <v>72</v>
      </c>
      <c r="EV92" t="s">
        <v>62</v>
      </c>
      <c r="FH92" s="3" t="s">
        <v>46</v>
      </c>
      <c r="FI92" s="2" t="s">
        <v>55</v>
      </c>
      <c r="FK92" t="s">
        <v>72</v>
      </c>
      <c r="FL92" t="s">
        <v>49</v>
      </c>
      <c r="FX92" s="3" t="s">
        <v>46</v>
      </c>
      <c r="FY92" s="2" t="s">
        <v>55</v>
      </c>
      <c r="GA92" t="s">
        <v>72</v>
      </c>
      <c r="GB92" t="s">
        <v>55</v>
      </c>
      <c r="GN92" s="2" t="s">
        <v>57</v>
      </c>
      <c r="GO92" s="2" t="s">
        <v>50</v>
      </c>
      <c r="GP92" t="s">
        <v>73</v>
      </c>
      <c r="GQ92" t="s">
        <v>49</v>
      </c>
      <c r="HC92" t="s">
        <v>57</v>
      </c>
      <c r="HD92" t="s">
        <v>58</v>
      </c>
      <c r="HP92" t="s">
        <v>61</v>
      </c>
      <c r="HQ92" t="s">
        <v>50</v>
      </c>
      <c r="IC92" s="2" t="s">
        <v>57</v>
      </c>
      <c r="ID92" t="s">
        <v>55</v>
      </c>
      <c r="IF92" t="s">
        <v>67</v>
      </c>
      <c r="IG92" t="s">
        <v>58</v>
      </c>
      <c r="IS92" t="s">
        <v>567</v>
      </c>
      <c r="IT92" t="s">
        <v>62</v>
      </c>
      <c r="JF92" t="s">
        <v>567</v>
      </c>
      <c r="JG92" t="s">
        <v>62</v>
      </c>
      <c r="JS92" t="s">
        <v>571</v>
      </c>
      <c r="JT92" t="s">
        <v>49</v>
      </c>
      <c r="KF92" t="s">
        <v>571</v>
      </c>
      <c r="KG92" t="s">
        <v>55</v>
      </c>
    </row>
    <row r="93" spans="1:293" x14ac:dyDescent="0.25">
      <c r="A93" s="2">
        <v>49</v>
      </c>
      <c r="B93" s="2" t="s">
        <v>45</v>
      </c>
      <c r="H93" s="2">
        <v>49</v>
      </c>
      <c r="I93" s="2" t="s">
        <v>434</v>
      </c>
      <c r="K93">
        <v>45</v>
      </c>
      <c r="L93" t="s">
        <v>55</v>
      </c>
      <c r="X93" s="2">
        <v>49</v>
      </c>
      <c r="Y93" s="2" t="s">
        <v>58</v>
      </c>
      <c r="AA93">
        <v>45</v>
      </c>
      <c r="AB93" t="s">
        <v>55</v>
      </c>
      <c r="AN93" s="2">
        <v>49</v>
      </c>
      <c r="AO93" s="2" t="s">
        <v>68</v>
      </c>
      <c r="AQ93">
        <v>36</v>
      </c>
      <c r="AR93" t="s">
        <v>55</v>
      </c>
      <c r="BD93" s="2">
        <v>49</v>
      </c>
      <c r="BE93" s="2" t="s">
        <v>434</v>
      </c>
      <c r="BG93">
        <v>36</v>
      </c>
      <c r="BH93" t="s">
        <v>49</v>
      </c>
      <c r="BR93" s="2">
        <v>3</v>
      </c>
      <c r="BS93" s="2" t="s">
        <v>434</v>
      </c>
      <c r="BU93">
        <v>2</v>
      </c>
      <c r="BV93" t="s">
        <v>55</v>
      </c>
      <c r="CH93" s="2">
        <v>3</v>
      </c>
      <c r="CI93" s="2" t="s">
        <v>58</v>
      </c>
      <c r="CK93">
        <v>2</v>
      </c>
      <c r="CL93" t="s">
        <v>55</v>
      </c>
      <c r="CX93" s="2">
        <v>3</v>
      </c>
      <c r="CY93" s="2" t="s">
        <v>68</v>
      </c>
      <c r="DA93">
        <v>5</v>
      </c>
      <c r="DB93" t="s">
        <v>55</v>
      </c>
      <c r="DN93" s="2">
        <v>3</v>
      </c>
      <c r="DO93" s="2" t="s">
        <v>434</v>
      </c>
      <c r="DQ93">
        <v>5</v>
      </c>
      <c r="DR93" s="4" t="s">
        <v>49</v>
      </c>
      <c r="EB93" s="2" t="s">
        <v>70</v>
      </c>
      <c r="EC93" s="2" t="s">
        <v>434</v>
      </c>
      <c r="EE93" t="s">
        <v>72</v>
      </c>
      <c r="EF93" t="s">
        <v>55</v>
      </c>
      <c r="ER93" s="2" t="s">
        <v>70</v>
      </c>
      <c r="ES93" s="2" t="s">
        <v>58</v>
      </c>
      <c r="EU93" t="s">
        <v>72</v>
      </c>
      <c r="EV93" t="s">
        <v>55</v>
      </c>
      <c r="FH93" s="2" t="s">
        <v>70</v>
      </c>
      <c r="FI93" s="2" t="s">
        <v>68</v>
      </c>
      <c r="FK93" t="s">
        <v>72</v>
      </c>
      <c r="FL93" t="s">
        <v>55</v>
      </c>
      <c r="FX93" s="2" t="s">
        <v>70</v>
      </c>
      <c r="FY93" s="2" t="s">
        <v>434</v>
      </c>
      <c r="GA93" t="s">
        <v>72</v>
      </c>
      <c r="GB93" t="s">
        <v>49</v>
      </c>
      <c r="GN93" s="2" t="s">
        <v>57</v>
      </c>
      <c r="GO93" s="2" t="s">
        <v>495</v>
      </c>
      <c r="GP93" t="s">
        <v>73</v>
      </c>
      <c r="GQ93" t="s">
        <v>62</v>
      </c>
      <c r="HC93" t="s">
        <v>73</v>
      </c>
      <c r="HD93" t="s">
        <v>62</v>
      </c>
      <c r="HP93" t="s">
        <v>61</v>
      </c>
      <c r="HQ93" t="s">
        <v>55</v>
      </c>
      <c r="IC93" s="2" t="s">
        <v>57</v>
      </c>
      <c r="ID93" s="2" t="s">
        <v>49</v>
      </c>
      <c r="IF93" t="s">
        <v>73</v>
      </c>
      <c r="IG93" t="s">
        <v>62</v>
      </c>
      <c r="IS93" t="s">
        <v>567</v>
      </c>
      <c r="IT93" t="s">
        <v>55</v>
      </c>
      <c r="JF93" t="s">
        <v>567</v>
      </c>
      <c r="JG93" t="s">
        <v>55</v>
      </c>
      <c r="JS93" t="s">
        <v>571</v>
      </c>
      <c r="JT93" t="s">
        <v>55</v>
      </c>
      <c r="KF93" t="s">
        <v>571</v>
      </c>
      <c r="KG93" t="s">
        <v>49</v>
      </c>
    </row>
    <row r="94" spans="1:293" x14ac:dyDescent="0.25">
      <c r="A94" s="2">
        <v>39</v>
      </c>
      <c r="B94" s="2" t="s">
        <v>45</v>
      </c>
      <c r="H94" s="2">
        <v>39</v>
      </c>
      <c r="I94" s="2" t="s">
        <v>492</v>
      </c>
      <c r="K94">
        <v>48</v>
      </c>
      <c r="L94" t="s">
        <v>49</v>
      </c>
      <c r="X94" s="2">
        <v>39</v>
      </c>
      <c r="Y94" s="2" t="s">
        <v>130</v>
      </c>
      <c r="AA94">
        <v>48</v>
      </c>
      <c r="AB94" t="s">
        <v>58</v>
      </c>
      <c r="AN94" s="2">
        <v>39</v>
      </c>
      <c r="AO94" s="2" t="s">
        <v>55</v>
      </c>
      <c r="AQ94">
        <v>32</v>
      </c>
      <c r="AR94" t="s">
        <v>55</v>
      </c>
      <c r="BD94" s="2">
        <v>39</v>
      </c>
      <c r="BE94" s="2" t="s">
        <v>55</v>
      </c>
      <c r="BG94">
        <v>32</v>
      </c>
      <c r="BH94" t="s">
        <v>49</v>
      </c>
      <c r="BR94" s="2">
        <v>3</v>
      </c>
      <c r="BS94" s="2" t="s">
        <v>492</v>
      </c>
      <c r="BU94">
        <v>4</v>
      </c>
      <c r="BV94" t="s">
        <v>49</v>
      </c>
      <c r="CH94" s="2">
        <v>3</v>
      </c>
      <c r="CI94" s="2" t="s">
        <v>130</v>
      </c>
      <c r="CK94">
        <v>4</v>
      </c>
      <c r="CL94" t="s">
        <v>58</v>
      </c>
      <c r="CX94" s="2">
        <v>3</v>
      </c>
      <c r="CY94" s="2" t="s">
        <v>55</v>
      </c>
      <c r="DA94">
        <v>3</v>
      </c>
      <c r="DB94" t="s">
        <v>55</v>
      </c>
      <c r="DN94" s="2">
        <v>3</v>
      </c>
      <c r="DO94" s="2" t="s">
        <v>55</v>
      </c>
      <c r="DQ94">
        <v>3</v>
      </c>
      <c r="DR94" s="4" t="s">
        <v>49</v>
      </c>
      <c r="EB94" s="3" t="s">
        <v>56</v>
      </c>
      <c r="EC94" s="2" t="s">
        <v>492</v>
      </c>
      <c r="EE94" t="s">
        <v>46</v>
      </c>
      <c r="EF94" t="s">
        <v>49</v>
      </c>
      <c r="ER94" s="3" t="s">
        <v>56</v>
      </c>
      <c r="ES94" s="2" t="s">
        <v>130</v>
      </c>
      <c r="EU94" t="s">
        <v>46</v>
      </c>
      <c r="EV94" t="s">
        <v>58</v>
      </c>
      <c r="FH94" s="3" t="s">
        <v>56</v>
      </c>
      <c r="FI94" s="2" t="s">
        <v>55</v>
      </c>
      <c r="FK94" t="s">
        <v>46</v>
      </c>
      <c r="FL94" t="s">
        <v>55</v>
      </c>
      <c r="FX94" s="3" t="s">
        <v>56</v>
      </c>
      <c r="FY94" s="2" t="s">
        <v>55</v>
      </c>
      <c r="GA94" t="s">
        <v>46</v>
      </c>
      <c r="GB94" t="s">
        <v>49</v>
      </c>
      <c r="GN94" s="2" t="s">
        <v>73</v>
      </c>
      <c r="GO94" s="4" t="s">
        <v>55</v>
      </c>
      <c r="GP94" t="s">
        <v>57</v>
      </c>
      <c r="GQ94" t="s">
        <v>49</v>
      </c>
      <c r="HC94" t="s">
        <v>57</v>
      </c>
      <c r="HD94" t="s">
        <v>50</v>
      </c>
      <c r="HP94" t="s">
        <v>48</v>
      </c>
      <c r="HQ94" t="s">
        <v>50</v>
      </c>
      <c r="IC94" s="2" t="s">
        <v>73</v>
      </c>
      <c r="ID94" t="s">
        <v>55</v>
      </c>
      <c r="IF94" t="s">
        <v>61</v>
      </c>
      <c r="IG94" t="s">
        <v>55</v>
      </c>
      <c r="IS94" t="s">
        <v>567</v>
      </c>
      <c r="IT94" t="s">
        <v>49</v>
      </c>
      <c r="JF94" t="s">
        <v>567</v>
      </c>
      <c r="JG94" t="s">
        <v>58</v>
      </c>
      <c r="JS94" t="s">
        <v>571</v>
      </c>
      <c r="JT94" t="s">
        <v>55</v>
      </c>
      <c r="KF94" t="s">
        <v>571</v>
      </c>
      <c r="KG94" t="s">
        <v>49</v>
      </c>
    </row>
    <row r="95" spans="1:293" x14ac:dyDescent="0.25">
      <c r="A95" s="2">
        <v>58</v>
      </c>
      <c r="B95" s="2" t="s">
        <v>45</v>
      </c>
      <c r="H95" s="2">
        <v>58</v>
      </c>
      <c r="I95" s="2" t="s">
        <v>49</v>
      </c>
      <c r="K95">
        <v>48</v>
      </c>
      <c r="L95" t="s">
        <v>58</v>
      </c>
      <c r="X95" s="2">
        <v>58</v>
      </c>
      <c r="Y95" s="2" t="s">
        <v>55</v>
      </c>
      <c r="AA95">
        <v>50</v>
      </c>
      <c r="AB95" t="s">
        <v>49</v>
      </c>
      <c r="AN95" s="2">
        <v>58</v>
      </c>
      <c r="AO95" s="2" t="s">
        <v>55</v>
      </c>
      <c r="AQ95">
        <v>44</v>
      </c>
      <c r="AR95" t="s">
        <v>62</v>
      </c>
      <c r="BD95" s="2">
        <v>58</v>
      </c>
      <c r="BE95" s="2" t="s">
        <v>55</v>
      </c>
      <c r="BG95">
        <v>32</v>
      </c>
      <c r="BH95" t="s">
        <v>58</v>
      </c>
      <c r="BR95" s="2">
        <v>3</v>
      </c>
      <c r="BS95" s="2" t="s">
        <v>49</v>
      </c>
      <c r="BU95">
        <v>4</v>
      </c>
      <c r="BV95" s="4" t="s">
        <v>58</v>
      </c>
      <c r="CH95" s="2">
        <v>3</v>
      </c>
      <c r="CI95" s="2" t="s">
        <v>55</v>
      </c>
      <c r="CK95">
        <v>3</v>
      </c>
      <c r="CL95" t="s">
        <v>49</v>
      </c>
      <c r="CX95" s="2">
        <v>3</v>
      </c>
      <c r="CY95" s="2" t="s">
        <v>55</v>
      </c>
      <c r="DA95">
        <v>4</v>
      </c>
      <c r="DB95" t="s">
        <v>62</v>
      </c>
      <c r="DN95" s="2">
        <v>3</v>
      </c>
      <c r="DO95" s="2" t="s">
        <v>55</v>
      </c>
      <c r="DQ95">
        <v>3</v>
      </c>
      <c r="DR95" t="s">
        <v>58</v>
      </c>
      <c r="EB95" s="2" t="s">
        <v>72</v>
      </c>
      <c r="EC95" s="2" t="s">
        <v>49</v>
      </c>
      <c r="EE95" t="s">
        <v>46</v>
      </c>
      <c r="EF95" t="s">
        <v>58</v>
      </c>
      <c r="ER95" s="2" t="s">
        <v>72</v>
      </c>
      <c r="ES95" s="2" t="s">
        <v>55</v>
      </c>
      <c r="EU95" t="s">
        <v>72</v>
      </c>
      <c r="EV95" t="s">
        <v>49</v>
      </c>
      <c r="FH95" s="2" t="s">
        <v>72</v>
      </c>
      <c r="FI95" s="2" t="s">
        <v>55</v>
      </c>
      <c r="FK95" t="s">
        <v>72</v>
      </c>
      <c r="FL95" t="s">
        <v>62</v>
      </c>
      <c r="FX95" s="2" t="s">
        <v>72</v>
      </c>
      <c r="FY95" s="2" t="s">
        <v>55</v>
      </c>
      <c r="GA95" t="s">
        <v>46</v>
      </c>
      <c r="GB95" t="s">
        <v>58</v>
      </c>
      <c r="GN95" s="2" t="s">
        <v>57</v>
      </c>
      <c r="GO95" s="2" t="s">
        <v>50</v>
      </c>
      <c r="GP95" t="s">
        <v>57</v>
      </c>
      <c r="GQ95" t="s">
        <v>50</v>
      </c>
      <c r="HC95" t="s">
        <v>48</v>
      </c>
      <c r="HD95" t="s">
        <v>62</v>
      </c>
      <c r="HP95" t="s">
        <v>48</v>
      </c>
      <c r="HQ95" t="s">
        <v>64</v>
      </c>
      <c r="IC95" s="2" t="s">
        <v>57</v>
      </c>
      <c r="ID95" s="2" t="s">
        <v>49</v>
      </c>
      <c r="IF95" t="s">
        <v>61</v>
      </c>
      <c r="IG95" t="s">
        <v>49</v>
      </c>
      <c r="IS95" t="s">
        <v>567</v>
      </c>
      <c r="IT95" t="s">
        <v>58</v>
      </c>
      <c r="JF95" t="s">
        <v>567</v>
      </c>
      <c r="JG95" t="s">
        <v>49</v>
      </c>
      <c r="JS95" t="s">
        <v>571</v>
      </c>
      <c r="JT95" t="s">
        <v>62</v>
      </c>
      <c r="KF95" t="s">
        <v>571</v>
      </c>
      <c r="KG95" t="s">
        <v>58</v>
      </c>
    </row>
    <row r="96" spans="1:293" x14ac:dyDescent="0.25">
      <c r="A96" s="2">
        <v>24</v>
      </c>
      <c r="B96" s="2" t="s">
        <v>45</v>
      </c>
      <c r="H96" s="2">
        <v>24</v>
      </c>
      <c r="I96" s="2" t="s">
        <v>49</v>
      </c>
      <c r="K96">
        <v>50</v>
      </c>
      <c r="L96" t="s">
        <v>49</v>
      </c>
      <c r="X96" s="2">
        <v>24</v>
      </c>
      <c r="Y96" s="2" t="s">
        <v>49</v>
      </c>
      <c r="AA96">
        <v>50</v>
      </c>
      <c r="AB96" t="s">
        <v>58</v>
      </c>
      <c r="AN96" s="2">
        <v>24</v>
      </c>
      <c r="AO96" s="2" t="s">
        <v>55</v>
      </c>
      <c r="AQ96">
        <v>65</v>
      </c>
      <c r="AR96" t="s">
        <v>55</v>
      </c>
      <c r="BD96" s="2">
        <v>24</v>
      </c>
      <c r="BE96" s="2" t="s">
        <v>58</v>
      </c>
      <c r="BG96">
        <v>44</v>
      </c>
      <c r="BH96" t="s">
        <v>62</v>
      </c>
      <c r="BR96" s="2">
        <v>3</v>
      </c>
      <c r="BS96" s="2" t="s">
        <v>49</v>
      </c>
      <c r="BU96">
        <v>3</v>
      </c>
      <c r="BV96" t="s">
        <v>49</v>
      </c>
      <c r="CH96" s="2">
        <v>3</v>
      </c>
      <c r="CI96" s="2" t="s">
        <v>49</v>
      </c>
      <c r="CK96">
        <v>3</v>
      </c>
      <c r="CL96" t="s">
        <v>58</v>
      </c>
      <c r="CX96" s="2">
        <v>3</v>
      </c>
      <c r="CY96" s="2" t="s">
        <v>55</v>
      </c>
      <c r="DA96">
        <v>2</v>
      </c>
      <c r="DB96" t="s">
        <v>55</v>
      </c>
      <c r="DN96" s="2">
        <v>3</v>
      </c>
      <c r="DO96" s="2" t="s">
        <v>58</v>
      </c>
      <c r="DQ96">
        <v>4</v>
      </c>
      <c r="DR96" t="s">
        <v>62</v>
      </c>
      <c r="EB96" s="3" t="s">
        <v>80</v>
      </c>
      <c r="EC96" s="2" t="s">
        <v>49</v>
      </c>
      <c r="EE96" t="s">
        <v>72</v>
      </c>
      <c r="EF96" t="s">
        <v>49</v>
      </c>
      <c r="ER96" s="3" t="s">
        <v>80</v>
      </c>
      <c r="ES96" s="2" t="s">
        <v>49</v>
      </c>
      <c r="EU96" t="s">
        <v>72</v>
      </c>
      <c r="EV96" t="s">
        <v>58</v>
      </c>
      <c r="FH96" s="3" t="s">
        <v>80</v>
      </c>
      <c r="FI96" s="2" t="s">
        <v>55</v>
      </c>
      <c r="FK96" t="s">
        <v>46</v>
      </c>
      <c r="FL96" t="s">
        <v>55</v>
      </c>
      <c r="FX96" s="3" t="s">
        <v>80</v>
      </c>
      <c r="FY96" s="2" t="s">
        <v>58</v>
      </c>
      <c r="GA96" t="s">
        <v>72</v>
      </c>
      <c r="GB96" t="s">
        <v>62</v>
      </c>
      <c r="GN96" s="2" t="s">
        <v>57</v>
      </c>
      <c r="GO96" s="2" t="s">
        <v>453</v>
      </c>
      <c r="GP96" t="s">
        <v>48</v>
      </c>
      <c r="GQ96" t="s">
        <v>62</v>
      </c>
      <c r="HC96" t="s">
        <v>73</v>
      </c>
      <c r="HD96" t="s">
        <v>50</v>
      </c>
      <c r="HP96" t="s">
        <v>57</v>
      </c>
      <c r="HQ96" t="s">
        <v>50</v>
      </c>
      <c r="IC96" s="2" t="s">
        <v>57</v>
      </c>
      <c r="ID96" t="s">
        <v>55</v>
      </c>
      <c r="IF96" t="s">
        <v>61</v>
      </c>
      <c r="IG96" t="s">
        <v>50</v>
      </c>
      <c r="IS96" t="s">
        <v>567</v>
      </c>
      <c r="IT96" t="s">
        <v>49</v>
      </c>
      <c r="JF96" t="s">
        <v>567</v>
      </c>
      <c r="JG96" t="s">
        <v>58</v>
      </c>
      <c r="JS96" t="s">
        <v>569</v>
      </c>
      <c r="JT96" t="s">
        <v>55</v>
      </c>
      <c r="KF96" t="s">
        <v>571</v>
      </c>
      <c r="KG96" t="s">
        <v>62</v>
      </c>
    </row>
    <row r="97" spans="1:293" x14ac:dyDescent="0.25">
      <c r="A97" s="2">
        <v>45</v>
      </c>
      <c r="B97" s="2" t="s">
        <v>45</v>
      </c>
      <c r="H97" s="2">
        <v>45</v>
      </c>
      <c r="I97" s="2" t="s">
        <v>62</v>
      </c>
      <c r="K97">
        <v>50</v>
      </c>
      <c r="L97" t="s">
        <v>58</v>
      </c>
      <c r="X97" s="2">
        <v>45</v>
      </c>
      <c r="Y97" s="2" t="s">
        <v>62</v>
      </c>
      <c r="AA97">
        <v>33</v>
      </c>
      <c r="AB97" t="s">
        <v>55</v>
      </c>
      <c r="AN97" s="2">
        <v>45</v>
      </c>
      <c r="AO97" s="2" t="s">
        <v>62</v>
      </c>
      <c r="AQ97">
        <v>40</v>
      </c>
      <c r="AR97" t="s">
        <v>55</v>
      </c>
      <c r="BD97" s="2">
        <v>45</v>
      </c>
      <c r="BE97" s="2" t="s">
        <v>62</v>
      </c>
      <c r="BG97">
        <v>65</v>
      </c>
      <c r="BH97" t="s">
        <v>55</v>
      </c>
      <c r="BR97" s="2">
        <v>5</v>
      </c>
      <c r="BS97" s="2" t="s">
        <v>62</v>
      </c>
      <c r="BU97">
        <v>3</v>
      </c>
      <c r="BV97" s="4" t="s">
        <v>58</v>
      </c>
      <c r="CH97" s="2">
        <v>5</v>
      </c>
      <c r="CI97" s="2" t="s">
        <v>62</v>
      </c>
      <c r="CK97">
        <v>3</v>
      </c>
      <c r="CL97" t="s">
        <v>55</v>
      </c>
      <c r="CX97" s="2">
        <v>5</v>
      </c>
      <c r="CY97" s="2" t="s">
        <v>62</v>
      </c>
      <c r="DA97">
        <v>5</v>
      </c>
      <c r="DB97" t="s">
        <v>55</v>
      </c>
      <c r="DN97" s="2">
        <v>5</v>
      </c>
      <c r="DO97" s="2" t="s">
        <v>62</v>
      </c>
      <c r="DQ97">
        <v>2</v>
      </c>
      <c r="DR97" t="s">
        <v>55</v>
      </c>
      <c r="EB97" s="3" t="s">
        <v>46</v>
      </c>
      <c r="EC97" s="2" t="s">
        <v>62</v>
      </c>
      <c r="EE97" t="s">
        <v>72</v>
      </c>
      <c r="EF97" t="s">
        <v>58</v>
      </c>
      <c r="ER97" s="3" t="s">
        <v>46</v>
      </c>
      <c r="ES97" s="2" t="s">
        <v>62</v>
      </c>
      <c r="EU97" t="s">
        <v>80</v>
      </c>
      <c r="EV97" t="s">
        <v>55</v>
      </c>
      <c r="FH97" s="3" t="s">
        <v>46</v>
      </c>
      <c r="FI97" s="2" t="s">
        <v>62</v>
      </c>
      <c r="FK97" t="s">
        <v>72</v>
      </c>
      <c r="FL97" t="s">
        <v>55</v>
      </c>
      <c r="FX97" s="3" t="s">
        <v>46</v>
      </c>
      <c r="FY97" s="2" t="s">
        <v>62</v>
      </c>
      <c r="GA97" t="s">
        <v>46</v>
      </c>
      <c r="GB97" t="s">
        <v>55</v>
      </c>
      <c r="GN97" s="2" t="s">
        <v>48</v>
      </c>
      <c r="GO97" s="2" t="s">
        <v>49</v>
      </c>
      <c r="GP97" t="s">
        <v>73</v>
      </c>
      <c r="GQ97" t="s">
        <v>55</v>
      </c>
      <c r="HC97" t="s">
        <v>73</v>
      </c>
      <c r="HD97" t="s">
        <v>64</v>
      </c>
      <c r="HP97" t="s">
        <v>57</v>
      </c>
      <c r="HQ97" t="s">
        <v>68</v>
      </c>
      <c r="IC97" s="2" t="s">
        <v>48</v>
      </c>
      <c r="ID97" s="2" t="s">
        <v>130</v>
      </c>
      <c r="IF97" t="s">
        <v>61</v>
      </c>
      <c r="IG97" t="s">
        <v>62</v>
      </c>
      <c r="IS97" t="s">
        <v>567</v>
      </c>
      <c r="IT97" t="s">
        <v>58</v>
      </c>
      <c r="JF97" t="s">
        <v>567</v>
      </c>
      <c r="JG97" t="s">
        <v>55</v>
      </c>
      <c r="JS97" t="s">
        <v>569</v>
      </c>
      <c r="JT97" t="s">
        <v>55</v>
      </c>
      <c r="KF97" t="s">
        <v>569</v>
      </c>
      <c r="KG97" t="s">
        <v>55</v>
      </c>
    </row>
    <row r="98" spans="1:293" x14ac:dyDescent="0.25">
      <c r="A98" s="2">
        <v>25</v>
      </c>
      <c r="B98" s="2" t="s">
        <v>45</v>
      </c>
      <c r="H98" s="2">
        <v>25</v>
      </c>
      <c r="I98" s="2" t="s">
        <v>49</v>
      </c>
      <c r="K98">
        <v>33</v>
      </c>
      <c r="L98" t="s">
        <v>55</v>
      </c>
      <c r="X98" s="2">
        <v>25</v>
      </c>
      <c r="Y98" s="2" t="s">
        <v>241</v>
      </c>
      <c r="AA98">
        <v>30</v>
      </c>
      <c r="AB98" t="s">
        <v>55</v>
      </c>
      <c r="AN98" s="2">
        <v>25</v>
      </c>
      <c r="AO98" s="2" t="s">
        <v>50</v>
      </c>
      <c r="AQ98">
        <v>26</v>
      </c>
      <c r="AR98" t="s">
        <v>55</v>
      </c>
      <c r="BD98" s="2">
        <v>25</v>
      </c>
      <c r="BE98" s="2" t="s">
        <v>55</v>
      </c>
      <c r="BG98">
        <v>40</v>
      </c>
      <c r="BH98" t="s">
        <v>55</v>
      </c>
      <c r="BR98" s="2">
        <v>2</v>
      </c>
      <c r="BS98" s="2" t="s">
        <v>49</v>
      </c>
      <c r="BU98">
        <v>3</v>
      </c>
      <c r="BV98" t="s">
        <v>55</v>
      </c>
      <c r="CH98" s="2">
        <v>2</v>
      </c>
      <c r="CI98" s="2" t="s">
        <v>241</v>
      </c>
      <c r="CK98">
        <v>2</v>
      </c>
      <c r="CL98" t="s">
        <v>55</v>
      </c>
      <c r="CX98" s="2">
        <v>2</v>
      </c>
      <c r="CY98" s="2" t="s">
        <v>50</v>
      </c>
      <c r="DA98">
        <v>0</v>
      </c>
      <c r="DB98" t="s">
        <v>55</v>
      </c>
      <c r="DN98" s="2">
        <v>2</v>
      </c>
      <c r="DO98" s="2" t="s">
        <v>55</v>
      </c>
      <c r="DQ98">
        <v>5</v>
      </c>
      <c r="DR98" t="s">
        <v>55</v>
      </c>
      <c r="EB98" s="3" t="s">
        <v>80</v>
      </c>
      <c r="EC98" s="2" t="s">
        <v>49</v>
      </c>
      <c r="EE98" t="s">
        <v>80</v>
      </c>
      <c r="EF98" t="s">
        <v>55</v>
      </c>
      <c r="ER98" s="3" t="s">
        <v>80</v>
      </c>
      <c r="ES98" s="2" t="s">
        <v>241</v>
      </c>
      <c r="EU98" t="s">
        <v>80</v>
      </c>
      <c r="EV98" t="s">
        <v>55</v>
      </c>
      <c r="FH98" s="3" t="s">
        <v>80</v>
      </c>
      <c r="FI98" s="2" t="s">
        <v>50</v>
      </c>
      <c r="FK98" t="s">
        <v>46</v>
      </c>
      <c r="FL98" t="s">
        <v>55</v>
      </c>
      <c r="FX98" s="3" t="s">
        <v>80</v>
      </c>
      <c r="FY98" s="2" t="s">
        <v>55</v>
      </c>
      <c r="GA98" t="s">
        <v>72</v>
      </c>
      <c r="GB98" t="s">
        <v>55</v>
      </c>
      <c r="GN98" s="2" t="s">
        <v>48</v>
      </c>
      <c r="GO98" s="2" t="s">
        <v>499</v>
      </c>
      <c r="GP98" t="s">
        <v>48</v>
      </c>
      <c r="GQ98" t="s">
        <v>50</v>
      </c>
      <c r="HC98" t="s">
        <v>48</v>
      </c>
      <c r="HD98" t="s">
        <v>50</v>
      </c>
      <c r="HP98" t="s">
        <v>57</v>
      </c>
      <c r="HQ98" t="s">
        <v>64</v>
      </c>
      <c r="IC98" s="2" t="s">
        <v>48</v>
      </c>
      <c r="ID98" t="s">
        <v>55</v>
      </c>
      <c r="IF98" t="s">
        <v>48</v>
      </c>
      <c r="IG98" t="s">
        <v>58</v>
      </c>
      <c r="IS98" t="s">
        <v>567</v>
      </c>
      <c r="IT98" t="s">
        <v>55</v>
      </c>
      <c r="JF98" t="s">
        <v>567</v>
      </c>
      <c r="JG98" t="s">
        <v>55</v>
      </c>
      <c r="JS98" t="s">
        <v>569</v>
      </c>
      <c r="JT98" t="s">
        <v>55</v>
      </c>
      <c r="KF98" t="s">
        <v>569</v>
      </c>
      <c r="KG98" t="s">
        <v>55</v>
      </c>
    </row>
    <row r="99" spans="1:293" x14ac:dyDescent="0.25">
      <c r="A99" s="2">
        <v>35</v>
      </c>
      <c r="B99" s="2" t="s">
        <v>45</v>
      </c>
      <c r="H99" s="2">
        <v>35</v>
      </c>
      <c r="I99" s="2" t="s">
        <v>476</v>
      </c>
      <c r="K99">
        <v>30</v>
      </c>
      <c r="L99" t="s">
        <v>55</v>
      </c>
      <c r="X99" s="2">
        <v>35</v>
      </c>
      <c r="Y99" s="2" t="s">
        <v>493</v>
      </c>
      <c r="AA99">
        <v>31</v>
      </c>
      <c r="AB99" t="s">
        <v>49</v>
      </c>
      <c r="AN99" s="2">
        <v>35</v>
      </c>
      <c r="AO99" s="2" t="s">
        <v>55</v>
      </c>
      <c r="AQ99">
        <v>53</v>
      </c>
      <c r="AR99" t="s">
        <v>64</v>
      </c>
      <c r="BD99" s="2">
        <v>35</v>
      </c>
      <c r="BE99" s="2" t="s">
        <v>493</v>
      </c>
      <c r="BG99">
        <v>26</v>
      </c>
      <c r="BH99" t="s">
        <v>62</v>
      </c>
      <c r="BR99" s="2">
        <v>6</v>
      </c>
      <c r="BS99" s="2" t="s">
        <v>476</v>
      </c>
      <c r="BU99">
        <v>2</v>
      </c>
      <c r="BV99" t="s">
        <v>55</v>
      </c>
      <c r="CH99" s="2">
        <v>6</v>
      </c>
      <c r="CI99" s="2" t="s">
        <v>493</v>
      </c>
      <c r="CK99">
        <v>7</v>
      </c>
      <c r="CL99" t="s">
        <v>49</v>
      </c>
      <c r="CX99" s="2">
        <v>6</v>
      </c>
      <c r="CY99" s="2" t="s">
        <v>55</v>
      </c>
      <c r="DA99">
        <v>6</v>
      </c>
      <c r="DB99" t="s">
        <v>64</v>
      </c>
      <c r="DN99" s="2">
        <v>6</v>
      </c>
      <c r="DO99" s="2" t="s">
        <v>493</v>
      </c>
      <c r="DQ99">
        <v>0</v>
      </c>
      <c r="DR99" t="s">
        <v>62</v>
      </c>
      <c r="EB99" s="3" t="s">
        <v>80</v>
      </c>
      <c r="EC99" s="2" t="s">
        <v>476</v>
      </c>
      <c r="EE99" t="s">
        <v>80</v>
      </c>
      <c r="EF99" t="s">
        <v>55</v>
      </c>
      <c r="ER99" s="3" t="s">
        <v>80</v>
      </c>
      <c r="ES99" s="2" t="s">
        <v>493</v>
      </c>
      <c r="EU99" t="s">
        <v>46</v>
      </c>
      <c r="EV99" t="s">
        <v>49</v>
      </c>
      <c r="FH99" s="3" t="s">
        <v>80</v>
      </c>
      <c r="FI99" s="2" t="s">
        <v>55</v>
      </c>
      <c r="FK99" t="s">
        <v>46</v>
      </c>
      <c r="FL99" t="s">
        <v>64</v>
      </c>
      <c r="FX99" s="3" t="s">
        <v>80</v>
      </c>
      <c r="FY99" s="2" t="s">
        <v>493</v>
      </c>
      <c r="GA99" t="s">
        <v>46</v>
      </c>
      <c r="GB99" t="s">
        <v>62</v>
      </c>
      <c r="GN99" s="2" t="s">
        <v>61</v>
      </c>
      <c r="GO99" s="2" t="s">
        <v>130</v>
      </c>
      <c r="GP99" t="s">
        <v>67</v>
      </c>
      <c r="GQ99" t="s">
        <v>49</v>
      </c>
      <c r="HC99" t="s">
        <v>67</v>
      </c>
      <c r="HD99" t="s">
        <v>50</v>
      </c>
      <c r="HP99" t="s">
        <v>61</v>
      </c>
      <c r="HQ99" t="s">
        <v>49</v>
      </c>
      <c r="IC99" s="2" t="s">
        <v>61</v>
      </c>
      <c r="ID99" s="2" t="s">
        <v>434</v>
      </c>
      <c r="IF99" t="s">
        <v>48</v>
      </c>
      <c r="IG99" t="s">
        <v>62</v>
      </c>
      <c r="IS99" t="s">
        <v>567</v>
      </c>
      <c r="IT99" t="s">
        <v>55</v>
      </c>
      <c r="JF99" t="s">
        <v>567</v>
      </c>
      <c r="JG99" t="s">
        <v>49</v>
      </c>
      <c r="JS99" t="s">
        <v>569</v>
      </c>
      <c r="JT99" t="s">
        <v>64</v>
      </c>
      <c r="KF99" t="s">
        <v>569</v>
      </c>
      <c r="KG99" t="s">
        <v>62</v>
      </c>
    </row>
    <row r="100" spans="1:293" x14ac:dyDescent="0.25">
      <c r="A100" s="2">
        <v>38</v>
      </c>
      <c r="B100" s="2" t="s">
        <v>45</v>
      </c>
      <c r="H100" s="2">
        <v>38</v>
      </c>
      <c r="I100" s="2" t="s">
        <v>55</v>
      </c>
      <c r="K100">
        <v>31</v>
      </c>
      <c r="L100" t="s">
        <v>49</v>
      </c>
      <c r="X100" s="2">
        <v>38</v>
      </c>
      <c r="Y100" s="2" t="s">
        <v>50</v>
      </c>
      <c r="AA100">
        <v>31</v>
      </c>
      <c r="AB100" t="s">
        <v>50</v>
      </c>
      <c r="AN100" s="2">
        <v>38</v>
      </c>
      <c r="AO100" s="2" t="s">
        <v>65</v>
      </c>
      <c r="AQ100">
        <v>57</v>
      </c>
      <c r="AR100" t="s">
        <v>50</v>
      </c>
      <c r="BD100" s="2">
        <v>38</v>
      </c>
      <c r="BE100" s="2" t="s">
        <v>128</v>
      </c>
      <c r="BG100">
        <v>53</v>
      </c>
      <c r="BH100" t="s">
        <v>49</v>
      </c>
      <c r="BR100" s="2">
        <v>4</v>
      </c>
      <c r="BS100" s="2" t="s">
        <v>55</v>
      </c>
      <c r="BU100">
        <v>7</v>
      </c>
      <c r="BV100" t="s">
        <v>49</v>
      </c>
      <c r="CH100" s="2">
        <v>4</v>
      </c>
      <c r="CI100" s="2" t="s">
        <v>50</v>
      </c>
      <c r="CK100">
        <v>7</v>
      </c>
      <c r="CL100" t="s">
        <v>50</v>
      </c>
      <c r="CX100" s="2">
        <v>4</v>
      </c>
      <c r="CY100" s="2" t="s">
        <v>65</v>
      </c>
      <c r="DA100">
        <v>5</v>
      </c>
      <c r="DB100" t="s">
        <v>50</v>
      </c>
      <c r="DN100" s="2">
        <v>4</v>
      </c>
      <c r="DO100" s="2" t="s">
        <v>128</v>
      </c>
      <c r="DQ100">
        <v>6</v>
      </c>
      <c r="DR100" s="4" t="s">
        <v>49</v>
      </c>
      <c r="EB100" s="3" t="s">
        <v>46</v>
      </c>
      <c r="EC100" s="2" t="s">
        <v>55</v>
      </c>
      <c r="EE100" t="s">
        <v>46</v>
      </c>
      <c r="EF100" t="s">
        <v>49</v>
      </c>
      <c r="ER100" s="3" t="s">
        <v>46</v>
      </c>
      <c r="ES100" s="2" t="s">
        <v>50</v>
      </c>
      <c r="EU100" t="s">
        <v>46</v>
      </c>
      <c r="EV100" t="s">
        <v>50</v>
      </c>
      <c r="FH100" s="3" t="s">
        <v>46</v>
      </c>
      <c r="FI100" s="2" t="s">
        <v>65</v>
      </c>
      <c r="FK100" t="s">
        <v>56</v>
      </c>
      <c r="FL100" t="s">
        <v>50</v>
      </c>
      <c r="FX100" s="3" t="s">
        <v>46</v>
      </c>
      <c r="FY100" s="2" t="s">
        <v>128</v>
      </c>
      <c r="GA100" t="s">
        <v>46</v>
      </c>
      <c r="GB100" t="s">
        <v>49</v>
      </c>
      <c r="GN100" s="2" t="s">
        <v>48</v>
      </c>
      <c r="GO100" s="4" t="s">
        <v>55</v>
      </c>
      <c r="GP100" t="s">
        <v>48</v>
      </c>
      <c r="GQ100" t="s">
        <v>55</v>
      </c>
      <c r="HC100" t="s">
        <v>48</v>
      </c>
      <c r="HD100" t="s">
        <v>49</v>
      </c>
      <c r="HP100" t="s">
        <v>61</v>
      </c>
      <c r="HQ100" t="s">
        <v>64</v>
      </c>
      <c r="IC100" s="2" t="s">
        <v>48</v>
      </c>
      <c r="ID100" t="s">
        <v>55</v>
      </c>
      <c r="IF100" t="s">
        <v>57</v>
      </c>
      <c r="IG100" t="s">
        <v>49</v>
      </c>
      <c r="IS100" t="s">
        <v>567</v>
      </c>
      <c r="IT100" t="s">
        <v>49</v>
      </c>
      <c r="JF100" t="s">
        <v>567</v>
      </c>
      <c r="JG100" t="s">
        <v>50</v>
      </c>
      <c r="JS100" t="s">
        <v>569</v>
      </c>
      <c r="JT100" t="s">
        <v>50</v>
      </c>
      <c r="KF100" t="s">
        <v>569</v>
      </c>
      <c r="KG100" t="s">
        <v>49</v>
      </c>
    </row>
    <row r="101" spans="1:293" x14ac:dyDescent="0.25">
      <c r="A101" s="2">
        <v>22</v>
      </c>
      <c r="B101" s="2" t="s">
        <v>45</v>
      </c>
      <c r="H101" s="2">
        <v>22</v>
      </c>
      <c r="I101" s="2" t="s">
        <v>50</v>
      </c>
      <c r="K101">
        <v>31</v>
      </c>
      <c r="L101" t="s">
        <v>50</v>
      </c>
      <c r="X101" s="2">
        <v>22</v>
      </c>
      <c r="Y101" s="2" t="s">
        <v>50</v>
      </c>
      <c r="AA101">
        <v>31</v>
      </c>
      <c r="AB101" t="s">
        <v>68</v>
      </c>
      <c r="AN101" s="2">
        <v>22</v>
      </c>
      <c r="AO101" s="2" t="s">
        <v>204</v>
      </c>
      <c r="AQ101">
        <v>47</v>
      </c>
      <c r="AR101" t="s">
        <v>55</v>
      </c>
      <c r="BD101" s="2">
        <v>22</v>
      </c>
      <c r="BE101" s="2" t="s">
        <v>49</v>
      </c>
      <c r="BG101">
        <v>57</v>
      </c>
      <c r="BH101" t="s">
        <v>49</v>
      </c>
      <c r="BR101" s="2">
        <v>0</v>
      </c>
      <c r="BS101" s="2" t="s">
        <v>50</v>
      </c>
      <c r="BU101">
        <v>7</v>
      </c>
      <c r="BV101" t="s">
        <v>50</v>
      </c>
      <c r="CH101" s="2">
        <v>0</v>
      </c>
      <c r="CI101" s="2" t="s">
        <v>50</v>
      </c>
      <c r="CK101">
        <v>7</v>
      </c>
      <c r="CL101" t="s">
        <v>68</v>
      </c>
      <c r="CX101" s="2">
        <v>0</v>
      </c>
      <c r="CY101" s="2" t="s">
        <v>204</v>
      </c>
      <c r="DA101">
        <v>2</v>
      </c>
      <c r="DB101" t="s">
        <v>55</v>
      </c>
      <c r="DN101" s="2">
        <v>0</v>
      </c>
      <c r="DO101" s="2" t="s">
        <v>49</v>
      </c>
      <c r="DQ101">
        <v>5</v>
      </c>
      <c r="DR101" s="4" t="s">
        <v>49</v>
      </c>
      <c r="EB101" s="3" t="s">
        <v>80</v>
      </c>
      <c r="EC101" s="2" t="s">
        <v>50</v>
      </c>
      <c r="EE101" t="s">
        <v>46</v>
      </c>
      <c r="EF101" t="s">
        <v>50</v>
      </c>
      <c r="ER101" s="3" t="s">
        <v>80</v>
      </c>
      <c r="ES101" s="2" t="s">
        <v>50</v>
      </c>
      <c r="EU101" t="s">
        <v>46</v>
      </c>
      <c r="EV101" t="s">
        <v>68</v>
      </c>
      <c r="FH101" s="3" t="s">
        <v>80</v>
      </c>
      <c r="FI101" s="2" t="s">
        <v>204</v>
      </c>
      <c r="FK101" t="s">
        <v>80</v>
      </c>
      <c r="FL101" t="s">
        <v>55</v>
      </c>
      <c r="FX101" s="3" t="s">
        <v>80</v>
      </c>
      <c r="FY101" s="2" t="s">
        <v>49</v>
      </c>
      <c r="GA101" t="s">
        <v>56</v>
      </c>
      <c r="GB101" t="s">
        <v>49</v>
      </c>
      <c r="GN101" s="2" t="s">
        <v>61</v>
      </c>
      <c r="GO101" s="2" t="s">
        <v>493</v>
      </c>
      <c r="GP101" t="s">
        <v>67</v>
      </c>
      <c r="GQ101" t="s">
        <v>49</v>
      </c>
      <c r="HC101" t="s">
        <v>67</v>
      </c>
      <c r="HD101" t="s">
        <v>58</v>
      </c>
      <c r="HP101" t="s">
        <v>61</v>
      </c>
      <c r="HQ101" t="s">
        <v>62</v>
      </c>
      <c r="IC101" s="2" t="s">
        <v>61</v>
      </c>
      <c r="ID101" s="2" t="s">
        <v>50</v>
      </c>
      <c r="IF101" t="s">
        <v>61</v>
      </c>
      <c r="IG101" t="s">
        <v>58</v>
      </c>
      <c r="IS101" t="s">
        <v>567</v>
      </c>
      <c r="IT101" t="s">
        <v>50</v>
      </c>
      <c r="JF101" t="s">
        <v>567</v>
      </c>
      <c r="JG101" t="s">
        <v>68</v>
      </c>
      <c r="JS101" t="s">
        <v>571</v>
      </c>
      <c r="JT101" t="s">
        <v>55</v>
      </c>
      <c r="KF101" t="s">
        <v>569</v>
      </c>
      <c r="KG101" t="s">
        <v>49</v>
      </c>
    </row>
    <row r="102" spans="1:293" x14ac:dyDescent="0.25">
      <c r="A102" s="2">
        <v>38</v>
      </c>
      <c r="B102" s="2" t="s">
        <v>45</v>
      </c>
      <c r="H102" s="2">
        <v>38</v>
      </c>
      <c r="I102" s="2" t="s">
        <v>494</v>
      </c>
      <c r="K102">
        <v>31</v>
      </c>
      <c r="L102" t="s">
        <v>58</v>
      </c>
      <c r="X102" s="2">
        <v>38</v>
      </c>
      <c r="Y102" s="2" t="s">
        <v>495</v>
      </c>
      <c r="AA102">
        <v>42</v>
      </c>
      <c r="AB102" t="s">
        <v>55</v>
      </c>
      <c r="AN102" s="2">
        <v>38</v>
      </c>
      <c r="AO102" s="2" t="s">
        <v>496</v>
      </c>
      <c r="AQ102">
        <v>55</v>
      </c>
      <c r="AR102" t="s">
        <v>55</v>
      </c>
      <c r="BD102" s="2">
        <v>38</v>
      </c>
      <c r="BE102" s="2" t="s">
        <v>58</v>
      </c>
      <c r="BG102">
        <v>47</v>
      </c>
      <c r="BH102" t="s">
        <v>49</v>
      </c>
      <c r="BR102" s="2">
        <v>2</v>
      </c>
      <c r="BS102" s="2" t="s">
        <v>494</v>
      </c>
      <c r="BU102">
        <v>7</v>
      </c>
      <c r="BV102" s="4" t="s">
        <v>58</v>
      </c>
      <c r="CH102" s="2">
        <v>2</v>
      </c>
      <c r="CI102" s="2" t="s">
        <v>495</v>
      </c>
      <c r="CK102">
        <v>5</v>
      </c>
      <c r="CL102" t="s">
        <v>55</v>
      </c>
      <c r="CX102" s="2">
        <v>2</v>
      </c>
      <c r="CY102" s="2" t="s">
        <v>496</v>
      </c>
      <c r="DA102">
        <v>0</v>
      </c>
      <c r="DB102" t="s">
        <v>55</v>
      </c>
      <c r="DN102" s="2">
        <v>2</v>
      </c>
      <c r="DO102" s="2" t="s">
        <v>58</v>
      </c>
      <c r="DQ102">
        <v>2</v>
      </c>
      <c r="DR102" s="4" t="s">
        <v>49</v>
      </c>
      <c r="EB102" s="3" t="s">
        <v>80</v>
      </c>
      <c r="EC102" s="2" t="s">
        <v>494</v>
      </c>
      <c r="EE102" t="s">
        <v>46</v>
      </c>
      <c r="EF102" t="s">
        <v>58</v>
      </c>
      <c r="ER102" s="3" t="s">
        <v>80</v>
      </c>
      <c r="ES102" s="2" t="s">
        <v>495</v>
      </c>
      <c r="EU102" t="s">
        <v>46</v>
      </c>
      <c r="EV102" t="s">
        <v>55</v>
      </c>
      <c r="FH102" s="3" t="s">
        <v>80</v>
      </c>
      <c r="FI102" s="2" t="s">
        <v>496</v>
      </c>
      <c r="FK102" t="s">
        <v>46</v>
      </c>
      <c r="FL102" t="s">
        <v>55</v>
      </c>
      <c r="FX102" s="3" t="s">
        <v>80</v>
      </c>
      <c r="FY102" s="2" t="s">
        <v>58</v>
      </c>
      <c r="GA102" t="s">
        <v>80</v>
      </c>
      <c r="GB102" t="s">
        <v>49</v>
      </c>
      <c r="GN102" s="2" t="s">
        <v>73</v>
      </c>
      <c r="GO102" s="4" t="s">
        <v>55</v>
      </c>
      <c r="GP102" t="s">
        <v>67</v>
      </c>
      <c r="GQ102" t="s">
        <v>58</v>
      </c>
      <c r="HC102" t="s">
        <v>67</v>
      </c>
      <c r="HD102" t="s">
        <v>49</v>
      </c>
      <c r="HP102" t="s">
        <v>48</v>
      </c>
      <c r="HQ102" t="s">
        <v>64</v>
      </c>
      <c r="IC102" s="2" t="s">
        <v>73</v>
      </c>
      <c r="ID102" t="s">
        <v>55</v>
      </c>
      <c r="IF102" t="s">
        <v>48</v>
      </c>
      <c r="IG102" t="s">
        <v>49</v>
      </c>
      <c r="IS102" t="s">
        <v>567</v>
      </c>
      <c r="IT102" t="s">
        <v>58</v>
      </c>
      <c r="JF102" t="s">
        <v>567</v>
      </c>
      <c r="JG102" t="s">
        <v>55</v>
      </c>
      <c r="JS102" t="s">
        <v>569</v>
      </c>
      <c r="JT102" t="s">
        <v>55</v>
      </c>
      <c r="KF102" t="s">
        <v>571</v>
      </c>
      <c r="KG102" t="s">
        <v>49</v>
      </c>
    </row>
    <row r="103" spans="1:293" x14ac:dyDescent="0.25">
      <c r="A103" s="2">
        <v>49</v>
      </c>
      <c r="B103" s="2" t="s">
        <v>45</v>
      </c>
      <c r="H103" s="2">
        <v>49</v>
      </c>
      <c r="I103" s="2" t="s">
        <v>55</v>
      </c>
      <c r="K103">
        <v>42</v>
      </c>
      <c r="L103" t="s">
        <v>68</v>
      </c>
      <c r="X103" s="2">
        <v>49</v>
      </c>
      <c r="Y103" s="2" t="s">
        <v>49</v>
      </c>
      <c r="AA103">
        <v>28</v>
      </c>
      <c r="AB103" t="s">
        <v>62</v>
      </c>
      <c r="AN103" s="2">
        <v>49</v>
      </c>
      <c r="AO103" s="2" t="s">
        <v>64</v>
      </c>
      <c r="AQ103">
        <v>49</v>
      </c>
      <c r="AR103" t="s">
        <v>68</v>
      </c>
      <c r="BD103" s="2">
        <v>49</v>
      </c>
      <c r="BE103" s="2" t="s">
        <v>49</v>
      </c>
      <c r="BG103">
        <v>55</v>
      </c>
      <c r="BH103" t="s">
        <v>55</v>
      </c>
      <c r="BR103" s="2">
        <v>2</v>
      </c>
      <c r="BS103" s="2" t="s">
        <v>55</v>
      </c>
      <c r="BU103">
        <v>5</v>
      </c>
      <c r="BV103" t="s">
        <v>68</v>
      </c>
      <c r="CH103" s="2">
        <v>2</v>
      </c>
      <c r="CI103" s="2" t="s">
        <v>49</v>
      </c>
      <c r="CK103">
        <v>0</v>
      </c>
      <c r="CL103" t="s">
        <v>62</v>
      </c>
      <c r="CX103" s="2">
        <v>2</v>
      </c>
      <c r="CY103" s="2" t="s">
        <v>64</v>
      </c>
      <c r="DA103">
        <v>3</v>
      </c>
      <c r="DB103" t="s">
        <v>68</v>
      </c>
      <c r="DN103" s="2">
        <v>2</v>
      </c>
      <c r="DO103" s="2" t="s">
        <v>49</v>
      </c>
      <c r="DQ103">
        <v>0</v>
      </c>
      <c r="DR103" t="s">
        <v>55</v>
      </c>
      <c r="EB103" s="3" t="s">
        <v>46</v>
      </c>
      <c r="EC103" s="2" t="s">
        <v>55</v>
      </c>
      <c r="EE103" t="s">
        <v>46</v>
      </c>
      <c r="EF103" t="s">
        <v>68</v>
      </c>
      <c r="ER103" s="3" t="s">
        <v>46</v>
      </c>
      <c r="ES103" s="2" t="s">
        <v>49</v>
      </c>
      <c r="EU103" t="s">
        <v>80</v>
      </c>
      <c r="EV103" t="s">
        <v>62</v>
      </c>
      <c r="FH103" s="3" t="s">
        <v>46</v>
      </c>
      <c r="FI103" s="2" t="s">
        <v>64</v>
      </c>
      <c r="FK103" t="s">
        <v>70</v>
      </c>
      <c r="FL103" t="s">
        <v>68</v>
      </c>
      <c r="FX103" s="3" t="s">
        <v>46</v>
      </c>
      <c r="FY103" s="2" t="s">
        <v>49</v>
      </c>
      <c r="GA103" t="s">
        <v>46</v>
      </c>
      <c r="GB103" t="s">
        <v>55</v>
      </c>
      <c r="GN103" s="2" t="s">
        <v>61</v>
      </c>
      <c r="GO103" s="4" t="s">
        <v>55</v>
      </c>
      <c r="GP103" t="s">
        <v>67</v>
      </c>
      <c r="GQ103" t="s">
        <v>49</v>
      </c>
      <c r="HC103" t="s">
        <v>67</v>
      </c>
      <c r="HD103" t="s">
        <v>62</v>
      </c>
      <c r="HP103" t="s">
        <v>67</v>
      </c>
      <c r="HQ103" t="s">
        <v>49</v>
      </c>
      <c r="IC103" s="2" t="s">
        <v>61</v>
      </c>
      <c r="ID103" t="s">
        <v>55</v>
      </c>
      <c r="IF103" t="s">
        <v>67</v>
      </c>
      <c r="IG103" t="s">
        <v>49</v>
      </c>
      <c r="IS103" t="s">
        <v>567</v>
      </c>
      <c r="IT103" t="s">
        <v>68</v>
      </c>
      <c r="JF103" t="s">
        <v>554</v>
      </c>
      <c r="JG103" t="s">
        <v>62</v>
      </c>
      <c r="JS103" t="s">
        <v>571</v>
      </c>
      <c r="JT103" t="s">
        <v>68</v>
      </c>
      <c r="KF103" t="s">
        <v>569</v>
      </c>
      <c r="KG103" t="s">
        <v>55</v>
      </c>
    </row>
    <row r="104" spans="1:293" x14ac:dyDescent="0.25">
      <c r="A104" s="2">
        <v>44</v>
      </c>
      <c r="B104" s="2" t="s">
        <v>45</v>
      </c>
      <c r="H104" s="2">
        <v>44</v>
      </c>
      <c r="I104" s="2" t="s">
        <v>130</v>
      </c>
      <c r="K104">
        <v>28</v>
      </c>
      <c r="L104" t="s">
        <v>55</v>
      </c>
      <c r="X104" s="2">
        <v>44</v>
      </c>
      <c r="Y104" s="2" t="s">
        <v>497</v>
      </c>
      <c r="AA104">
        <v>42</v>
      </c>
      <c r="AB104" t="s">
        <v>62</v>
      </c>
      <c r="AN104" s="2">
        <v>44</v>
      </c>
      <c r="AO104" s="2" t="s">
        <v>494</v>
      </c>
      <c r="AQ104">
        <v>39</v>
      </c>
      <c r="AR104" t="s">
        <v>55</v>
      </c>
      <c r="BD104" s="2">
        <v>44</v>
      </c>
      <c r="BE104" s="2" t="s">
        <v>434</v>
      </c>
      <c r="BG104">
        <v>49</v>
      </c>
      <c r="BH104" t="s">
        <v>49</v>
      </c>
      <c r="BR104" s="2">
        <v>3</v>
      </c>
      <c r="BS104" s="2" t="s">
        <v>130</v>
      </c>
      <c r="BU104">
        <v>0</v>
      </c>
      <c r="BV104" t="s">
        <v>55</v>
      </c>
      <c r="CH104" s="2">
        <v>3</v>
      </c>
      <c r="CI104" s="2" t="s">
        <v>497</v>
      </c>
      <c r="CK104">
        <v>2</v>
      </c>
      <c r="CL104" t="s">
        <v>62</v>
      </c>
      <c r="CX104" s="2">
        <v>3</v>
      </c>
      <c r="CY104" s="2" t="s">
        <v>494</v>
      </c>
      <c r="DA104">
        <v>3</v>
      </c>
      <c r="DB104" t="s">
        <v>55</v>
      </c>
      <c r="DN104" s="2">
        <v>3</v>
      </c>
      <c r="DO104" s="2" t="s">
        <v>434</v>
      </c>
      <c r="DQ104">
        <v>3</v>
      </c>
      <c r="DR104" s="4" t="s">
        <v>49</v>
      </c>
      <c r="EB104" s="2" t="s">
        <v>70</v>
      </c>
      <c r="EC104" s="2" t="s">
        <v>130</v>
      </c>
      <c r="EE104" t="s">
        <v>80</v>
      </c>
      <c r="EF104" t="s">
        <v>55</v>
      </c>
      <c r="ER104" s="2" t="s">
        <v>70</v>
      </c>
      <c r="ES104" s="2" t="s">
        <v>497</v>
      </c>
      <c r="EU104" t="s">
        <v>70</v>
      </c>
      <c r="EV104" t="s">
        <v>62</v>
      </c>
      <c r="FH104" s="2" t="s">
        <v>70</v>
      </c>
      <c r="FI104" s="2" t="s">
        <v>494</v>
      </c>
      <c r="FK104" t="s">
        <v>56</v>
      </c>
      <c r="FL104" t="s">
        <v>55</v>
      </c>
      <c r="FX104" s="2" t="s">
        <v>70</v>
      </c>
      <c r="FY104" s="2" t="s">
        <v>434</v>
      </c>
      <c r="GA104" t="s">
        <v>70</v>
      </c>
      <c r="GB104" t="s">
        <v>49</v>
      </c>
      <c r="GN104" s="2" t="s">
        <v>57</v>
      </c>
      <c r="GO104" s="2" t="s">
        <v>49</v>
      </c>
      <c r="GP104" t="s">
        <v>67</v>
      </c>
      <c r="GQ104" t="s">
        <v>50</v>
      </c>
      <c r="HC104" t="s">
        <v>48</v>
      </c>
      <c r="HD104" t="s">
        <v>55</v>
      </c>
      <c r="HP104" t="s">
        <v>67</v>
      </c>
      <c r="HQ104" t="s">
        <v>58</v>
      </c>
      <c r="IC104" s="2" t="s">
        <v>57</v>
      </c>
      <c r="ID104" s="2" t="s">
        <v>50</v>
      </c>
      <c r="IF104" t="s">
        <v>67</v>
      </c>
      <c r="IG104" t="s">
        <v>58</v>
      </c>
      <c r="IS104" t="s">
        <v>554</v>
      </c>
      <c r="IT104" t="s">
        <v>55</v>
      </c>
      <c r="JF104" t="s">
        <v>567</v>
      </c>
      <c r="JG104" t="s">
        <v>62</v>
      </c>
      <c r="JS104" t="s">
        <v>571</v>
      </c>
      <c r="JT104" t="s">
        <v>55</v>
      </c>
      <c r="KF104" t="s">
        <v>571</v>
      </c>
      <c r="KG104" t="s">
        <v>49</v>
      </c>
    </row>
    <row r="105" spans="1:293" x14ac:dyDescent="0.25">
      <c r="A105" s="2">
        <v>22</v>
      </c>
      <c r="B105" s="2" t="s">
        <v>45</v>
      </c>
      <c r="H105" s="2">
        <v>22</v>
      </c>
      <c r="I105" s="2" t="s">
        <v>50</v>
      </c>
      <c r="K105">
        <v>42</v>
      </c>
      <c r="L105" t="s">
        <v>49</v>
      </c>
      <c r="X105" s="2">
        <v>22</v>
      </c>
      <c r="Y105" s="2" t="s">
        <v>50</v>
      </c>
      <c r="AA105">
        <v>40</v>
      </c>
      <c r="AB105" t="s">
        <v>49</v>
      </c>
      <c r="AN105" s="2">
        <v>22</v>
      </c>
      <c r="AO105" s="2" t="s">
        <v>204</v>
      </c>
      <c r="AQ105">
        <v>58</v>
      </c>
      <c r="AR105" t="s">
        <v>55</v>
      </c>
      <c r="BD105" s="2">
        <v>22</v>
      </c>
      <c r="BE105" s="2" t="s">
        <v>49</v>
      </c>
      <c r="BG105">
        <v>49</v>
      </c>
      <c r="BH105" t="s">
        <v>58</v>
      </c>
      <c r="BR105" s="2">
        <v>0</v>
      </c>
      <c r="BS105" s="2" t="s">
        <v>50</v>
      </c>
      <c r="BU105">
        <v>2</v>
      </c>
      <c r="BV105" t="s">
        <v>49</v>
      </c>
      <c r="CH105" s="2">
        <v>0</v>
      </c>
      <c r="CI105" s="2" t="s">
        <v>50</v>
      </c>
      <c r="CK105">
        <v>7</v>
      </c>
      <c r="CL105" t="s">
        <v>49</v>
      </c>
      <c r="CX105" s="2">
        <v>0</v>
      </c>
      <c r="CY105" s="2" t="s">
        <v>204</v>
      </c>
      <c r="DA105">
        <v>3</v>
      </c>
      <c r="DB105" t="s">
        <v>55</v>
      </c>
      <c r="DN105" s="2">
        <v>0</v>
      </c>
      <c r="DO105" s="2" t="s">
        <v>49</v>
      </c>
      <c r="DQ105">
        <v>3</v>
      </c>
      <c r="DR105" t="s">
        <v>58</v>
      </c>
      <c r="EB105" s="3" t="s">
        <v>80</v>
      </c>
      <c r="EC105" s="2" t="s">
        <v>50</v>
      </c>
      <c r="EE105" t="s">
        <v>70</v>
      </c>
      <c r="EF105" t="s">
        <v>49</v>
      </c>
      <c r="ER105" s="3" t="s">
        <v>80</v>
      </c>
      <c r="ES105" s="2" t="s">
        <v>50</v>
      </c>
      <c r="EU105" t="s">
        <v>72</v>
      </c>
      <c r="EV105" t="s">
        <v>49</v>
      </c>
      <c r="FH105" s="3" t="s">
        <v>80</v>
      </c>
      <c r="FI105" s="2" t="s">
        <v>204</v>
      </c>
      <c r="FK105" t="s">
        <v>72</v>
      </c>
      <c r="FL105" t="s">
        <v>55</v>
      </c>
      <c r="FX105" s="3" t="s">
        <v>80</v>
      </c>
      <c r="FY105" s="2" t="s">
        <v>49</v>
      </c>
      <c r="GA105" t="s">
        <v>70</v>
      </c>
      <c r="GB105" t="s">
        <v>58</v>
      </c>
      <c r="GN105" s="2" t="s">
        <v>48</v>
      </c>
      <c r="GO105" s="2" t="s">
        <v>50</v>
      </c>
      <c r="GP105" t="s">
        <v>67</v>
      </c>
      <c r="GQ105" t="s">
        <v>58</v>
      </c>
      <c r="HC105" t="s">
        <v>67</v>
      </c>
      <c r="HD105" t="s">
        <v>49</v>
      </c>
      <c r="HP105" t="s">
        <v>67</v>
      </c>
      <c r="HQ105" t="s">
        <v>62</v>
      </c>
      <c r="IC105" s="2" t="s">
        <v>48</v>
      </c>
      <c r="ID105" t="s">
        <v>55</v>
      </c>
      <c r="IF105" t="s">
        <v>57</v>
      </c>
      <c r="IG105" t="s">
        <v>49</v>
      </c>
      <c r="IS105" t="s">
        <v>567</v>
      </c>
      <c r="IT105" t="s">
        <v>49</v>
      </c>
      <c r="JF105" t="s">
        <v>554</v>
      </c>
      <c r="JG105" t="s">
        <v>49</v>
      </c>
      <c r="JS105" t="s">
        <v>569</v>
      </c>
      <c r="JT105" t="s">
        <v>55</v>
      </c>
      <c r="KF105" t="s">
        <v>571</v>
      </c>
      <c r="KG105" t="s">
        <v>58</v>
      </c>
    </row>
    <row r="106" spans="1:293" x14ac:dyDescent="0.25">
      <c r="A106" s="2">
        <v>34</v>
      </c>
      <c r="B106" s="2" t="s">
        <v>45</v>
      </c>
      <c r="H106" s="2">
        <v>34</v>
      </c>
      <c r="I106" s="2" t="s">
        <v>49</v>
      </c>
      <c r="K106">
        <v>40</v>
      </c>
      <c r="L106" t="s">
        <v>49</v>
      </c>
      <c r="X106" s="2">
        <v>34</v>
      </c>
      <c r="Y106" s="2" t="s">
        <v>49</v>
      </c>
      <c r="AA106">
        <v>36</v>
      </c>
      <c r="AB106" t="s">
        <v>50</v>
      </c>
      <c r="AN106" s="2">
        <v>34</v>
      </c>
      <c r="AO106" s="2" t="s">
        <v>55</v>
      </c>
      <c r="AQ106">
        <v>24</v>
      </c>
      <c r="AR106" t="s">
        <v>55</v>
      </c>
      <c r="BD106" s="2">
        <v>34</v>
      </c>
      <c r="BE106" s="2" t="s">
        <v>49</v>
      </c>
      <c r="BG106">
        <v>39</v>
      </c>
      <c r="BH106" t="s">
        <v>55</v>
      </c>
      <c r="BR106" s="3">
        <v>2</v>
      </c>
      <c r="BS106" s="2" t="s">
        <v>49</v>
      </c>
      <c r="BU106">
        <v>7</v>
      </c>
      <c r="BV106" t="s">
        <v>49</v>
      </c>
      <c r="CH106" s="3">
        <v>2</v>
      </c>
      <c r="CI106" s="2" t="s">
        <v>49</v>
      </c>
      <c r="CK106">
        <v>5</v>
      </c>
      <c r="CL106" t="s">
        <v>50</v>
      </c>
      <c r="CX106" s="3">
        <v>2</v>
      </c>
      <c r="CY106" s="2" t="s">
        <v>55</v>
      </c>
      <c r="DA106">
        <v>3</v>
      </c>
      <c r="DB106" t="s">
        <v>55</v>
      </c>
      <c r="DN106" s="3">
        <v>2</v>
      </c>
      <c r="DO106" s="2" t="s">
        <v>49</v>
      </c>
      <c r="DQ106">
        <v>3</v>
      </c>
      <c r="DR106" t="s">
        <v>55</v>
      </c>
      <c r="EB106" s="3" t="s">
        <v>80</v>
      </c>
      <c r="EC106" s="2" t="s">
        <v>49</v>
      </c>
      <c r="EE106" t="s">
        <v>72</v>
      </c>
      <c r="EF106" t="s">
        <v>49</v>
      </c>
      <c r="ER106" s="3" t="s">
        <v>80</v>
      </c>
      <c r="ES106" s="2" t="s">
        <v>49</v>
      </c>
      <c r="EU106" t="s">
        <v>72</v>
      </c>
      <c r="EV106" t="s">
        <v>50</v>
      </c>
      <c r="FH106" s="3" t="s">
        <v>80</v>
      </c>
      <c r="FI106" s="2" t="s">
        <v>55</v>
      </c>
      <c r="FK106" t="s">
        <v>80</v>
      </c>
      <c r="FL106" t="s">
        <v>55</v>
      </c>
      <c r="FX106" s="3" t="s">
        <v>80</v>
      </c>
      <c r="FY106" s="2" t="s">
        <v>49</v>
      </c>
      <c r="GA106" t="s">
        <v>56</v>
      </c>
      <c r="GB106" t="s">
        <v>55</v>
      </c>
      <c r="GN106" s="2" t="s">
        <v>48</v>
      </c>
      <c r="GO106" s="4" t="s">
        <v>55</v>
      </c>
      <c r="GP106" t="s">
        <v>67</v>
      </c>
      <c r="GQ106" t="s">
        <v>64</v>
      </c>
      <c r="HC106" t="s">
        <v>73</v>
      </c>
      <c r="HD106" t="s">
        <v>62</v>
      </c>
      <c r="HP106" t="s">
        <v>57</v>
      </c>
      <c r="HQ106" t="s">
        <v>50</v>
      </c>
      <c r="IC106" s="2" t="s">
        <v>48</v>
      </c>
      <c r="ID106" t="s">
        <v>55</v>
      </c>
      <c r="IF106" t="s">
        <v>57</v>
      </c>
      <c r="IG106" t="s">
        <v>49</v>
      </c>
      <c r="IS106" t="s">
        <v>554</v>
      </c>
      <c r="IT106" t="s">
        <v>49</v>
      </c>
      <c r="JF106" t="s">
        <v>554</v>
      </c>
      <c r="JG106" t="s">
        <v>50</v>
      </c>
      <c r="JS106" t="s">
        <v>571</v>
      </c>
      <c r="JT106" t="s">
        <v>55</v>
      </c>
      <c r="KF106" t="s">
        <v>571</v>
      </c>
      <c r="KG106" t="s">
        <v>55</v>
      </c>
    </row>
    <row r="107" spans="1:293" x14ac:dyDescent="0.25">
      <c r="A107" s="2">
        <v>52</v>
      </c>
      <c r="B107" s="2" t="s">
        <v>45</v>
      </c>
      <c r="H107" s="2">
        <v>52</v>
      </c>
      <c r="I107" s="2" t="s">
        <v>50</v>
      </c>
      <c r="K107">
        <v>36</v>
      </c>
      <c r="L107" t="s">
        <v>55</v>
      </c>
      <c r="X107" s="2">
        <v>52</v>
      </c>
      <c r="Y107" s="2" t="s">
        <v>498</v>
      </c>
      <c r="AA107">
        <v>36</v>
      </c>
      <c r="AB107" t="s">
        <v>62</v>
      </c>
      <c r="AN107" s="2">
        <v>52</v>
      </c>
      <c r="AO107" s="2" t="s">
        <v>55</v>
      </c>
      <c r="AQ107">
        <v>45</v>
      </c>
      <c r="AR107" t="s">
        <v>62</v>
      </c>
      <c r="BD107" s="2">
        <v>52</v>
      </c>
      <c r="BE107" s="2" t="s">
        <v>55</v>
      </c>
      <c r="BG107">
        <v>58</v>
      </c>
      <c r="BH107" t="s">
        <v>55</v>
      </c>
      <c r="BR107" s="2">
        <v>5</v>
      </c>
      <c r="BS107" s="2" t="s">
        <v>50</v>
      </c>
      <c r="BU107">
        <v>5</v>
      </c>
      <c r="BV107" t="s">
        <v>55</v>
      </c>
      <c r="CH107" s="2">
        <v>5</v>
      </c>
      <c r="CI107" s="2" t="s">
        <v>498</v>
      </c>
      <c r="CK107">
        <v>5</v>
      </c>
      <c r="CL107" t="s">
        <v>62</v>
      </c>
      <c r="CX107" s="2">
        <v>5</v>
      </c>
      <c r="CY107" s="2" t="s">
        <v>55</v>
      </c>
      <c r="DA107">
        <v>5</v>
      </c>
      <c r="DB107" t="s">
        <v>62</v>
      </c>
      <c r="DN107" s="2">
        <v>5</v>
      </c>
      <c r="DO107" s="2" t="s">
        <v>55</v>
      </c>
      <c r="DQ107">
        <v>3</v>
      </c>
      <c r="DR107" t="s">
        <v>55</v>
      </c>
      <c r="EB107" s="3" t="s">
        <v>46</v>
      </c>
      <c r="EC107" s="2" t="s">
        <v>50</v>
      </c>
      <c r="EE107" t="s">
        <v>72</v>
      </c>
      <c r="EF107" t="s">
        <v>55</v>
      </c>
      <c r="ER107" s="3" t="s">
        <v>46</v>
      </c>
      <c r="ES107" s="2" t="s">
        <v>498</v>
      </c>
      <c r="EU107" t="s">
        <v>72</v>
      </c>
      <c r="EV107" t="s">
        <v>62</v>
      </c>
      <c r="FH107" s="3" t="s">
        <v>46</v>
      </c>
      <c r="FI107" s="2" t="s">
        <v>55</v>
      </c>
      <c r="FK107" t="s">
        <v>46</v>
      </c>
      <c r="FL107" t="s">
        <v>62</v>
      </c>
      <c r="FX107" s="3" t="s">
        <v>46</v>
      </c>
      <c r="FY107" s="2" t="s">
        <v>55</v>
      </c>
      <c r="GA107" t="s">
        <v>72</v>
      </c>
      <c r="GB107" t="s">
        <v>55</v>
      </c>
      <c r="GN107" s="2" t="s">
        <v>48</v>
      </c>
      <c r="GO107" s="2" t="s">
        <v>493</v>
      </c>
      <c r="GP107" t="s">
        <v>48</v>
      </c>
      <c r="GQ107" t="s">
        <v>49</v>
      </c>
      <c r="HC107" t="s">
        <v>61</v>
      </c>
      <c r="HD107" t="s">
        <v>49</v>
      </c>
      <c r="HP107" t="s">
        <v>57</v>
      </c>
      <c r="HQ107" t="s">
        <v>68</v>
      </c>
      <c r="IC107" s="2" t="s">
        <v>48</v>
      </c>
      <c r="ID107" t="s">
        <v>55</v>
      </c>
      <c r="IF107" t="s">
        <v>57</v>
      </c>
      <c r="IG107" t="s">
        <v>55</v>
      </c>
      <c r="IS107" t="s">
        <v>554</v>
      </c>
      <c r="IT107" t="s">
        <v>55</v>
      </c>
      <c r="JF107" t="s">
        <v>554</v>
      </c>
      <c r="JG107" t="s">
        <v>62</v>
      </c>
      <c r="JS107" t="s">
        <v>569</v>
      </c>
      <c r="JT107" t="s">
        <v>62</v>
      </c>
      <c r="KF107" t="s">
        <v>569</v>
      </c>
      <c r="KG107" t="s">
        <v>55</v>
      </c>
    </row>
    <row r="108" spans="1:293" x14ac:dyDescent="0.25">
      <c r="A108" s="2">
        <v>24</v>
      </c>
      <c r="B108" s="2" t="s">
        <v>45</v>
      </c>
      <c r="H108" s="2">
        <v>24</v>
      </c>
      <c r="I108" s="2" t="s">
        <v>495</v>
      </c>
      <c r="K108">
        <v>32</v>
      </c>
      <c r="L108" t="s">
        <v>49</v>
      </c>
      <c r="X108" s="2">
        <v>24</v>
      </c>
      <c r="Y108" s="2" t="s">
        <v>495</v>
      </c>
      <c r="AA108">
        <v>32</v>
      </c>
      <c r="AB108" t="s">
        <v>49</v>
      </c>
      <c r="AN108" s="2">
        <v>24</v>
      </c>
      <c r="AO108" s="2" t="s">
        <v>499</v>
      </c>
      <c r="AQ108">
        <v>25</v>
      </c>
      <c r="AR108" t="s">
        <v>50</v>
      </c>
      <c r="BD108" s="2">
        <v>24</v>
      </c>
      <c r="BE108" s="2" t="s">
        <v>49</v>
      </c>
      <c r="BG108">
        <v>24</v>
      </c>
      <c r="BH108" t="s">
        <v>58</v>
      </c>
      <c r="BR108" s="2">
        <v>0</v>
      </c>
      <c r="BS108" s="2" t="s">
        <v>495</v>
      </c>
      <c r="BU108">
        <v>3</v>
      </c>
      <c r="BV108" t="s">
        <v>49</v>
      </c>
      <c r="CH108" s="2">
        <v>0</v>
      </c>
      <c r="CI108" s="2" t="s">
        <v>495</v>
      </c>
      <c r="CK108">
        <v>3</v>
      </c>
      <c r="CL108" t="s">
        <v>49</v>
      </c>
      <c r="CX108" s="2">
        <v>0</v>
      </c>
      <c r="CY108" s="2" t="s">
        <v>499</v>
      </c>
      <c r="DA108">
        <v>2</v>
      </c>
      <c r="DB108" t="s">
        <v>50</v>
      </c>
      <c r="DN108" s="2">
        <v>0</v>
      </c>
      <c r="DO108" s="2" t="s">
        <v>49</v>
      </c>
      <c r="DQ108">
        <v>3</v>
      </c>
      <c r="DR108" t="s">
        <v>58</v>
      </c>
      <c r="EB108" s="3" t="s">
        <v>80</v>
      </c>
      <c r="EC108" s="2" t="s">
        <v>495</v>
      </c>
      <c r="EE108" t="s">
        <v>46</v>
      </c>
      <c r="EF108" t="s">
        <v>49</v>
      </c>
      <c r="ER108" s="3" t="s">
        <v>80</v>
      </c>
      <c r="ES108" s="2" t="s">
        <v>495</v>
      </c>
      <c r="EU108" t="s">
        <v>46</v>
      </c>
      <c r="EV108" t="s">
        <v>49</v>
      </c>
      <c r="FH108" s="3" t="s">
        <v>80</v>
      </c>
      <c r="FI108" s="2" t="s">
        <v>499</v>
      </c>
      <c r="FK108" t="s">
        <v>80</v>
      </c>
      <c r="FL108" t="s">
        <v>50</v>
      </c>
      <c r="FX108" s="3" t="s">
        <v>80</v>
      </c>
      <c r="FY108" s="2" t="s">
        <v>49</v>
      </c>
      <c r="GA108" t="s">
        <v>80</v>
      </c>
      <c r="GB108" t="s">
        <v>58</v>
      </c>
      <c r="GN108" s="2" t="s">
        <v>61</v>
      </c>
      <c r="GO108" s="4" t="s">
        <v>55</v>
      </c>
      <c r="GP108" t="s">
        <v>67</v>
      </c>
      <c r="GQ108" t="s">
        <v>49</v>
      </c>
      <c r="HC108" t="s">
        <v>61</v>
      </c>
      <c r="HD108" t="s">
        <v>50</v>
      </c>
      <c r="HP108" t="s">
        <v>57</v>
      </c>
      <c r="HQ108" t="s">
        <v>64</v>
      </c>
      <c r="IC108" s="2" t="s">
        <v>61</v>
      </c>
      <c r="ID108" s="2" t="s">
        <v>58</v>
      </c>
      <c r="IF108" t="s">
        <v>57</v>
      </c>
      <c r="IG108" t="s">
        <v>49</v>
      </c>
      <c r="IS108" t="s">
        <v>554</v>
      </c>
      <c r="IT108" t="s">
        <v>49</v>
      </c>
      <c r="JF108" t="s">
        <v>554</v>
      </c>
      <c r="JG108" t="s">
        <v>49</v>
      </c>
      <c r="JS108" t="s">
        <v>571</v>
      </c>
      <c r="JT108" t="s">
        <v>50</v>
      </c>
      <c r="KF108" t="s">
        <v>571</v>
      </c>
      <c r="KG108" t="s">
        <v>58</v>
      </c>
    </row>
    <row r="109" spans="1:293" x14ac:dyDescent="0.25">
      <c r="A109" s="2">
        <v>56</v>
      </c>
      <c r="B109" s="2" t="s">
        <v>45</v>
      </c>
      <c r="H109" s="2">
        <v>56</v>
      </c>
      <c r="I109" s="2" t="s">
        <v>55</v>
      </c>
      <c r="K109">
        <v>32</v>
      </c>
      <c r="L109" t="s">
        <v>58</v>
      </c>
      <c r="X109" s="2">
        <v>56</v>
      </c>
      <c r="Y109" s="2" t="s">
        <v>55</v>
      </c>
      <c r="AA109">
        <v>32</v>
      </c>
      <c r="AB109" t="s">
        <v>58</v>
      </c>
      <c r="AN109" s="2">
        <v>56</v>
      </c>
      <c r="AO109" s="2" t="s">
        <v>64</v>
      </c>
      <c r="AQ109">
        <v>35</v>
      </c>
      <c r="AR109" t="s">
        <v>55</v>
      </c>
      <c r="BD109" s="2">
        <v>56</v>
      </c>
      <c r="BE109" s="2" t="s">
        <v>55</v>
      </c>
      <c r="BG109">
        <v>45</v>
      </c>
      <c r="BH109" t="s">
        <v>62</v>
      </c>
      <c r="BR109" s="2">
        <v>7</v>
      </c>
      <c r="BS109" s="2" t="s">
        <v>55</v>
      </c>
      <c r="BU109">
        <v>3</v>
      </c>
      <c r="BV109" s="4" t="s">
        <v>58</v>
      </c>
      <c r="CH109" s="2">
        <v>7</v>
      </c>
      <c r="CI109" s="2" t="s">
        <v>55</v>
      </c>
      <c r="CK109">
        <v>3</v>
      </c>
      <c r="CL109" t="s">
        <v>58</v>
      </c>
      <c r="CX109" s="2">
        <v>7</v>
      </c>
      <c r="CY109" s="2" t="s">
        <v>64</v>
      </c>
      <c r="DA109">
        <v>6</v>
      </c>
      <c r="DB109" t="s">
        <v>55</v>
      </c>
      <c r="DN109" s="2">
        <v>7</v>
      </c>
      <c r="DO109" s="2" t="s">
        <v>55</v>
      </c>
      <c r="DQ109">
        <v>5</v>
      </c>
      <c r="DR109" t="s">
        <v>62</v>
      </c>
      <c r="EB109" s="3" t="s">
        <v>46</v>
      </c>
      <c r="EC109" s="2" t="s">
        <v>55</v>
      </c>
      <c r="EE109" t="s">
        <v>46</v>
      </c>
      <c r="EF109" t="s">
        <v>58</v>
      </c>
      <c r="ER109" s="3" t="s">
        <v>46</v>
      </c>
      <c r="ES109" s="2" t="s">
        <v>55</v>
      </c>
      <c r="EU109" t="s">
        <v>46</v>
      </c>
      <c r="EV109" t="s">
        <v>58</v>
      </c>
      <c r="FH109" s="3" t="s">
        <v>46</v>
      </c>
      <c r="FI109" s="2" t="s">
        <v>64</v>
      </c>
      <c r="FK109" t="s">
        <v>80</v>
      </c>
      <c r="FL109" t="s">
        <v>55</v>
      </c>
      <c r="FX109" s="3" t="s">
        <v>46</v>
      </c>
      <c r="FY109" s="2" t="s">
        <v>55</v>
      </c>
      <c r="GA109" t="s">
        <v>46</v>
      </c>
      <c r="GB109" t="s">
        <v>62</v>
      </c>
      <c r="GN109" s="2" t="s">
        <v>73</v>
      </c>
      <c r="GO109" s="4" t="s">
        <v>55</v>
      </c>
      <c r="GP109" t="s">
        <v>73</v>
      </c>
      <c r="GQ109" t="s">
        <v>62</v>
      </c>
      <c r="HC109" t="s">
        <v>61</v>
      </c>
      <c r="HD109" t="s">
        <v>68</v>
      </c>
      <c r="HP109" t="s">
        <v>57</v>
      </c>
      <c r="HQ109" t="s">
        <v>55</v>
      </c>
      <c r="IC109" s="2" t="s">
        <v>73</v>
      </c>
      <c r="ID109" t="s">
        <v>55</v>
      </c>
      <c r="IF109" t="s">
        <v>73</v>
      </c>
      <c r="IG109" t="s">
        <v>55</v>
      </c>
      <c r="IS109" t="s">
        <v>554</v>
      </c>
      <c r="IT109" t="s">
        <v>58</v>
      </c>
      <c r="JF109" t="s">
        <v>554</v>
      </c>
      <c r="JG109" t="s">
        <v>58</v>
      </c>
      <c r="JS109" t="s">
        <v>571</v>
      </c>
      <c r="JT109" t="s">
        <v>55</v>
      </c>
      <c r="KF109" t="s">
        <v>569</v>
      </c>
      <c r="KG109" t="s">
        <v>62</v>
      </c>
    </row>
    <row r="110" spans="1:293" x14ac:dyDescent="0.25">
      <c r="A110" s="2">
        <v>22</v>
      </c>
      <c r="B110" s="2" t="s">
        <v>45</v>
      </c>
      <c r="H110" s="2">
        <v>22</v>
      </c>
      <c r="I110" s="2" t="s">
        <v>50</v>
      </c>
      <c r="K110">
        <v>44</v>
      </c>
      <c r="L110" t="s">
        <v>49</v>
      </c>
      <c r="X110" s="2">
        <v>22</v>
      </c>
      <c r="Y110" s="2" t="s">
        <v>50</v>
      </c>
      <c r="AA110">
        <v>44</v>
      </c>
      <c r="AB110" t="s">
        <v>62</v>
      </c>
      <c r="AN110" s="2">
        <v>22</v>
      </c>
      <c r="AO110" s="2" t="s">
        <v>204</v>
      </c>
      <c r="AQ110">
        <v>38</v>
      </c>
      <c r="AR110" t="s">
        <v>50</v>
      </c>
      <c r="BD110" s="2">
        <v>22</v>
      </c>
      <c r="BE110" s="2" t="s">
        <v>49</v>
      </c>
      <c r="BG110">
        <v>25</v>
      </c>
      <c r="BH110" t="s">
        <v>55</v>
      </c>
      <c r="BR110" s="2">
        <v>0</v>
      </c>
      <c r="BS110" s="2" t="s">
        <v>50</v>
      </c>
      <c r="BU110">
        <v>4</v>
      </c>
      <c r="BV110" t="s">
        <v>49</v>
      </c>
      <c r="CH110" s="2">
        <v>0</v>
      </c>
      <c r="CI110" s="2" t="s">
        <v>50</v>
      </c>
      <c r="CK110">
        <v>4</v>
      </c>
      <c r="CL110" t="s">
        <v>62</v>
      </c>
      <c r="CX110" s="2">
        <v>0</v>
      </c>
      <c r="CY110" s="2" t="s">
        <v>204</v>
      </c>
      <c r="DA110">
        <v>4</v>
      </c>
      <c r="DB110" t="s">
        <v>50</v>
      </c>
      <c r="DN110" s="2">
        <v>0</v>
      </c>
      <c r="DO110" s="2" t="s">
        <v>49</v>
      </c>
      <c r="DQ110">
        <v>2</v>
      </c>
      <c r="DR110" t="s">
        <v>55</v>
      </c>
      <c r="EB110" s="3" t="s">
        <v>80</v>
      </c>
      <c r="EC110" s="2" t="s">
        <v>50</v>
      </c>
      <c r="EE110" t="s">
        <v>72</v>
      </c>
      <c r="EF110" t="s">
        <v>49</v>
      </c>
      <c r="ER110" s="3" t="s">
        <v>80</v>
      </c>
      <c r="ES110" s="2" t="s">
        <v>50</v>
      </c>
      <c r="EU110" t="s">
        <v>72</v>
      </c>
      <c r="EV110" t="s">
        <v>62</v>
      </c>
      <c r="FH110" s="3" t="s">
        <v>80</v>
      </c>
      <c r="FI110" s="2" t="s">
        <v>204</v>
      </c>
      <c r="FK110" t="s">
        <v>46</v>
      </c>
      <c r="FL110" t="s">
        <v>50</v>
      </c>
      <c r="FX110" s="3" t="s">
        <v>80</v>
      </c>
      <c r="FY110" s="2" t="s">
        <v>49</v>
      </c>
      <c r="GA110" t="s">
        <v>80</v>
      </c>
      <c r="GB110" t="s">
        <v>55</v>
      </c>
      <c r="GN110" s="2" t="s">
        <v>57</v>
      </c>
      <c r="GO110" s="2" t="s">
        <v>49</v>
      </c>
      <c r="GP110" t="s">
        <v>61</v>
      </c>
      <c r="GQ110" t="s">
        <v>49</v>
      </c>
      <c r="HC110" t="s">
        <v>61</v>
      </c>
      <c r="HD110" t="s">
        <v>49</v>
      </c>
      <c r="HP110" t="s">
        <v>57</v>
      </c>
      <c r="HQ110" t="s">
        <v>55</v>
      </c>
      <c r="IC110" s="2" t="s">
        <v>57</v>
      </c>
      <c r="ID110" s="2" t="s">
        <v>49</v>
      </c>
      <c r="IF110" t="s">
        <v>57</v>
      </c>
      <c r="IG110" t="s">
        <v>49</v>
      </c>
      <c r="IS110" t="s">
        <v>554</v>
      </c>
      <c r="IT110" t="s">
        <v>49</v>
      </c>
      <c r="JF110" t="s">
        <v>554</v>
      </c>
      <c r="JG110" t="s">
        <v>62</v>
      </c>
      <c r="JS110" t="s">
        <v>569</v>
      </c>
      <c r="JT110" t="s">
        <v>50</v>
      </c>
      <c r="KF110" t="s">
        <v>571</v>
      </c>
      <c r="KG110" t="s">
        <v>55</v>
      </c>
    </row>
    <row r="111" spans="1:293" x14ac:dyDescent="0.25">
      <c r="A111" s="2">
        <v>28</v>
      </c>
      <c r="B111" s="2" t="s">
        <v>45</v>
      </c>
      <c r="H111" s="2">
        <v>28</v>
      </c>
      <c r="I111" s="2" t="s">
        <v>453</v>
      </c>
      <c r="K111">
        <v>44</v>
      </c>
      <c r="L111" t="s">
        <v>62</v>
      </c>
      <c r="X111" s="2">
        <v>28</v>
      </c>
      <c r="Y111" s="2" t="s">
        <v>453</v>
      </c>
      <c r="AA111">
        <v>65</v>
      </c>
      <c r="AB111" t="s">
        <v>50</v>
      </c>
      <c r="AN111" s="2">
        <v>28</v>
      </c>
      <c r="AO111" s="2" t="s">
        <v>64</v>
      </c>
      <c r="AQ111">
        <v>38</v>
      </c>
      <c r="AR111" t="s">
        <v>64</v>
      </c>
      <c r="BD111" s="2">
        <v>28</v>
      </c>
      <c r="BE111" s="2" t="s">
        <v>55</v>
      </c>
      <c r="BG111">
        <v>35</v>
      </c>
      <c r="BH111" t="s">
        <v>49</v>
      </c>
      <c r="BR111" s="2">
        <v>5</v>
      </c>
      <c r="BS111" s="2" t="s">
        <v>453</v>
      </c>
      <c r="BU111">
        <v>4</v>
      </c>
      <c r="BV111" t="s">
        <v>62</v>
      </c>
      <c r="CH111" s="2">
        <v>5</v>
      </c>
      <c r="CI111" s="2" t="s">
        <v>453</v>
      </c>
      <c r="CK111">
        <v>2</v>
      </c>
      <c r="CL111" t="s">
        <v>50</v>
      </c>
      <c r="CX111" s="2">
        <v>5</v>
      </c>
      <c r="CY111" s="2" t="s">
        <v>64</v>
      </c>
      <c r="DA111">
        <v>4</v>
      </c>
      <c r="DB111" t="s">
        <v>64</v>
      </c>
      <c r="DN111" s="2">
        <v>5</v>
      </c>
      <c r="DO111" s="2" t="s">
        <v>55</v>
      </c>
      <c r="DQ111">
        <v>6</v>
      </c>
      <c r="DR111" s="4" t="s">
        <v>49</v>
      </c>
      <c r="EB111" s="3" t="s">
        <v>80</v>
      </c>
      <c r="EC111" s="2" t="s">
        <v>453</v>
      </c>
      <c r="EE111" t="s">
        <v>72</v>
      </c>
      <c r="EF111" t="s">
        <v>62</v>
      </c>
      <c r="ER111" s="3" t="s">
        <v>80</v>
      </c>
      <c r="ES111" s="2" t="s">
        <v>453</v>
      </c>
      <c r="EU111" t="s">
        <v>46</v>
      </c>
      <c r="EV111" t="s">
        <v>50</v>
      </c>
      <c r="FH111" s="3" t="s">
        <v>80</v>
      </c>
      <c r="FI111" s="2" t="s">
        <v>64</v>
      </c>
      <c r="FK111" t="s">
        <v>46</v>
      </c>
      <c r="FL111" t="s">
        <v>64</v>
      </c>
      <c r="FX111" s="3" t="s">
        <v>80</v>
      </c>
      <c r="FY111" s="2" t="s">
        <v>55</v>
      </c>
      <c r="GA111" t="s">
        <v>80</v>
      </c>
      <c r="GB111" t="s">
        <v>49</v>
      </c>
      <c r="GN111" s="2" t="s">
        <v>73</v>
      </c>
      <c r="GO111" s="4" t="s">
        <v>55</v>
      </c>
      <c r="GP111" t="s">
        <v>61</v>
      </c>
      <c r="GQ111" t="s">
        <v>49</v>
      </c>
      <c r="HC111" t="s">
        <v>61</v>
      </c>
      <c r="HD111" t="s">
        <v>50</v>
      </c>
      <c r="HP111" t="s">
        <v>57</v>
      </c>
      <c r="HQ111" t="s">
        <v>50</v>
      </c>
      <c r="IC111" s="2" t="s">
        <v>73</v>
      </c>
      <c r="ID111" t="s">
        <v>55</v>
      </c>
      <c r="IF111" t="s">
        <v>57</v>
      </c>
      <c r="IG111" t="s">
        <v>55</v>
      </c>
      <c r="IS111" t="s">
        <v>554</v>
      </c>
      <c r="IT111" t="s">
        <v>62</v>
      </c>
      <c r="JF111" t="s">
        <v>567</v>
      </c>
      <c r="JG111" t="s">
        <v>50</v>
      </c>
      <c r="JS111" t="s">
        <v>569</v>
      </c>
      <c r="JT111" t="s">
        <v>64</v>
      </c>
      <c r="KF111" t="s">
        <v>571</v>
      </c>
      <c r="KG111" t="s">
        <v>49</v>
      </c>
    </row>
    <row r="112" spans="1:293" x14ac:dyDescent="0.25">
      <c r="A112" s="2">
        <v>46</v>
      </c>
      <c r="B112" s="2" t="s">
        <v>45</v>
      </c>
      <c r="H112" s="2">
        <v>46</v>
      </c>
      <c r="I112" s="2" t="s">
        <v>55</v>
      </c>
      <c r="K112">
        <v>65</v>
      </c>
      <c r="L112" t="s">
        <v>49</v>
      </c>
      <c r="X112" s="2">
        <v>46</v>
      </c>
      <c r="Y112" s="2" t="s">
        <v>55</v>
      </c>
      <c r="AA112">
        <v>40</v>
      </c>
      <c r="AB112" t="s">
        <v>62</v>
      </c>
      <c r="AN112" s="2">
        <v>46</v>
      </c>
      <c r="AO112" s="2" t="s">
        <v>64</v>
      </c>
      <c r="AQ112">
        <v>22</v>
      </c>
      <c r="AR112" t="s">
        <v>50</v>
      </c>
      <c r="BD112" s="2">
        <v>46</v>
      </c>
      <c r="BE112" s="2" t="s">
        <v>55</v>
      </c>
      <c r="BG112">
        <v>35</v>
      </c>
      <c r="BH112" t="s">
        <v>50</v>
      </c>
      <c r="BR112" s="2">
        <v>0</v>
      </c>
      <c r="BS112" s="2" t="s">
        <v>55</v>
      </c>
      <c r="BU112">
        <v>2</v>
      </c>
      <c r="BV112" t="s">
        <v>49</v>
      </c>
      <c r="CH112" s="2">
        <v>0</v>
      </c>
      <c r="CI112" s="2" t="s">
        <v>55</v>
      </c>
      <c r="CK112">
        <v>5</v>
      </c>
      <c r="CL112" t="s">
        <v>62</v>
      </c>
      <c r="CX112" s="2">
        <v>0</v>
      </c>
      <c r="CY112" s="2" t="s">
        <v>64</v>
      </c>
      <c r="DA112">
        <v>0</v>
      </c>
      <c r="DB112" t="s">
        <v>50</v>
      </c>
      <c r="DN112" s="2">
        <v>0</v>
      </c>
      <c r="DO112" s="2" t="s">
        <v>55</v>
      </c>
      <c r="DQ112">
        <v>6</v>
      </c>
      <c r="DR112" t="s">
        <v>50</v>
      </c>
      <c r="EB112" s="3" t="s">
        <v>46</v>
      </c>
      <c r="EC112" s="2" t="s">
        <v>55</v>
      </c>
      <c r="EE112" t="s">
        <v>46</v>
      </c>
      <c r="EF112" t="s">
        <v>49</v>
      </c>
      <c r="ER112" s="3" t="s">
        <v>46</v>
      </c>
      <c r="ES112" s="2" t="s">
        <v>55</v>
      </c>
      <c r="EU112" t="s">
        <v>72</v>
      </c>
      <c r="EV112" t="s">
        <v>62</v>
      </c>
      <c r="FH112" s="3" t="s">
        <v>46</v>
      </c>
      <c r="FI112" s="2" t="s">
        <v>64</v>
      </c>
      <c r="FK112" t="s">
        <v>80</v>
      </c>
      <c r="FL112" t="s">
        <v>50</v>
      </c>
      <c r="FX112" s="3" t="s">
        <v>46</v>
      </c>
      <c r="FY112" s="2" t="s">
        <v>55</v>
      </c>
      <c r="GA112" t="s">
        <v>80</v>
      </c>
      <c r="GB112" t="s">
        <v>50</v>
      </c>
      <c r="GN112" s="2" t="s">
        <v>57</v>
      </c>
      <c r="GO112" s="2" t="s">
        <v>493</v>
      </c>
      <c r="GP112" t="s">
        <v>61</v>
      </c>
      <c r="GQ112" t="s">
        <v>50</v>
      </c>
      <c r="HC112" t="s">
        <v>61</v>
      </c>
      <c r="HD112" t="s">
        <v>62</v>
      </c>
      <c r="HP112" t="s">
        <v>57</v>
      </c>
      <c r="HQ112" t="s">
        <v>68</v>
      </c>
      <c r="IC112" s="2" t="s">
        <v>57</v>
      </c>
      <c r="ID112" s="2" t="s">
        <v>50</v>
      </c>
      <c r="IF112" t="s">
        <v>48</v>
      </c>
      <c r="IG112" t="s">
        <v>49</v>
      </c>
      <c r="IS112" t="s">
        <v>567</v>
      </c>
      <c r="IT112" t="s">
        <v>49</v>
      </c>
      <c r="JF112" t="s">
        <v>567</v>
      </c>
      <c r="JG112" t="s">
        <v>62</v>
      </c>
      <c r="JS112" t="s">
        <v>569</v>
      </c>
      <c r="JT112" t="s">
        <v>50</v>
      </c>
      <c r="KF112" t="s">
        <v>571</v>
      </c>
      <c r="KG112" t="s">
        <v>50</v>
      </c>
    </row>
    <row r="113" spans="1:293" x14ac:dyDescent="0.25">
      <c r="A113" s="2">
        <v>51</v>
      </c>
      <c r="B113" s="2" t="s">
        <v>45</v>
      </c>
      <c r="H113" s="2">
        <v>51</v>
      </c>
      <c r="I113" s="2" t="s">
        <v>49</v>
      </c>
      <c r="K113">
        <v>65</v>
      </c>
      <c r="L113" t="s">
        <v>50</v>
      </c>
      <c r="X113" s="2">
        <v>51</v>
      </c>
      <c r="Y113" s="2" t="s">
        <v>107</v>
      </c>
      <c r="AA113">
        <v>26</v>
      </c>
      <c r="AB113" t="s">
        <v>62</v>
      </c>
      <c r="AN113" s="2">
        <v>51</v>
      </c>
      <c r="AO113" s="2" t="s">
        <v>55</v>
      </c>
      <c r="AQ113">
        <v>22</v>
      </c>
      <c r="AR113" t="s">
        <v>68</v>
      </c>
      <c r="BD113" s="2">
        <v>51</v>
      </c>
      <c r="BE113" s="2" t="s">
        <v>130</v>
      </c>
      <c r="BG113">
        <v>35</v>
      </c>
      <c r="BH113" t="s">
        <v>62</v>
      </c>
      <c r="BR113" s="3">
        <v>2</v>
      </c>
      <c r="BS113" s="2" t="s">
        <v>49</v>
      </c>
      <c r="BU113">
        <v>2</v>
      </c>
      <c r="BV113" t="s">
        <v>50</v>
      </c>
      <c r="CH113" s="3">
        <v>2</v>
      </c>
      <c r="CI113" s="2" t="s">
        <v>107</v>
      </c>
      <c r="CK113">
        <v>0</v>
      </c>
      <c r="CL113" t="s">
        <v>62</v>
      </c>
      <c r="CX113" s="3">
        <v>2</v>
      </c>
      <c r="CY113" s="2" t="s">
        <v>55</v>
      </c>
      <c r="DA113">
        <v>0</v>
      </c>
      <c r="DB113" t="s">
        <v>68</v>
      </c>
      <c r="DN113" s="3">
        <v>2</v>
      </c>
      <c r="DO113" s="2" t="s">
        <v>130</v>
      </c>
      <c r="DQ113">
        <v>6</v>
      </c>
      <c r="DR113" t="s">
        <v>62</v>
      </c>
      <c r="EB113" s="3" t="s">
        <v>80</v>
      </c>
      <c r="EC113" s="2" t="s">
        <v>49</v>
      </c>
      <c r="EE113" t="s">
        <v>46</v>
      </c>
      <c r="EF113" t="s">
        <v>50</v>
      </c>
      <c r="ER113" s="3" t="s">
        <v>80</v>
      </c>
      <c r="ES113" s="2" t="s">
        <v>107</v>
      </c>
      <c r="EU113" t="s">
        <v>46</v>
      </c>
      <c r="EV113" t="s">
        <v>62</v>
      </c>
      <c r="FH113" s="3" t="s">
        <v>80</v>
      </c>
      <c r="FI113" s="2" t="s">
        <v>55</v>
      </c>
      <c r="FK113" t="s">
        <v>80</v>
      </c>
      <c r="FL113" t="s">
        <v>68</v>
      </c>
      <c r="FX113" s="3" t="s">
        <v>80</v>
      </c>
      <c r="FY113" s="2" t="s">
        <v>130</v>
      </c>
      <c r="GA113" t="s">
        <v>80</v>
      </c>
      <c r="GB113" t="s">
        <v>62</v>
      </c>
      <c r="GN113" s="2" t="s">
        <v>61</v>
      </c>
      <c r="GO113" s="4" t="s">
        <v>55</v>
      </c>
      <c r="GP113" t="s">
        <v>61</v>
      </c>
      <c r="GQ113" t="s">
        <v>58</v>
      </c>
      <c r="HC113" t="s">
        <v>48</v>
      </c>
      <c r="HD113" t="s">
        <v>50</v>
      </c>
      <c r="HP113" t="s">
        <v>57</v>
      </c>
      <c r="HQ113" t="s">
        <v>64</v>
      </c>
      <c r="IC113" s="2" t="s">
        <v>61</v>
      </c>
      <c r="ID113" t="s">
        <v>55</v>
      </c>
      <c r="IF113" t="s">
        <v>48</v>
      </c>
      <c r="IG113" t="s">
        <v>62</v>
      </c>
      <c r="IS113" t="s">
        <v>567</v>
      </c>
      <c r="IT113" t="s">
        <v>50</v>
      </c>
      <c r="JF113" t="s">
        <v>567</v>
      </c>
      <c r="JG113" t="s">
        <v>62</v>
      </c>
      <c r="JS113" t="s">
        <v>569</v>
      </c>
      <c r="JT113" t="s">
        <v>68</v>
      </c>
      <c r="KF113" t="s">
        <v>571</v>
      </c>
      <c r="KG113" t="s">
        <v>62</v>
      </c>
    </row>
    <row r="114" spans="1:293" x14ac:dyDescent="0.25">
      <c r="A114" s="2">
        <v>44</v>
      </c>
      <c r="B114" s="2" t="s">
        <v>45</v>
      </c>
      <c r="H114" s="2">
        <v>44</v>
      </c>
      <c r="I114" s="2" t="s">
        <v>499</v>
      </c>
      <c r="K114">
        <v>40</v>
      </c>
      <c r="L114" t="s">
        <v>55</v>
      </c>
      <c r="X114" s="2">
        <v>44</v>
      </c>
      <c r="Y114" s="2" t="s">
        <v>499</v>
      </c>
      <c r="AA114">
        <v>53</v>
      </c>
      <c r="AB114" t="s">
        <v>50</v>
      </c>
      <c r="AN114" s="2">
        <v>44</v>
      </c>
      <c r="AO114" s="2" t="s">
        <v>86</v>
      </c>
      <c r="AQ114">
        <v>22</v>
      </c>
      <c r="AR114" t="s">
        <v>64</v>
      </c>
      <c r="BD114" s="2">
        <v>44</v>
      </c>
      <c r="BE114" s="2" t="s">
        <v>55</v>
      </c>
      <c r="BG114">
        <v>38</v>
      </c>
      <c r="BH114" t="s">
        <v>58</v>
      </c>
      <c r="BR114" s="2">
        <v>2</v>
      </c>
      <c r="BS114" s="2" t="s">
        <v>499</v>
      </c>
      <c r="BU114">
        <v>5</v>
      </c>
      <c r="BV114" t="s">
        <v>55</v>
      </c>
      <c r="CH114" s="2">
        <v>2</v>
      </c>
      <c r="CI114" s="2" t="s">
        <v>499</v>
      </c>
      <c r="CK114">
        <v>6</v>
      </c>
      <c r="CL114" t="s">
        <v>50</v>
      </c>
      <c r="CX114" s="2">
        <v>2</v>
      </c>
      <c r="CY114" s="2" t="s">
        <v>86</v>
      </c>
      <c r="DA114">
        <v>0</v>
      </c>
      <c r="DB114" t="s">
        <v>64</v>
      </c>
      <c r="DN114" s="2">
        <v>2</v>
      </c>
      <c r="DO114" s="2" t="s">
        <v>55</v>
      </c>
      <c r="DQ114">
        <v>4</v>
      </c>
      <c r="DR114" t="s">
        <v>58</v>
      </c>
      <c r="EB114" s="2" t="s">
        <v>70</v>
      </c>
      <c r="EC114" s="2" t="s">
        <v>499</v>
      </c>
      <c r="EE114" t="s">
        <v>72</v>
      </c>
      <c r="EF114" t="s">
        <v>55</v>
      </c>
      <c r="ER114" s="2" t="s">
        <v>70</v>
      </c>
      <c r="ES114" s="2" t="s">
        <v>499</v>
      </c>
      <c r="EU114" t="s">
        <v>46</v>
      </c>
      <c r="EV114" t="s">
        <v>50</v>
      </c>
      <c r="FH114" s="2" t="s">
        <v>70</v>
      </c>
      <c r="FI114" s="2" t="s">
        <v>86</v>
      </c>
      <c r="FK114" t="s">
        <v>80</v>
      </c>
      <c r="FL114" t="s">
        <v>64</v>
      </c>
      <c r="FX114" s="2" t="s">
        <v>70</v>
      </c>
      <c r="FY114" s="2" t="s">
        <v>55</v>
      </c>
      <c r="GA114" t="s">
        <v>46</v>
      </c>
      <c r="GB114" t="s">
        <v>58</v>
      </c>
      <c r="GN114" s="2" t="s">
        <v>57</v>
      </c>
      <c r="GO114" s="4" t="s">
        <v>55</v>
      </c>
      <c r="GP114" t="s">
        <v>48</v>
      </c>
      <c r="GQ114" t="s">
        <v>55</v>
      </c>
      <c r="HC114" t="s">
        <v>57</v>
      </c>
      <c r="HD114" t="s">
        <v>50</v>
      </c>
      <c r="HP114" t="s">
        <v>57</v>
      </c>
      <c r="HQ114" t="s">
        <v>62</v>
      </c>
      <c r="IC114" s="2" t="s">
        <v>57</v>
      </c>
      <c r="ID114" s="2" t="s">
        <v>49</v>
      </c>
      <c r="IF114" t="s">
        <v>48</v>
      </c>
      <c r="IG114" t="s">
        <v>55</v>
      </c>
      <c r="IS114" t="s">
        <v>567</v>
      </c>
      <c r="IT114" t="s">
        <v>55</v>
      </c>
      <c r="JF114" t="s">
        <v>567</v>
      </c>
      <c r="JG114" t="s">
        <v>50</v>
      </c>
      <c r="JS114" t="s">
        <v>569</v>
      </c>
      <c r="JT114" t="s">
        <v>64</v>
      </c>
      <c r="KF114" t="s">
        <v>569</v>
      </c>
      <c r="KG114" t="s">
        <v>58</v>
      </c>
    </row>
    <row r="115" spans="1:293" x14ac:dyDescent="0.25">
      <c r="A115" s="2">
        <v>28</v>
      </c>
      <c r="B115" s="2" t="s">
        <v>45</v>
      </c>
      <c r="H115" s="2">
        <v>28</v>
      </c>
      <c r="I115" s="2" t="s">
        <v>130</v>
      </c>
      <c r="K115">
        <v>26</v>
      </c>
      <c r="L115" t="s">
        <v>62</v>
      </c>
      <c r="X115" s="2">
        <v>28</v>
      </c>
      <c r="Y115" s="2" t="s">
        <v>239</v>
      </c>
      <c r="AA115">
        <v>53</v>
      </c>
      <c r="AB115" s="4" t="s">
        <v>64</v>
      </c>
      <c r="AN115" s="2">
        <v>28</v>
      </c>
      <c r="AO115" s="2" t="s">
        <v>64</v>
      </c>
      <c r="AQ115">
        <v>38</v>
      </c>
      <c r="AR115" t="s">
        <v>49</v>
      </c>
      <c r="BD115" s="2">
        <v>28</v>
      </c>
      <c r="BE115" s="2" t="s">
        <v>434</v>
      </c>
      <c r="BG115">
        <v>38</v>
      </c>
      <c r="BH115" t="s">
        <v>62</v>
      </c>
      <c r="BR115" s="2">
        <v>5</v>
      </c>
      <c r="BS115" s="2" t="s">
        <v>130</v>
      </c>
      <c r="BU115">
        <v>0</v>
      </c>
      <c r="BV115" t="s">
        <v>62</v>
      </c>
      <c r="CH115" s="2">
        <v>5</v>
      </c>
      <c r="CI115" s="2" t="s">
        <v>239</v>
      </c>
      <c r="CK115">
        <v>6</v>
      </c>
      <c r="CL115" t="s">
        <v>64</v>
      </c>
      <c r="CX115" s="2">
        <v>5</v>
      </c>
      <c r="CY115" s="2" t="s">
        <v>64</v>
      </c>
      <c r="DA115">
        <v>2</v>
      </c>
      <c r="DB115" t="s">
        <v>49</v>
      </c>
      <c r="DN115" s="2">
        <v>5</v>
      </c>
      <c r="DO115" s="2" t="s">
        <v>434</v>
      </c>
      <c r="DQ115">
        <v>4</v>
      </c>
      <c r="DR115" t="s">
        <v>62</v>
      </c>
      <c r="EB115" s="3" t="s">
        <v>80</v>
      </c>
      <c r="EC115" s="2" t="s">
        <v>130</v>
      </c>
      <c r="EE115" t="s">
        <v>46</v>
      </c>
      <c r="EF115" t="s">
        <v>62</v>
      </c>
      <c r="ER115" s="3" t="s">
        <v>80</v>
      </c>
      <c r="ES115" s="2" t="s">
        <v>239</v>
      </c>
      <c r="EU115" t="s">
        <v>46</v>
      </c>
      <c r="EV115" t="s">
        <v>64</v>
      </c>
      <c r="FH115" s="3" t="s">
        <v>80</v>
      </c>
      <c r="FI115" s="2" t="s">
        <v>64</v>
      </c>
      <c r="FK115" t="s">
        <v>80</v>
      </c>
      <c r="FL115" t="s">
        <v>49</v>
      </c>
      <c r="FX115" s="3" t="s">
        <v>80</v>
      </c>
      <c r="FY115" s="2" t="s">
        <v>434</v>
      </c>
      <c r="GA115" t="s">
        <v>46</v>
      </c>
      <c r="GB115" t="s">
        <v>62</v>
      </c>
      <c r="GN115" s="2" t="s">
        <v>57</v>
      </c>
      <c r="GO115" s="2" t="s">
        <v>453</v>
      </c>
      <c r="GP115" t="s">
        <v>57</v>
      </c>
      <c r="GQ115" t="s">
        <v>50</v>
      </c>
      <c r="HC115" t="s">
        <v>61</v>
      </c>
      <c r="HD115" t="s">
        <v>49</v>
      </c>
      <c r="HP115" t="s">
        <v>73</v>
      </c>
      <c r="HQ115" t="s">
        <v>64</v>
      </c>
      <c r="IC115" s="2" t="s">
        <v>57</v>
      </c>
      <c r="ID115" t="s">
        <v>55</v>
      </c>
      <c r="IF115" t="s">
        <v>61</v>
      </c>
      <c r="IG115" t="s">
        <v>49</v>
      </c>
      <c r="IS115" t="s">
        <v>567</v>
      </c>
      <c r="IT115" t="s">
        <v>62</v>
      </c>
      <c r="JF115" t="s">
        <v>567</v>
      </c>
      <c r="JG115" t="s">
        <v>64</v>
      </c>
      <c r="JS115" t="s">
        <v>569</v>
      </c>
      <c r="JT115" t="s">
        <v>49</v>
      </c>
      <c r="KF115" t="s">
        <v>569</v>
      </c>
      <c r="KG115" t="s">
        <v>62</v>
      </c>
    </row>
    <row r="116" spans="1:293" x14ac:dyDescent="0.25">
      <c r="A116" s="2">
        <v>55</v>
      </c>
      <c r="B116" s="2" t="s">
        <v>47</v>
      </c>
      <c r="H116" s="2">
        <v>55</v>
      </c>
      <c r="I116" s="2" t="s">
        <v>55</v>
      </c>
      <c r="K116">
        <v>53</v>
      </c>
      <c r="L116" t="s">
        <v>55</v>
      </c>
      <c r="X116" s="2">
        <v>55</v>
      </c>
      <c r="Y116" s="2" t="s">
        <v>55</v>
      </c>
      <c r="AA116">
        <v>57</v>
      </c>
      <c r="AB116" t="s">
        <v>50</v>
      </c>
      <c r="AN116" s="2">
        <v>55</v>
      </c>
      <c r="AO116" s="2" t="s">
        <v>55</v>
      </c>
      <c r="AQ116">
        <v>38</v>
      </c>
      <c r="AR116" t="s">
        <v>64</v>
      </c>
      <c r="BD116" s="2">
        <v>55</v>
      </c>
      <c r="BE116" s="2" t="s">
        <v>55</v>
      </c>
      <c r="BG116">
        <v>22</v>
      </c>
      <c r="BH116" t="s">
        <v>49</v>
      </c>
      <c r="BR116" s="2">
        <v>3</v>
      </c>
      <c r="BS116" s="2" t="s">
        <v>55</v>
      </c>
      <c r="BU116">
        <v>6</v>
      </c>
      <c r="BV116" t="s">
        <v>55</v>
      </c>
      <c r="CH116" s="2">
        <v>3</v>
      </c>
      <c r="CI116" s="2" t="s">
        <v>55</v>
      </c>
      <c r="CK116">
        <v>5</v>
      </c>
      <c r="CL116" t="s">
        <v>50</v>
      </c>
      <c r="CX116" s="2">
        <v>3</v>
      </c>
      <c r="CY116" s="2" t="s">
        <v>55</v>
      </c>
      <c r="DA116">
        <v>2</v>
      </c>
      <c r="DB116" t="s">
        <v>64</v>
      </c>
      <c r="DN116" s="2">
        <v>3</v>
      </c>
      <c r="DO116" s="2" t="s">
        <v>55</v>
      </c>
      <c r="DQ116">
        <v>0</v>
      </c>
      <c r="DR116" s="4" t="s">
        <v>49</v>
      </c>
      <c r="EB116" s="3" t="s">
        <v>56</v>
      </c>
      <c r="EC116" s="2" t="s">
        <v>55</v>
      </c>
      <c r="EE116" t="s">
        <v>46</v>
      </c>
      <c r="EF116" t="s">
        <v>55</v>
      </c>
      <c r="ER116" s="3" t="s">
        <v>56</v>
      </c>
      <c r="ES116" s="2" t="s">
        <v>55</v>
      </c>
      <c r="EU116" t="s">
        <v>56</v>
      </c>
      <c r="EV116" t="s">
        <v>50</v>
      </c>
      <c r="FH116" s="3" t="s">
        <v>56</v>
      </c>
      <c r="FI116" s="2" t="s">
        <v>55</v>
      </c>
      <c r="FK116" t="s">
        <v>80</v>
      </c>
      <c r="FL116" t="s">
        <v>64</v>
      </c>
      <c r="FX116" s="3" t="s">
        <v>56</v>
      </c>
      <c r="FY116" s="2" t="s">
        <v>55</v>
      </c>
      <c r="GA116" t="s">
        <v>80</v>
      </c>
      <c r="GB116" t="s">
        <v>49</v>
      </c>
      <c r="GN116" s="2" t="s">
        <v>73</v>
      </c>
      <c r="GO116" s="2" t="s">
        <v>64</v>
      </c>
      <c r="GP116" t="s">
        <v>61</v>
      </c>
      <c r="GQ116" t="s">
        <v>49</v>
      </c>
      <c r="HC116" t="s">
        <v>61</v>
      </c>
      <c r="HD116" t="s">
        <v>50</v>
      </c>
      <c r="HP116" t="s">
        <v>57</v>
      </c>
      <c r="HQ116" t="s">
        <v>50</v>
      </c>
      <c r="IC116" s="2" t="s">
        <v>73</v>
      </c>
      <c r="ID116" t="s">
        <v>55</v>
      </c>
      <c r="IF116" t="s">
        <v>61</v>
      </c>
      <c r="IG116" t="s">
        <v>58</v>
      </c>
      <c r="IS116" t="s">
        <v>567</v>
      </c>
      <c r="IT116" t="s">
        <v>55</v>
      </c>
      <c r="JF116" t="s">
        <v>567</v>
      </c>
      <c r="JG116" t="s">
        <v>50</v>
      </c>
      <c r="JS116" t="s">
        <v>569</v>
      </c>
      <c r="JT116" t="s">
        <v>64</v>
      </c>
      <c r="KF116" t="s">
        <v>569</v>
      </c>
      <c r="KG116" t="s">
        <v>49</v>
      </c>
    </row>
    <row r="117" spans="1:293" x14ac:dyDescent="0.25">
      <c r="A117" s="2">
        <v>42</v>
      </c>
      <c r="B117" s="2" t="s">
        <v>45</v>
      </c>
      <c r="H117" s="2">
        <v>42</v>
      </c>
      <c r="I117" s="2" t="s">
        <v>493</v>
      </c>
      <c r="K117">
        <v>57</v>
      </c>
      <c r="L117" t="s">
        <v>50</v>
      </c>
      <c r="X117" s="2">
        <v>42</v>
      </c>
      <c r="Y117" s="2" t="s">
        <v>64</v>
      </c>
      <c r="AA117">
        <v>47</v>
      </c>
      <c r="AB117" t="s">
        <v>50</v>
      </c>
      <c r="AN117" s="2">
        <v>42</v>
      </c>
      <c r="AO117" s="2" t="s">
        <v>64</v>
      </c>
      <c r="AQ117">
        <v>38</v>
      </c>
      <c r="AR117" t="s">
        <v>62</v>
      </c>
      <c r="BD117" s="2">
        <v>42</v>
      </c>
      <c r="BE117" s="2" t="s">
        <v>50</v>
      </c>
      <c r="BG117">
        <v>38</v>
      </c>
      <c r="BH117" t="s">
        <v>58</v>
      </c>
      <c r="BR117" s="2">
        <v>4</v>
      </c>
      <c r="BS117" s="2" t="s">
        <v>493</v>
      </c>
      <c r="BU117">
        <v>5</v>
      </c>
      <c r="BV117" t="s">
        <v>50</v>
      </c>
      <c r="CH117" s="2">
        <v>4</v>
      </c>
      <c r="CI117" s="2" t="s">
        <v>64</v>
      </c>
      <c r="CK117">
        <v>2</v>
      </c>
      <c r="CL117" t="s">
        <v>50</v>
      </c>
      <c r="CX117" s="2">
        <v>4</v>
      </c>
      <c r="CY117" s="2" t="s">
        <v>64</v>
      </c>
      <c r="DA117">
        <v>2</v>
      </c>
      <c r="DB117" t="s">
        <v>62</v>
      </c>
      <c r="DN117" s="2">
        <v>4</v>
      </c>
      <c r="DO117" s="2" t="s">
        <v>50</v>
      </c>
      <c r="DQ117">
        <v>2</v>
      </c>
      <c r="DR117" t="s">
        <v>58</v>
      </c>
      <c r="EB117" s="3" t="s">
        <v>56</v>
      </c>
      <c r="EC117" s="2" t="s">
        <v>493</v>
      </c>
      <c r="EE117" t="s">
        <v>56</v>
      </c>
      <c r="EF117" t="s">
        <v>50</v>
      </c>
      <c r="ER117" s="3" t="s">
        <v>56</v>
      </c>
      <c r="ES117" s="2" t="s">
        <v>64</v>
      </c>
      <c r="EU117" t="s">
        <v>80</v>
      </c>
      <c r="EV117" t="s">
        <v>50</v>
      </c>
      <c r="FH117" s="3" t="s">
        <v>56</v>
      </c>
      <c r="FI117" s="2" t="s">
        <v>64</v>
      </c>
      <c r="FK117" t="s">
        <v>80</v>
      </c>
      <c r="FL117" t="s">
        <v>62</v>
      </c>
      <c r="FX117" s="3" t="s">
        <v>56</v>
      </c>
      <c r="FY117" s="2" t="s">
        <v>50</v>
      </c>
      <c r="GA117" t="s">
        <v>80</v>
      </c>
      <c r="GB117" t="s">
        <v>58</v>
      </c>
      <c r="GN117" s="2" t="s">
        <v>48</v>
      </c>
      <c r="GO117" s="2" t="s">
        <v>129</v>
      </c>
      <c r="GP117" t="s">
        <v>61</v>
      </c>
      <c r="GQ117" t="s">
        <v>58</v>
      </c>
      <c r="HC117" t="s">
        <v>61</v>
      </c>
      <c r="HD117" t="s">
        <v>64</v>
      </c>
      <c r="HP117" t="s">
        <v>57</v>
      </c>
      <c r="HQ117" t="s">
        <v>68</v>
      </c>
      <c r="IC117" s="2" t="s">
        <v>48</v>
      </c>
      <c r="ID117" s="2" t="s">
        <v>50</v>
      </c>
      <c r="IF117" t="s">
        <v>48</v>
      </c>
      <c r="IG117" t="s">
        <v>55</v>
      </c>
      <c r="IS117" t="s">
        <v>567</v>
      </c>
      <c r="IT117" t="s">
        <v>50</v>
      </c>
      <c r="JF117" t="s">
        <v>554</v>
      </c>
      <c r="JG117" t="s">
        <v>50</v>
      </c>
      <c r="JS117" t="s">
        <v>569</v>
      </c>
      <c r="JT117" t="s">
        <v>62</v>
      </c>
      <c r="KF117" t="s">
        <v>569</v>
      </c>
      <c r="KG117" t="s">
        <v>58</v>
      </c>
    </row>
    <row r="118" spans="1:293" x14ac:dyDescent="0.25">
      <c r="A118" s="2">
        <v>51</v>
      </c>
      <c r="B118" s="2" t="s">
        <v>47</v>
      </c>
      <c r="H118" s="2">
        <v>51</v>
      </c>
      <c r="I118" s="2" t="s">
        <v>55</v>
      </c>
      <c r="K118">
        <v>47</v>
      </c>
      <c r="L118" t="s">
        <v>49</v>
      </c>
      <c r="X118" s="2">
        <v>51</v>
      </c>
      <c r="Y118" s="2" t="s">
        <v>55</v>
      </c>
      <c r="AA118">
        <v>55</v>
      </c>
      <c r="AB118" t="s">
        <v>49</v>
      </c>
      <c r="AN118" s="2">
        <v>51</v>
      </c>
      <c r="AO118" s="2" t="s">
        <v>55</v>
      </c>
      <c r="AQ118">
        <v>49</v>
      </c>
      <c r="AR118" t="s">
        <v>64</v>
      </c>
      <c r="BD118" s="2">
        <v>51</v>
      </c>
      <c r="BE118" s="2" t="s">
        <v>55</v>
      </c>
      <c r="BG118">
        <v>49</v>
      </c>
      <c r="BH118" t="s">
        <v>49</v>
      </c>
      <c r="BR118" s="2">
        <v>0</v>
      </c>
      <c r="BS118" s="2" t="s">
        <v>55</v>
      </c>
      <c r="BU118">
        <v>2</v>
      </c>
      <c r="BV118" t="s">
        <v>49</v>
      </c>
      <c r="CH118" s="2">
        <v>0</v>
      </c>
      <c r="CI118" s="2" t="s">
        <v>55</v>
      </c>
      <c r="CK118">
        <v>0</v>
      </c>
      <c r="CL118" t="s">
        <v>49</v>
      </c>
      <c r="CX118" s="2">
        <v>0</v>
      </c>
      <c r="CY118" s="2" t="s">
        <v>55</v>
      </c>
      <c r="DA118">
        <v>2</v>
      </c>
      <c r="DB118" t="s">
        <v>64</v>
      </c>
      <c r="DN118" s="2">
        <v>0</v>
      </c>
      <c r="DO118" s="2" t="s">
        <v>55</v>
      </c>
      <c r="DQ118">
        <v>2</v>
      </c>
      <c r="DR118" s="4" t="s">
        <v>49</v>
      </c>
      <c r="EB118" s="3" t="s">
        <v>46</v>
      </c>
      <c r="EC118" s="2" t="s">
        <v>55</v>
      </c>
      <c r="EE118" t="s">
        <v>80</v>
      </c>
      <c r="EF118" t="s">
        <v>49</v>
      </c>
      <c r="ER118" s="3" t="s">
        <v>46</v>
      </c>
      <c r="ES118" s="2" t="s">
        <v>55</v>
      </c>
      <c r="EU118" t="s">
        <v>46</v>
      </c>
      <c r="EV118" t="s">
        <v>49</v>
      </c>
      <c r="FH118" s="3" t="s">
        <v>46</v>
      </c>
      <c r="FI118" s="2" t="s">
        <v>55</v>
      </c>
      <c r="FK118" t="s">
        <v>46</v>
      </c>
      <c r="FL118" t="s">
        <v>64</v>
      </c>
      <c r="FX118" s="3" t="s">
        <v>46</v>
      </c>
      <c r="FY118" s="2" t="s">
        <v>55</v>
      </c>
      <c r="GA118" t="s">
        <v>46</v>
      </c>
      <c r="GB118" t="s">
        <v>49</v>
      </c>
      <c r="GN118" s="2" t="s">
        <v>67</v>
      </c>
      <c r="GO118" s="2" t="s">
        <v>476</v>
      </c>
      <c r="GP118" t="s">
        <v>61</v>
      </c>
      <c r="GQ118" t="s">
        <v>62</v>
      </c>
      <c r="HC118" t="s">
        <v>61</v>
      </c>
      <c r="HD118" t="s">
        <v>62</v>
      </c>
      <c r="HP118" t="s">
        <v>57</v>
      </c>
      <c r="HQ118" t="s">
        <v>64</v>
      </c>
      <c r="IC118" s="2" t="s">
        <v>67</v>
      </c>
      <c r="ID118" s="2" t="s">
        <v>476</v>
      </c>
      <c r="IF118" t="s">
        <v>61</v>
      </c>
      <c r="IG118" t="s">
        <v>50</v>
      </c>
      <c r="IS118" t="s">
        <v>554</v>
      </c>
      <c r="IT118" t="s">
        <v>49</v>
      </c>
      <c r="JF118" t="s">
        <v>567</v>
      </c>
      <c r="JG118" t="s">
        <v>49</v>
      </c>
      <c r="JS118" t="s">
        <v>569</v>
      </c>
      <c r="JT118" t="s">
        <v>64</v>
      </c>
      <c r="KF118" t="s">
        <v>569</v>
      </c>
      <c r="KG118" t="s">
        <v>49</v>
      </c>
    </row>
    <row r="119" spans="1:293" x14ac:dyDescent="0.25">
      <c r="A119" s="2">
        <v>57</v>
      </c>
      <c r="B119" s="2" t="s">
        <v>45</v>
      </c>
      <c r="H119" s="2">
        <v>57</v>
      </c>
      <c r="I119" s="2" t="s">
        <v>55</v>
      </c>
      <c r="K119">
        <v>55</v>
      </c>
      <c r="L119" t="s">
        <v>55</v>
      </c>
      <c r="X119" s="2">
        <v>57</v>
      </c>
      <c r="Y119" s="2" t="s">
        <v>62</v>
      </c>
      <c r="AA119">
        <v>49</v>
      </c>
      <c r="AB119" t="s">
        <v>58</v>
      </c>
      <c r="AN119" s="2">
        <v>57</v>
      </c>
      <c r="AO119" s="2" t="s">
        <v>55</v>
      </c>
      <c r="AQ119">
        <v>44</v>
      </c>
      <c r="AR119" t="s">
        <v>49</v>
      </c>
      <c r="BD119" s="2">
        <v>57</v>
      </c>
      <c r="BE119" s="2" t="s">
        <v>55</v>
      </c>
      <c r="BG119">
        <v>44</v>
      </c>
      <c r="BH119" t="s">
        <v>49</v>
      </c>
      <c r="BR119" s="2">
        <v>3</v>
      </c>
      <c r="BS119" s="2" t="s">
        <v>55</v>
      </c>
      <c r="BU119">
        <v>0</v>
      </c>
      <c r="BV119" t="s">
        <v>55</v>
      </c>
      <c r="CH119" s="2">
        <v>3</v>
      </c>
      <c r="CI119" s="2" t="s">
        <v>62</v>
      </c>
      <c r="CK119">
        <v>3</v>
      </c>
      <c r="CL119" t="s">
        <v>58</v>
      </c>
      <c r="CX119" s="2">
        <v>3</v>
      </c>
      <c r="CY119" s="2" t="s">
        <v>55</v>
      </c>
      <c r="DA119">
        <v>3</v>
      </c>
      <c r="DB119" t="s">
        <v>49</v>
      </c>
      <c r="DN119" s="2">
        <v>3</v>
      </c>
      <c r="DO119" s="2" t="s">
        <v>55</v>
      </c>
      <c r="DQ119">
        <v>3</v>
      </c>
      <c r="DR119" s="4" t="s">
        <v>49</v>
      </c>
      <c r="EB119" s="3" t="s">
        <v>80</v>
      </c>
      <c r="EC119" s="2" t="s">
        <v>55</v>
      </c>
      <c r="EE119" t="s">
        <v>46</v>
      </c>
      <c r="EF119" t="s">
        <v>55</v>
      </c>
      <c r="ER119" s="3" t="s">
        <v>80</v>
      </c>
      <c r="ES119" s="2" t="s">
        <v>62</v>
      </c>
      <c r="EU119" t="s">
        <v>70</v>
      </c>
      <c r="EV119" t="s">
        <v>58</v>
      </c>
      <c r="FH119" s="3" t="s">
        <v>80</v>
      </c>
      <c r="FI119" s="2" t="s">
        <v>55</v>
      </c>
      <c r="FK119" t="s">
        <v>70</v>
      </c>
      <c r="FL119" t="s">
        <v>49</v>
      </c>
      <c r="FX119" s="3" t="s">
        <v>80</v>
      </c>
      <c r="FY119" s="2" t="s">
        <v>55</v>
      </c>
      <c r="GA119" t="s">
        <v>70</v>
      </c>
      <c r="GB119" t="s">
        <v>49</v>
      </c>
      <c r="GN119" s="2" t="s">
        <v>57</v>
      </c>
      <c r="GO119" s="2" t="s">
        <v>68</v>
      </c>
      <c r="GP119" t="s">
        <v>48</v>
      </c>
      <c r="GQ119" t="s">
        <v>55</v>
      </c>
      <c r="HC119" t="s">
        <v>48</v>
      </c>
      <c r="HD119" t="s">
        <v>49</v>
      </c>
      <c r="HP119" t="s">
        <v>57</v>
      </c>
      <c r="HQ119" t="s">
        <v>64</v>
      </c>
      <c r="IC119" s="2" t="s">
        <v>57</v>
      </c>
      <c r="ID119" s="2" t="s">
        <v>50</v>
      </c>
      <c r="IF119" t="s">
        <v>73</v>
      </c>
      <c r="IG119" t="s">
        <v>55</v>
      </c>
      <c r="IS119" t="s">
        <v>567</v>
      </c>
      <c r="IT119" t="s">
        <v>55</v>
      </c>
      <c r="JF119" t="s">
        <v>554</v>
      </c>
      <c r="JG119" t="s">
        <v>58</v>
      </c>
      <c r="JS119" t="s">
        <v>571</v>
      </c>
      <c r="JT119" t="s">
        <v>49</v>
      </c>
      <c r="KF119" t="s">
        <v>571</v>
      </c>
      <c r="KG119" t="s">
        <v>49</v>
      </c>
    </row>
    <row r="120" spans="1:293" x14ac:dyDescent="0.25">
      <c r="A120" s="2">
        <v>50</v>
      </c>
      <c r="B120" s="2" t="s">
        <v>45</v>
      </c>
      <c r="H120" s="2">
        <v>50</v>
      </c>
      <c r="I120" s="2" t="s">
        <v>49</v>
      </c>
      <c r="K120">
        <v>49</v>
      </c>
      <c r="L120" t="s">
        <v>49</v>
      </c>
      <c r="X120" s="2">
        <v>50</v>
      </c>
      <c r="Y120" s="2" t="s">
        <v>58</v>
      </c>
      <c r="AA120">
        <v>39</v>
      </c>
      <c r="AB120" t="s">
        <v>49</v>
      </c>
      <c r="AN120" s="2">
        <v>50</v>
      </c>
      <c r="AO120" s="2" t="s">
        <v>58</v>
      </c>
      <c r="AQ120">
        <v>44</v>
      </c>
      <c r="AR120" t="s">
        <v>58</v>
      </c>
      <c r="BD120" s="2">
        <v>50</v>
      </c>
      <c r="BE120" s="2" t="s">
        <v>50</v>
      </c>
      <c r="BG120">
        <v>44</v>
      </c>
      <c r="BH120" t="s">
        <v>58</v>
      </c>
      <c r="BR120" s="2">
        <v>2</v>
      </c>
      <c r="BS120" s="2" t="s">
        <v>49</v>
      </c>
      <c r="BU120">
        <v>3</v>
      </c>
      <c r="BV120" t="s">
        <v>49</v>
      </c>
      <c r="CH120" s="2">
        <v>2</v>
      </c>
      <c r="CI120" s="2" t="s">
        <v>58</v>
      </c>
      <c r="CK120">
        <v>3</v>
      </c>
      <c r="CL120" t="s">
        <v>49</v>
      </c>
      <c r="CX120" s="2">
        <v>2</v>
      </c>
      <c r="CY120" s="2" t="s">
        <v>58</v>
      </c>
      <c r="DA120">
        <v>3</v>
      </c>
      <c r="DB120" t="s">
        <v>58</v>
      </c>
      <c r="DN120" s="2">
        <v>2</v>
      </c>
      <c r="DO120" s="2" t="s">
        <v>50</v>
      </c>
      <c r="DQ120">
        <v>3</v>
      </c>
      <c r="DR120" t="s">
        <v>58</v>
      </c>
      <c r="EB120" s="3" t="s">
        <v>46</v>
      </c>
      <c r="EC120" s="2" t="s">
        <v>49</v>
      </c>
      <c r="EE120" t="s">
        <v>70</v>
      </c>
      <c r="EF120" t="s">
        <v>49</v>
      </c>
      <c r="ER120" s="3" t="s">
        <v>46</v>
      </c>
      <c r="ES120" s="2" t="s">
        <v>58</v>
      </c>
      <c r="EU120" t="s">
        <v>56</v>
      </c>
      <c r="EV120" t="s">
        <v>49</v>
      </c>
      <c r="FH120" s="3" t="s">
        <v>46</v>
      </c>
      <c r="FI120" s="2" t="s">
        <v>58</v>
      </c>
      <c r="FK120" t="s">
        <v>70</v>
      </c>
      <c r="FL120" t="s">
        <v>58</v>
      </c>
      <c r="FX120" s="3" t="s">
        <v>46</v>
      </c>
      <c r="FY120" s="2" t="s">
        <v>50</v>
      </c>
      <c r="GA120" t="s">
        <v>70</v>
      </c>
      <c r="GB120" t="s">
        <v>58</v>
      </c>
      <c r="GN120" s="2" t="s">
        <v>67</v>
      </c>
      <c r="GO120" s="4" t="s">
        <v>55</v>
      </c>
      <c r="GP120" t="s">
        <v>67</v>
      </c>
      <c r="GQ120" t="s">
        <v>49</v>
      </c>
      <c r="HC120" t="s">
        <v>67</v>
      </c>
      <c r="HD120" t="s">
        <v>49</v>
      </c>
      <c r="HP120" t="s">
        <v>48</v>
      </c>
      <c r="HQ120" t="s">
        <v>55</v>
      </c>
      <c r="IC120" s="2" t="s">
        <v>67</v>
      </c>
      <c r="ID120" t="s">
        <v>55</v>
      </c>
      <c r="IF120" t="s">
        <v>61</v>
      </c>
      <c r="IG120" t="s">
        <v>55</v>
      </c>
      <c r="IS120" t="s">
        <v>554</v>
      </c>
      <c r="IT120" t="s">
        <v>49</v>
      </c>
      <c r="JF120" t="s">
        <v>554</v>
      </c>
      <c r="JG120" t="s">
        <v>49</v>
      </c>
      <c r="JS120" t="s">
        <v>571</v>
      </c>
      <c r="JT120" t="s">
        <v>58</v>
      </c>
      <c r="KF120" t="s">
        <v>571</v>
      </c>
      <c r="KG120" t="s">
        <v>58</v>
      </c>
    </row>
    <row r="121" spans="1:293" x14ac:dyDescent="0.25">
      <c r="A121" s="2">
        <v>54</v>
      </c>
      <c r="B121" s="2" t="s">
        <v>45</v>
      </c>
      <c r="H121" s="2">
        <v>54</v>
      </c>
      <c r="I121" s="2" t="s">
        <v>55</v>
      </c>
      <c r="K121">
        <v>49</v>
      </c>
      <c r="L121" t="s">
        <v>58</v>
      </c>
      <c r="X121" s="2">
        <v>54</v>
      </c>
      <c r="Y121" s="2" t="s">
        <v>86</v>
      </c>
      <c r="AA121">
        <v>39</v>
      </c>
      <c r="AB121" t="s">
        <v>62</v>
      </c>
      <c r="AN121" s="2">
        <v>54</v>
      </c>
      <c r="AO121" s="2" t="s">
        <v>55</v>
      </c>
      <c r="AQ121">
        <v>44</v>
      </c>
      <c r="AR121" t="s">
        <v>62</v>
      </c>
      <c r="BD121" s="2">
        <v>54</v>
      </c>
      <c r="BE121" s="2" t="s">
        <v>55</v>
      </c>
      <c r="BG121">
        <v>22</v>
      </c>
      <c r="BH121" t="s">
        <v>49</v>
      </c>
      <c r="BR121" s="2">
        <v>0</v>
      </c>
      <c r="BS121" s="2" t="s">
        <v>55</v>
      </c>
      <c r="BU121">
        <v>3</v>
      </c>
      <c r="BV121" s="4" t="s">
        <v>58</v>
      </c>
      <c r="CH121" s="2">
        <v>0</v>
      </c>
      <c r="CI121" s="2" t="s">
        <v>86</v>
      </c>
      <c r="CK121">
        <v>3</v>
      </c>
      <c r="CL121" t="s">
        <v>62</v>
      </c>
      <c r="CX121" s="2">
        <v>0</v>
      </c>
      <c r="CY121" s="2" t="s">
        <v>55</v>
      </c>
      <c r="DA121">
        <v>3</v>
      </c>
      <c r="DB121" t="s">
        <v>62</v>
      </c>
      <c r="DN121" s="2">
        <v>0</v>
      </c>
      <c r="DO121" s="2" t="s">
        <v>55</v>
      </c>
      <c r="DQ121">
        <v>0</v>
      </c>
      <c r="DR121" s="4" t="s">
        <v>49</v>
      </c>
      <c r="EB121" s="2" t="s">
        <v>72</v>
      </c>
      <c r="EC121" s="2" t="s">
        <v>55</v>
      </c>
      <c r="EE121" t="s">
        <v>70</v>
      </c>
      <c r="EF121" t="s">
        <v>58</v>
      </c>
      <c r="ER121" s="2" t="s">
        <v>72</v>
      </c>
      <c r="ES121" s="2" t="s">
        <v>86</v>
      </c>
      <c r="EU121" t="s">
        <v>56</v>
      </c>
      <c r="EV121" t="s">
        <v>62</v>
      </c>
      <c r="FH121" s="2" t="s">
        <v>72</v>
      </c>
      <c r="FI121" s="2" t="s">
        <v>55</v>
      </c>
      <c r="FK121" t="s">
        <v>70</v>
      </c>
      <c r="FL121" t="s">
        <v>62</v>
      </c>
      <c r="FX121" s="2" t="s">
        <v>72</v>
      </c>
      <c r="FY121" s="2" t="s">
        <v>55</v>
      </c>
      <c r="GA121" t="s">
        <v>80</v>
      </c>
      <c r="GB121" t="s">
        <v>49</v>
      </c>
      <c r="GN121" s="2" t="s">
        <v>61</v>
      </c>
      <c r="GO121" s="4" t="s">
        <v>55</v>
      </c>
      <c r="GP121" t="s">
        <v>67</v>
      </c>
      <c r="GQ121" t="s">
        <v>62</v>
      </c>
      <c r="HC121" t="s">
        <v>67</v>
      </c>
      <c r="HD121" t="s">
        <v>50</v>
      </c>
      <c r="HP121" t="s">
        <v>48</v>
      </c>
      <c r="HQ121" t="s">
        <v>50</v>
      </c>
      <c r="IC121" s="2" t="s">
        <v>61</v>
      </c>
      <c r="ID121" s="2" t="s">
        <v>58</v>
      </c>
      <c r="IF121" t="s">
        <v>57</v>
      </c>
      <c r="IG121" t="s">
        <v>50</v>
      </c>
      <c r="IS121" t="s">
        <v>554</v>
      </c>
      <c r="IT121" t="s">
        <v>58</v>
      </c>
      <c r="JF121" t="s">
        <v>554</v>
      </c>
      <c r="JG121" t="s">
        <v>62</v>
      </c>
      <c r="JS121" t="s">
        <v>571</v>
      </c>
      <c r="JT121" t="s">
        <v>62</v>
      </c>
      <c r="KF121" t="s">
        <v>569</v>
      </c>
      <c r="KG121" t="s">
        <v>49</v>
      </c>
    </row>
    <row r="122" spans="1:293" x14ac:dyDescent="0.25">
      <c r="A122" s="2">
        <v>53</v>
      </c>
      <c r="B122" s="2" t="s">
        <v>45</v>
      </c>
      <c r="H122" s="2">
        <v>53</v>
      </c>
      <c r="I122" s="2" t="s">
        <v>50</v>
      </c>
      <c r="K122">
        <v>39</v>
      </c>
      <c r="L122" t="s">
        <v>49</v>
      </c>
      <c r="X122" s="2">
        <v>53</v>
      </c>
      <c r="Y122" s="2" t="s">
        <v>55</v>
      </c>
      <c r="AA122">
        <v>58</v>
      </c>
      <c r="AB122" t="s">
        <v>55</v>
      </c>
      <c r="AN122" s="2">
        <v>53</v>
      </c>
      <c r="AO122" s="2" t="s">
        <v>55</v>
      </c>
      <c r="AQ122">
        <v>22</v>
      </c>
      <c r="AR122" t="s">
        <v>50</v>
      </c>
      <c r="BD122" s="2">
        <v>53</v>
      </c>
      <c r="BE122" s="2" t="s">
        <v>55</v>
      </c>
      <c r="BG122">
        <v>34</v>
      </c>
      <c r="BH122" t="s">
        <v>49</v>
      </c>
      <c r="BR122" s="3">
        <v>2</v>
      </c>
      <c r="BS122" s="2" t="s">
        <v>50</v>
      </c>
      <c r="BU122">
        <v>3</v>
      </c>
      <c r="BV122" t="s">
        <v>49</v>
      </c>
      <c r="CH122" s="3">
        <v>2</v>
      </c>
      <c r="CI122" s="2" t="s">
        <v>55</v>
      </c>
      <c r="CK122">
        <v>3</v>
      </c>
      <c r="CL122" t="s">
        <v>55</v>
      </c>
      <c r="CX122" s="3">
        <v>2</v>
      </c>
      <c r="CY122" s="2" t="s">
        <v>55</v>
      </c>
      <c r="DA122">
        <v>0</v>
      </c>
      <c r="DB122" t="s">
        <v>50</v>
      </c>
      <c r="DN122" s="3">
        <v>2</v>
      </c>
      <c r="DO122" s="2" t="s">
        <v>55</v>
      </c>
      <c r="DQ122">
        <v>2</v>
      </c>
      <c r="DR122" s="4" t="s">
        <v>49</v>
      </c>
      <c r="EB122" s="3" t="s">
        <v>46</v>
      </c>
      <c r="EC122" s="2" t="s">
        <v>50</v>
      </c>
      <c r="EE122" t="s">
        <v>56</v>
      </c>
      <c r="EF122" t="s">
        <v>49</v>
      </c>
      <c r="ER122" s="3" t="s">
        <v>46</v>
      </c>
      <c r="ES122" s="2" t="s">
        <v>55</v>
      </c>
      <c r="EU122" t="s">
        <v>72</v>
      </c>
      <c r="EV122" t="s">
        <v>55</v>
      </c>
      <c r="FH122" s="3" t="s">
        <v>46</v>
      </c>
      <c r="FI122" s="2" t="s">
        <v>55</v>
      </c>
      <c r="FK122" t="s">
        <v>80</v>
      </c>
      <c r="FL122" t="s">
        <v>50</v>
      </c>
      <c r="FX122" s="3" t="s">
        <v>46</v>
      </c>
      <c r="FY122" s="2" t="s">
        <v>55</v>
      </c>
      <c r="GA122" t="s">
        <v>80</v>
      </c>
      <c r="GB122" t="s">
        <v>49</v>
      </c>
      <c r="GN122" s="2" t="s">
        <v>48</v>
      </c>
      <c r="GO122" s="4" t="s">
        <v>55</v>
      </c>
      <c r="GP122" t="s">
        <v>57</v>
      </c>
      <c r="GQ122" t="s">
        <v>50</v>
      </c>
      <c r="HC122" t="s">
        <v>67</v>
      </c>
      <c r="HD122" t="s">
        <v>58</v>
      </c>
      <c r="HP122" t="s">
        <v>48</v>
      </c>
      <c r="HQ122" t="s">
        <v>68</v>
      </c>
      <c r="IC122" s="2" t="s">
        <v>48</v>
      </c>
      <c r="ID122" s="2" t="s">
        <v>239</v>
      </c>
      <c r="IF122" t="s">
        <v>48</v>
      </c>
      <c r="IG122" t="s">
        <v>55</v>
      </c>
      <c r="IS122" t="s">
        <v>554</v>
      </c>
      <c r="IT122" t="s">
        <v>49</v>
      </c>
      <c r="JF122" t="s">
        <v>567</v>
      </c>
      <c r="JG122" t="s">
        <v>55</v>
      </c>
      <c r="JS122" t="s">
        <v>569</v>
      </c>
      <c r="JT122" t="s">
        <v>50</v>
      </c>
      <c r="KF122" t="s">
        <v>571</v>
      </c>
      <c r="KG122" t="s">
        <v>49</v>
      </c>
    </row>
    <row r="123" spans="1:293" x14ac:dyDescent="0.25">
      <c r="A123" s="2">
        <v>35</v>
      </c>
      <c r="B123" s="2" t="s">
        <v>47</v>
      </c>
      <c r="H123" s="2">
        <v>35</v>
      </c>
      <c r="I123" s="2" t="s">
        <v>55</v>
      </c>
      <c r="K123">
        <v>39</v>
      </c>
      <c r="L123" t="s">
        <v>50</v>
      </c>
      <c r="X123" s="2">
        <v>35</v>
      </c>
      <c r="Y123" s="2" t="s">
        <v>55</v>
      </c>
      <c r="AA123">
        <v>24</v>
      </c>
      <c r="AB123" t="s">
        <v>49</v>
      </c>
      <c r="AN123" s="2">
        <v>35</v>
      </c>
      <c r="AO123" s="2" t="s">
        <v>55</v>
      </c>
      <c r="AQ123">
        <v>22</v>
      </c>
      <c r="AR123" t="s">
        <v>68</v>
      </c>
      <c r="BD123" s="2">
        <v>35</v>
      </c>
      <c r="BE123" s="2" t="s">
        <v>55</v>
      </c>
      <c r="BG123">
        <v>52</v>
      </c>
      <c r="BH123" t="s">
        <v>55</v>
      </c>
      <c r="BR123" s="2">
        <v>4</v>
      </c>
      <c r="BS123" s="2" t="s">
        <v>55</v>
      </c>
      <c r="BU123">
        <v>3</v>
      </c>
      <c r="BV123" t="s">
        <v>50</v>
      </c>
      <c r="CH123" s="2">
        <v>4</v>
      </c>
      <c r="CI123" s="2" t="s">
        <v>55</v>
      </c>
      <c r="CK123">
        <v>3</v>
      </c>
      <c r="CL123" t="s">
        <v>49</v>
      </c>
      <c r="CX123" s="2">
        <v>4</v>
      </c>
      <c r="CY123" s="2" t="s">
        <v>55</v>
      </c>
      <c r="DA123">
        <v>0</v>
      </c>
      <c r="DB123" t="s">
        <v>68</v>
      </c>
      <c r="DN123" s="2">
        <v>4</v>
      </c>
      <c r="DO123" s="2" t="s">
        <v>55</v>
      </c>
      <c r="DQ123">
        <v>5</v>
      </c>
      <c r="DR123" t="s">
        <v>55</v>
      </c>
      <c r="EB123" s="3" t="s">
        <v>46</v>
      </c>
      <c r="EC123" s="2" t="s">
        <v>55</v>
      </c>
      <c r="EE123" t="s">
        <v>56</v>
      </c>
      <c r="EF123" t="s">
        <v>50</v>
      </c>
      <c r="ER123" s="3" t="s">
        <v>46</v>
      </c>
      <c r="ES123" s="2" t="s">
        <v>55</v>
      </c>
      <c r="EU123" t="s">
        <v>80</v>
      </c>
      <c r="EV123" t="s">
        <v>49</v>
      </c>
      <c r="FH123" s="3" t="s">
        <v>46</v>
      </c>
      <c r="FI123" s="2" t="s">
        <v>55</v>
      </c>
      <c r="FK123" t="s">
        <v>80</v>
      </c>
      <c r="FL123" t="s">
        <v>68</v>
      </c>
      <c r="FX123" s="3" t="s">
        <v>46</v>
      </c>
      <c r="FY123" s="2" t="s">
        <v>55</v>
      </c>
      <c r="GA123" t="s">
        <v>46</v>
      </c>
      <c r="GB123" t="s">
        <v>55</v>
      </c>
      <c r="GN123" s="2" t="s">
        <v>57</v>
      </c>
      <c r="GO123" s="2" t="s">
        <v>487</v>
      </c>
      <c r="GP123" t="s">
        <v>57</v>
      </c>
      <c r="GQ123" t="s">
        <v>49</v>
      </c>
      <c r="HC123" t="s">
        <v>67</v>
      </c>
      <c r="HD123" t="s">
        <v>62</v>
      </c>
      <c r="HP123" t="s">
        <v>61</v>
      </c>
      <c r="HQ123" t="s">
        <v>64</v>
      </c>
      <c r="IC123" s="2" t="s">
        <v>57</v>
      </c>
      <c r="ID123" s="2" t="s">
        <v>476</v>
      </c>
      <c r="IF123" t="s">
        <v>48</v>
      </c>
      <c r="IG123" t="s">
        <v>55</v>
      </c>
      <c r="IS123" t="s">
        <v>554</v>
      </c>
      <c r="IT123" t="s">
        <v>50</v>
      </c>
      <c r="JF123" t="s">
        <v>554</v>
      </c>
      <c r="JG123" t="s">
        <v>49</v>
      </c>
      <c r="JS123" t="s">
        <v>569</v>
      </c>
      <c r="JT123" t="s">
        <v>68</v>
      </c>
      <c r="KF123" t="s">
        <v>571</v>
      </c>
      <c r="KG123" t="s">
        <v>55</v>
      </c>
    </row>
    <row r="124" spans="1:293" x14ac:dyDescent="0.25">
      <c r="A124" s="2">
        <v>40</v>
      </c>
      <c r="B124" s="2" t="s">
        <v>45</v>
      </c>
      <c r="H124" s="2">
        <v>40</v>
      </c>
      <c r="I124" s="2" t="s">
        <v>493</v>
      </c>
      <c r="K124">
        <v>39</v>
      </c>
      <c r="L124" t="s">
        <v>58</v>
      </c>
      <c r="X124" s="2">
        <v>40</v>
      </c>
      <c r="Y124" s="2" t="s">
        <v>493</v>
      </c>
      <c r="AA124">
        <v>45</v>
      </c>
      <c r="AB124" t="s">
        <v>62</v>
      </c>
      <c r="AN124" s="2">
        <v>40</v>
      </c>
      <c r="AO124" s="2" t="s">
        <v>108</v>
      </c>
      <c r="AQ124">
        <v>22</v>
      </c>
      <c r="AR124" t="s">
        <v>64</v>
      </c>
      <c r="BD124" s="2">
        <v>40</v>
      </c>
      <c r="BE124" s="2" t="s">
        <v>55</v>
      </c>
      <c r="BG124">
        <v>24</v>
      </c>
      <c r="BH124" t="s">
        <v>49</v>
      </c>
      <c r="BR124" s="2">
        <v>0</v>
      </c>
      <c r="BS124" s="2" t="s">
        <v>493</v>
      </c>
      <c r="BU124">
        <v>3</v>
      </c>
      <c r="BV124" s="4" t="s">
        <v>58</v>
      </c>
      <c r="CH124" s="2">
        <v>0</v>
      </c>
      <c r="CI124" s="2" t="s">
        <v>493</v>
      </c>
      <c r="CK124">
        <v>5</v>
      </c>
      <c r="CL124" t="s">
        <v>62</v>
      </c>
      <c r="CX124" s="2">
        <v>0</v>
      </c>
      <c r="CY124" s="2" t="s">
        <v>108</v>
      </c>
      <c r="DA124">
        <v>0</v>
      </c>
      <c r="DB124" t="s">
        <v>64</v>
      </c>
      <c r="DN124" s="2">
        <v>0</v>
      </c>
      <c r="DO124" s="2" t="s">
        <v>55</v>
      </c>
      <c r="DQ124">
        <v>0</v>
      </c>
      <c r="DR124" s="4" t="s">
        <v>49</v>
      </c>
      <c r="EB124" s="3" t="s">
        <v>46</v>
      </c>
      <c r="EC124" s="2" t="s">
        <v>493</v>
      </c>
      <c r="EE124" t="s">
        <v>56</v>
      </c>
      <c r="EF124" t="s">
        <v>58</v>
      </c>
      <c r="ER124" s="3" t="s">
        <v>46</v>
      </c>
      <c r="ES124" s="2" t="s">
        <v>493</v>
      </c>
      <c r="EU124" t="s">
        <v>46</v>
      </c>
      <c r="EV124" t="s">
        <v>62</v>
      </c>
      <c r="FH124" s="3" t="s">
        <v>46</v>
      </c>
      <c r="FI124" s="2" t="s">
        <v>108</v>
      </c>
      <c r="FK124" t="s">
        <v>80</v>
      </c>
      <c r="FL124" t="s">
        <v>64</v>
      </c>
      <c r="FX124" s="3" t="s">
        <v>46</v>
      </c>
      <c r="FY124" s="2" t="s">
        <v>55</v>
      </c>
      <c r="GA124" t="s">
        <v>80</v>
      </c>
      <c r="GB124" t="s">
        <v>49</v>
      </c>
      <c r="GN124" s="2" t="s">
        <v>48</v>
      </c>
      <c r="GO124" s="2" t="s">
        <v>49</v>
      </c>
      <c r="GP124" t="s">
        <v>57</v>
      </c>
      <c r="GQ124" t="s">
        <v>50</v>
      </c>
      <c r="HC124" t="s">
        <v>57</v>
      </c>
      <c r="HD124" t="s">
        <v>50</v>
      </c>
      <c r="HP124" t="s">
        <v>48</v>
      </c>
      <c r="HQ124" t="s">
        <v>55</v>
      </c>
      <c r="IC124" s="2" t="s">
        <v>48</v>
      </c>
      <c r="ID124" s="2" t="s">
        <v>58</v>
      </c>
      <c r="IF124" t="s">
        <v>48</v>
      </c>
      <c r="IG124" t="s">
        <v>55</v>
      </c>
      <c r="IS124" t="s">
        <v>554</v>
      </c>
      <c r="IT124" t="s">
        <v>58</v>
      </c>
      <c r="JF124" t="s">
        <v>567</v>
      </c>
      <c r="JG124" t="s">
        <v>62</v>
      </c>
      <c r="JS124" t="s">
        <v>569</v>
      </c>
      <c r="JT124" t="s">
        <v>64</v>
      </c>
      <c r="KF124" t="s">
        <v>571</v>
      </c>
      <c r="KG124" t="s">
        <v>49</v>
      </c>
    </row>
    <row r="125" spans="1:293" x14ac:dyDescent="0.25">
      <c r="A125" s="2">
        <v>30</v>
      </c>
      <c r="B125" s="2" t="s">
        <v>45</v>
      </c>
      <c r="H125" s="2">
        <v>30</v>
      </c>
      <c r="I125" s="2" t="s">
        <v>55</v>
      </c>
      <c r="K125">
        <v>39</v>
      </c>
      <c r="L125" t="s">
        <v>64</v>
      </c>
      <c r="X125" s="2">
        <v>30</v>
      </c>
      <c r="Y125" s="2" t="s">
        <v>65</v>
      </c>
      <c r="AA125">
        <v>25</v>
      </c>
      <c r="AB125" t="s">
        <v>49</v>
      </c>
      <c r="AN125" s="2">
        <v>30</v>
      </c>
      <c r="AO125" s="2" t="s">
        <v>55</v>
      </c>
      <c r="AQ125">
        <v>34</v>
      </c>
      <c r="AR125" t="s">
        <v>55</v>
      </c>
      <c r="BD125" s="2">
        <v>30</v>
      </c>
      <c r="BE125" s="2" t="s">
        <v>58</v>
      </c>
      <c r="BG125">
        <v>56</v>
      </c>
      <c r="BH125" t="s">
        <v>55</v>
      </c>
      <c r="BR125" s="2">
        <v>3</v>
      </c>
      <c r="BS125" s="2" t="s">
        <v>55</v>
      </c>
      <c r="BU125">
        <v>3</v>
      </c>
      <c r="BV125" t="s">
        <v>64</v>
      </c>
      <c r="CH125" s="2">
        <v>3</v>
      </c>
      <c r="CI125" s="2" t="s">
        <v>65</v>
      </c>
      <c r="CK125">
        <v>2</v>
      </c>
      <c r="CL125" t="s">
        <v>49</v>
      </c>
      <c r="CX125" s="2">
        <v>3</v>
      </c>
      <c r="CY125" s="2" t="s">
        <v>55</v>
      </c>
      <c r="DA125">
        <v>2</v>
      </c>
      <c r="DB125" t="s">
        <v>55</v>
      </c>
      <c r="DN125" s="2">
        <v>3</v>
      </c>
      <c r="DO125" s="2" t="s">
        <v>58</v>
      </c>
      <c r="DQ125">
        <v>7</v>
      </c>
      <c r="DR125" t="s">
        <v>55</v>
      </c>
      <c r="EB125" s="3" t="s">
        <v>80</v>
      </c>
      <c r="EC125" s="2" t="s">
        <v>55</v>
      </c>
      <c r="EE125" t="s">
        <v>56</v>
      </c>
      <c r="EF125" t="s">
        <v>64</v>
      </c>
      <c r="ER125" s="3" t="s">
        <v>80</v>
      </c>
      <c r="ES125" s="2" t="s">
        <v>65</v>
      </c>
      <c r="EU125" t="s">
        <v>80</v>
      </c>
      <c r="EV125" t="s">
        <v>49</v>
      </c>
      <c r="FH125" s="3" t="s">
        <v>80</v>
      </c>
      <c r="FI125" s="2" t="s">
        <v>55</v>
      </c>
      <c r="FK125" t="s">
        <v>80</v>
      </c>
      <c r="FL125" t="s">
        <v>55</v>
      </c>
      <c r="FX125" s="3" t="s">
        <v>80</v>
      </c>
      <c r="FY125" s="2" t="s">
        <v>58</v>
      </c>
      <c r="GA125" t="s">
        <v>46</v>
      </c>
      <c r="GB125" t="s">
        <v>55</v>
      </c>
      <c r="GN125" s="2" t="s">
        <v>61</v>
      </c>
      <c r="GO125" s="2" t="s">
        <v>130</v>
      </c>
      <c r="GP125" t="s">
        <v>57</v>
      </c>
      <c r="GQ125" t="s">
        <v>49</v>
      </c>
      <c r="HC125" t="s">
        <v>57</v>
      </c>
      <c r="HD125" t="s">
        <v>49</v>
      </c>
      <c r="HP125" t="s">
        <v>61</v>
      </c>
      <c r="HQ125" t="s">
        <v>64</v>
      </c>
      <c r="IC125" s="2" t="s">
        <v>61</v>
      </c>
      <c r="ID125" s="2" t="s">
        <v>58</v>
      </c>
      <c r="IF125" t="s">
        <v>61</v>
      </c>
      <c r="IG125" t="s">
        <v>58</v>
      </c>
      <c r="IS125" t="s">
        <v>554</v>
      </c>
      <c r="IT125" t="s">
        <v>64</v>
      </c>
      <c r="JF125" t="s">
        <v>554</v>
      </c>
      <c r="JG125" t="s">
        <v>49</v>
      </c>
      <c r="JS125" t="s">
        <v>571</v>
      </c>
      <c r="JT125" t="s">
        <v>55</v>
      </c>
      <c r="KF125" t="s">
        <v>569</v>
      </c>
      <c r="KG125" t="s">
        <v>55</v>
      </c>
    </row>
    <row r="126" spans="1:293" x14ac:dyDescent="0.25">
      <c r="A126" s="2">
        <v>45</v>
      </c>
      <c r="B126" s="2" t="s">
        <v>47</v>
      </c>
      <c r="H126" s="2">
        <v>45</v>
      </c>
      <c r="I126" s="2" t="s">
        <v>55</v>
      </c>
      <c r="K126">
        <v>58</v>
      </c>
      <c r="L126" t="s">
        <v>49</v>
      </c>
      <c r="X126" s="2">
        <v>45</v>
      </c>
      <c r="Y126" s="2" t="s">
        <v>55</v>
      </c>
      <c r="AA126">
        <v>25</v>
      </c>
      <c r="AB126" t="s">
        <v>50</v>
      </c>
      <c r="AN126" s="2">
        <v>45</v>
      </c>
      <c r="AO126" s="2" t="s">
        <v>55</v>
      </c>
      <c r="AQ126">
        <v>52</v>
      </c>
      <c r="AR126" t="s">
        <v>55</v>
      </c>
      <c r="BD126" s="2">
        <v>45</v>
      </c>
      <c r="BE126" s="2" t="s">
        <v>55</v>
      </c>
      <c r="BG126">
        <v>22</v>
      </c>
      <c r="BH126" t="s">
        <v>49</v>
      </c>
      <c r="BR126" s="2">
        <v>3</v>
      </c>
      <c r="BS126" s="2" t="s">
        <v>55</v>
      </c>
      <c r="BU126">
        <v>3</v>
      </c>
      <c r="BV126" t="s">
        <v>49</v>
      </c>
      <c r="CH126" s="2">
        <v>3</v>
      </c>
      <c r="CI126" s="2" t="s">
        <v>55</v>
      </c>
      <c r="CK126">
        <v>2</v>
      </c>
      <c r="CL126" t="s">
        <v>50</v>
      </c>
      <c r="CX126" s="2">
        <v>3</v>
      </c>
      <c r="CY126" s="2" t="s">
        <v>55</v>
      </c>
      <c r="DA126">
        <v>5</v>
      </c>
      <c r="DB126" t="s">
        <v>55</v>
      </c>
      <c r="DN126" s="2">
        <v>3</v>
      </c>
      <c r="DO126" s="2" t="s">
        <v>55</v>
      </c>
      <c r="DQ126">
        <v>0</v>
      </c>
      <c r="DR126" s="4" t="s">
        <v>49</v>
      </c>
      <c r="EB126" s="2" t="s">
        <v>72</v>
      </c>
      <c r="EC126" s="2" t="s">
        <v>55</v>
      </c>
      <c r="EE126" t="s">
        <v>72</v>
      </c>
      <c r="EF126" t="s">
        <v>49</v>
      </c>
      <c r="ER126" s="2" t="s">
        <v>72</v>
      </c>
      <c r="ES126" s="2" t="s">
        <v>55</v>
      </c>
      <c r="EU126" t="s">
        <v>80</v>
      </c>
      <c r="EV126" t="s">
        <v>50</v>
      </c>
      <c r="FH126" s="2" t="s">
        <v>72</v>
      </c>
      <c r="FI126" s="2" t="s">
        <v>55</v>
      </c>
      <c r="FK126" t="s">
        <v>46</v>
      </c>
      <c r="FL126" t="s">
        <v>55</v>
      </c>
      <c r="FX126" s="2" t="s">
        <v>72</v>
      </c>
      <c r="FY126" s="2" t="s">
        <v>55</v>
      </c>
      <c r="GA126" t="s">
        <v>80</v>
      </c>
      <c r="GB126" t="s">
        <v>49</v>
      </c>
      <c r="GN126" s="2" t="s">
        <v>61</v>
      </c>
      <c r="GO126" s="2" t="s">
        <v>434</v>
      </c>
      <c r="GP126" t="s">
        <v>57</v>
      </c>
      <c r="GQ126" t="s">
        <v>50</v>
      </c>
      <c r="HC126" t="s">
        <v>57</v>
      </c>
      <c r="HD126" t="s">
        <v>49</v>
      </c>
      <c r="HP126" t="s">
        <v>73</v>
      </c>
      <c r="HQ126" t="s">
        <v>55</v>
      </c>
      <c r="IC126" s="2" t="s">
        <v>61</v>
      </c>
      <c r="ID126" s="2" t="s">
        <v>58</v>
      </c>
      <c r="IF126" t="s">
        <v>73</v>
      </c>
      <c r="IG126" t="s">
        <v>55</v>
      </c>
      <c r="IS126" t="s">
        <v>567</v>
      </c>
      <c r="IT126" t="s">
        <v>49</v>
      </c>
      <c r="JF126" t="s">
        <v>554</v>
      </c>
      <c r="JG126" t="s">
        <v>50</v>
      </c>
      <c r="JS126" t="s">
        <v>571</v>
      </c>
      <c r="JT126" t="s">
        <v>55</v>
      </c>
      <c r="KF126" t="s">
        <v>569</v>
      </c>
      <c r="KG126" t="s">
        <v>49</v>
      </c>
    </row>
    <row r="127" spans="1:293" x14ac:dyDescent="0.25">
      <c r="A127" s="2">
        <v>41</v>
      </c>
      <c r="B127" s="2" t="s">
        <v>45</v>
      </c>
      <c r="H127" s="2">
        <v>41</v>
      </c>
      <c r="I127" s="2" t="s">
        <v>49</v>
      </c>
      <c r="K127">
        <v>24</v>
      </c>
      <c r="L127" t="s">
        <v>49</v>
      </c>
      <c r="X127" s="2">
        <v>41</v>
      </c>
      <c r="Y127" s="2" t="s">
        <v>49</v>
      </c>
      <c r="AA127">
        <v>25</v>
      </c>
      <c r="AB127" t="s">
        <v>68</v>
      </c>
      <c r="AN127" s="2">
        <v>41</v>
      </c>
      <c r="AO127" s="2" t="s">
        <v>55</v>
      </c>
      <c r="AQ127">
        <v>24</v>
      </c>
      <c r="AR127" t="s">
        <v>50</v>
      </c>
      <c r="BD127" s="2">
        <v>41</v>
      </c>
      <c r="BE127" s="2" t="s">
        <v>49</v>
      </c>
      <c r="BG127">
        <v>28</v>
      </c>
      <c r="BH127" t="s">
        <v>55</v>
      </c>
      <c r="BR127" s="2">
        <v>2</v>
      </c>
      <c r="BS127" s="2" t="s">
        <v>49</v>
      </c>
      <c r="BU127">
        <v>3</v>
      </c>
      <c r="BV127" t="s">
        <v>49</v>
      </c>
      <c r="CH127" s="2">
        <v>2</v>
      </c>
      <c r="CI127" s="2" t="s">
        <v>49</v>
      </c>
      <c r="CK127">
        <v>2</v>
      </c>
      <c r="CL127" t="s">
        <v>68</v>
      </c>
      <c r="CX127" s="2">
        <v>2</v>
      </c>
      <c r="CY127" s="2" t="s">
        <v>55</v>
      </c>
      <c r="DA127">
        <v>0</v>
      </c>
      <c r="DB127" t="s">
        <v>50</v>
      </c>
      <c r="DN127" s="2">
        <v>2</v>
      </c>
      <c r="DO127" s="2" t="s">
        <v>49</v>
      </c>
      <c r="DQ127">
        <v>5</v>
      </c>
      <c r="DR127" t="s">
        <v>55</v>
      </c>
      <c r="EB127" s="3" t="s">
        <v>80</v>
      </c>
      <c r="EC127" s="2" t="s">
        <v>49</v>
      </c>
      <c r="EE127" t="s">
        <v>80</v>
      </c>
      <c r="EF127" t="s">
        <v>49</v>
      </c>
      <c r="ER127" s="3" t="s">
        <v>80</v>
      </c>
      <c r="ES127" s="2" t="s">
        <v>49</v>
      </c>
      <c r="EU127" t="s">
        <v>80</v>
      </c>
      <c r="EV127" t="s">
        <v>68</v>
      </c>
      <c r="FH127" s="3" t="s">
        <v>80</v>
      </c>
      <c r="FI127" s="2" t="s">
        <v>55</v>
      </c>
      <c r="FK127" t="s">
        <v>80</v>
      </c>
      <c r="FL127" t="s">
        <v>50</v>
      </c>
      <c r="FX127" s="3" t="s">
        <v>80</v>
      </c>
      <c r="FY127" s="2" t="s">
        <v>49</v>
      </c>
      <c r="GA127" t="s">
        <v>80</v>
      </c>
      <c r="GB127" t="s">
        <v>55</v>
      </c>
      <c r="GN127" s="2" t="s">
        <v>57</v>
      </c>
      <c r="GO127" s="4" t="s">
        <v>55</v>
      </c>
      <c r="GP127" t="s">
        <v>57</v>
      </c>
      <c r="GQ127" t="s">
        <v>64</v>
      </c>
      <c r="HC127" t="s">
        <v>57</v>
      </c>
      <c r="HD127" t="s">
        <v>50</v>
      </c>
      <c r="HP127" t="s">
        <v>61</v>
      </c>
      <c r="HQ127" t="s">
        <v>55</v>
      </c>
      <c r="IC127" s="2" t="s">
        <v>57</v>
      </c>
      <c r="ID127" t="s">
        <v>55</v>
      </c>
      <c r="IF127" t="s">
        <v>57</v>
      </c>
      <c r="IG127" t="s">
        <v>49</v>
      </c>
      <c r="IS127" t="s">
        <v>554</v>
      </c>
      <c r="IT127" t="s">
        <v>49</v>
      </c>
      <c r="JF127" t="s">
        <v>554</v>
      </c>
      <c r="JG127" t="s">
        <v>68</v>
      </c>
      <c r="JS127" t="s">
        <v>571</v>
      </c>
      <c r="JT127" t="s">
        <v>50</v>
      </c>
      <c r="KF127" t="s">
        <v>569</v>
      </c>
      <c r="KG127" t="s">
        <v>55</v>
      </c>
    </row>
    <row r="128" spans="1:293" x14ac:dyDescent="0.25">
      <c r="A128" s="2">
        <v>33</v>
      </c>
      <c r="B128" s="2" t="s">
        <v>45</v>
      </c>
      <c r="H128" s="2">
        <v>33</v>
      </c>
      <c r="I128" s="2" t="s">
        <v>55</v>
      </c>
      <c r="K128">
        <v>45</v>
      </c>
      <c r="L128" t="s">
        <v>62</v>
      </c>
      <c r="X128" s="2">
        <v>33</v>
      </c>
      <c r="Y128" s="2" t="s">
        <v>64</v>
      </c>
      <c r="AA128">
        <v>35</v>
      </c>
      <c r="AB128" t="s">
        <v>49</v>
      </c>
      <c r="AN128" s="2">
        <v>33</v>
      </c>
      <c r="AO128" s="2" t="s">
        <v>107</v>
      </c>
      <c r="AQ128">
        <v>24</v>
      </c>
      <c r="AR128" t="s">
        <v>68</v>
      </c>
      <c r="BD128" s="2">
        <v>33</v>
      </c>
      <c r="BE128" s="2" t="s">
        <v>55</v>
      </c>
      <c r="BG128">
        <v>46</v>
      </c>
      <c r="BH128" t="s">
        <v>55</v>
      </c>
      <c r="BR128" s="2">
        <v>3</v>
      </c>
      <c r="BS128" s="2" t="s">
        <v>55</v>
      </c>
      <c r="BU128">
        <v>5</v>
      </c>
      <c r="BV128" t="s">
        <v>62</v>
      </c>
      <c r="CH128" s="2">
        <v>3</v>
      </c>
      <c r="CI128" s="2" t="s">
        <v>64</v>
      </c>
      <c r="CK128">
        <v>6</v>
      </c>
      <c r="CL128" t="s">
        <v>49</v>
      </c>
      <c r="CX128" s="2">
        <v>3</v>
      </c>
      <c r="CY128" s="2" t="s">
        <v>107</v>
      </c>
      <c r="DA128">
        <v>0</v>
      </c>
      <c r="DB128" t="s">
        <v>68</v>
      </c>
      <c r="DN128" s="2">
        <v>3</v>
      </c>
      <c r="DO128" s="2" t="s">
        <v>55</v>
      </c>
      <c r="DQ128">
        <v>0</v>
      </c>
      <c r="DR128" t="s">
        <v>55</v>
      </c>
      <c r="EB128" s="3" t="s">
        <v>46</v>
      </c>
      <c r="EC128" s="2" t="s">
        <v>55</v>
      </c>
      <c r="EE128" t="s">
        <v>46</v>
      </c>
      <c r="EF128" t="s">
        <v>62</v>
      </c>
      <c r="ER128" s="3" t="s">
        <v>46</v>
      </c>
      <c r="ES128" s="2" t="s">
        <v>64</v>
      </c>
      <c r="EU128" t="s">
        <v>80</v>
      </c>
      <c r="EV128" t="s">
        <v>49</v>
      </c>
      <c r="FH128" s="3" t="s">
        <v>46</v>
      </c>
      <c r="FI128" s="2" t="s">
        <v>107</v>
      </c>
      <c r="FK128" t="s">
        <v>80</v>
      </c>
      <c r="FL128" t="s">
        <v>68</v>
      </c>
      <c r="FX128" s="3" t="s">
        <v>46</v>
      </c>
      <c r="FY128" s="2" t="s">
        <v>55</v>
      </c>
      <c r="GA128" t="s">
        <v>46</v>
      </c>
      <c r="GB128" t="s">
        <v>55</v>
      </c>
      <c r="GN128" s="2" t="s">
        <v>73</v>
      </c>
      <c r="GO128" s="4" t="s">
        <v>55</v>
      </c>
      <c r="GP128" t="s">
        <v>57</v>
      </c>
      <c r="GQ128" t="s">
        <v>62</v>
      </c>
      <c r="HC128" t="s">
        <v>57</v>
      </c>
      <c r="HD128" t="s">
        <v>68</v>
      </c>
      <c r="HP128" t="s">
        <v>57</v>
      </c>
      <c r="HQ128" t="s">
        <v>58</v>
      </c>
      <c r="IC128" s="2" t="s">
        <v>73</v>
      </c>
      <c r="ID128" t="s">
        <v>55</v>
      </c>
      <c r="IF128" t="s">
        <v>73</v>
      </c>
      <c r="IG128" t="s">
        <v>55</v>
      </c>
      <c r="IS128" t="s">
        <v>567</v>
      </c>
      <c r="IT128" t="s">
        <v>62</v>
      </c>
      <c r="JF128" t="s">
        <v>554</v>
      </c>
      <c r="JG128" t="s">
        <v>49</v>
      </c>
      <c r="JS128" t="s">
        <v>571</v>
      </c>
      <c r="JT128" t="s">
        <v>68</v>
      </c>
      <c r="KF128" t="s">
        <v>571</v>
      </c>
      <c r="KG128" t="s">
        <v>55</v>
      </c>
    </row>
    <row r="129" spans="1:293" x14ac:dyDescent="0.25">
      <c r="A129" s="2">
        <v>32</v>
      </c>
      <c r="B129" s="2" t="s">
        <v>45</v>
      </c>
      <c r="H129" s="2">
        <v>32</v>
      </c>
      <c r="I129" s="2" t="s">
        <v>493</v>
      </c>
      <c r="K129">
        <v>25</v>
      </c>
      <c r="L129" t="s">
        <v>49</v>
      </c>
      <c r="X129" s="2">
        <v>32</v>
      </c>
      <c r="Y129" s="2" t="s">
        <v>108</v>
      </c>
      <c r="AA129">
        <v>35</v>
      </c>
      <c r="AB129" t="s">
        <v>50</v>
      </c>
      <c r="AN129" s="2">
        <v>32</v>
      </c>
      <c r="AO129" s="2" t="s">
        <v>55</v>
      </c>
      <c r="AQ129">
        <v>24</v>
      </c>
      <c r="AR129" t="s">
        <v>64</v>
      </c>
      <c r="BD129" s="2">
        <v>32</v>
      </c>
      <c r="BE129" s="2" t="s">
        <v>50</v>
      </c>
      <c r="BG129">
        <v>51</v>
      </c>
      <c r="BH129" t="s">
        <v>49</v>
      </c>
      <c r="BR129" s="2">
        <v>4</v>
      </c>
      <c r="BS129" s="2" t="s">
        <v>493</v>
      </c>
      <c r="BU129">
        <v>2</v>
      </c>
      <c r="BV129" t="s">
        <v>49</v>
      </c>
      <c r="CH129" s="2">
        <v>4</v>
      </c>
      <c r="CI129" s="2" t="s">
        <v>108</v>
      </c>
      <c r="CK129">
        <v>6</v>
      </c>
      <c r="CL129" t="s">
        <v>50</v>
      </c>
      <c r="CX129" s="2">
        <v>4</v>
      </c>
      <c r="CY129" s="2" t="s">
        <v>55</v>
      </c>
      <c r="DA129">
        <v>0</v>
      </c>
      <c r="DB129" t="s">
        <v>64</v>
      </c>
      <c r="DN129" s="2">
        <v>4</v>
      </c>
      <c r="DO129" s="2" t="s">
        <v>50</v>
      </c>
      <c r="DQ129">
        <v>2</v>
      </c>
      <c r="DR129" s="4" t="s">
        <v>49</v>
      </c>
      <c r="EB129" s="2" t="s">
        <v>70</v>
      </c>
      <c r="EC129" s="2" t="s">
        <v>493</v>
      </c>
      <c r="EE129" t="s">
        <v>80</v>
      </c>
      <c r="EF129" t="s">
        <v>49</v>
      </c>
      <c r="ER129" s="2" t="s">
        <v>70</v>
      </c>
      <c r="ES129" s="2" t="s">
        <v>108</v>
      </c>
      <c r="EU129" t="s">
        <v>80</v>
      </c>
      <c r="EV129" t="s">
        <v>50</v>
      </c>
      <c r="FH129" s="2" t="s">
        <v>70</v>
      </c>
      <c r="FI129" s="2" t="s">
        <v>55</v>
      </c>
      <c r="FK129" t="s">
        <v>80</v>
      </c>
      <c r="FL129" t="s">
        <v>64</v>
      </c>
      <c r="FX129" s="2" t="s">
        <v>70</v>
      </c>
      <c r="FY129" s="2" t="s">
        <v>50</v>
      </c>
      <c r="GA129" t="s">
        <v>80</v>
      </c>
      <c r="GB129" t="s">
        <v>49</v>
      </c>
      <c r="GN129" s="2" t="s">
        <v>61</v>
      </c>
      <c r="GO129" s="2" t="s">
        <v>503</v>
      </c>
      <c r="GP129" t="s">
        <v>73</v>
      </c>
      <c r="GQ129" t="s">
        <v>55</v>
      </c>
      <c r="HC129" t="s">
        <v>57</v>
      </c>
      <c r="HD129" t="s">
        <v>62</v>
      </c>
      <c r="HP129" t="s">
        <v>48</v>
      </c>
      <c r="HQ129" t="s">
        <v>55</v>
      </c>
      <c r="IC129" s="2" t="s">
        <v>61</v>
      </c>
      <c r="ID129" s="2" t="s">
        <v>58</v>
      </c>
      <c r="IF129" t="s">
        <v>57</v>
      </c>
      <c r="IG129" t="s">
        <v>50</v>
      </c>
      <c r="IS129" t="s">
        <v>554</v>
      </c>
      <c r="IT129" t="s">
        <v>49</v>
      </c>
      <c r="JF129" t="s">
        <v>554</v>
      </c>
      <c r="JG129" t="s">
        <v>50</v>
      </c>
      <c r="JS129" t="s">
        <v>571</v>
      </c>
      <c r="JT129" t="s">
        <v>64</v>
      </c>
      <c r="KF129" t="s">
        <v>571</v>
      </c>
      <c r="KG129" t="s">
        <v>49</v>
      </c>
    </row>
    <row r="130" spans="1:293" x14ac:dyDescent="0.25">
      <c r="A130" s="2">
        <v>51</v>
      </c>
      <c r="B130" s="2" t="s">
        <v>45</v>
      </c>
      <c r="H130" s="2">
        <v>51</v>
      </c>
      <c r="I130" s="2" t="s">
        <v>55</v>
      </c>
      <c r="K130">
        <v>35</v>
      </c>
      <c r="L130" t="s">
        <v>49</v>
      </c>
      <c r="X130" s="2">
        <v>51</v>
      </c>
      <c r="Y130" s="2" t="s">
        <v>107</v>
      </c>
      <c r="AA130">
        <v>35</v>
      </c>
      <c r="AB130" t="s">
        <v>62</v>
      </c>
      <c r="AN130" s="2">
        <v>51</v>
      </c>
      <c r="AO130" s="2" t="s">
        <v>62</v>
      </c>
      <c r="AQ130">
        <v>24</v>
      </c>
      <c r="AR130" t="s">
        <v>62</v>
      </c>
      <c r="BD130" s="2">
        <v>51</v>
      </c>
      <c r="BE130" s="2" t="s">
        <v>55</v>
      </c>
      <c r="BG130">
        <v>51</v>
      </c>
      <c r="BH130" t="s">
        <v>62</v>
      </c>
      <c r="BR130" s="2">
        <v>2</v>
      </c>
      <c r="BS130" s="2" t="s">
        <v>55</v>
      </c>
      <c r="BU130">
        <v>6</v>
      </c>
      <c r="BV130" t="s">
        <v>49</v>
      </c>
      <c r="CH130" s="2">
        <v>2</v>
      </c>
      <c r="CI130" s="2" t="s">
        <v>107</v>
      </c>
      <c r="CK130">
        <v>6</v>
      </c>
      <c r="CL130" t="s">
        <v>62</v>
      </c>
      <c r="CX130" s="2">
        <v>2</v>
      </c>
      <c r="CY130" s="2" t="s">
        <v>62</v>
      </c>
      <c r="DA130">
        <v>0</v>
      </c>
      <c r="DB130" t="s">
        <v>62</v>
      </c>
      <c r="DN130" s="2">
        <v>2</v>
      </c>
      <c r="DO130" s="2" t="s">
        <v>55</v>
      </c>
      <c r="DQ130">
        <v>2</v>
      </c>
      <c r="DR130" t="s">
        <v>62</v>
      </c>
      <c r="EB130" s="3" t="s">
        <v>80</v>
      </c>
      <c r="EC130" s="2" t="s">
        <v>55</v>
      </c>
      <c r="EE130" t="s">
        <v>80</v>
      </c>
      <c r="EF130" t="s">
        <v>49</v>
      </c>
      <c r="ER130" s="3" t="s">
        <v>80</v>
      </c>
      <c r="ES130" s="2" t="s">
        <v>107</v>
      </c>
      <c r="EU130" t="s">
        <v>80</v>
      </c>
      <c r="EV130" t="s">
        <v>62</v>
      </c>
      <c r="FH130" s="3" t="s">
        <v>80</v>
      </c>
      <c r="FI130" s="2" t="s">
        <v>62</v>
      </c>
      <c r="FK130" t="s">
        <v>80</v>
      </c>
      <c r="FL130" t="s">
        <v>62</v>
      </c>
      <c r="FX130" s="3" t="s">
        <v>80</v>
      </c>
      <c r="FY130" s="2" t="s">
        <v>55</v>
      </c>
      <c r="GA130" t="s">
        <v>80</v>
      </c>
      <c r="GB130" t="s">
        <v>62</v>
      </c>
      <c r="GN130" s="2" t="s">
        <v>48</v>
      </c>
      <c r="GO130" s="4" t="s">
        <v>55</v>
      </c>
      <c r="GP130" t="s">
        <v>57</v>
      </c>
      <c r="GQ130" t="s">
        <v>50</v>
      </c>
      <c r="HC130" t="s">
        <v>57</v>
      </c>
      <c r="HD130" t="s">
        <v>49</v>
      </c>
      <c r="HP130" t="s">
        <v>48</v>
      </c>
      <c r="HQ130" t="s">
        <v>55</v>
      </c>
      <c r="IC130" s="2" t="s">
        <v>48</v>
      </c>
      <c r="ID130" s="2" t="s">
        <v>50</v>
      </c>
      <c r="IF130" t="s">
        <v>61</v>
      </c>
      <c r="IG130" t="s">
        <v>55</v>
      </c>
      <c r="IS130" t="s">
        <v>554</v>
      </c>
      <c r="IT130" t="s">
        <v>49</v>
      </c>
      <c r="JF130" t="s">
        <v>554</v>
      </c>
      <c r="JG130" t="s">
        <v>62</v>
      </c>
      <c r="JS130" t="s">
        <v>571</v>
      </c>
      <c r="JT130" t="s">
        <v>62</v>
      </c>
      <c r="KF130" t="s">
        <v>571</v>
      </c>
      <c r="KG130" t="s">
        <v>62</v>
      </c>
    </row>
    <row r="131" spans="1:293" x14ac:dyDescent="0.25">
      <c r="A131" s="2">
        <v>38</v>
      </c>
      <c r="B131" s="2" t="s">
        <v>45</v>
      </c>
      <c r="H131" s="2">
        <v>38</v>
      </c>
      <c r="I131" s="2" t="s">
        <v>55</v>
      </c>
      <c r="K131">
        <v>35</v>
      </c>
      <c r="L131" t="s">
        <v>50</v>
      </c>
      <c r="X131" s="2">
        <v>38</v>
      </c>
      <c r="Y131" s="2" t="s">
        <v>500</v>
      </c>
      <c r="AA131">
        <v>38</v>
      </c>
      <c r="AB131" t="s">
        <v>50</v>
      </c>
      <c r="AN131" s="2">
        <v>38</v>
      </c>
      <c r="AO131" s="2" t="s">
        <v>55</v>
      </c>
      <c r="AQ131">
        <v>56</v>
      </c>
      <c r="AR131" t="s">
        <v>64</v>
      </c>
      <c r="BD131" s="2">
        <v>38</v>
      </c>
      <c r="BE131" s="2" t="s">
        <v>49</v>
      </c>
      <c r="BG131">
        <v>44</v>
      </c>
      <c r="BH131" t="s">
        <v>55</v>
      </c>
      <c r="BR131" s="2">
        <v>2</v>
      </c>
      <c r="BS131" s="2" t="s">
        <v>55</v>
      </c>
      <c r="BU131">
        <v>6</v>
      </c>
      <c r="BV131" t="s">
        <v>50</v>
      </c>
      <c r="CH131" s="2">
        <v>2</v>
      </c>
      <c r="CI131" s="2" t="s">
        <v>500</v>
      </c>
      <c r="CK131">
        <v>4</v>
      </c>
      <c r="CL131" t="s">
        <v>50</v>
      </c>
      <c r="CX131" s="2">
        <v>2</v>
      </c>
      <c r="CY131" s="2" t="s">
        <v>55</v>
      </c>
      <c r="DA131">
        <v>7</v>
      </c>
      <c r="DB131" t="s">
        <v>64</v>
      </c>
      <c r="DN131" s="2">
        <v>2</v>
      </c>
      <c r="DO131" s="2" t="s">
        <v>49</v>
      </c>
      <c r="DQ131">
        <v>2</v>
      </c>
      <c r="DR131" t="s">
        <v>55</v>
      </c>
      <c r="EB131" s="3" t="s">
        <v>46</v>
      </c>
      <c r="EC131" s="2" t="s">
        <v>55</v>
      </c>
      <c r="EE131" t="s">
        <v>80</v>
      </c>
      <c r="EF131" t="s">
        <v>50</v>
      </c>
      <c r="ER131" s="3" t="s">
        <v>46</v>
      </c>
      <c r="ES131" s="2" t="s">
        <v>500</v>
      </c>
      <c r="EU131" t="s">
        <v>46</v>
      </c>
      <c r="EV131" t="s">
        <v>50</v>
      </c>
      <c r="FH131" s="3" t="s">
        <v>46</v>
      </c>
      <c r="FI131" s="2" t="s">
        <v>55</v>
      </c>
      <c r="FK131" t="s">
        <v>46</v>
      </c>
      <c r="FL131" t="s">
        <v>64</v>
      </c>
      <c r="FX131" s="3" t="s">
        <v>46</v>
      </c>
      <c r="FY131" s="2" t="s">
        <v>49</v>
      </c>
      <c r="GA131" t="s">
        <v>70</v>
      </c>
      <c r="GB131" t="s">
        <v>55</v>
      </c>
      <c r="GN131" s="2" t="s">
        <v>73</v>
      </c>
      <c r="GO131" s="4" t="s">
        <v>55</v>
      </c>
      <c r="GP131" t="s">
        <v>57</v>
      </c>
      <c r="GQ131" t="s">
        <v>49</v>
      </c>
      <c r="HC131" t="s">
        <v>57</v>
      </c>
      <c r="HD131" t="s">
        <v>50</v>
      </c>
      <c r="HP131" t="s">
        <v>48</v>
      </c>
      <c r="HQ131" t="s">
        <v>50</v>
      </c>
      <c r="IC131" s="2" t="s">
        <v>73</v>
      </c>
      <c r="ID131" t="s">
        <v>55</v>
      </c>
      <c r="IF131" t="s">
        <v>57</v>
      </c>
      <c r="IG131" t="s">
        <v>49</v>
      </c>
      <c r="IS131" t="s">
        <v>554</v>
      </c>
      <c r="IT131" t="s">
        <v>50</v>
      </c>
      <c r="JF131" t="s">
        <v>567</v>
      </c>
      <c r="JG131" t="s">
        <v>50</v>
      </c>
      <c r="JS131" t="s">
        <v>569</v>
      </c>
      <c r="JT131" t="s">
        <v>64</v>
      </c>
      <c r="KF131" t="s">
        <v>569</v>
      </c>
      <c r="KG131" t="s">
        <v>55</v>
      </c>
    </row>
    <row r="132" spans="1:293" x14ac:dyDescent="0.25">
      <c r="A132" s="2">
        <v>45</v>
      </c>
      <c r="B132" s="2" t="s">
        <v>45</v>
      </c>
      <c r="H132" s="2">
        <v>45</v>
      </c>
      <c r="I132" s="2" t="s">
        <v>453</v>
      </c>
      <c r="K132">
        <v>35</v>
      </c>
      <c r="L132" t="s">
        <v>58</v>
      </c>
      <c r="X132" s="2">
        <v>45</v>
      </c>
      <c r="Y132" s="2" t="s">
        <v>55</v>
      </c>
      <c r="AA132">
        <v>22</v>
      </c>
      <c r="AB132" t="s">
        <v>50</v>
      </c>
      <c r="AN132" s="2">
        <v>45</v>
      </c>
      <c r="AO132" s="2" t="s">
        <v>439</v>
      </c>
      <c r="AQ132">
        <v>22</v>
      </c>
      <c r="AR132" t="s">
        <v>50</v>
      </c>
      <c r="BD132" s="2">
        <v>45</v>
      </c>
      <c r="BE132" s="2" t="s">
        <v>55</v>
      </c>
      <c r="BG132">
        <v>28</v>
      </c>
      <c r="BH132" t="s">
        <v>49</v>
      </c>
      <c r="BR132" s="2">
        <v>2</v>
      </c>
      <c r="BS132" s="2" t="s">
        <v>453</v>
      </c>
      <c r="BU132">
        <v>6</v>
      </c>
      <c r="BV132" s="4" t="s">
        <v>58</v>
      </c>
      <c r="CH132" s="2">
        <v>2</v>
      </c>
      <c r="CI132" s="2" t="s">
        <v>55</v>
      </c>
      <c r="CK132">
        <v>0</v>
      </c>
      <c r="CL132" t="s">
        <v>50</v>
      </c>
      <c r="CX132" s="2">
        <v>2</v>
      </c>
      <c r="CY132" s="2" t="s">
        <v>439</v>
      </c>
      <c r="DA132">
        <v>0</v>
      </c>
      <c r="DB132" t="s">
        <v>50</v>
      </c>
      <c r="DN132" s="2">
        <v>2</v>
      </c>
      <c r="DO132" s="2" t="s">
        <v>55</v>
      </c>
      <c r="DQ132">
        <v>5</v>
      </c>
      <c r="DR132" s="4" t="s">
        <v>49</v>
      </c>
      <c r="EB132" s="3" t="s">
        <v>46</v>
      </c>
      <c r="EC132" s="2" t="s">
        <v>453</v>
      </c>
      <c r="EE132" t="s">
        <v>80</v>
      </c>
      <c r="EF132" t="s">
        <v>58</v>
      </c>
      <c r="ER132" s="3" t="s">
        <v>46</v>
      </c>
      <c r="ES132" s="2" t="s">
        <v>55</v>
      </c>
      <c r="EU132" t="s">
        <v>80</v>
      </c>
      <c r="EV132" t="s">
        <v>50</v>
      </c>
      <c r="FH132" s="3" t="s">
        <v>46</v>
      </c>
      <c r="FI132" s="2" t="s">
        <v>439</v>
      </c>
      <c r="FK132" t="s">
        <v>80</v>
      </c>
      <c r="FL132" t="s">
        <v>50</v>
      </c>
      <c r="FX132" s="3" t="s">
        <v>46</v>
      </c>
      <c r="FY132" s="2" t="s">
        <v>55</v>
      </c>
      <c r="GA132" t="s">
        <v>80</v>
      </c>
      <c r="GB132" t="s">
        <v>49</v>
      </c>
      <c r="GN132" s="2" t="s">
        <v>48</v>
      </c>
      <c r="GO132" s="4" t="s">
        <v>55</v>
      </c>
      <c r="GP132" t="s">
        <v>57</v>
      </c>
      <c r="GQ132" t="s">
        <v>64</v>
      </c>
      <c r="HC132" t="s">
        <v>57</v>
      </c>
      <c r="HD132" t="s">
        <v>64</v>
      </c>
      <c r="HP132" t="s">
        <v>48</v>
      </c>
      <c r="HQ132" t="s">
        <v>62</v>
      </c>
      <c r="IC132" s="2" t="s">
        <v>48</v>
      </c>
      <c r="ID132" t="s">
        <v>55</v>
      </c>
      <c r="IF132" t="s">
        <v>57</v>
      </c>
      <c r="IG132" t="s">
        <v>55</v>
      </c>
      <c r="IS132" t="s">
        <v>554</v>
      </c>
      <c r="IT132" t="s">
        <v>58</v>
      </c>
      <c r="JF132" t="s">
        <v>567</v>
      </c>
      <c r="JG132" t="s">
        <v>50</v>
      </c>
      <c r="JS132" t="s">
        <v>569</v>
      </c>
      <c r="JT132" t="s">
        <v>50</v>
      </c>
      <c r="KF132" t="s">
        <v>569</v>
      </c>
      <c r="KG132" t="s">
        <v>49</v>
      </c>
    </row>
    <row r="133" spans="1:293" x14ac:dyDescent="0.25">
      <c r="A133" s="2">
        <v>55</v>
      </c>
      <c r="B133" s="2" t="s">
        <v>45</v>
      </c>
      <c r="H133" s="2">
        <v>55</v>
      </c>
      <c r="I133" s="2" t="s">
        <v>55</v>
      </c>
      <c r="K133">
        <v>38</v>
      </c>
      <c r="L133" t="s">
        <v>55</v>
      </c>
      <c r="X133" s="2">
        <v>55</v>
      </c>
      <c r="Y133" s="2" t="s">
        <v>55</v>
      </c>
      <c r="AA133">
        <v>38</v>
      </c>
      <c r="AB133" t="s">
        <v>49</v>
      </c>
      <c r="AN133" s="2">
        <v>55</v>
      </c>
      <c r="AO133" s="2" t="s">
        <v>55</v>
      </c>
      <c r="AQ133">
        <v>22</v>
      </c>
      <c r="AR133" t="s">
        <v>68</v>
      </c>
      <c r="BD133" s="2">
        <v>55</v>
      </c>
      <c r="BE133" s="2" t="s">
        <v>58</v>
      </c>
      <c r="BG133">
        <v>28</v>
      </c>
      <c r="BH133" t="s">
        <v>58</v>
      </c>
      <c r="BR133" s="2">
        <v>3</v>
      </c>
      <c r="BS133" s="2" t="s">
        <v>55</v>
      </c>
      <c r="BU133">
        <v>4</v>
      </c>
      <c r="BV133" t="s">
        <v>55</v>
      </c>
      <c r="CH133" s="2">
        <v>3</v>
      </c>
      <c r="CI133" s="2" t="s">
        <v>55</v>
      </c>
      <c r="CK133">
        <v>2</v>
      </c>
      <c r="CL133" t="s">
        <v>49</v>
      </c>
      <c r="CX133" s="2">
        <v>3</v>
      </c>
      <c r="CY133" s="2" t="s">
        <v>55</v>
      </c>
      <c r="DA133">
        <v>0</v>
      </c>
      <c r="DB133" t="s">
        <v>68</v>
      </c>
      <c r="DN133" s="2">
        <v>3</v>
      </c>
      <c r="DO133" s="2" t="s">
        <v>58</v>
      </c>
      <c r="DQ133">
        <v>5</v>
      </c>
      <c r="DR133" t="s">
        <v>58</v>
      </c>
      <c r="EB133" s="2" t="s">
        <v>72</v>
      </c>
      <c r="EC133" s="2" t="s">
        <v>55</v>
      </c>
      <c r="EE133" t="s">
        <v>46</v>
      </c>
      <c r="EF133" t="s">
        <v>55</v>
      </c>
      <c r="ER133" s="2" t="s">
        <v>72</v>
      </c>
      <c r="ES133" s="2" t="s">
        <v>55</v>
      </c>
      <c r="EU133" t="s">
        <v>80</v>
      </c>
      <c r="EV133" t="s">
        <v>49</v>
      </c>
      <c r="FH133" s="2" t="s">
        <v>72</v>
      </c>
      <c r="FI133" s="2" t="s">
        <v>55</v>
      </c>
      <c r="FK133" t="s">
        <v>80</v>
      </c>
      <c r="FL133" t="s">
        <v>68</v>
      </c>
      <c r="FX133" s="2" t="s">
        <v>72</v>
      </c>
      <c r="FY133" s="2" t="s">
        <v>58</v>
      </c>
      <c r="GA133" t="s">
        <v>80</v>
      </c>
      <c r="GB133" t="s">
        <v>58</v>
      </c>
      <c r="GN133" s="2" t="s">
        <v>48</v>
      </c>
      <c r="GO133" s="2" t="s">
        <v>107</v>
      </c>
      <c r="GP133" t="s">
        <v>48</v>
      </c>
      <c r="GQ133" t="s">
        <v>49</v>
      </c>
      <c r="HC133" t="s">
        <v>57</v>
      </c>
      <c r="HD133" t="s">
        <v>62</v>
      </c>
      <c r="HP133" t="s">
        <v>61</v>
      </c>
      <c r="HQ133" t="s">
        <v>55</v>
      </c>
      <c r="IC133" s="2" t="s">
        <v>48</v>
      </c>
      <c r="ID133" s="2" t="s">
        <v>49</v>
      </c>
      <c r="IF133" t="s">
        <v>73</v>
      </c>
      <c r="IG133" t="s">
        <v>55</v>
      </c>
      <c r="IS133" t="s">
        <v>567</v>
      </c>
      <c r="IT133" t="s">
        <v>55</v>
      </c>
      <c r="JF133" t="s">
        <v>567</v>
      </c>
      <c r="JG133" t="s">
        <v>49</v>
      </c>
      <c r="JS133" t="s">
        <v>569</v>
      </c>
      <c r="JT133" t="s">
        <v>68</v>
      </c>
      <c r="KF133" t="s">
        <v>569</v>
      </c>
      <c r="KG133" t="s">
        <v>58</v>
      </c>
    </row>
    <row r="134" spans="1:293" x14ac:dyDescent="0.25">
      <c r="A134" s="2">
        <v>27</v>
      </c>
      <c r="B134" s="2" t="s">
        <v>45</v>
      </c>
      <c r="H134" s="2">
        <v>27</v>
      </c>
      <c r="I134" s="2" t="s">
        <v>64</v>
      </c>
      <c r="K134">
        <v>22</v>
      </c>
      <c r="L134" t="s">
        <v>50</v>
      </c>
      <c r="X134" s="2">
        <v>27</v>
      </c>
      <c r="Y134" s="2" t="s">
        <v>64</v>
      </c>
      <c r="AA134">
        <v>38</v>
      </c>
      <c r="AB134" t="s">
        <v>50</v>
      </c>
      <c r="AN134" s="2">
        <v>27</v>
      </c>
      <c r="AO134" s="2" t="s">
        <v>64</v>
      </c>
      <c r="AQ134">
        <v>22</v>
      </c>
      <c r="AR134" t="s">
        <v>64</v>
      </c>
      <c r="BD134" s="2">
        <v>27</v>
      </c>
      <c r="BE134" s="2" t="s">
        <v>55</v>
      </c>
      <c r="BG134">
        <v>55</v>
      </c>
      <c r="BH134" t="s">
        <v>55</v>
      </c>
      <c r="BR134" s="2">
        <v>6</v>
      </c>
      <c r="BS134" s="2" t="s">
        <v>64</v>
      </c>
      <c r="BU134">
        <v>0</v>
      </c>
      <c r="BV134" t="s">
        <v>50</v>
      </c>
      <c r="CH134" s="2">
        <v>6</v>
      </c>
      <c r="CI134" s="2" t="s">
        <v>64</v>
      </c>
      <c r="CK134">
        <v>2</v>
      </c>
      <c r="CL134" t="s">
        <v>50</v>
      </c>
      <c r="CX134" s="2">
        <v>6</v>
      </c>
      <c r="CY134" s="2" t="s">
        <v>64</v>
      </c>
      <c r="DA134">
        <v>0</v>
      </c>
      <c r="DB134" t="s">
        <v>64</v>
      </c>
      <c r="DN134" s="2">
        <v>6</v>
      </c>
      <c r="DO134" s="2" t="s">
        <v>55</v>
      </c>
      <c r="DQ134">
        <v>3</v>
      </c>
      <c r="DR134" t="s">
        <v>55</v>
      </c>
      <c r="EB134" s="3" t="s">
        <v>46</v>
      </c>
      <c r="EC134" s="2" t="s">
        <v>64</v>
      </c>
      <c r="EE134" t="s">
        <v>80</v>
      </c>
      <c r="EF134" t="s">
        <v>50</v>
      </c>
      <c r="ER134" s="3" t="s">
        <v>46</v>
      </c>
      <c r="ES134" s="2" t="s">
        <v>64</v>
      </c>
      <c r="EU134" t="s">
        <v>80</v>
      </c>
      <c r="EV134" t="s">
        <v>50</v>
      </c>
      <c r="FH134" s="3" t="s">
        <v>46</v>
      </c>
      <c r="FI134" s="2" t="s">
        <v>64</v>
      </c>
      <c r="FK134" t="s">
        <v>80</v>
      </c>
      <c r="FL134" t="s">
        <v>64</v>
      </c>
      <c r="FX134" s="3" t="s">
        <v>46</v>
      </c>
      <c r="FY134" s="2" t="s">
        <v>55</v>
      </c>
      <c r="GA134" t="s">
        <v>56</v>
      </c>
      <c r="GB134" t="s">
        <v>55</v>
      </c>
      <c r="GN134" s="2" t="s">
        <v>67</v>
      </c>
      <c r="GO134" s="2" t="s">
        <v>130</v>
      </c>
      <c r="GP134" t="s">
        <v>48</v>
      </c>
      <c r="GQ134" t="s">
        <v>50</v>
      </c>
      <c r="HC134" t="s">
        <v>73</v>
      </c>
      <c r="HD134" t="s">
        <v>55</v>
      </c>
      <c r="HP134" t="s">
        <v>73</v>
      </c>
      <c r="HQ134" t="s">
        <v>55</v>
      </c>
      <c r="IC134" s="2" t="s">
        <v>67</v>
      </c>
      <c r="ID134" s="2" t="s">
        <v>108</v>
      </c>
      <c r="IF134" t="s">
        <v>48</v>
      </c>
      <c r="IG134" t="s">
        <v>50</v>
      </c>
      <c r="IS134" t="s">
        <v>567</v>
      </c>
      <c r="IT134" t="s">
        <v>50</v>
      </c>
      <c r="JF134" t="s">
        <v>567</v>
      </c>
      <c r="JG134" t="s">
        <v>50</v>
      </c>
      <c r="JS134" t="s">
        <v>569</v>
      </c>
      <c r="JT134" t="s">
        <v>64</v>
      </c>
      <c r="KF134" t="s">
        <v>569</v>
      </c>
      <c r="KG134" t="s">
        <v>55</v>
      </c>
    </row>
    <row r="135" spans="1:293" x14ac:dyDescent="0.25">
      <c r="A135" s="2">
        <v>33</v>
      </c>
      <c r="B135" s="2" t="s">
        <v>45</v>
      </c>
      <c r="H135" s="2">
        <v>33</v>
      </c>
      <c r="I135" s="2" t="s">
        <v>129</v>
      </c>
      <c r="K135">
        <v>38</v>
      </c>
      <c r="L135" t="s">
        <v>49</v>
      </c>
      <c r="X135" s="2">
        <v>33</v>
      </c>
      <c r="Y135" s="2" t="s">
        <v>129</v>
      </c>
      <c r="AA135">
        <v>38</v>
      </c>
      <c r="AB135" s="4" t="s">
        <v>64</v>
      </c>
      <c r="AN135" s="2">
        <v>33</v>
      </c>
      <c r="AO135" s="2" t="s">
        <v>129</v>
      </c>
      <c r="AQ135">
        <v>28</v>
      </c>
      <c r="AR135" t="s">
        <v>64</v>
      </c>
      <c r="BD135" s="2">
        <v>33</v>
      </c>
      <c r="BE135" s="2" t="s">
        <v>50</v>
      </c>
      <c r="BG135">
        <v>42</v>
      </c>
      <c r="BH135" t="s">
        <v>50</v>
      </c>
      <c r="BR135" s="2">
        <v>0</v>
      </c>
      <c r="BS135" s="2" t="s">
        <v>129</v>
      </c>
      <c r="BU135">
        <v>2</v>
      </c>
      <c r="BV135" t="s">
        <v>49</v>
      </c>
      <c r="CH135" s="2">
        <v>0</v>
      </c>
      <c r="CI135" s="2" t="s">
        <v>129</v>
      </c>
      <c r="CK135">
        <v>2</v>
      </c>
      <c r="CL135" t="s">
        <v>64</v>
      </c>
      <c r="CX135" s="2">
        <v>0</v>
      </c>
      <c r="CY135" s="2" t="s">
        <v>129</v>
      </c>
      <c r="DA135">
        <v>5</v>
      </c>
      <c r="DB135" t="s">
        <v>64</v>
      </c>
      <c r="DN135" s="2">
        <v>0</v>
      </c>
      <c r="DO135" s="2" t="s">
        <v>50</v>
      </c>
      <c r="DQ135">
        <v>4</v>
      </c>
      <c r="DR135" t="s">
        <v>50</v>
      </c>
      <c r="EB135" s="3" t="s">
        <v>80</v>
      </c>
      <c r="EC135" s="2" t="s">
        <v>129</v>
      </c>
      <c r="EE135" t="s">
        <v>80</v>
      </c>
      <c r="EF135" t="s">
        <v>49</v>
      </c>
      <c r="ER135" s="3" t="s">
        <v>80</v>
      </c>
      <c r="ES135" s="2" t="s">
        <v>129</v>
      </c>
      <c r="EU135" t="s">
        <v>80</v>
      </c>
      <c r="EV135" t="s">
        <v>64</v>
      </c>
      <c r="FH135" s="3" t="s">
        <v>80</v>
      </c>
      <c r="FI135" s="2" t="s">
        <v>129</v>
      </c>
      <c r="FK135" t="s">
        <v>80</v>
      </c>
      <c r="FL135" t="s">
        <v>64</v>
      </c>
      <c r="FX135" s="3" t="s">
        <v>80</v>
      </c>
      <c r="FY135" s="2" t="s">
        <v>50</v>
      </c>
      <c r="GA135" t="s">
        <v>56</v>
      </c>
      <c r="GB135" t="s">
        <v>50</v>
      </c>
      <c r="GN135" s="2" t="s">
        <v>67</v>
      </c>
      <c r="GO135" s="2" t="s">
        <v>505</v>
      </c>
      <c r="GP135" t="s">
        <v>48</v>
      </c>
      <c r="GQ135" t="s">
        <v>68</v>
      </c>
      <c r="HC135" t="s">
        <v>57</v>
      </c>
      <c r="HD135" t="s">
        <v>50</v>
      </c>
      <c r="HP135" t="s">
        <v>57</v>
      </c>
      <c r="HQ135" t="s">
        <v>55</v>
      </c>
      <c r="IC135" s="2" t="s">
        <v>67</v>
      </c>
      <c r="ID135" t="s">
        <v>55</v>
      </c>
      <c r="IF135" t="s">
        <v>67</v>
      </c>
      <c r="IG135" t="s">
        <v>49</v>
      </c>
      <c r="IS135" t="s">
        <v>567</v>
      </c>
      <c r="IT135" t="s">
        <v>49</v>
      </c>
      <c r="JF135" t="s">
        <v>567</v>
      </c>
      <c r="JG135" t="s">
        <v>64</v>
      </c>
      <c r="JS135" t="s">
        <v>569</v>
      </c>
      <c r="JT135" t="s">
        <v>64</v>
      </c>
      <c r="KF135" t="s">
        <v>571</v>
      </c>
      <c r="KG135" t="s">
        <v>50</v>
      </c>
    </row>
    <row r="136" spans="1:293" x14ac:dyDescent="0.25">
      <c r="A136" s="2">
        <v>29</v>
      </c>
      <c r="B136" s="2" t="s">
        <v>45</v>
      </c>
      <c r="H136" s="2">
        <v>29</v>
      </c>
      <c r="I136" s="2" t="s">
        <v>476</v>
      </c>
      <c r="K136">
        <v>38</v>
      </c>
      <c r="L136" t="s">
        <v>58</v>
      </c>
      <c r="X136" s="2">
        <v>29</v>
      </c>
      <c r="Y136" s="2" t="s">
        <v>501</v>
      </c>
      <c r="AA136">
        <v>38</v>
      </c>
      <c r="AB136" t="s">
        <v>62</v>
      </c>
      <c r="AN136" s="2">
        <v>29</v>
      </c>
      <c r="AO136" s="2" t="s">
        <v>439</v>
      </c>
      <c r="AQ136">
        <v>46</v>
      </c>
      <c r="AR136" t="s">
        <v>64</v>
      </c>
      <c r="BD136" s="2">
        <v>29</v>
      </c>
      <c r="BE136" s="2" t="s">
        <v>476</v>
      </c>
      <c r="BG136">
        <v>51</v>
      </c>
      <c r="BH136" t="s">
        <v>55</v>
      </c>
      <c r="BR136" s="2">
        <v>3</v>
      </c>
      <c r="BS136" s="2" t="s">
        <v>476</v>
      </c>
      <c r="BU136">
        <v>2</v>
      </c>
      <c r="BV136" s="4" t="s">
        <v>58</v>
      </c>
      <c r="CH136" s="2">
        <v>3</v>
      </c>
      <c r="CI136" s="2" t="s">
        <v>501</v>
      </c>
      <c r="CK136">
        <v>2</v>
      </c>
      <c r="CL136" t="s">
        <v>62</v>
      </c>
      <c r="CX136" s="2">
        <v>3</v>
      </c>
      <c r="CY136" s="2" t="s">
        <v>439</v>
      </c>
      <c r="DA136">
        <v>0</v>
      </c>
      <c r="DB136" t="s">
        <v>64</v>
      </c>
      <c r="DN136" s="2">
        <v>3</v>
      </c>
      <c r="DO136" s="2" t="s">
        <v>476</v>
      </c>
      <c r="DQ136">
        <v>0</v>
      </c>
      <c r="DR136" t="s">
        <v>55</v>
      </c>
      <c r="EB136" s="2" t="s">
        <v>70</v>
      </c>
      <c r="EC136" s="2" t="s">
        <v>476</v>
      </c>
      <c r="EE136" t="s">
        <v>80</v>
      </c>
      <c r="EF136" t="s">
        <v>58</v>
      </c>
      <c r="ER136" s="2" t="s">
        <v>70</v>
      </c>
      <c r="ES136" s="2" t="s">
        <v>501</v>
      </c>
      <c r="EU136" t="s">
        <v>80</v>
      </c>
      <c r="EV136" t="s">
        <v>62</v>
      </c>
      <c r="FH136" s="2" t="s">
        <v>70</v>
      </c>
      <c r="FI136" s="2" t="s">
        <v>439</v>
      </c>
      <c r="FK136" t="s">
        <v>46</v>
      </c>
      <c r="FL136" t="s">
        <v>64</v>
      </c>
      <c r="FX136" s="2" t="s">
        <v>70</v>
      </c>
      <c r="FY136" s="2" t="s">
        <v>476</v>
      </c>
      <c r="GA136" t="s">
        <v>46</v>
      </c>
      <c r="GB136" t="s">
        <v>55</v>
      </c>
      <c r="GN136" s="2" t="s">
        <v>48</v>
      </c>
      <c r="GO136" s="2" t="s">
        <v>50</v>
      </c>
      <c r="GP136" t="s">
        <v>48</v>
      </c>
      <c r="GQ136" t="s">
        <v>64</v>
      </c>
      <c r="HC136" t="s">
        <v>57</v>
      </c>
      <c r="HD136" t="s">
        <v>49</v>
      </c>
      <c r="HP136" t="s">
        <v>73</v>
      </c>
      <c r="HQ136" t="s">
        <v>64</v>
      </c>
      <c r="IC136" s="2" t="s">
        <v>48</v>
      </c>
      <c r="ID136" s="2" t="s">
        <v>50</v>
      </c>
      <c r="IF136" t="s">
        <v>67</v>
      </c>
      <c r="IG136" t="s">
        <v>50</v>
      </c>
      <c r="IS136" t="s">
        <v>567</v>
      </c>
      <c r="IT136" t="s">
        <v>58</v>
      </c>
      <c r="JF136" t="s">
        <v>567</v>
      </c>
      <c r="JG136" t="s">
        <v>62</v>
      </c>
      <c r="JS136" t="s">
        <v>571</v>
      </c>
      <c r="JT136" t="s">
        <v>64</v>
      </c>
      <c r="KF136" t="s">
        <v>569</v>
      </c>
      <c r="KG136" t="s">
        <v>55</v>
      </c>
    </row>
    <row r="137" spans="1:293" x14ac:dyDescent="0.25">
      <c r="A137" s="2">
        <v>54</v>
      </c>
      <c r="B137" s="2" t="s">
        <v>45</v>
      </c>
      <c r="H137" s="2">
        <v>54</v>
      </c>
      <c r="I137" s="2" t="s">
        <v>68</v>
      </c>
      <c r="K137">
        <v>38</v>
      </c>
      <c r="L137" t="s">
        <v>62</v>
      </c>
      <c r="X137" s="2">
        <v>54</v>
      </c>
      <c r="Y137" s="2" t="s">
        <v>50</v>
      </c>
      <c r="AA137">
        <v>49</v>
      </c>
      <c r="AB137" t="s">
        <v>49</v>
      </c>
      <c r="AN137" s="2">
        <v>54</v>
      </c>
      <c r="AO137" s="2" t="s">
        <v>50</v>
      </c>
      <c r="AQ137">
        <v>51</v>
      </c>
      <c r="AR137" t="s">
        <v>55</v>
      </c>
      <c r="BD137" s="2">
        <v>54</v>
      </c>
      <c r="BE137" s="2" t="s">
        <v>50</v>
      </c>
      <c r="BG137">
        <v>57</v>
      </c>
      <c r="BH137" t="s">
        <v>55</v>
      </c>
      <c r="BR137" s="2">
        <v>3</v>
      </c>
      <c r="BS137" s="2" t="s">
        <v>68</v>
      </c>
      <c r="BU137">
        <v>2</v>
      </c>
      <c r="BV137" t="s">
        <v>62</v>
      </c>
      <c r="CH137" s="2">
        <v>3</v>
      </c>
      <c r="CI137" s="2" t="s">
        <v>50</v>
      </c>
      <c r="CK137">
        <v>2</v>
      </c>
      <c r="CL137" t="s">
        <v>49</v>
      </c>
      <c r="CX137" s="2">
        <v>3</v>
      </c>
      <c r="CY137" s="2" t="s">
        <v>50</v>
      </c>
      <c r="DA137">
        <v>2</v>
      </c>
      <c r="DB137" t="s">
        <v>55</v>
      </c>
      <c r="DN137" s="2">
        <v>3</v>
      </c>
      <c r="DO137" s="2" t="s">
        <v>50</v>
      </c>
      <c r="DQ137">
        <v>3</v>
      </c>
      <c r="DR137" t="s">
        <v>55</v>
      </c>
      <c r="EB137" s="3" t="s">
        <v>46</v>
      </c>
      <c r="EC137" s="2" t="s">
        <v>68</v>
      </c>
      <c r="EE137" t="s">
        <v>80</v>
      </c>
      <c r="EF137" t="s">
        <v>62</v>
      </c>
      <c r="ER137" s="3" t="s">
        <v>46</v>
      </c>
      <c r="ES137" s="2" t="s">
        <v>50</v>
      </c>
      <c r="EU137" t="s">
        <v>46</v>
      </c>
      <c r="EV137" t="s">
        <v>49</v>
      </c>
      <c r="FH137" s="3" t="s">
        <v>46</v>
      </c>
      <c r="FI137" s="2" t="s">
        <v>50</v>
      </c>
      <c r="FK137" t="s">
        <v>80</v>
      </c>
      <c r="FL137" t="s">
        <v>55</v>
      </c>
      <c r="FX137" s="3" t="s">
        <v>46</v>
      </c>
      <c r="FY137" s="2" t="s">
        <v>50</v>
      </c>
      <c r="GA137" t="s">
        <v>80</v>
      </c>
      <c r="GB137" t="s">
        <v>55</v>
      </c>
      <c r="GN137" s="2" t="s">
        <v>67</v>
      </c>
      <c r="GO137" s="2" t="s">
        <v>434</v>
      </c>
      <c r="GP137" t="s">
        <v>48</v>
      </c>
      <c r="GQ137" t="s">
        <v>62</v>
      </c>
      <c r="HC137" t="s">
        <v>57</v>
      </c>
      <c r="HD137" t="s">
        <v>64</v>
      </c>
      <c r="HP137" t="s">
        <v>73</v>
      </c>
      <c r="HQ137" t="s">
        <v>62</v>
      </c>
      <c r="IC137" s="2" t="s">
        <v>67</v>
      </c>
      <c r="ID137" s="2" t="s">
        <v>58</v>
      </c>
      <c r="IF137" t="s">
        <v>67</v>
      </c>
      <c r="IG137" t="s">
        <v>58</v>
      </c>
      <c r="IS137" t="s">
        <v>567</v>
      </c>
      <c r="IT137" t="s">
        <v>62</v>
      </c>
      <c r="JF137" t="s">
        <v>567</v>
      </c>
      <c r="JG137" t="s">
        <v>49</v>
      </c>
      <c r="JS137" t="s">
        <v>571</v>
      </c>
      <c r="JT137" t="s">
        <v>55</v>
      </c>
      <c r="KF137" t="s">
        <v>571</v>
      </c>
      <c r="KG137" t="s">
        <v>55</v>
      </c>
    </row>
    <row r="138" spans="1:293" x14ac:dyDescent="0.25">
      <c r="A138" s="2">
        <v>28</v>
      </c>
      <c r="B138" s="2" t="s">
        <v>47</v>
      </c>
      <c r="H138" s="2">
        <v>28</v>
      </c>
      <c r="I138" s="2" t="s">
        <v>55</v>
      </c>
      <c r="K138">
        <v>49</v>
      </c>
      <c r="L138" t="s">
        <v>55</v>
      </c>
      <c r="X138" s="2">
        <v>28</v>
      </c>
      <c r="Y138" s="2" t="s">
        <v>55</v>
      </c>
      <c r="AA138">
        <v>44</v>
      </c>
      <c r="AB138" t="s">
        <v>49</v>
      </c>
      <c r="AN138" s="2">
        <v>28</v>
      </c>
      <c r="AO138" s="2" t="s">
        <v>55</v>
      </c>
      <c r="AQ138">
        <v>44</v>
      </c>
      <c r="AR138" t="s">
        <v>50</v>
      </c>
      <c r="BD138" s="2">
        <v>28</v>
      </c>
      <c r="BE138" s="2" t="s">
        <v>55</v>
      </c>
      <c r="BG138">
        <v>50</v>
      </c>
      <c r="BH138" t="s">
        <v>50</v>
      </c>
      <c r="BR138" s="2">
        <v>4</v>
      </c>
      <c r="BS138" s="2" t="s">
        <v>55</v>
      </c>
      <c r="BU138">
        <v>2</v>
      </c>
      <c r="BV138" t="s">
        <v>55</v>
      </c>
      <c r="CH138" s="2">
        <v>4</v>
      </c>
      <c r="CI138" s="2" t="s">
        <v>55</v>
      </c>
      <c r="CK138">
        <v>3</v>
      </c>
      <c r="CL138" t="s">
        <v>49</v>
      </c>
      <c r="CX138" s="2">
        <v>4</v>
      </c>
      <c r="CY138" s="2" t="s">
        <v>55</v>
      </c>
      <c r="DA138">
        <v>2</v>
      </c>
      <c r="DB138" t="s">
        <v>50</v>
      </c>
      <c r="DN138" s="2">
        <v>4</v>
      </c>
      <c r="DO138" s="2" t="s">
        <v>55</v>
      </c>
      <c r="DQ138">
        <v>2</v>
      </c>
      <c r="DR138" t="s">
        <v>50</v>
      </c>
      <c r="EB138" s="2" t="s">
        <v>70</v>
      </c>
      <c r="EC138" s="2" t="s">
        <v>55</v>
      </c>
      <c r="EE138" t="s">
        <v>46</v>
      </c>
      <c r="EF138" t="s">
        <v>55</v>
      </c>
      <c r="ER138" s="2" t="s">
        <v>70</v>
      </c>
      <c r="ES138" s="2" t="s">
        <v>55</v>
      </c>
      <c r="EU138" t="s">
        <v>70</v>
      </c>
      <c r="EV138" t="s">
        <v>49</v>
      </c>
      <c r="FH138" s="2" t="s">
        <v>70</v>
      </c>
      <c r="FI138" s="2" t="s">
        <v>55</v>
      </c>
      <c r="FK138" t="s">
        <v>70</v>
      </c>
      <c r="FL138" t="s">
        <v>50</v>
      </c>
      <c r="FX138" s="2" t="s">
        <v>70</v>
      </c>
      <c r="FY138" s="2" t="s">
        <v>55</v>
      </c>
      <c r="GA138" t="s">
        <v>46</v>
      </c>
      <c r="GB138" t="s">
        <v>50</v>
      </c>
      <c r="GN138" s="2" t="s">
        <v>57</v>
      </c>
      <c r="GO138" s="2" t="s">
        <v>64</v>
      </c>
      <c r="GP138" t="s">
        <v>61</v>
      </c>
      <c r="GQ138" t="s">
        <v>49</v>
      </c>
      <c r="HC138" t="s">
        <v>48</v>
      </c>
      <c r="HD138" t="s">
        <v>64</v>
      </c>
      <c r="HP138" t="s">
        <v>57</v>
      </c>
      <c r="HQ138" t="s">
        <v>55</v>
      </c>
      <c r="IC138" s="2" t="s">
        <v>57</v>
      </c>
      <c r="ID138" s="2" t="s">
        <v>49</v>
      </c>
      <c r="IF138" t="s">
        <v>57</v>
      </c>
      <c r="IG138" t="s">
        <v>50</v>
      </c>
      <c r="IS138" t="s">
        <v>567</v>
      </c>
      <c r="IT138" t="s">
        <v>55</v>
      </c>
      <c r="JF138" t="s">
        <v>554</v>
      </c>
      <c r="JG138" t="s">
        <v>49</v>
      </c>
      <c r="JS138" t="s">
        <v>569</v>
      </c>
      <c r="JT138" t="s">
        <v>50</v>
      </c>
      <c r="KF138" t="s">
        <v>569</v>
      </c>
      <c r="KG138" t="s">
        <v>50</v>
      </c>
    </row>
    <row r="139" spans="1:293" x14ac:dyDescent="0.25">
      <c r="A139" s="2">
        <v>31</v>
      </c>
      <c r="B139" s="2" t="s">
        <v>45</v>
      </c>
      <c r="H139" s="2">
        <v>31</v>
      </c>
      <c r="I139" s="2" t="s">
        <v>55</v>
      </c>
      <c r="K139">
        <v>44</v>
      </c>
      <c r="L139" t="s">
        <v>49</v>
      </c>
      <c r="X139" s="2">
        <v>31</v>
      </c>
      <c r="Y139" s="2" t="s">
        <v>55</v>
      </c>
      <c r="AA139">
        <v>44</v>
      </c>
      <c r="AB139" t="s">
        <v>50</v>
      </c>
      <c r="AN139" s="2">
        <v>31</v>
      </c>
      <c r="AO139" s="2" t="s">
        <v>55</v>
      </c>
      <c r="AQ139">
        <v>44</v>
      </c>
      <c r="AR139" t="s">
        <v>68</v>
      </c>
      <c r="BD139" s="2">
        <v>31</v>
      </c>
      <c r="BE139" s="2" t="s">
        <v>58</v>
      </c>
      <c r="BG139">
        <v>54</v>
      </c>
      <c r="BH139" t="s">
        <v>55</v>
      </c>
      <c r="BR139" s="2">
        <v>2</v>
      </c>
      <c r="BS139" s="2" t="s">
        <v>55</v>
      </c>
      <c r="BU139">
        <v>3</v>
      </c>
      <c r="BV139" t="s">
        <v>49</v>
      </c>
      <c r="CH139" s="2">
        <v>2</v>
      </c>
      <c r="CI139" s="2" t="s">
        <v>55</v>
      </c>
      <c r="CK139">
        <v>3</v>
      </c>
      <c r="CL139" t="s">
        <v>50</v>
      </c>
      <c r="CX139" s="2">
        <v>2</v>
      </c>
      <c r="CY139" s="2" t="s">
        <v>55</v>
      </c>
      <c r="DA139">
        <v>2</v>
      </c>
      <c r="DB139" t="s">
        <v>68</v>
      </c>
      <c r="DN139" s="2">
        <v>2</v>
      </c>
      <c r="DO139" s="2" t="s">
        <v>58</v>
      </c>
      <c r="DQ139">
        <v>0</v>
      </c>
      <c r="DR139" t="s">
        <v>55</v>
      </c>
      <c r="EB139" s="3" t="s">
        <v>46</v>
      </c>
      <c r="EC139" s="2" t="s">
        <v>55</v>
      </c>
      <c r="EE139" t="s">
        <v>70</v>
      </c>
      <c r="EF139" t="s">
        <v>49</v>
      </c>
      <c r="ER139" s="3" t="s">
        <v>46</v>
      </c>
      <c r="ES139" s="2" t="s">
        <v>55</v>
      </c>
      <c r="EU139" t="s">
        <v>70</v>
      </c>
      <c r="EV139" t="s">
        <v>50</v>
      </c>
      <c r="FH139" s="3" t="s">
        <v>46</v>
      </c>
      <c r="FI139" s="2" t="s">
        <v>55</v>
      </c>
      <c r="FK139" t="s">
        <v>70</v>
      </c>
      <c r="FL139" t="s">
        <v>68</v>
      </c>
      <c r="FX139" s="3" t="s">
        <v>46</v>
      </c>
      <c r="FY139" s="2" t="s">
        <v>58</v>
      </c>
      <c r="GA139" t="s">
        <v>72</v>
      </c>
      <c r="GB139" t="s">
        <v>55</v>
      </c>
      <c r="GN139" s="2" t="s">
        <v>61</v>
      </c>
      <c r="GO139" s="4" t="s">
        <v>55</v>
      </c>
      <c r="GP139" t="s">
        <v>61</v>
      </c>
      <c r="GQ139" t="s">
        <v>62</v>
      </c>
      <c r="HC139" t="s">
        <v>48</v>
      </c>
      <c r="HD139" t="s">
        <v>62</v>
      </c>
      <c r="HP139" t="s">
        <v>61</v>
      </c>
      <c r="HQ139" t="s">
        <v>62</v>
      </c>
      <c r="IC139" s="2" t="s">
        <v>61</v>
      </c>
      <c r="ID139" t="s">
        <v>55</v>
      </c>
      <c r="IF139" t="s">
        <v>67</v>
      </c>
      <c r="IG139" t="s">
        <v>55</v>
      </c>
      <c r="IS139" t="s">
        <v>554</v>
      </c>
      <c r="IT139" t="s">
        <v>49</v>
      </c>
      <c r="JF139" t="s">
        <v>554</v>
      </c>
      <c r="JG139" t="s">
        <v>50</v>
      </c>
      <c r="JS139" t="s">
        <v>569</v>
      </c>
      <c r="JT139" t="s">
        <v>68</v>
      </c>
      <c r="KF139" t="s">
        <v>569</v>
      </c>
      <c r="KG139" t="s">
        <v>55</v>
      </c>
    </row>
    <row r="140" spans="1:293" x14ac:dyDescent="0.25">
      <c r="A140" s="2">
        <v>50</v>
      </c>
      <c r="B140" s="2" t="s">
        <v>47</v>
      </c>
      <c r="H140" s="2">
        <v>50</v>
      </c>
      <c r="I140" s="2" t="s">
        <v>55</v>
      </c>
      <c r="K140">
        <v>44</v>
      </c>
      <c r="L140" t="s">
        <v>62</v>
      </c>
      <c r="X140" s="2">
        <v>50</v>
      </c>
      <c r="Y140" s="2" t="s">
        <v>55</v>
      </c>
      <c r="AA140">
        <v>44</v>
      </c>
      <c r="AB140" t="s">
        <v>58</v>
      </c>
      <c r="AN140" s="2">
        <v>50</v>
      </c>
      <c r="AO140" s="2" t="s">
        <v>55</v>
      </c>
      <c r="AQ140">
        <v>28</v>
      </c>
      <c r="AR140" t="s">
        <v>64</v>
      </c>
      <c r="BD140" s="2">
        <v>50</v>
      </c>
      <c r="BE140" s="2" t="s">
        <v>55</v>
      </c>
      <c r="BG140">
        <v>53</v>
      </c>
      <c r="BH140" t="s">
        <v>55</v>
      </c>
      <c r="BR140" s="2">
        <v>0</v>
      </c>
      <c r="BS140" s="2" t="s">
        <v>55</v>
      </c>
      <c r="BU140">
        <v>3</v>
      </c>
      <c r="BV140" t="s">
        <v>62</v>
      </c>
      <c r="CH140" s="2">
        <v>0</v>
      </c>
      <c r="CI140" s="2" t="s">
        <v>55</v>
      </c>
      <c r="CK140">
        <v>3</v>
      </c>
      <c r="CL140" t="s">
        <v>58</v>
      </c>
      <c r="CX140" s="2">
        <v>0</v>
      </c>
      <c r="CY140" s="2" t="s">
        <v>55</v>
      </c>
      <c r="DA140">
        <v>5</v>
      </c>
      <c r="DB140" t="s">
        <v>64</v>
      </c>
      <c r="DN140" s="2">
        <v>0</v>
      </c>
      <c r="DO140" s="2" t="s">
        <v>55</v>
      </c>
      <c r="DQ140">
        <v>2</v>
      </c>
      <c r="DR140" t="s">
        <v>55</v>
      </c>
      <c r="EB140" s="2" t="s">
        <v>72</v>
      </c>
      <c r="EC140" s="2" t="s">
        <v>55</v>
      </c>
      <c r="EE140" t="s">
        <v>70</v>
      </c>
      <c r="EF140" t="s">
        <v>62</v>
      </c>
      <c r="ER140" s="2" t="s">
        <v>72</v>
      </c>
      <c r="ES140" s="2" t="s">
        <v>55</v>
      </c>
      <c r="EU140" t="s">
        <v>70</v>
      </c>
      <c r="EV140" t="s">
        <v>58</v>
      </c>
      <c r="FH140" s="2" t="s">
        <v>72</v>
      </c>
      <c r="FI140" s="2" t="s">
        <v>55</v>
      </c>
      <c r="FK140" t="s">
        <v>80</v>
      </c>
      <c r="FL140" t="s">
        <v>64</v>
      </c>
      <c r="FX140" s="2" t="s">
        <v>72</v>
      </c>
      <c r="FY140" s="2" t="s">
        <v>55</v>
      </c>
      <c r="GA140" t="s">
        <v>46</v>
      </c>
      <c r="GB140" t="s">
        <v>55</v>
      </c>
      <c r="GN140" s="2" t="s">
        <v>61</v>
      </c>
      <c r="GO140" s="2" t="s">
        <v>130</v>
      </c>
      <c r="GP140" t="s">
        <v>48</v>
      </c>
      <c r="GQ140" t="s">
        <v>55</v>
      </c>
      <c r="HC140" t="s">
        <v>48</v>
      </c>
      <c r="HD140" t="s">
        <v>50</v>
      </c>
      <c r="HP140" t="s">
        <v>57</v>
      </c>
      <c r="HQ140" t="s">
        <v>55</v>
      </c>
      <c r="IC140" s="2" t="s">
        <v>61</v>
      </c>
      <c r="ID140" t="s">
        <v>55</v>
      </c>
      <c r="IF140" t="s">
        <v>61</v>
      </c>
      <c r="IG140" t="s">
        <v>58</v>
      </c>
      <c r="IS140" t="s">
        <v>554</v>
      </c>
      <c r="IT140" t="s">
        <v>62</v>
      </c>
      <c r="JF140" t="s">
        <v>554</v>
      </c>
      <c r="JG140" t="s">
        <v>58</v>
      </c>
      <c r="JS140" t="s">
        <v>569</v>
      </c>
      <c r="JT140" t="s">
        <v>64</v>
      </c>
      <c r="KF140" t="s">
        <v>569</v>
      </c>
      <c r="KG140" t="s">
        <v>55</v>
      </c>
    </row>
    <row r="141" spans="1:293" x14ac:dyDescent="0.25">
      <c r="A141" s="2">
        <v>27</v>
      </c>
      <c r="B141" s="2" t="s">
        <v>45</v>
      </c>
      <c r="H141" s="2">
        <v>27</v>
      </c>
      <c r="I141" s="2" t="s">
        <v>55</v>
      </c>
      <c r="K141">
        <v>22</v>
      </c>
      <c r="L141" t="s">
        <v>50</v>
      </c>
      <c r="X141" s="2">
        <v>27</v>
      </c>
      <c r="Y141" s="2" t="s">
        <v>55</v>
      </c>
      <c r="AA141">
        <v>44</v>
      </c>
      <c r="AB141" t="s">
        <v>62</v>
      </c>
      <c r="AN141" s="2">
        <v>27</v>
      </c>
      <c r="AO141" s="2" t="s">
        <v>55</v>
      </c>
      <c r="AQ141">
        <v>55</v>
      </c>
      <c r="AR141" t="s">
        <v>55</v>
      </c>
      <c r="BD141" s="2">
        <v>27</v>
      </c>
      <c r="BE141" s="2" t="s">
        <v>239</v>
      </c>
      <c r="BG141">
        <v>35</v>
      </c>
      <c r="BH141" t="s">
        <v>55</v>
      </c>
      <c r="BR141" s="2">
        <v>0</v>
      </c>
      <c r="BS141" s="2" t="s">
        <v>55</v>
      </c>
      <c r="BU141">
        <v>0</v>
      </c>
      <c r="BV141" t="s">
        <v>50</v>
      </c>
      <c r="CH141" s="2">
        <v>0</v>
      </c>
      <c r="CI141" s="2" t="s">
        <v>55</v>
      </c>
      <c r="CK141">
        <v>3</v>
      </c>
      <c r="CL141" t="s">
        <v>62</v>
      </c>
      <c r="CX141" s="2">
        <v>0</v>
      </c>
      <c r="CY141" s="2" t="s">
        <v>55</v>
      </c>
      <c r="DA141">
        <v>3</v>
      </c>
      <c r="DB141" t="s">
        <v>55</v>
      </c>
      <c r="DN141" s="2">
        <v>0</v>
      </c>
      <c r="DO141" s="2" t="s">
        <v>239</v>
      </c>
      <c r="DQ141">
        <v>4</v>
      </c>
      <c r="DR141" t="s">
        <v>55</v>
      </c>
      <c r="EB141" s="3" t="s">
        <v>56</v>
      </c>
      <c r="EC141" s="2" t="s">
        <v>55</v>
      </c>
      <c r="EE141" t="s">
        <v>80</v>
      </c>
      <c r="EF141" t="s">
        <v>50</v>
      </c>
      <c r="ER141" s="3" t="s">
        <v>56</v>
      </c>
      <c r="ES141" s="2" t="s">
        <v>55</v>
      </c>
      <c r="EU141" t="s">
        <v>70</v>
      </c>
      <c r="EV141" t="s">
        <v>62</v>
      </c>
      <c r="FH141" s="3" t="s">
        <v>56</v>
      </c>
      <c r="FI141" s="2" t="s">
        <v>55</v>
      </c>
      <c r="FK141" t="s">
        <v>56</v>
      </c>
      <c r="FL141" t="s">
        <v>55</v>
      </c>
      <c r="FX141" s="3" t="s">
        <v>56</v>
      </c>
      <c r="FY141" s="2" t="s">
        <v>239</v>
      </c>
      <c r="GA141" t="s">
        <v>46</v>
      </c>
      <c r="GB141" t="s">
        <v>55</v>
      </c>
      <c r="GN141" s="2" t="s">
        <v>67</v>
      </c>
      <c r="GO141" s="2" t="s">
        <v>49</v>
      </c>
      <c r="GP141" t="s">
        <v>61</v>
      </c>
      <c r="GQ141" t="s">
        <v>49</v>
      </c>
      <c r="HC141" t="s">
        <v>48</v>
      </c>
      <c r="HD141" t="s">
        <v>68</v>
      </c>
      <c r="HP141" t="s">
        <v>57</v>
      </c>
      <c r="HQ141" t="s">
        <v>49</v>
      </c>
      <c r="IC141" s="2" t="s">
        <v>67</v>
      </c>
      <c r="ID141" s="2" t="s">
        <v>58</v>
      </c>
      <c r="IF141" t="s">
        <v>48</v>
      </c>
      <c r="IG141" t="s">
        <v>49</v>
      </c>
      <c r="IS141" t="s">
        <v>567</v>
      </c>
      <c r="IT141" t="s">
        <v>50</v>
      </c>
      <c r="JF141" t="s">
        <v>554</v>
      </c>
      <c r="JG141" t="s">
        <v>62</v>
      </c>
      <c r="JS141" t="s">
        <v>569</v>
      </c>
      <c r="JT141" t="s">
        <v>55</v>
      </c>
      <c r="KF141" t="s">
        <v>569</v>
      </c>
      <c r="KG141" t="s">
        <v>55</v>
      </c>
    </row>
    <row r="142" spans="1:293" x14ac:dyDescent="0.25">
      <c r="A142" s="2">
        <v>49</v>
      </c>
      <c r="B142" s="2" t="s">
        <v>45</v>
      </c>
      <c r="H142" s="2">
        <v>49</v>
      </c>
      <c r="I142" s="2" t="s">
        <v>487</v>
      </c>
      <c r="K142">
        <v>34</v>
      </c>
      <c r="L142" t="s">
        <v>49</v>
      </c>
      <c r="X142" s="2">
        <v>49</v>
      </c>
      <c r="Y142" s="2" t="s">
        <v>502</v>
      </c>
      <c r="AA142">
        <v>22</v>
      </c>
      <c r="AB142" t="s">
        <v>50</v>
      </c>
      <c r="AN142" s="2">
        <v>49</v>
      </c>
      <c r="AO142" s="2" t="s">
        <v>502</v>
      </c>
      <c r="AQ142">
        <v>42</v>
      </c>
      <c r="AR142" t="s">
        <v>64</v>
      </c>
      <c r="BD142" s="2">
        <v>49</v>
      </c>
      <c r="BE142" s="2" t="s">
        <v>476</v>
      </c>
      <c r="BG142">
        <v>40</v>
      </c>
      <c r="BH142" t="s">
        <v>55</v>
      </c>
      <c r="BR142" s="2">
        <v>3</v>
      </c>
      <c r="BS142" s="2" t="s">
        <v>487</v>
      </c>
      <c r="BU142">
        <v>2</v>
      </c>
      <c r="BV142" t="s">
        <v>49</v>
      </c>
      <c r="CH142" s="2">
        <v>3</v>
      </c>
      <c r="CI142" s="2" t="s">
        <v>502</v>
      </c>
      <c r="CK142">
        <v>0</v>
      </c>
      <c r="CL142" t="s">
        <v>50</v>
      </c>
      <c r="CX142" s="2">
        <v>3</v>
      </c>
      <c r="CY142" s="2" t="s">
        <v>502</v>
      </c>
      <c r="DA142">
        <v>4</v>
      </c>
      <c r="DB142" t="s">
        <v>64</v>
      </c>
      <c r="DN142" s="2">
        <v>3</v>
      </c>
      <c r="DO142" s="2" t="s">
        <v>476</v>
      </c>
      <c r="DQ142">
        <v>0</v>
      </c>
      <c r="DR142" t="s">
        <v>55</v>
      </c>
      <c r="EB142" s="3" t="s">
        <v>46</v>
      </c>
      <c r="EC142" s="2" t="s">
        <v>487</v>
      </c>
      <c r="EE142" t="s">
        <v>80</v>
      </c>
      <c r="EF142" t="s">
        <v>49</v>
      </c>
      <c r="ER142" s="3" t="s">
        <v>46</v>
      </c>
      <c r="ES142" s="2" t="s">
        <v>502</v>
      </c>
      <c r="EU142" t="s">
        <v>80</v>
      </c>
      <c r="EV142" t="s">
        <v>50</v>
      </c>
      <c r="FH142" s="3" t="s">
        <v>46</v>
      </c>
      <c r="FI142" s="2" t="s">
        <v>502</v>
      </c>
      <c r="FK142" t="s">
        <v>56</v>
      </c>
      <c r="FL142" t="s">
        <v>64</v>
      </c>
      <c r="FX142" s="3" t="s">
        <v>46</v>
      </c>
      <c r="FY142" s="2" t="s">
        <v>476</v>
      </c>
      <c r="GA142" t="s">
        <v>46</v>
      </c>
      <c r="GB142" t="s">
        <v>55</v>
      </c>
      <c r="GN142" s="2" t="s">
        <v>61</v>
      </c>
      <c r="GO142" s="2" t="s">
        <v>434</v>
      </c>
      <c r="GP142" t="s">
        <v>61</v>
      </c>
      <c r="GQ142" t="s">
        <v>50</v>
      </c>
      <c r="HC142" t="s">
        <v>48</v>
      </c>
      <c r="HD142" t="s">
        <v>64</v>
      </c>
      <c r="HP142" t="s">
        <v>57</v>
      </c>
      <c r="HQ142" t="s">
        <v>50</v>
      </c>
      <c r="IC142" s="2" t="s">
        <v>61</v>
      </c>
      <c r="ID142" t="s">
        <v>55</v>
      </c>
      <c r="IF142" t="s">
        <v>48</v>
      </c>
      <c r="IG142" t="s">
        <v>50</v>
      </c>
      <c r="IS142" t="s">
        <v>554</v>
      </c>
      <c r="IT142" t="s">
        <v>49</v>
      </c>
      <c r="JF142" t="s">
        <v>567</v>
      </c>
      <c r="JG142" t="s">
        <v>50</v>
      </c>
      <c r="JS142" t="s">
        <v>571</v>
      </c>
      <c r="JT142" t="s">
        <v>64</v>
      </c>
      <c r="KF142" t="s">
        <v>571</v>
      </c>
      <c r="KG142" t="s">
        <v>55</v>
      </c>
    </row>
    <row r="143" spans="1:293" x14ac:dyDescent="0.25">
      <c r="A143" s="2">
        <v>43</v>
      </c>
      <c r="B143" s="2" t="s">
        <v>45</v>
      </c>
      <c r="H143" s="2">
        <v>43</v>
      </c>
      <c r="I143" s="2" t="s">
        <v>49</v>
      </c>
      <c r="K143">
        <v>52</v>
      </c>
      <c r="L143" t="s">
        <v>50</v>
      </c>
      <c r="X143" s="2">
        <v>43</v>
      </c>
      <c r="Y143" s="2" t="s">
        <v>476</v>
      </c>
      <c r="AA143">
        <v>34</v>
      </c>
      <c r="AB143" t="s">
        <v>49</v>
      </c>
      <c r="AN143" s="2">
        <v>43</v>
      </c>
      <c r="AO143" s="2" t="s">
        <v>55</v>
      </c>
      <c r="AQ143">
        <v>51</v>
      </c>
      <c r="AR143" t="s">
        <v>55</v>
      </c>
      <c r="BD143" s="2">
        <v>43</v>
      </c>
      <c r="BE143" s="2" t="s">
        <v>55</v>
      </c>
      <c r="BG143">
        <v>30</v>
      </c>
      <c r="BH143" t="s">
        <v>58</v>
      </c>
      <c r="BR143" s="2">
        <v>3</v>
      </c>
      <c r="BS143" s="2" t="s">
        <v>49</v>
      </c>
      <c r="BU143">
        <v>5</v>
      </c>
      <c r="BV143" t="s">
        <v>50</v>
      </c>
      <c r="CH143" s="2">
        <v>3</v>
      </c>
      <c r="CI143" s="2" t="s">
        <v>476</v>
      </c>
      <c r="CK143">
        <v>2</v>
      </c>
      <c r="CL143" t="s">
        <v>49</v>
      </c>
      <c r="CX143" s="2">
        <v>3</v>
      </c>
      <c r="CY143" s="2" t="s">
        <v>55</v>
      </c>
      <c r="DA143">
        <v>0</v>
      </c>
      <c r="DB143" t="s">
        <v>55</v>
      </c>
      <c r="DN143" s="2">
        <v>3</v>
      </c>
      <c r="DO143" s="2" t="s">
        <v>55</v>
      </c>
      <c r="DQ143">
        <v>3</v>
      </c>
      <c r="DR143" t="s">
        <v>58</v>
      </c>
      <c r="EB143" s="3" t="s">
        <v>80</v>
      </c>
      <c r="EC143" s="2" t="s">
        <v>49</v>
      </c>
      <c r="EE143" t="s">
        <v>46</v>
      </c>
      <c r="EF143" t="s">
        <v>50</v>
      </c>
      <c r="ER143" s="3" t="s">
        <v>80</v>
      </c>
      <c r="ES143" s="2" t="s">
        <v>476</v>
      </c>
      <c r="EU143" t="s">
        <v>80</v>
      </c>
      <c r="EV143" t="s">
        <v>49</v>
      </c>
      <c r="FH143" s="3" t="s">
        <v>80</v>
      </c>
      <c r="FI143" s="2" t="s">
        <v>55</v>
      </c>
      <c r="FK143" t="s">
        <v>46</v>
      </c>
      <c r="FL143" t="s">
        <v>55</v>
      </c>
      <c r="FX143" s="3" t="s">
        <v>80</v>
      </c>
      <c r="FY143" s="2" t="s">
        <v>55</v>
      </c>
      <c r="GA143" t="s">
        <v>80</v>
      </c>
      <c r="GB143" t="s">
        <v>58</v>
      </c>
      <c r="GN143" s="2" t="s">
        <v>61</v>
      </c>
      <c r="GO143" s="2" t="s">
        <v>58</v>
      </c>
      <c r="GP143" t="s">
        <v>61</v>
      </c>
      <c r="GQ143" t="s">
        <v>62</v>
      </c>
      <c r="HC143" t="s">
        <v>48</v>
      </c>
      <c r="HD143" t="s">
        <v>62</v>
      </c>
      <c r="HP143" t="s">
        <v>57</v>
      </c>
      <c r="HQ143" t="s">
        <v>64</v>
      </c>
      <c r="IC143" s="2" t="s">
        <v>61</v>
      </c>
      <c r="ID143" s="2" t="s">
        <v>49</v>
      </c>
      <c r="IF143" t="s">
        <v>57</v>
      </c>
      <c r="IG143" t="s">
        <v>49</v>
      </c>
      <c r="IS143" t="s">
        <v>554</v>
      </c>
      <c r="IT143" t="s">
        <v>50</v>
      </c>
      <c r="JF143" t="s">
        <v>554</v>
      </c>
      <c r="JG143" t="s">
        <v>49</v>
      </c>
      <c r="JS143" t="s">
        <v>569</v>
      </c>
      <c r="JT143" t="s">
        <v>55</v>
      </c>
      <c r="KF143" t="s">
        <v>569</v>
      </c>
      <c r="KG143" t="s">
        <v>58</v>
      </c>
    </row>
    <row r="144" spans="1:293" x14ac:dyDescent="0.25">
      <c r="A144" s="2">
        <v>53</v>
      </c>
      <c r="B144" s="2" t="s">
        <v>45</v>
      </c>
      <c r="H144" s="2">
        <v>53</v>
      </c>
      <c r="I144" s="2" t="s">
        <v>49</v>
      </c>
      <c r="K144">
        <v>24</v>
      </c>
      <c r="L144" t="s">
        <v>49</v>
      </c>
      <c r="X144" s="2">
        <v>53</v>
      </c>
      <c r="Y144" s="2" t="s">
        <v>453</v>
      </c>
      <c r="AA144">
        <v>52</v>
      </c>
      <c r="AB144" t="s">
        <v>49</v>
      </c>
      <c r="AN144" s="2">
        <v>53</v>
      </c>
      <c r="AO144" s="2" t="s">
        <v>50</v>
      </c>
      <c r="AQ144">
        <v>57</v>
      </c>
      <c r="AR144" t="s">
        <v>55</v>
      </c>
      <c r="BD144" s="2">
        <v>53</v>
      </c>
      <c r="BE144" s="2" t="s">
        <v>58</v>
      </c>
      <c r="BG144">
        <v>45</v>
      </c>
      <c r="BH144" t="s">
        <v>55</v>
      </c>
      <c r="BR144" s="2">
        <v>2</v>
      </c>
      <c r="BS144" s="2" t="s">
        <v>49</v>
      </c>
      <c r="BU144">
        <v>0</v>
      </c>
      <c r="BV144" t="s">
        <v>49</v>
      </c>
      <c r="CH144" s="2">
        <v>2</v>
      </c>
      <c r="CI144" s="2" t="s">
        <v>453</v>
      </c>
      <c r="CK144">
        <v>5</v>
      </c>
      <c r="CL144" t="s">
        <v>49</v>
      </c>
      <c r="CX144" s="2">
        <v>2</v>
      </c>
      <c r="CY144" s="2" t="s">
        <v>50</v>
      </c>
      <c r="DA144">
        <v>3</v>
      </c>
      <c r="DB144" t="s">
        <v>55</v>
      </c>
      <c r="DN144" s="2">
        <v>2</v>
      </c>
      <c r="DO144" s="2" t="s">
        <v>58</v>
      </c>
      <c r="DQ144">
        <v>3</v>
      </c>
      <c r="DR144" t="s">
        <v>55</v>
      </c>
      <c r="EB144" s="2" t="s">
        <v>70</v>
      </c>
      <c r="EC144" s="2" t="s">
        <v>49</v>
      </c>
      <c r="EE144" t="s">
        <v>80</v>
      </c>
      <c r="EF144" t="s">
        <v>49</v>
      </c>
      <c r="ER144" s="2" t="s">
        <v>70</v>
      </c>
      <c r="ES144" s="2" t="s">
        <v>453</v>
      </c>
      <c r="EU144" t="s">
        <v>46</v>
      </c>
      <c r="EV144" t="s">
        <v>49</v>
      </c>
      <c r="FH144" s="2" t="s">
        <v>70</v>
      </c>
      <c r="FI144" s="2" t="s">
        <v>50</v>
      </c>
      <c r="FK144" t="s">
        <v>80</v>
      </c>
      <c r="FL144" t="s">
        <v>55</v>
      </c>
      <c r="FX144" s="2" t="s">
        <v>70</v>
      </c>
      <c r="FY144" s="2" t="s">
        <v>58</v>
      </c>
      <c r="GA144" t="s">
        <v>72</v>
      </c>
      <c r="GB144" t="s">
        <v>55</v>
      </c>
      <c r="GN144" s="2" t="s">
        <v>67</v>
      </c>
      <c r="GO144" s="2" t="s">
        <v>64</v>
      </c>
      <c r="GP144" t="s">
        <v>73</v>
      </c>
      <c r="GQ144" t="s">
        <v>55</v>
      </c>
      <c r="HC144" t="s">
        <v>61</v>
      </c>
      <c r="HD144" t="s">
        <v>49</v>
      </c>
      <c r="HP144" t="s">
        <v>73</v>
      </c>
      <c r="HQ144" t="s">
        <v>64</v>
      </c>
      <c r="IC144" s="2" t="s">
        <v>67</v>
      </c>
      <c r="ID144" s="2" t="s">
        <v>58</v>
      </c>
      <c r="IF144" t="s">
        <v>57</v>
      </c>
      <c r="IG144" t="s">
        <v>50</v>
      </c>
      <c r="IS144" t="s">
        <v>554</v>
      </c>
      <c r="IT144" t="s">
        <v>49</v>
      </c>
      <c r="JF144" t="s">
        <v>554</v>
      </c>
      <c r="JG144" t="s">
        <v>49</v>
      </c>
      <c r="JS144" t="s">
        <v>571</v>
      </c>
      <c r="JT144" t="s">
        <v>55</v>
      </c>
      <c r="KF144" t="s">
        <v>571</v>
      </c>
      <c r="KG144" t="s">
        <v>55</v>
      </c>
    </row>
    <row r="145" spans="1:293" x14ac:dyDescent="0.25">
      <c r="A145" s="2">
        <v>55</v>
      </c>
      <c r="B145" s="2" t="s">
        <v>45</v>
      </c>
      <c r="H145" s="2">
        <v>55</v>
      </c>
      <c r="I145" s="2" t="s">
        <v>130</v>
      </c>
      <c r="K145">
        <v>24</v>
      </c>
      <c r="L145" t="s">
        <v>50</v>
      </c>
      <c r="X145" s="2">
        <v>55</v>
      </c>
      <c r="Y145" s="2" t="s">
        <v>49</v>
      </c>
      <c r="AA145">
        <v>52</v>
      </c>
      <c r="AB145" t="s">
        <v>50</v>
      </c>
      <c r="AN145" s="2">
        <v>55</v>
      </c>
      <c r="AO145" s="2" t="s">
        <v>108</v>
      </c>
      <c r="AQ145">
        <v>50</v>
      </c>
      <c r="AR145" t="s">
        <v>58</v>
      </c>
      <c r="BD145" s="2">
        <v>55</v>
      </c>
      <c r="BE145" s="2" t="s">
        <v>58</v>
      </c>
      <c r="BG145">
        <v>41</v>
      </c>
      <c r="BH145" t="s">
        <v>49</v>
      </c>
      <c r="BR145" s="2">
        <v>3</v>
      </c>
      <c r="BS145" s="2" t="s">
        <v>130</v>
      </c>
      <c r="BU145">
        <v>0</v>
      </c>
      <c r="BV145" t="s">
        <v>50</v>
      </c>
      <c r="CH145" s="2">
        <v>3</v>
      </c>
      <c r="CI145" s="2" t="s">
        <v>49</v>
      </c>
      <c r="CK145">
        <v>5</v>
      </c>
      <c r="CL145" t="s">
        <v>50</v>
      </c>
      <c r="CX145" s="2">
        <v>3</v>
      </c>
      <c r="CY145" s="2" t="s">
        <v>108</v>
      </c>
      <c r="DA145">
        <v>2</v>
      </c>
      <c r="DB145" t="s">
        <v>58</v>
      </c>
      <c r="DN145" s="2">
        <v>3</v>
      </c>
      <c r="DO145" s="2" t="s">
        <v>58</v>
      </c>
      <c r="DQ145">
        <v>2</v>
      </c>
      <c r="DR145" s="4" t="s">
        <v>49</v>
      </c>
      <c r="EB145" s="3" t="s">
        <v>80</v>
      </c>
      <c r="EC145" s="2" t="s">
        <v>130</v>
      </c>
      <c r="EE145" t="s">
        <v>80</v>
      </c>
      <c r="EF145" t="s">
        <v>50</v>
      </c>
      <c r="ER145" s="3" t="s">
        <v>80</v>
      </c>
      <c r="ES145" s="2" t="s">
        <v>49</v>
      </c>
      <c r="EU145" t="s">
        <v>46</v>
      </c>
      <c r="EV145" t="s">
        <v>50</v>
      </c>
      <c r="FH145" s="3" t="s">
        <v>80</v>
      </c>
      <c r="FI145" s="2" t="s">
        <v>108</v>
      </c>
      <c r="FK145" t="s">
        <v>46</v>
      </c>
      <c r="FL145" t="s">
        <v>58</v>
      </c>
      <c r="FX145" s="3" t="s">
        <v>80</v>
      </c>
      <c r="FY145" s="2" t="s">
        <v>58</v>
      </c>
      <c r="GA145" t="s">
        <v>80</v>
      </c>
      <c r="GB145" t="s">
        <v>49</v>
      </c>
      <c r="GN145" s="2" t="s">
        <v>57</v>
      </c>
      <c r="GO145" s="2" t="s">
        <v>49</v>
      </c>
      <c r="GP145" t="s">
        <v>61</v>
      </c>
      <c r="GQ145" t="s">
        <v>55</v>
      </c>
      <c r="HC145" t="s">
        <v>61</v>
      </c>
      <c r="HD145" t="s">
        <v>50</v>
      </c>
      <c r="HP145" t="s">
        <v>48</v>
      </c>
      <c r="HQ145" t="s">
        <v>50</v>
      </c>
      <c r="IC145" s="2" t="s">
        <v>57</v>
      </c>
      <c r="ID145" s="2" t="s">
        <v>49</v>
      </c>
      <c r="IF145" t="s">
        <v>57</v>
      </c>
      <c r="IG145" t="s">
        <v>58</v>
      </c>
      <c r="IS145" t="s">
        <v>554</v>
      </c>
      <c r="IT145" t="s">
        <v>50</v>
      </c>
      <c r="JF145" t="s">
        <v>554</v>
      </c>
      <c r="JG145" t="s">
        <v>50</v>
      </c>
      <c r="JS145" t="s">
        <v>569</v>
      </c>
      <c r="JT145" t="s">
        <v>58</v>
      </c>
      <c r="KF145" t="s">
        <v>571</v>
      </c>
      <c r="KG145" t="s">
        <v>49</v>
      </c>
    </row>
    <row r="146" spans="1:293" x14ac:dyDescent="0.25">
      <c r="A146" s="2">
        <v>40</v>
      </c>
      <c r="B146" s="2" t="s">
        <v>45</v>
      </c>
      <c r="H146" s="2">
        <v>40</v>
      </c>
      <c r="I146" s="2" t="s">
        <v>50</v>
      </c>
      <c r="K146">
        <v>24</v>
      </c>
      <c r="L146" t="s">
        <v>64</v>
      </c>
      <c r="X146" s="2">
        <v>40</v>
      </c>
      <c r="Y146" s="2" t="s">
        <v>64</v>
      </c>
      <c r="AA146">
        <v>52</v>
      </c>
      <c r="AB146" t="s">
        <v>68</v>
      </c>
      <c r="AN146" s="2">
        <v>40</v>
      </c>
      <c r="AO146" s="2" t="s">
        <v>64</v>
      </c>
      <c r="AQ146">
        <v>54</v>
      </c>
      <c r="AR146" t="s">
        <v>55</v>
      </c>
      <c r="BD146" s="2">
        <v>40</v>
      </c>
      <c r="BE146" s="2" t="s">
        <v>55</v>
      </c>
      <c r="BG146">
        <v>33</v>
      </c>
      <c r="BH146" t="s">
        <v>55</v>
      </c>
      <c r="BR146" s="2">
        <v>4</v>
      </c>
      <c r="BS146" s="2" t="s">
        <v>50</v>
      </c>
      <c r="BU146">
        <v>0</v>
      </c>
      <c r="BV146" t="s">
        <v>64</v>
      </c>
      <c r="CH146" s="2">
        <v>4</v>
      </c>
      <c r="CI146" s="2" t="s">
        <v>64</v>
      </c>
      <c r="CK146">
        <v>5</v>
      </c>
      <c r="CL146" t="s">
        <v>68</v>
      </c>
      <c r="CX146" s="2">
        <v>4</v>
      </c>
      <c r="CY146" s="2" t="s">
        <v>64</v>
      </c>
      <c r="DA146">
        <v>0</v>
      </c>
      <c r="DB146" t="s">
        <v>55</v>
      </c>
      <c r="DN146" s="2">
        <v>4</v>
      </c>
      <c r="DO146" s="2" t="s">
        <v>55</v>
      </c>
      <c r="DQ146">
        <v>3</v>
      </c>
      <c r="DR146" t="s">
        <v>55</v>
      </c>
      <c r="EB146" s="3" t="s">
        <v>56</v>
      </c>
      <c r="EC146" s="2" t="s">
        <v>50</v>
      </c>
      <c r="EE146" t="s">
        <v>80</v>
      </c>
      <c r="EF146" t="s">
        <v>64</v>
      </c>
      <c r="ER146" s="3" t="s">
        <v>56</v>
      </c>
      <c r="ES146" s="2" t="s">
        <v>64</v>
      </c>
      <c r="EU146" t="s">
        <v>46</v>
      </c>
      <c r="EV146" t="s">
        <v>68</v>
      </c>
      <c r="FH146" s="3" t="s">
        <v>56</v>
      </c>
      <c r="FI146" s="2" t="s">
        <v>64</v>
      </c>
      <c r="FK146" t="s">
        <v>72</v>
      </c>
      <c r="FL146" t="s">
        <v>55</v>
      </c>
      <c r="FX146" s="3" t="s">
        <v>56</v>
      </c>
      <c r="FY146" s="2" t="s">
        <v>55</v>
      </c>
      <c r="GA146" t="s">
        <v>46</v>
      </c>
      <c r="GB146" t="s">
        <v>55</v>
      </c>
      <c r="GN146" s="2" t="s">
        <v>61</v>
      </c>
      <c r="GO146" s="2" t="s">
        <v>49</v>
      </c>
      <c r="GP146" t="s">
        <v>57</v>
      </c>
      <c r="GQ146" t="s">
        <v>49</v>
      </c>
      <c r="HC146" t="s">
        <v>48</v>
      </c>
      <c r="HD146" t="s">
        <v>55</v>
      </c>
      <c r="HP146" t="s">
        <v>48</v>
      </c>
      <c r="HQ146" t="s">
        <v>64</v>
      </c>
      <c r="IC146" s="2" t="s">
        <v>61</v>
      </c>
      <c r="ID146" s="2" t="s">
        <v>434</v>
      </c>
      <c r="IF146" t="s">
        <v>48</v>
      </c>
      <c r="IG146" t="s">
        <v>58</v>
      </c>
      <c r="IS146" t="s">
        <v>554</v>
      </c>
      <c r="IT146" t="s">
        <v>64</v>
      </c>
      <c r="JF146" t="s">
        <v>554</v>
      </c>
      <c r="JG146" t="s">
        <v>68</v>
      </c>
      <c r="JS146" t="s">
        <v>569</v>
      </c>
      <c r="JT146" t="s">
        <v>55</v>
      </c>
      <c r="KF146" t="s">
        <v>571</v>
      </c>
      <c r="KG146" t="s">
        <v>55</v>
      </c>
    </row>
    <row r="147" spans="1:293" x14ac:dyDescent="0.25">
      <c r="A147" s="2">
        <v>36</v>
      </c>
      <c r="B147" s="2" t="s">
        <v>45</v>
      </c>
      <c r="H147" s="2">
        <v>36</v>
      </c>
      <c r="I147" s="2" t="s">
        <v>55</v>
      </c>
      <c r="K147">
        <v>24</v>
      </c>
      <c r="L147" t="s">
        <v>62</v>
      </c>
      <c r="X147" s="2">
        <v>36</v>
      </c>
      <c r="Y147" s="2" t="s">
        <v>64</v>
      </c>
      <c r="AA147">
        <v>52</v>
      </c>
      <c r="AB147" t="s">
        <v>62</v>
      </c>
      <c r="AN147" s="2">
        <v>36</v>
      </c>
      <c r="AO147" s="2" t="s">
        <v>64</v>
      </c>
      <c r="AQ147">
        <v>53</v>
      </c>
      <c r="AR147" t="s">
        <v>55</v>
      </c>
      <c r="BD147" s="2">
        <v>36</v>
      </c>
      <c r="BE147" s="2" t="s">
        <v>55</v>
      </c>
      <c r="BG147">
        <v>32</v>
      </c>
      <c r="BH147" t="s">
        <v>50</v>
      </c>
      <c r="BR147" s="2">
        <v>3</v>
      </c>
      <c r="BS147" s="2" t="s">
        <v>55</v>
      </c>
      <c r="BU147">
        <v>0</v>
      </c>
      <c r="BV147" t="s">
        <v>62</v>
      </c>
      <c r="CH147" s="2">
        <v>3</v>
      </c>
      <c r="CI147" s="2" t="s">
        <v>64</v>
      </c>
      <c r="CK147">
        <v>5</v>
      </c>
      <c r="CL147" t="s">
        <v>62</v>
      </c>
      <c r="CX147" s="2">
        <v>3</v>
      </c>
      <c r="CY147" s="2" t="s">
        <v>64</v>
      </c>
      <c r="DA147">
        <v>2</v>
      </c>
      <c r="DB147" t="s">
        <v>55</v>
      </c>
      <c r="DN147" s="2">
        <v>3</v>
      </c>
      <c r="DO147" s="2" t="s">
        <v>55</v>
      </c>
      <c r="DQ147">
        <v>4</v>
      </c>
      <c r="DR147" t="s">
        <v>50</v>
      </c>
      <c r="EB147" s="3" t="s">
        <v>46</v>
      </c>
      <c r="EC147" s="2" t="s">
        <v>55</v>
      </c>
      <c r="EE147" t="s">
        <v>80</v>
      </c>
      <c r="EF147" t="s">
        <v>62</v>
      </c>
      <c r="ER147" s="3" t="s">
        <v>46</v>
      </c>
      <c r="ES147" s="2" t="s">
        <v>64</v>
      </c>
      <c r="EU147" t="s">
        <v>46</v>
      </c>
      <c r="EV147" t="s">
        <v>62</v>
      </c>
      <c r="FH147" s="3" t="s">
        <v>46</v>
      </c>
      <c r="FI147" s="2" t="s">
        <v>64</v>
      </c>
      <c r="FK147" t="s">
        <v>46</v>
      </c>
      <c r="FL147" t="s">
        <v>55</v>
      </c>
      <c r="FX147" s="3" t="s">
        <v>46</v>
      </c>
      <c r="FY147" s="2" t="s">
        <v>55</v>
      </c>
      <c r="GA147" t="s">
        <v>70</v>
      </c>
      <c r="GB147" t="s">
        <v>50</v>
      </c>
      <c r="GN147" s="2" t="s">
        <v>48</v>
      </c>
      <c r="GO147" s="4" t="s">
        <v>55</v>
      </c>
      <c r="GP147" t="s">
        <v>48</v>
      </c>
      <c r="GQ147" t="s">
        <v>50</v>
      </c>
      <c r="HC147" t="s">
        <v>61</v>
      </c>
      <c r="HD147" t="s">
        <v>64</v>
      </c>
      <c r="HP147" t="s">
        <v>48</v>
      </c>
      <c r="HQ147" t="s">
        <v>62</v>
      </c>
      <c r="IC147" s="2" t="s">
        <v>48</v>
      </c>
      <c r="ID147" t="s">
        <v>55</v>
      </c>
      <c r="IF147" t="s">
        <v>61</v>
      </c>
      <c r="IG147" t="s">
        <v>58</v>
      </c>
      <c r="IS147" t="s">
        <v>554</v>
      </c>
      <c r="IT147" t="s">
        <v>62</v>
      </c>
      <c r="JF147" t="s">
        <v>554</v>
      </c>
      <c r="JG147" t="s">
        <v>62</v>
      </c>
      <c r="JS147" t="s">
        <v>569</v>
      </c>
      <c r="JT147" t="s">
        <v>55</v>
      </c>
      <c r="KF147" t="s">
        <v>571</v>
      </c>
      <c r="KG147" t="s">
        <v>50</v>
      </c>
    </row>
    <row r="148" spans="1:293" x14ac:dyDescent="0.25">
      <c r="A148" s="2">
        <v>24</v>
      </c>
      <c r="B148" s="2" t="s">
        <v>45</v>
      </c>
      <c r="H148" s="2">
        <v>24</v>
      </c>
      <c r="I148" s="2" t="s">
        <v>55</v>
      </c>
      <c r="K148">
        <v>56</v>
      </c>
      <c r="L148" t="s">
        <v>55</v>
      </c>
      <c r="X148" s="2">
        <v>24</v>
      </c>
      <c r="Y148" s="2" t="s">
        <v>107</v>
      </c>
      <c r="AA148">
        <v>24</v>
      </c>
      <c r="AB148" t="s">
        <v>49</v>
      </c>
      <c r="AN148" s="2">
        <v>24</v>
      </c>
      <c r="AO148" s="2" t="s">
        <v>107</v>
      </c>
      <c r="AQ148">
        <v>35</v>
      </c>
      <c r="AR148" t="s">
        <v>55</v>
      </c>
      <c r="BD148" s="2">
        <v>24</v>
      </c>
      <c r="BE148" s="2" t="s">
        <v>55</v>
      </c>
      <c r="BG148">
        <v>51</v>
      </c>
      <c r="BH148" t="s">
        <v>55</v>
      </c>
      <c r="BR148" s="2">
        <v>3</v>
      </c>
      <c r="BS148" s="2" t="s">
        <v>55</v>
      </c>
      <c r="BU148">
        <v>7</v>
      </c>
      <c r="BV148" t="s">
        <v>55</v>
      </c>
      <c r="CH148" s="2">
        <v>3</v>
      </c>
      <c r="CI148" s="2" t="s">
        <v>107</v>
      </c>
      <c r="CK148">
        <v>0</v>
      </c>
      <c r="CL148" t="s">
        <v>49</v>
      </c>
      <c r="CX148" s="2">
        <v>3</v>
      </c>
      <c r="CY148" s="2" t="s">
        <v>107</v>
      </c>
      <c r="DA148">
        <v>4</v>
      </c>
      <c r="DB148" t="s">
        <v>55</v>
      </c>
      <c r="DN148" s="2">
        <v>3</v>
      </c>
      <c r="DO148" s="2" t="s">
        <v>55</v>
      </c>
      <c r="DQ148">
        <v>2</v>
      </c>
      <c r="DR148" t="s">
        <v>55</v>
      </c>
      <c r="EB148" s="2" t="s">
        <v>70</v>
      </c>
      <c r="EC148" s="2" t="s">
        <v>55</v>
      </c>
      <c r="EE148" t="s">
        <v>46</v>
      </c>
      <c r="EF148" t="s">
        <v>55</v>
      </c>
      <c r="ER148" s="2" t="s">
        <v>70</v>
      </c>
      <c r="ES148" s="2" t="s">
        <v>107</v>
      </c>
      <c r="EU148" t="s">
        <v>80</v>
      </c>
      <c r="EV148" t="s">
        <v>49</v>
      </c>
      <c r="FH148" s="2" t="s">
        <v>70</v>
      </c>
      <c r="FI148" s="2" t="s">
        <v>107</v>
      </c>
      <c r="FK148" t="s">
        <v>46</v>
      </c>
      <c r="FL148" t="s">
        <v>55</v>
      </c>
      <c r="FX148" s="2" t="s">
        <v>70</v>
      </c>
      <c r="FY148" s="2" t="s">
        <v>55</v>
      </c>
      <c r="GA148" t="s">
        <v>80</v>
      </c>
      <c r="GB148" t="s">
        <v>55</v>
      </c>
      <c r="GN148" s="2" t="s">
        <v>67</v>
      </c>
      <c r="GO148" s="4" t="s">
        <v>55</v>
      </c>
      <c r="GP148" t="s">
        <v>48</v>
      </c>
      <c r="GQ148" t="s">
        <v>55</v>
      </c>
      <c r="HC148" t="s">
        <v>73</v>
      </c>
      <c r="HD148" t="s">
        <v>55</v>
      </c>
      <c r="HP148" t="s">
        <v>67</v>
      </c>
      <c r="HQ148" t="s">
        <v>49</v>
      </c>
      <c r="IC148" s="2" t="s">
        <v>67</v>
      </c>
      <c r="ID148" t="s">
        <v>55</v>
      </c>
      <c r="IF148" t="s">
        <v>61</v>
      </c>
      <c r="IG148" t="s">
        <v>58</v>
      </c>
      <c r="IS148" t="s">
        <v>567</v>
      </c>
      <c r="IT148" t="s">
        <v>55</v>
      </c>
      <c r="JF148" t="s">
        <v>554</v>
      </c>
      <c r="JG148" t="s">
        <v>49</v>
      </c>
      <c r="JS148" t="s">
        <v>569</v>
      </c>
      <c r="JT148" t="s">
        <v>55</v>
      </c>
      <c r="KF148" t="s">
        <v>569</v>
      </c>
      <c r="KG148" t="s">
        <v>55</v>
      </c>
    </row>
    <row r="149" spans="1:293" x14ac:dyDescent="0.25">
      <c r="A149" s="2">
        <v>23</v>
      </c>
      <c r="B149" s="2" t="s">
        <v>45</v>
      </c>
      <c r="H149" s="2">
        <v>23</v>
      </c>
      <c r="I149" s="2" t="s">
        <v>434</v>
      </c>
      <c r="K149">
        <v>22</v>
      </c>
      <c r="L149" t="s">
        <v>50</v>
      </c>
      <c r="X149" s="2">
        <v>23</v>
      </c>
      <c r="Y149" s="2" t="s">
        <v>58</v>
      </c>
      <c r="AA149">
        <v>24</v>
      </c>
      <c r="AB149" t="s">
        <v>50</v>
      </c>
      <c r="AN149" s="2">
        <v>23</v>
      </c>
      <c r="AO149" s="2" t="s">
        <v>55</v>
      </c>
      <c r="AQ149">
        <v>40</v>
      </c>
      <c r="AR149" t="s">
        <v>50</v>
      </c>
      <c r="BD149" s="2">
        <v>23</v>
      </c>
      <c r="BE149" s="2" t="s">
        <v>58</v>
      </c>
      <c r="BG149">
        <v>38</v>
      </c>
      <c r="BH149" t="s">
        <v>49</v>
      </c>
      <c r="BR149" s="2">
        <v>3</v>
      </c>
      <c r="BS149" s="2" t="s">
        <v>434</v>
      </c>
      <c r="BU149">
        <v>0</v>
      </c>
      <c r="BV149" t="s">
        <v>50</v>
      </c>
      <c r="CH149" s="2">
        <v>3</v>
      </c>
      <c r="CI149" s="2" t="s">
        <v>58</v>
      </c>
      <c r="CK149">
        <v>0</v>
      </c>
      <c r="CL149" t="s">
        <v>50</v>
      </c>
      <c r="CX149" s="2">
        <v>3</v>
      </c>
      <c r="CY149" s="2" t="s">
        <v>55</v>
      </c>
      <c r="DA149">
        <v>0</v>
      </c>
      <c r="DB149" t="s">
        <v>50</v>
      </c>
      <c r="DN149" s="2">
        <v>3</v>
      </c>
      <c r="DO149" s="2" t="s">
        <v>58</v>
      </c>
      <c r="DQ149">
        <v>2</v>
      </c>
      <c r="DR149" s="4" t="s">
        <v>49</v>
      </c>
      <c r="EB149" s="3" t="s">
        <v>56</v>
      </c>
      <c r="EC149" s="2" t="s">
        <v>434</v>
      </c>
      <c r="EE149" t="s">
        <v>80</v>
      </c>
      <c r="EF149" t="s">
        <v>50</v>
      </c>
      <c r="ER149" s="3" t="s">
        <v>56</v>
      </c>
      <c r="ES149" s="2" t="s">
        <v>58</v>
      </c>
      <c r="EU149" t="s">
        <v>80</v>
      </c>
      <c r="EV149" t="s">
        <v>50</v>
      </c>
      <c r="FH149" s="3" t="s">
        <v>56</v>
      </c>
      <c r="FI149" s="2" t="s">
        <v>55</v>
      </c>
      <c r="FK149" t="s">
        <v>46</v>
      </c>
      <c r="FL149" t="s">
        <v>50</v>
      </c>
      <c r="FX149" s="3" t="s">
        <v>56</v>
      </c>
      <c r="FY149" s="2" t="s">
        <v>58</v>
      </c>
      <c r="GA149" t="s">
        <v>46</v>
      </c>
      <c r="GB149" t="s">
        <v>49</v>
      </c>
      <c r="GN149" s="2" t="s">
        <v>67</v>
      </c>
      <c r="GO149" s="2" t="s">
        <v>493</v>
      </c>
      <c r="GP149" t="s">
        <v>48</v>
      </c>
      <c r="GQ149" t="s">
        <v>49</v>
      </c>
      <c r="HC149" t="s">
        <v>61</v>
      </c>
      <c r="HD149" t="s">
        <v>62</v>
      </c>
      <c r="HP149" t="s">
        <v>67</v>
      </c>
      <c r="HQ149" t="s">
        <v>50</v>
      </c>
      <c r="IC149" s="2" t="s">
        <v>67</v>
      </c>
      <c r="ID149" s="2" t="s">
        <v>50</v>
      </c>
      <c r="IF149" t="s">
        <v>57</v>
      </c>
      <c r="IG149" t="s">
        <v>55</v>
      </c>
      <c r="IS149" t="s">
        <v>567</v>
      </c>
      <c r="IT149" t="s">
        <v>50</v>
      </c>
      <c r="JF149" t="s">
        <v>554</v>
      </c>
      <c r="JG149" t="s">
        <v>50</v>
      </c>
      <c r="JS149" t="s">
        <v>571</v>
      </c>
      <c r="JT149" t="s">
        <v>50</v>
      </c>
      <c r="KF149" t="s">
        <v>569</v>
      </c>
      <c r="KG149" t="s">
        <v>49</v>
      </c>
    </row>
    <row r="150" spans="1:293" x14ac:dyDescent="0.25">
      <c r="A150" s="2">
        <v>50</v>
      </c>
      <c r="B150" s="2" t="s">
        <v>45</v>
      </c>
      <c r="H150" s="2">
        <v>50</v>
      </c>
      <c r="I150" s="2" t="s">
        <v>55</v>
      </c>
      <c r="K150">
        <v>28</v>
      </c>
      <c r="L150" t="s">
        <v>49</v>
      </c>
      <c r="X150" s="2">
        <v>50</v>
      </c>
      <c r="Y150" s="2" t="s">
        <v>65</v>
      </c>
      <c r="AA150">
        <v>24</v>
      </c>
      <c r="AB150" s="4" t="s">
        <v>64</v>
      </c>
      <c r="AN150" s="2">
        <v>50</v>
      </c>
      <c r="AO150" s="2" t="s">
        <v>64</v>
      </c>
      <c r="AQ150">
        <v>40</v>
      </c>
      <c r="AR150" t="s">
        <v>62</v>
      </c>
      <c r="BD150" s="2">
        <v>50</v>
      </c>
      <c r="BE150" s="2" t="s">
        <v>55</v>
      </c>
      <c r="BG150">
        <v>45</v>
      </c>
      <c r="BH150" t="s">
        <v>55</v>
      </c>
      <c r="BR150" s="2">
        <v>2</v>
      </c>
      <c r="BS150" s="2" t="s">
        <v>55</v>
      </c>
      <c r="BU150">
        <v>5</v>
      </c>
      <c r="BV150" t="s">
        <v>49</v>
      </c>
      <c r="CH150" s="2">
        <v>2</v>
      </c>
      <c r="CI150" s="2" t="s">
        <v>65</v>
      </c>
      <c r="CK150">
        <v>0</v>
      </c>
      <c r="CL150" t="s">
        <v>64</v>
      </c>
      <c r="CX150" s="2">
        <v>2</v>
      </c>
      <c r="CY150" s="2" t="s">
        <v>64</v>
      </c>
      <c r="DA150">
        <v>0</v>
      </c>
      <c r="DB150" t="s">
        <v>62</v>
      </c>
      <c r="DN150" s="2">
        <v>2</v>
      </c>
      <c r="DO150" s="2" t="s">
        <v>55</v>
      </c>
      <c r="DQ150">
        <v>2</v>
      </c>
      <c r="DR150" t="s">
        <v>55</v>
      </c>
      <c r="EB150" s="2" t="s">
        <v>72</v>
      </c>
      <c r="EC150" s="2" t="s">
        <v>55</v>
      </c>
      <c r="EE150" t="s">
        <v>80</v>
      </c>
      <c r="EF150" t="s">
        <v>49</v>
      </c>
      <c r="ER150" s="2" t="s">
        <v>72</v>
      </c>
      <c r="ES150" s="2" t="s">
        <v>65</v>
      </c>
      <c r="EU150" t="s">
        <v>80</v>
      </c>
      <c r="EV150" t="s">
        <v>64</v>
      </c>
      <c r="FH150" s="2" t="s">
        <v>72</v>
      </c>
      <c r="FI150" s="2" t="s">
        <v>64</v>
      </c>
      <c r="FK150" t="s">
        <v>46</v>
      </c>
      <c r="FL150" t="s">
        <v>62</v>
      </c>
      <c r="FX150" s="2" t="s">
        <v>72</v>
      </c>
      <c r="FY150" s="2" t="s">
        <v>55</v>
      </c>
      <c r="GA150" t="s">
        <v>46</v>
      </c>
      <c r="GB150" t="s">
        <v>55</v>
      </c>
      <c r="GN150" s="2" t="s">
        <v>73</v>
      </c>
      <c r="GO150" s="4" t="s">
        <v>55</v>
      </c>
      <c r="GP150" t="s">
        <v>48</v>
      </c>
      <c r="GQ150" t="s">
        <v>50</v>
      </c>
      <c r="HC150" t="s">
        <v>57</v>
      </c>
      <c r="HD150" t="s">
        <v>58</v>
      </c>
      <c r="HP150" t="s">
        <v>67</v>
      </c>
      <c r="HQ150" t="s">
        <v>64</v>
      </c>
      <c r="IC150" s="2" t="s">
        <v>73</v>
      </c>
      <c r="ID150" t="s">
        <v>55</v>
      </c>
      <c r="IF150" t="s">
        <v>73</v>
      </c>
      <c r="IG150" t="s">
        <v>55</v>
      </c>
      <c r="IS150" t="s">
        <v>567</v>
      </c>
      <c r="IT150" t="s">
        <v>49</v>
      </c>
      <c r="JF150" t="s">
        <v>554</v>
      </c>
      <c r="JG150" t="s">
        <v>64</v>
      </c>
      <c r="JS150" t="s">
        <v>571</v>
      </c>
      <c r="JT150" t="s">
        <v>62</v>
      </c>
      <c r="KF150" t="s">
        <v>571</v>
      </c>
      <c r="KG150" t="s">
        <v>55</v>
      </c>
    </row>
    <row r="151" spans="1:293" x14ac:dyDescent="0.25">
      <c r="A151" s="2">
        <v>39</v>
      </c>
      <c r="B151" s="2" t="s">
        <v>45</v>
      </c>
      <c r="H151" s="2">
        <v>39</v>
      </c>
      <c r="I151" s="2" t="s">
        <v>55</v>
      </c>
      <c r="K151">
        <v>28</v>
      </c>
      <c r="L151" t="s">
        <v>64</v>
      </c>
      <c r="X151" s="2">
        <v>39</v>
      </c>
      <c r="Y151" s="2" t="s">
        <v>49</v>
      </c>
      <c r="AA151">
        <v>24</v>
      </c>
      <c r="AB151" t="s">
        <v>62</v>
      </c>
      <c r="AN151" s="2">
        <v>39</v>
      </c>
      <c r="AO151" s="2" t="s">
        <v>55</v>
      </c>
      <c r="AQ151">
        <v>30</v>
      </c>
      <c r="AR151" t="s">
        <v>55</v>
      </c>
      <c r="BD151" s="2">
        <v>39</v>
      </c>
      <c r="BE151" s="2" t="s">
        <v>55</v>
      </c>
      <c r="BG151">
        <v>55</v>
      </c>
      <c r="BH151" t="s">
        <v>58</v>
      </c>
      <c r="BR151" s="2">
        <v>3</v>
      </c>
      <c r="BS151" s="2" t="s">
        <v>55</v>
      </c>
      <c r="BU151">
        <v>5</v>
      </c>
      <c r="BV151" t="s">
        <v>64</v>
      </c>
      <c r="CH151" s="2">
        <v>3</v>
      </c>
      <c r="CI151" s="2" t="s">
        <v>49</v>
      </c>
      <c r="CK151">
        <v>0</v>
      </c>
      <c r="CL151" t="s">
        <v>62</v>
      </c>
      <c r="CX151" s="2">
        <v>3</v>
      </c>
      <c r="CY151" s="2" t="s">
        <v>55</v>
      </c>
      <c r="DA151">
        <v>3</v>
      </c>
      <c r="DB151" t="s">
        <v>55</v>
      </c>
      <c r="DN151" s="2">
        <v>3</v>
      </c>
      <c r="DO151" s="2" t="s">
        <v>55</v>
      </c>
      <c r="DQ151">
        <v>3</v>
      </c>
      <c r="DR151" t="s">
        <v>58</v>
      </c>
      <c r="EB151" s="3" t="s">
        <v>46</v>
      </c>
      <c r="EC151" s="2" t="s">
        <v>55</v>
      </c>
      <c r="EE151" t="s">
        <v>80</v>
      </c>
      <c r="EF151" t="s">
        <v>64</v>
      </c>
      <c r="ER151" s="3" t="s">
        <v>46</v>
      </c>
      <c r="ES151" s="2" t="s">
        <v>49</v>
      </c>
      <c r="EU151" t="s">
        <v>80</v>
      </c>
      <c r="EV151" t="s">
        <v>62</v>
      </c>
      <c r="FH151" s="3" t="s">
        <v>46</v>
      </c>
      <c r="FI151" s="2" t="s">
        <v>55</v>
      </c>
      <c r="FK151" t="s">
        <v>80</v>
      </c>
      <c r="FL151" t="s">
        <v>55</v>
      </c>
      <c r="FX151" s="3" t="s">
        <v>46</v>
      </c>
      <c r="FY151" s="2" t="s">
        <v>55</v>
      </c>
      <c r="GA151" t="s">
        <v>72</v>
      </c>
      <c r="GB151" t="s">
        <v>58</v>
      </c>
      <c r="GN151" s="2" t="s">
        <v>61</v>
      </c>
      <c r="GO151" s="2" t="s">
        <v>476</v>
      </c>
      <c r="GP151" t="s">
        <v>48</v>
      </c>
      <c r="GQ151" t="s">
        <v>62</v>
      </c>
      <c r="HC151" t="s">
        <v>48</v>
      </c>
      <c r="HD151" t="s">
        <v>55</v>
      </c>
      <c r="HP151" t="s">
        <v>57</v>
      </c>
      <c r="HQ151" t="s">
        <v>50</v>
      </c>
      <c r="IC151" s="2" t="s">
        <v>61</v>
      </c>
      <c r="ID151" s="2" t="s">
        <v>434</v>
      </c>
      <c r="IF151" t="s">
        <v>61</v>
      </c>
      <c r="IG151" t="s">
        <v>58</v>
      </c>
      <c r="IS151" t="s">
        <v>567</v>
      </c>
      <c r="IT151" t="s">
        <v>64</v>
      </c>
      <c r="JF151" t="s">
        <v>554</v>
      </c>
      <c r="JG151" t="s">
        <v>62</v>
      </c>
      <c r="JS151" t="s">
        <v>569</v>
      </c>
      <c r="JT151" t="s">
        <v>55</v>
      </c>
      <c r="KF151" t="s">
        <v>569</v>
      </c>
      <c r="KG151" t="s">
        <v>58</v>
      </c>
    </row>
    <row r="152" spans="1:293" x14ac:dyDescent="0.25">
      <c r="A152" s="2">
        <v>28</v>
      </c>
      <c r="B152" s="2" t="s">
        <v>45</v>
      </c>
      <c r="H152" s="2">
        <v>28</v>
      </c>
      <c r="I152" s="2" t="s">
        <v>55</v>
      </c>
      <c r="K152">
        <v>46</v>
      </c>
      <c r="L152" t="s">
        <v>55</v>
      </c>
      <c r="X152" s="2">
        <v>28</v>
      </c>
      <c r="Y152" s="2" t="s">
        <v>62</v>
      </c>
      <c r="AA152">
        <v>56</v>
      </c>
      <c r="AB152" t="s">
        <v>55</v>
      </c>
      <c r="AN152" s="2">
        <v>28</v>
      </c>
      <c r="AO152" s="2" t="s">
        <v>129</v>
      </c>
      <c r="AQ152">
        <v>45</v>
      </c>
      <c r="AR152" t="s">
        <v>55</v>
      </c>
      <c r="BD152" s="2">
        <v>28</v>
      </c>
      <c r="BE152" s="2" t="s">
        <v>55</v>
      </c>
      <c r="BG152">
        <v>27</v>
      </c>
      <c r="BH152" t="s">
        <v>55</v>
      </c>
      <c r="BR152" s="2">
        <v>0</v>
      </c>
      <c r="BS152" s="2" t="s">
        <v>55</v>
      </c>
      <c r="BU152">
        <v>0</v>
      </c>
      <c r="BV152" t="s">
        <v>55</v>
      </c>
      <c r="CH152" s="2">
        <v>0</v>
      </c>
      <c r="CI152" s="2" t="s">
        <v>62</v>
      </c>
      <c r="CK152">
        <v>7</v>
      </c>
      <c r="CL152" t="s">
        <v>55</v>
      </c>
      <c r="CX152" s="2">
        <v>0</v>
      </c>
      <c r="CY152" s="2" t="s">
        <v>129</v>
      </c>
      <c r="DA152">
        <v>3</v>
      </c>
      <c r="DB152" t="s">
        <v>55</v>
      </c>
      <c r="DN152" s="2">
        <v>0</v>
      </c>
      <c r="DO152" s="2" t="s">
        <v>55</v>
      </c>
      <c r="DQ152">
        <v>6</v>
      </c>
      <c r="DR152" t="s">
        <v>55</v>
      </c>
      <c r="EB152" s="2" t="s">
        <v>72</v>
      </c>
      <c r="EC152" s="2" t="s">
        <v>55</v>
      </c>
      <c r="EE152" t="s">
        <v>46</v>
      </c>
      <c r="EF152" t="s">
        <v>55</v>
      </c>
      <c r="ER152" s="2" t="s">
        <v>72</v>
      </c>
      <c r="ES152" s="2" t="s">
        <v>62</v>
      </c>
      <c r="EU152" t="s">
        <v>46</v>
      </c>
      <c r="EV152" t="s">
        <v>55</v>
      </c>
      <c r="FH152" s="2" t="s">
        <v>72</v>
      </c>
      <c r="FI152" s="2" t="s">
        <v>129</v>
      </c>
      <c r="FK152" t="s">
        <v>72</v>
      </c>
      <c r="FL152" t="s">
        <v>55</v>
      </c>
      <c r="FX152" s="2" t="s">
        <v>72</v>
      </c>
      <c r="FY152" s="2" t="s">
        <v>55</v>
      </c>
      <c r="GA152" t="s">
        <v>46</v>
      </c>
      <c r="GB152" t="s">
        <v>55</v>
      </c>
      <c r="GN152" s="2" t="s">
        <v>48</v>
      </c>
      <c r="GO152" s="4" t="s">
        <v>55</v>
      </c>
      <c r="GP152" t="s">
        <v>61</v>
      </c>
      <c r="GQ152" t="s">
        <v>55</v>
      </c>
      <c r="HC152" t="s">
        <v>48</v>
      </c>
      <c r="HD152" t="s">
        <v>55</v>
      </c>
      <c r="HP152" t="s">
        <v>67</v>
      </c>
      <c r="HQ152" t="s">
        <v>55</v>
      </c>
      <c r="IC152" s="2" t="s">
        <v>48</v>
      </c>
      <c r="ID152" t="s">
        <v>55</v>
      </c>
      <c r="IF152" t="s">
        <v>48</v>
      </c>
      <c r="IG152" t="s">
        <v>50</v>
      </c>
      <c r="IS152" t="s">
        <v>554</v>
      </c>
      <c r="IT152" t="s">
        <v>55</v>
      </c>
      <c r="JF152" t="s">
        <v>567</v>
      </c>
      <c r="JG152" t="s">
        <v>55</v>
      </c>
      <c r="JS152" t="s">
        <v>571</v>
      </c>
      <c r="JT152" t="s">
        <v>55</v>
      </c>
      <c r="KF152" t="s">
        <v>571</v>
      </c>
      <c r="KG152" t="s">
        <v>55</v>
      </c>
    </row>
    <row r="153" spans="1:293" x14ac:dyDescent="0.25">
      <c r="A153" s="2">
        <v>25</v>
      </c>
      <c r="B153" s="2" t="s">
        <v>45</v>
      </c>
      <c r="H153" s="2">
        <v>25</v>
      </c>
      <c r="I153" s="2" t="s">
        <v>58</v>
      </c>
      <c r="K153">
        <v>51</v>
      </c>
      <c r="L153" t="s">
        <v>49</v>
      </c>
      <c r="X153" s="2">
        <v>25</v>
      </c>
      <c r="Y153" s="2" t="s">
        <v>49</v>
      </c>
      <c r="AA153">
        <v>22</v>
      </c>
      <c r="AB153" t="s">
        <v>50</v>
      </c>
      <c r="AN153" s="2">
        <v>25</v>
      </c>
      <c r="AO153" s="2" t="s">
        <v>55</v>
      </c>
      <c r="AQ153">
        <v>41</v>
      </c>
      <c r="AR153" t="s">
        <v>55</v>
      </c>
      <c r="BD153" s="2">
        <v>25</v>
      </c>
      <c r="BE153" s="2" t="s">
        <v>50</v>
      </c>
      <c r="BG153">
        <v>33</v>
      </c>
      <c r="BH153" t="s">
        <v>50</v>
      </c>
      <c r="BR153" s="2">
        <v>0</v>
      </c>
      <c r="BS153" s="2" t="s">
        <v>58</v>
      </c>
      <c r="BU153">
        <v>2</v>
      </c>
      <c r="BV153" t="s">
        <v>49</v>
      </c>
      <c r="CH153" s="2">
        <v>0</v>
      </c>
      <c r="CI153" s="2" t="s">
        <v>49</v>
      </c>
      <c r="CK153">
        <v>0</v>
      </c>
      <c r="CL153" t="s">
        <v>50</v>
      </c>
      <c r="CX153" s="2">
        <v>0</v>
      </c>
      <c r="CY153" s="2" t="s">
        <v>55</v>
      </c>
      <c r="DA153">
        <v>2</v>
      </c>
      <c r="DB153" t="s">
        <v>55</v>
      </c>
      <c r="DN153" s="2">
        <v>0</v>
      </c>
      <c r="DO153" s="2" t="s">
        <v>50</v>
      </c>
      <c r="DQ153">
        <v>0</v>
      </c>
      <c r="DR153" t="s">
        <v>50</v>
      </c>
      <c r="EB153" s="3" t="s">
        <v>56</v>
      </c>
      <c r="EC153" s="2" t="s">
        <v>58</v>
      </c>
      <c r="EE153" t="s">
        <v>80</v>
      </c>
      <c r="EF153" t="s">
        <v>49</v>
      </c>
      <c r="ER153" s="3" t="s">
        <v>56</v>
      </c>
      <c r="ES153" s="2" t="s">
        <v>49</v>
      </c>
      <c r="EU153" t="s">
        <v>80</v>
      </c>
      <c r="EV153" t="s">
        <v>50</v>
      </c>
      <c r="FH153" s="3" t="s">
        <v>56</v>
      </c>
      <c r="FI153" s="2" t="s">
        <v>55</v>
      </c>
      <c r="FK153" t="s">
        <v>80</v>
      </c>
      <c r="FL153" t="s">
        <v>55</v>
      </c>
      <c r="FX153" s="3" t="s">
        <v>56</v>
      </c>
      <c r="FY153" s="2" t="s">
        <v>50</v>
      </c>
      <c r="GA153" t="s">
        <v>80</v>
      </c>
      <c r="GB153" t="s">
        <v>50</v>
      </c>
      <c r="GN153" s="2" t="s">
        <v>61</v>
      </c>
      <c r="GO153" s="2" t="s">
        <v>476</v>
      </c>
      <c r="GP153" t="s">
        <v>73</v>
      </c>
      <c r="GQ153" t="s">
        <v>55</v>
      </c>
      <c r="HC153" t="s">
        <v>48</v>
      </c>
      <c r="HD153" t="s">
        <v>49</v>
      </c>
      <c r="HP153" t="s">
        <v>61</v>
      </c>
      <c r="HQ153" t="s">
        <v>55</v>
      </c>
      <c r="IC153" s="2" t="s">
        <v>61</v>
      </c>
      <c r="ID153" t="s">
        <v>55</v>
      </c>
      <c r="IF153" t="s">
        <v>73</v>
      </c>
      <c r="IG153" t="s">
        <v>55</v>
      </c>
      <c r="IS153" t="s">
        <v>554</v>
      </c>
      <c r="IT153" t="s">
        <v>49</v>
      </c>
      <c r="JF153" t="s">
        <v>567</v>
      </c>
      <c r="JG153" t="s">
        <v>50</v>
      </c>
      <c r="JS153" t="s">
        <v>571</v>
      </c>
      <c r="JT153" t="s">
        <v>55</v>
      </c>
      <c r="KF153" t="s">
        <v>569</v>
      </c>
      <c r="KG153" t="s">
        <v>50</v>
      </c>
    </row>
    <row r="154" spans="1:293" x14ac:dyDescent="0.25">
      <c r="A154" s="2">
        <v>38</v>
      </c>
      <c r="B154" s="2" t="s">
        <v>45</v>
      </c>
      <c r="H154" s="2">
        <v>38</v>
      </c>
      <c r="I154" s="2" t="s">
        <v>503</v>
      </c>
      <c r="K154">
        <v>44</v>
      </c>
      <c r="L154" t="s">
        <v>50</v>
      </c>
      <c r="X154" s="2">
        <v>38</v>
      </c>
      <c r="Y154" s="2" t="s">
        <v>503</v>
      </c>
      <c r="AA154">
        <v>28</v>
      </c>
      <c r="AB154" t="s">
        <v>49</v>
      </c>
      <c r="AN154" s="2">
        <v>38</v>
      </c>
      <c r="AO154" s="2" t="s">
        <v>503</v>
      </c>
      <c r="AQ154">
        <v>33</v>
      </c>
      <c r="AR154" t="s">
        <v>64</v>
      </c>
      <c r="BD154" s="2">
        <v>38</v>
      </c>
      <c r="BE154" s="2" t="s">
        <v>58</v>
      </c>
      <c r="BG154">
        <v>29</v>
      </c>
      <c r="BH154" t="s">
        <v>49</v>
      </c>
      <c r="BR154" s="2">
        <v>4</v>
      </c>
      <c r="BS154" s="2" t="s">
        <v>503</v>
      </c>
      <c r="BU154">
        <v>2</v>
      </c>
      <c r="BV154" t="s">
        <v>50</v>
      </c>
      <c r="CH154" s="2">
        <v>4</v>
      </c>
      <c r="CI154" s="2" t="s">
        <v>503</v>
      </c>
      <c r="CK154">
        <v>5</v>
      </c>
      <c r="CL154" t="s">
        <v>49</v>
      </c>
      <c r="CX154" s="2">
        <v>4</v>
      </c>
      <c r="CY154" s="2" t="s">
        <v>503</v>
      </c>
      <c r="DA154">
        <v>3</v>
      </c>
      <c r="DB154" t="s">
        <v>64</v>
      </c>
      <c r="DN154" s="2">
        <v>4</v>
      </c>
      <c r="DO154" s="2" t="s">
        <v>58</v>
      </c>
      <c r="DQ154">
        <v>3</v>
      </c>
      <c r="DR154" s="4" t="s">
        <v>49</v>
      </c>
      <c r="EB154" s="2" t="s">
        <v>70</v>
      </c>
      <c r="EC154" s="2" t="s">
        <v>503</v>
      </c>
      <c r="EE154" t="s">
        <v>70</v>
      </c>
      <c r="EF154" t="s">
        <v>50</v>
      </c>
      <c r="ER154" s="2" t="s">
        <v>70</v>
      </c>
      <c r="ES154" s="2" t="s">
        <v>503</v>
      </c>
      <c r="EU154" t="s">
        <v>80</v>
      </c>
      <c r="EV154" t="s">
        <v>49</v>
      </c>
      <c r="FH154" s="2" t="s">
        <v>70</v>
      </c>
      <c r="FI154" s="2" t="s">
        <v>503</v>
      </c>
      <c r="FK154" t="s">
        <v>46</v>
      </c>
      <c r="FL154" t="s">
        <v>64</v>
      </c>
      <c r="FX154" s="2" t="s">
        <v>70</v>
      </c>
      <c r="FY154" s="2" t="s">
        <v>58</v>
      </c>
      <c r="GA154" t="s">
        <v>70</v>
      </c>
      <c r="GB154" t="s">
        <v>49</v>
      </c>
      <c r="GN154" s="2" t="s">
        <v>67</v>
      </c>
      <c r="GO154" s="2" t="s">
        <v>239</v>
      </c>
      <c r="GP154" t="s">
        <v>57</v>
      </c>
      <c r="GQ154" t="s">
        <v>49</v>
      </c>
      <c r="HC154" t="s">
        <v>48</v>
      </c>
      <c r="HD154" t="s">
        <v>50</v>
      </c>
      <c r="HP154" t="s">
        <v>48</v>
      </c>
      <c r="HQ154" t="s">
        <v>55</v>
      </c>
      <c r="IC154" s="2" t="s">
        <v>67</v>
      </c>
      <c r="ID154" s="2" t="s">
        <v>434</v>
      </c>
      <c r="IF154" t="s">
        <v>48</v>
      </c>
      <c r="IG154" t="s">
        <v>55</v>
      </c>
      <c r="IS154" t="s">
        <v>567</v>
      </c>
      <c r="IT154" t="s">
        <v>50</v>
      </c>
      <c r="JF154" t="s">
        <v>567</v>
      </c>
      <c r="JG154" t="s">
        <v>49</v>
      </c>
      <c r="JS154" t="s">
        <v>571</v>
      </c>
      <c r="JT154" t="s">
        <v>64</v>
      </c>
      <c r="KF154" t="s">
        <v>571</v>
      </c>
      <c r="KG154" t="s">
        <v>49</v>
      </c>
    </row>
    <row r="155" spans="1:293" x14ac:dyDescent="0.25">
      <c r="A155" s="2">
        <v>30</v>
      </c>
      <c r="B155" s="2" t="s">
        <v>45</v>
      </c>
      <c r="H155" s="2">
        <v>30</v>
      </c>
      <c r="I155" s="2" t="s">
        <v>55</v>
      </c>
      <c r="K155">
        <v>44</v>
      </c>
      <c r="L155" t="s">
        <v>68</v>
      </c>
      <c r="X155" s="2">
        <v>30</v>
      </c>
      <c r="Y155" s="2" t="s">
        <v>55</v>
      </c>
      <c r="AA155">
        <v>28</v>
      </c>
      <c r="AB155" s="4" t="s">
        <v>64</v>
      </c>
      <c r="AN155" s="2">
        <v>30</v>
      </c>
      <c r="AO155" s="2" t="s">
        <v>55</v>
      </c>
      <c r="AQ155">
        <v>33</v>
      </c>
      <c r="AR155" t="s">
        <v>62</v>
      </c>
      <c r="BD155" s="2">
        <v>30</v>
      </c>
      <c r="BE155" s="2" t="s">
        <v>50</v>
      </c>
      <c r="BG155">
        <v>29</v>
      </c>
      <c r="BH155" t="s">
        <v>50</v>
      </c>
      <c r="BR155" s="2">
        <v>5</v>
      </c>
      <c r="BS155" s="2" t="s">
        <v>55</v>
      </c>
      <c r="BU155">
        <v>2</v>
      </c>
      <c r="BV155" t="s">
        <v>68</v>
      </c>
      <c r="CH155" s="2">
        <v>5</v>
      </c>
      <c r="CI155" s="2" t="s">
        <v>55</v>
      </c>
      <c r="CK155">
        <v>5</v>
      </c>
      <c r="CL155" t="s">
        <v>64</v>
      </c>
      <c r="CX155" s="2">
        <v>5</v>
      </c>
      <c r="CY155" s="2" t="s">
        <v>55</v>
      </c>
      <c r="DA155">
        <v>3</v>
      </c>
      <c r="DB155" t="s">
        <v>62</v>
      </c>
      <c r="DN155" s="2">
        <v>5</v>
      </c>
      <c r="DO155" s="2" t="s">
        <v>50</v>
      </c>
      <c r="DQ155">
        <v>3</v>
      </c>
      <c r="DR155" t="s">
        <v>50</v>
      </c>
      <c r="EB155" s="2" t="s">
        <v>72</v>
      </c>
      <c r="EC155" s="2" t="s">
        <v>55</v>
      </c>
      <c r="EE155" t="s">
        <v>70</v>
      </c>
      <c r="EF155" t="s">
        <v>68</v>
      </c>
      <c r="ER155" s="2" t="s">
        <v>72</v>
      </c>
      <c r="ES155" s="2" t="s">
        <v>55</v>
      </c>
      <c r="EU155" t="s">
        <v>80</v>
      </c>
      <c r="EV155" t="s">
        <v>64</v>
      </c>
      <c r="FH155" s="2" t="s">
        <v>72</v>
      </c>
      <c r="FI155" s="2" t="s">
        <v>55</v>
      </c>
      <c r="FK155" t="s">
        <v>46</v>
      </c>
      <c r="FL155" t="s">
        <v>62</v>
      </c>
      <c r="FX155" s="2" t="s">
        <v>72</v>
      </c>
      <c r="FY155" s="2" t="s">
        <v>50</v>
      </c>
      <c r="GA155" t="s">
        <v>70</v>
      </c>
      <c r="GB155" t="s">
        <v>50</v>
      </c>
      <c r="GN155" s="2" t="s">
        <v>61</v>
      </c>
      <c r="GO155" s="2" t="s">
        <v>50</v>
      </c>
      <c r="GP155" t="s">
        <v>73</v>
      </c>
      <c r="GQ155" t="s">
        <v>55</v>
      </c>
      <c r="HC155" t="s">
        <v>48</v>
      </c>
      <c r="HD155" t="s">
        <v>62</v>
      </c>
      <c r="HP155" t="s">
        <v>57</v>
      </c>
      <c r="HQ155" t="s">
        <v>49</v>
      </c>
      <c r="IC155" s="2" t="s">
        <v>61</v>
      </c>
      <c r="ID155" s="2" t="s">
        <v>50</v>
      </c>
      <c r="IF155" t="s">
        <v>48</v>
      </c>
      <c r="IG155" t="s">
        <v>49</v>
      </c>
      <c r="IS155" t="s">
        <v>567</v>
      </c>
      <c r="IT155" t="s">
        <v>68</v>
      </c>
      <c r="JF155" t="s">
        <v>567</v>
      </c>
      <c r="JG155" t="s">
        <v>64</v>
      </c>
      <c r="JS155" t="s">
        <v>571</v>
      </c>
      <c r="JT155" t="s">
        <v>62</v>
      </c>
      <c r="KF155" t="s">
        <v>571</v>
      </c>
      <c r="KG155" t="s">
        <v>50</v>
      </c>
    </row>
    <row r="156" spans="1:293" x14ac:dyDescent="0.25">
      <c r="A156" s="2">
        <v>54</v>
      </c>
      <c r="B156" s="2" t="s">
        <v>47</v>
      </c>
      <c r="H156" s="2">
        <v>54</v>
      </c>
      <c r="I156" s="2" t="s">
        <v>55</v>
      </c>
      <c r="K156">
        <v>44</v>
      </c>
      <c r="L156" t="s">
        <v>64</v>
      </c>
      <c r="X156" s="2">
        <v>54</v>
      </c>
      <c r="Y156" s="2" t="s">
        <v>55</v>
      </c>
      <c r="AA156">
        <v>46</v>
      </c>
      <c r="AB156" t="s">
        <v>55</v>
      </c>
      <c r="AN156" s="2">
        <v>54</v>
      </c>
      <c r="AO156" s="2" t="s">
        <v>55</v>
      </c>
      <c r="AQ156">
        <v>32</v>
      </c>
      <c r="AR156" t="s">
        <v>55</v>
      </c>
      <c r="BD156" s="2">
        <v>54</v>
      </c>
      <c r="BE156" s="2" t="s">
        <v>55</v>
      </c>
      <c r="BG156">
        <v>29</v>
      </c>
      <c r="BH156" t="s">
        <v>58</v>
      </c>
      <c r="BR156" s="2">
        <v>2</v>
      </c>
      <c r="BS156" s="2" t="s">
        <v>55</v>
      </c>
      <c r="BU156">
        <v>2</v>
      </c>
      <c r="BV156" t="s">
        <v>64</v>
      </c>
      <c r="CH156" s="2">
        <v>2</v>
      </c>
      <c r="CI156" s="2" t="s">
        <v>55</v>
      </c>
      <c r="CK156">
        <v>0</v>
      </c>
      <c r="CL156" t="s">
        <v>55</v>
      </c>
      <c r="CX156" s="2">
        <v>2</v>
      </c>
      <c r="CY156" s="2" t="s">
        <v>55</v>
      </c>
      <c r="DA156">
        <v>4</v>
      </c>
      <c r="DB156" t="s">
        <v>55</v>
      </c>
      <c r="DN156" s="2">
        <v>2</v>
      </c>
      <c r="DO156" s="2" t="s">
        <v>55</v>
      </c>
      <c r="DQ156">
        <v>3</v>
      </c>
      <c r="DR156" t="s">
        <v>58</v>
      </c>
      <c r="EB156" s="3" t="s">
        <v>46</v>
      </c>
      <c r="EC156" s="2" t="s">
        <v>55</v>
      </c>
      <c r="EE156" t="s">
        <v>70</v>
      </c>
      <c r="EF156" t="s">
        <v>64</v>
      </c>
      <c r="ER156" s="3" t="s">
        <v>46</v>
      </c>
      <c r="ES156" s="2" t="s">
        <v>55</v>
      </c>
      <c r="EU156" t="s">
        <v>46</v>
      </c>
      <c r="EV156" t="s">
        <v>55</v>
      </c>
      <c r="FH156" s="3" t="s">
        <v>46</v>
      </c>
      <c r="FI156" s="2" t="s">
        <v>55</v>
      </c>
      <c r="FK156" t="s">
        <v>70</v>
      </c>
      <c r="FL156" t="s">
        <v>55</v>
      </c>
      <c r="FX156" s="3" t="s">
        <v>46</v>
      </c>
      <c r="FY156" s="2" t="s">
        <v>55</v>
      </c>
      <c r="GA156" t="s">
        <v>70</v>
      </c>
      <c r="GB156" t="s">
        <v>58</v>
      </c>
      <c r="GN156" s="2" t="s">
        <v>57</v>
      </c>
      <c r="GO156" s="2" t="s">
        <v>49</v>
      </c>
      <c r="GP156" t="s">
        <v>57</v>
      </c>
      <c r="GQ156" t="s">
        <v>49</v>
      </c>
      <c r="HC156" t="s">
        <v>61</v>
      </c>
      <c r="HD156" t="s">
        <v>50</v>
      </c>
      <c r="HP156" t="s">
        <v>57</v>
      </c>
      <c r="HQ156" t="s">
        <v>68</v>
      </c>
      <c r="IC156" s="2" t="s">
        <v>57</v>
      </c>
      <c r="ID156" t="s">
        <v>55</v>
      </c>
      <c r="IF156" t="s">
        <v>67</v>
      </c>
      <c r="IG156" t="s">
        <v>50</v>
      </c>
      <c r="IS156" t="s">
        <v>567</v>
      </c>
      <c r="IT156" t="s">
        <v>64</v>
      </c>
      <c r="JF156" t="s">
        <v>554</v>
      </c>
      <c r="JG156" t="s">
        <v>55</v>
      </c>
      <c r="JS156" t="s">
        <v>571</v>
      </c>
      <c r="JT156" t="s">
        <v>55</v>
      </c>
      <c r="KF156" t="s">
        <v>571</v>
      </c>
      <c r="KG156" t="s">
        <v>58</v>
      </c>
    </row>
    <row r="157" spans="1:293" x14ac:dyDescent="0.25">
      <c r="A157" s="2">
        <v>43</v>
      </c>
      <c r="B157" s="2" t="s">
        <v>45</v>
      </c>
      <c r="H157" s="2">
        <v>43</v>
      </c>
      <c r="I157" s="2" t="s">
        <v>49</v>
      </c>
      <c r="K157">
        <v>44</v>
      </c>
      <c r="L157" t="s">
        <v>62</v>
      </c>
      <c r="X157" s="2">
        <v>43</v>
      </c>
      <c r="Y157" s="2" t="s">
        <v>62</v>
      </c>
      <c r="AA157">
        <v>51</v>
      </c>
      <c r="AB157" s="4" t="s">
        <v>64</v>
      </c>
      <c r="AN157" s="2">
        <v>43</v>
      </c>
      <c r="AO157" s="2" t="s">
        <v>64</v>
      </c>
      <c r="AQ157">
        <v>51</v>
      </c>
      <c r="AR157" t="s">
        <v>62</v>
      </c>
      <c r="BD157" s="2">
        <v>43</v>
      </c>
      <c r="BE157" s="2" t="s">
        <v>55</v>
      </c>
      <c r="BG157">
        <v>54</v>
      </c>
      <c r="BH157" t="s">
        <v>50</v>
      </c>
      <c r="BR157" s="2">
        <v>3</v>
      </c>
      <c r="BS157" s="2" t="s">
        <v>49</v>
      </c>
      <c r="BU157">
        <v>2</v>
      </c>
      <c r="BV157" t="s">
        <v>62</v>
      </c>
      <c r="CH157" s="2">
        <v>3</v>
      </c>
      <c r="CI157" s="2" t="s">
        <v>62</v>
      </c>
      <c r="CK157">
        <v>2</v>
      </c>
      <c r="CL157" t="s">
        <v>64</v>
      </c>
      <c r="CX157" s="2">
        <v>3</v>
      </c>
      <c r="CY157" s="2" t="s">
        <v>64</v>
      </c>
      <c r="DA157">
        <v>2</v>
      </c>
      <c r="DB157" t="s">
        <v>62</v>
      </c>
      <c r="DN157" s="2">
        <v>3</v>
      </c>
      <c r="DO157" s="2" t="s">
        <v>55</v>
      </c>
      <c r="DQ157">
        <v>3</v>
      </c>
      <c r="DR157" t="s">
        <v>50</v>
      </c>
      <c r="EB157" s="3" t="s">
        <v>56</v>
      </c>
      <c r="EC157" s="2" t="s">
        <v>49</v>
      </c>
      <c r="EE157" t="s">
        <v>70</v>
      </c>
      <c r="EF157" t="s">
        <v>62</v>
      </c>
      <c r="ER157" s="3" t="s">
        <v>56</v>
      </c>
      <c r="ES157" s="2" t="s">
        <v>62</v>
      </c>
      <c r="EU157" t="s">
        <v>80</v>
      </c>
      <c r="EV157" t="s">
        <v>64</v>
      </c>
      <c r="FH157" s="3" t="s">
        <v>56</v>
      </c>
      <c r="FI157" s="2" t="s">
        <v>64</v>
      </c>
      <c r="FK157" t="s">
        <v>80</v>
      </c>
      <c r="FL157" t="s">
        <v>62</v>
      </c>
      <c r="FX157" s="3" t="s">
        <v>56</v>
      </c>
      <c r="FY157" s="2" t="s">
        <v>55</v>
      </c>
      <c r="GA157" t="s">
        <v>46</v>
      </c>
      <c r="GB157" t="s">
        <v>50</v>
      </c>
      <c r="GN157" s="2" t="s">
        <v>57</v>
      </c>
      <c r="GO157" s="2" t="s">
        <v>62</v>
      </c>
      <c r="GP157" t="s">
        <v>57</v>
      </c>
      <c r="GQ157" t="s">
        <v>50</v>
      </c>
      <c r="HC157" t="s">
        <v>61</v>
      </c>
      <c r="HD157" t="s">
        <v>64</v>
      </c>
      <c r="HP157" t="s">
        <v>57</v>
      </c>
      <c r="HQ157" t="s">
        <v>58</v>
      </c>
      <c r="IC157" s="2" t="s">
        <v>57</v>
      </c>
      <c r="ID157" s="2" t="s">
        <v>58</v>
      </c>
      <c r="IF157" t="s">
        <v>67</v>
      </c>
      <c r="IG157" t="s">
        <v>62</v>
      </c>
      <c r="IS157" t="s">
        <v>567</v>
      </c>
      <c r="IT157" t="s">
        <v>62</v>
      </c>
      <c r="JF157" t="s">
        <v>554</v>
      </c>
      <c r="JG157" t="s">
        <v>64</v>
      </c>
      <c r="JS157" t="s">
        <v>569</v>
      </c>
      <c r="JT157" t="s">
        <v>62</v>
      </c>
      <c r="KF157" t="s">
        <v>571</v>
      </c>
      <c r="KG157" t="s">
        <v>50</v>
      </c>
    </row>
    <row r="158" spans="1:293" x14ac:dyDescent="0.25">
      <c r="A158" s="2">
        <v>26</v>
      </c>
      <c r="B158" s="2" t="s">
        <v>45</v>
      </c>
      <c r="H158" s="2">
        <v>26</v>
      </c>
      <c r="I158" s="2" t="s">
        <v>55</v>
      </c>
      <c r="K158">
        <v>28</v>
      </c>
      <c r="L158" t="s">
        <v>49</v>
      </c>
      <c r="X158" s="2">
        <v>26</v>
      </c>
      <c r="Y158" s="2" t="s">
        <v>64</v>
      </c>
      <c r="AA158">
        <v>51</v>
      </c>
      <c r="AB158" t="s">
        <v>62</v>
      </c>
      <c r="AN158" s="2">
        <v>26</v>
      </c>
      <c r="AO158" s="2" t="s">
        <v>453</v>
      </c>
      <c r="AQ158">
        <v>38</v>
      </c>
      <c r="AR158" t="s">
        <v>55</v>
      </c>
      <c r="BD158" s="2">
        <v>26</v>
      </c>
      <c r="BE158" s="2" t="s">
        <v>55</v>
      </c>
      <c r="BG158">
        <v>28</v>
      </c>
      <c r="BH158" t="s">
        <v>55</v>
      </c>
      <c r="BR158" s="2">
        <v>3</v>
      </c>
      <c r="BS158" s="2" t="s">
        <v>55</v>
      </c>
      <c r="BU158">
        <v>5</v>
      </c>
      <c r="BV158" t="s">
        <v>49</v>
      </c>
      <c r="CH158" s="2">
        <v>3</v>
      </c>
      <c r="CI158" s="2" t="s">
        <v>64</v>
      </c>
      <c r="CK158">
        <v>2</v>
      </c>
      <c r="CL158" t="s">
        <v>62</v>
      </c>
      <c r="CX158" s="2">
        <v>3</v>
      </c>
      <c r="CY158" s="2" t="s">
        <v>453</v>
      </c>
      <c r="DA158">
        <v>2</v>
      </c>
      <c r="DB158" t="s">
        <v>55</v>
      </c>
      <c r="DN158" s="2">
        <v>3</v>
      </c>
      <c r="DO158" s="2" t="s">
        <v>55</v>
      </c>
      <c r="DQ158">
        <v>4</v>
      </c>
      <c r="DR158" t="s">
        <v>55</v>
      </c>
      <c r="EB158" s="3" t="s">
        <v>80</v>
      </c>
      <c r="EC158" s="2" t="s">
        <v>55</v>
      </c>
      <c r="EE158" t="s">
        <v>80</v>
      </c>
      <c r="EF158" t="s">
        <v>49</v>
      </c>
      <c r="ER158" s="3" t="s">
        <v>80</v>
      </c>
      <c r="ES158" s="2" t="s">
        <v>64</v>
      </c>
      <c r="EU158" t="s">
        <v>80</v>
      </c>
      <c r="EV158" t="s">
        <v>62</v>
      </c>
      <c r="FH158" s="3" t="s">
        <v>80</v>
      </c>
      <c r="FI158" s="2" t="s">
        <v>453</v>
      </c>
      <c r="FK158" t="s">
        <v>46</v>
      </c>
      <c r="FL158" t="s">
        <v>55</v>
      </c>
      <c r="FX158" s="3" t="s">
        <v>80</v>
      </c>
      <c r="FY158" s="2" t="s">
        <v>55</v>
      </c>
      <c r="GA158" t="s">
        <v>70</v>
      </c>
      <c r="GB158" t="s">
        <v>55</v>
      </c>
      <c r="GN158" s="2" t="s">
        <v>57</v>
      </c>
      <c r="GO158" s="4" t="s">
        <v>55</v>
      </c>
      <c r="GP158" t="s">
        <v>57</v>
      </c>
      <c r="GQ158" t="s">
        <v>62</v>
      </c>
      <c r="HC158" t="s">
        <v>73</v>
      </c>
      <c r="HD158" t="s">
        <v>55</v>
      </c>
      <c r="HP158" t="s">
        <v>57</v>
      </c>
      <c r="HQ158" t="s">
        <v>64</v>
      </c>
      <c r="IC158" s="2" t="s">
        <v>57</v>
      </c>
      <c r="ID158" s="2" t="s">
        <v>58</v>
      </c>
      <c r="IF158" t="s">
        <v>67</v>
      </c>
      <c r="IG158" t="s">
        <v>55</v>
      </c>
      <c r="IS158" t="s">
        <v>567</v>
      </c>
      <c r="IT158" t="s">
        <v>49</v>
      </c>
      <c r="JF158" t="s">
        <v>554</v>
      </c>
      <c r="JG158" t="s">
        <v>62</v>
      </c>
      <c r="JS158" t="s">
        <v>569</v>
      </c>
      <c r="JT158" t="s">
        <v>55</v>
      </c>
      <c r="KF158" t="s">
        <v>569</v>
      </c>
      <c r="KG158" t="s">
        <v>55</v>
      </c>
    </row>
    <row r="159" spans="1:293" x14ac:dyDescent="0.25">
      <c r="A159" s="2">
        <v>45</v>
      </c>
      <c r="B159" s="2" t="s">
        <v>47</v>
      </c>
      <c r="H159" s="2">
        <v>45</v>
      </c>
      <c r="I159" s="2" t="s">
        <v>55</v>
      </c>
      <c r="K159">
        <v>28</v>
      </c>
      <c r="L159" t="s">
        <v>62</v>
      </c>
      <c r="X159" s="2">
        <v>45</v>
      </c>
      <c r="Y159" s="2" t="s">
        <v>55</v>
      </c>
      <c r="AA159">
        <v>44</v>
      </c>
      <c r="AB159" t="s">
        <v>50</v>
      </c>
      <c r="AN159" s="2">
        <v>45</v>
      </c>
      <c r="AO159" s="2" t="s">
        <v>55</v>
      </c>
      <c r="AQ159">
        <v>45</v>
      </c>
      <c r="AR159" t="s">
        <v>49</v>
      </c>
      <c r="BD159" s="2">
        <v>45</v>
      </c>
      <c r="BE159" s="2" t="s">
        <v>55</v>
      </c>
      <c r="BG159">
        <v>31</v>
      </c>
      <c r="BH159" t="s">
        <v>58</v>
      </c>
      <c r="BR159" s="2">
        <v>5</v>
      </c>
      <c r="BS159" s="2" t="s">
        <v>55</v>
      </c>
      <c r="BU159">
        <v>5</v>
      </c>
      <c r="BV159" t="s">
        <v>62</v>
      </c>
      <c r="CH159" s="2">
        <v>5</v>
      </c>
      <c r="CI159" s="2" t="s">
        <v>55</v>
      </c>
      <c r="CK159">
        <v>2</v>
      </c>
      <c r="CL159" t="s">
        <v>50</v>
      </c>
      <c r="CX159" s="2">
        <v>5</v>
      </c>
      <c r="CY159" s="2" t="s">
        <v>55</v>
      </c>
      <c r="DA159">
        <v>2</v>
      </c>
      <c r="DB159" t="s">
        <v>49</v>
      </c>
      <c r="DN159" s="2">
        <v>5</v>
      </c>
      <c r="DO159" s="2" t="s">
        <v>55</v>
      </c>
      <c r="DQ159">
        <v>2</v>
      </c>
      <c r="DR159" t="s">
        <v>58</v>
      </c>
      <c r="EB159" s="2" t="s">
        <v>72</v>
      </c>
      <c r="EC159" s="2" t="s">
        <v>55</v>
      </c>
      <c r="EE159" t="s">
        <v>80</v>
      </c>
      <c r="EF159" t="s">
        <v>62</v>
      </c>
      <c r="ER159" s="2" t="s">
        <v>72</v>
      </c>
      <c r="ES159" s="2" t="s">
        <v>55</v>
      </c>
      <c r="EU159" t="s">
        <v>70</v>
      </c>
      <c r="EV159" t="s">
        <v>50</v>
      </c>
      <c r="FH159" s="2" t="s">
        <v>72</v>
      </c>
      <c r="FI159" s="2" t="s">
        <v>55</v>
      </c>
      <c r="FK159" t="s">
        <v>46</v>
      </c>
      <c r="FL159" t="s">
        <v>49</v>
      </c>
      <c r="FX159" s="2" t="s">
        <v>72</v>
      </c>
      <c r="FY159" s="2" t="s">
        <v>55</v>
      </c>
      <c r="GA159" t="s">
        <v>46</v>
      </c>
      <c r="GB159" t="s">
        <v>58</v>
      </c>
      <c r="GN159" s="2" t="s">
        <v>61</v>
      </c>
      <c r="GO159" s="2" t="s">
        <v>86</v>
      </c>
      <c r="GP159" t="s">
        <v>61</v>
      </c>
      <c r="GQ159" t="s">
        <v>55</v>
      </c>
      <c r="HC159" t="s">
        <v>57</v>
      </c>
      <c r="HD159" t="s">
        <v>49</v>
      </c>
      <c r="HP159" t="s">
        <v>57</v>
      </c>
      <c r="HQ159" t="s">
        <v>62</v>
      </c>
      <c r="IC159" s="2" t="s">
        <v>61</v>
      </c>
      <c r="ID159" s="2" t="s">
        <v>58</v>
      </c>
      <c r="IF159" t="s">
        <v>48</v>
      </c>
      <c r="IG159" t="s">
        <v>50</v>
      </c>
      <c r="IS159" t="s">
        <v>567</v>
      </c>
      <c r="IT159" t="s">
        <v>62</v>
      </c>
      <c r="JF159" t="s">
        <v>567</v>
      </c>
      <c r="JG159" t="s">
        <v>50</v>
      </c>
      <c r="JS159" t="s">
        <v>571</v>
      </c>
      <c r="JT159" t="s">
        <v>49</v>
      </c>
      <c r="KF159" t="s">
        <v>569</v>
      </c>
      <c r="KG159" t="s">
        <v>58</v>
      </c>
    </row>
    <row r="160" spans="1:293" x14ac:dyDescent="0.25">
      <c r="A160" s="2">
        <v>34</v>
      </c>
      <c r="B160" s="2" t="s">
        <v>45</v>
      </c>
      <c r="H160" s="2">
        <v>34</v>
      </c>
      <c r="I160" s="2" t="s">
        <v>107</v>
      </c>
      <c r="K160">
        <v>55</v>
      </c>
      <c r="L160" t="s">
        <v>55</v>
      </c>
      <c r="X160" s="2">
        <v>34</v>
      </c>
      <c r="Y160" s="2" t="s">
        <v>55</v>
      </c>
      <c r="AA160">
        <v>44</v>
      </c>
      <c r="AB160" t="s">
        <v>68</v>
      </c>
      <c r="AN160" s="2">
        <v>34</v>
      </c>
      <c r="AO160" s="2" t="s">
        <v>55</v>
      </c>
      <c r="AQ160">
        <v>45</v>
      </c>
      <c r="AR160" t="s">
        <v>50</v>
      </c>
      <c r="BD160" s="2">
        <v>34</v>
      </c>
      <c r="BE160" s="2" t="s">
        <v>49</v>
      </c>
      <c r="BG160">
        <v>50</v>
      </c>
      <c r="BH160" t="s">
        <v>55</v>
      </c>
      <c r="BR160" s="2">
        <v>4</v>
      </c>
      <c r="BS160" s="2" t="s">
        <v>107</v>
      </c>
      <c r="BU160">
        <v>3</v>
      </c>
      <c r="BV160" t="s">
        <v>55</v>
      </c>
      <c r="CH160" s="2">
        <v>4</v>
      </c>
      <c r="CI160" s="2" t="s">
        <v>55</v>
      </c>
      <c r="CK160">
        <v>2</v>
      </c>
      <c r="CL160" t="s">
        <v>68</v>
      </c>
      <c r="CX160" s="2">
        <v>4</v>
      </c>
      <c r="CY160" s="2" t="s">
        <v>55</v>
      </c>
      <c r="DA160">
        <v>2</v>
      </c>
      <c r="DB160" t="s">
        <v>50</v>
      </c>
      <c r="DN160" s="2">
        <v>4</v>
      </c>
      <c r="DO160" s="2" t="s">
        <v>49</v>
      </c>
      <c r="DQ160">
        <v>0</v>
      </c>
      <c r="DR160" t="s">
        <v>55</v>
      </c>
      <c r="EB160" s="3" t="s">
        <v>46</v>
      </c>
      <c r="EC160" s="2" t="s">
        <v>107</v>
      </c>
      <c r="EE160" t="s">
        <v>56</v>
      </c>
      <c r="EF160" t="s">
        <v>55</v>
      </c>
      <c r="ER160" s="3" t="s">
        <v>46</v>
      </c>
      <c r="ES160" s="2" t="s">
        <v>55</v>
      </c>
      <c r="EU160" t="s">
        <v>70</v>
      </c>
      <c r="EV160" t="s">
        <v>68</v>
      </c>
      <c r="FH160" s="3" t="s">
        <v>46</v>
      </c>
      <c r="FI160" s="2" t="s">
        <v>55</v>
      </c>
      <c r="FK160" t="s">
        <v>46</v>
      </c>
      <c r="FL160" t="s">
        <v>50</v>
      </c>
      <c r="FX160" s="3" t="s">
        <v>46</v>
      </c>
      <c r="FY160" s="2" t="s">
        <v>49</v>
      </c>
      <c r="GA160" t="s">
        <v>72</v>
      </c>
      <c r="GB160" t="s">
        <v>55</v>
      </c>
      <c r="GN160" s="2" t="s">
        <v>57</v>
      </c>
      <c r="GO160" s="2" t="s">
        <v>49</v>
      </c>
      <c r="GP160" t="s">
        <v>57</v>
      </c>
      <c r="GQ160" t="s">
        <v>55</v>
      </c>
      <c r="HC160" t="s">
        <v>73</v>
      </c>
      <c r="HD160" t="s">
        <v>64</v>
      </c>
      <c r="HP160" t="s">
        <v>48</v>
      </c>
      <c r="HQ160" t="s">
        <v>50</v>
      </c>
      <c r="IC160" s="2" t="s">
        <v>57</v>
      </c>
      <c r="ID160" s="2" t="s">
        <v>49</v>
      </c>
      <c r="IF160" t="s">
        <v>67</v>
      </c>
      <c r="IG160" t="s">
        <v>58</v>
      </c>
      <c r="IS160" t="s">
        <v>567</v>
      </c>
      <c r="IT160" t="s">
        <v>55</v>
      </c>
      <c r="JF160" t="s">
        <v>567</v>
      </c>
      <c r="JG160" t="s">
        <v>68</v>
      </c>
      <c r="JS160" t="s">
        <v>571</v>
      </c>
      <c r="JT160" t="s">
        <v>50</v>
      </c>
      <c r="KF160" t="s">
        <v>569</v>
      </c>
      <c r="KG160" t="s">
        <v>55</v>
      </c>
    </row>
    <row r="161" spans="1:293" x14ac:dyDescent="0.25">
      <c r="A161" s="2">
        <v>33</v>
      </c>
      <c r="B161" s="2" t="s">
        <v>45</v>
      </c>
      <c r="H161" s="2">
        <v>33</v>
      </c>
      <c r="I161" s="2" t="s">
        <v>130</v>
      </c>
      <c r="K161">
        <v>42</v>
      </c>
      <c r="L161" t="s">
        <v>49</v>
      </c>
      <c r="X161" s="2">
        <v>33</v>
      </c>
      <c r="Y161" s="2" t="s">
        <v>64</v>
      </c>
      <c r="AA161">
        <v>44</v>
      </c>
      <c r="AB161" s="4" t="s">
        <v>64</v>
      </c>
      <c r="AN161" s="2">
        <v>33</v>
      </c>
      <c r="AO161" s="2" t="s">
        <v>65</v>
      </c>
      <c r="AQ161">
        <v>45</v>
      </c>
      <c r="AR161" t="s">
        <v>64</v>
      </c>
      <c r="BD161" s="2">
        <v>33</v>
      </c>
      <c r="BE161" s="2" t="s">
        <v>108</v>
      </c>
      <c r="BG161">
        <v>27</v>
      </c>
      <c r="BH161" t="s">
        <v>49</v>
      </c>
      <c r="BR161" s="2">
        <v>3</v>
      </c>
      <c r="BS161" s="2" t="s">
        <v>130</v>
      </c>
      <c r="BU161">
        <v>4</v>
      </c>
      <c r="BV161" t="s">
        <v>49</v>
      </c>
      <c r="CH161" s="2">
        <v>3</v>
      </c>
      <c r="CI161" s="2" t="s">
        <v>64</v>
      </c>
      <c r="CK161">
        <v>2</v>
      </c>
      <c r="CL161" t="s">
        <v>64</v>
      </c>
      <c r="CX161" s="2">
        <v>3</v>
      </c>
      <c r="CY161" s="2" t="s">
        <v>65</v>
      </c>
      <c r="DA161">
        <v>2</v>
      </c>
      <c r="DB161" t="s">
        <v>64</v>
      </c>
      <c r="DN161" s="2">
        <v>3</v>
      </c>
      <c r="DO161" s="2" t="s">
        <v>108</v>
      </c>
      <c r="DQ161">
        <v>0</v>
      </c>
      <c r="DR161" s="4" t="s">
        <v>49</v>
      </c>
      <c r="EB161" s="2" t="s">
        <v>70</v>
      </c>
      <c r="EC161" s="2" t="s">
        <v>130</v>
      </c>
      <c r="EE161" t="s">
        <v>56</v>
      </c>
      <c r="EF161" t="s">
        <v>49</v>
      </c>
      <c r="ER161" s="2" t="s">
        <v>70</v>
      </c>
      <c r="ES161" s="2" t="s">
        <v>64</v>
      </c>
      <c r="EU161" t="s">
        <v>70</v>
      </c>
      <c r="EV161" t="s">
        <v>64</v>
      </c>
      <c r="FH161" s="2" t="s">
        <v>70</v>
      </c>
      <c r="FI161" s="2" t="s">
        <v>65</v>
      </c>
      <c r="FK161" t="s">
        <v>46</v>
      </c>
      <c r="FL161" t="s">
        <v>64</v>
      </c>
      <c r="FX161" s="2" t="s">
        <v>70</v>
      </c>
      <c r="FY161" s="2" t="s">
        <v>108</v>
      </c>
      <c r="GA161" t="s">
        <v>56</v>
      </c>
      <c r="GB161" t="s">
        <v>49</v>
      </c>
      <c r="GN161" s="2" t="s">
        <v>57</v>
      </c>
      <c r="GO161" s="2" t="s">
        <v>434</v>
      </c>
      <c r="GP161" t="s">
        <v>57</v>
      </c>
      <c r="GQ161" t="s">
        <v>49</v>
      </c>
      <c r="HC161" t="s">
        <v>57</v>
      </c>
      <c r="HD161" t="s">
        <v>50</v>
      </c>
      <c r="HP161" t="s">
        <v>61</v>
      </c>
      <c r="HQ161" t="s">
        <v>50</v>
      </c>
      <c r="IC161" s="2" t="s">
        <v>57</v>
      </c>
      <c r="ID161" t="s">
        <v>55</v>
      </c>
      <c r="IF161" t="s">
        <v>57</v>
      </c>
      <c r="IG161" t="s">
        <v>49</v>
      </c>
      <c r="IS161" t="s">
        <v>554</v>
      </c>
      <c r="IT161" t="s">
        <v>49</v>
      </c>
      <c r="JF161" t="s">
        <v>567</v>
      </c>
      <c r="JG161" t="s">
        <v>64</v>
      </c>
      <c r="JS161" t="s">
        <v>571</v>
      </c>
      <c r="JT161" t="s">
        <v>64</v>
      </c>
      <c r="KF161" t="s">
        <v>569</v>
      </c>
      <c r="KG161" t="s">
        <v>49</v>
      </c>
    </row>
    <row r="162" spans="1:293" x14ac:dyDescent="0.25">
      <c r="A162" s="2">
        <v>22</v>
      </c>
      <c r="B162" s="2" t="s">
        <v>45</v>
      </c>
      <c r="H162" s="2">
        <v>22</v>
      </c>
      <c r="I162" s="2" t="s">
        <v>505</v>
      </c>
      <c r="K162">
        <v>42</v>
      </c>
      <c r="L162" t="s">
        <v>50</v>
      </c>
      <c r="X162" s="2">
        <v>22</v>
      </c>
      <c r="Y162" s="2" t="s">
        <v>505</v>
      </c>
      <c r="AA162">
        <v>44</v>
      </c>
      <c r="AB162" t="s">
        <v>62</v>
      </c>
      <c r="AN162" s="2">
        <v>22</v>
      </c>
      <c r="AO162" s="2" t="s">
        <v>64</v>
      </c>
      <c r="AQ162">
        <v>55</v>
      </c>
      <c r="AR162" t="s">
        <v>55</v>
      </c>
      <c r="BD162" s="2">
        <v>22</v>
      </c>
      <c r="BE162" s="2" t="s">
        <v>55</v>
      </c>
      <c r="BG162">
        <v>27</v>
      </c>
      <c r="BH162" t="s">
        <v>50</v>
      </c>
      <c r="BR162" s="2">
        <v>3</v>
      </c>
      <c r="BS162" s="2" t="s">
        <v>505</v>
      </c>
      <c r="BU162">
        <v>4</v>
      </c>
      <c r="BV162" t="s">
        <v>50</v>
      </c>
      <c r="CH162" s="2">
        <v>3</v>
      </c>
      <c r="CI162" s="2" t="s">
        <v>505</v>
      </c>
      <c r="CK162">
        <v>2</v>
      </c>
      <c r="CL162" t="s">
        <v>62</v>
      </c>
      <c r="CX162" s="2">
        <v>3</v>
      </c>
      <c r="CY162" s="2" t="s">
        <v>64</v>
      </c>
      <c r="DA162">
        <v>3</v>
      </c>
      <c r="DB162" t="s">
        <v>55</v>
      </c>
      <c r="DN162" s="2">
        <v>3</v>
      </c>
      <c r="DO162" s="2" t="s">
        <v>55</v>
      </c>
      <c r="DQ162">
        <v>0</v>
      </c>
      <c r="DR162" t="s">
        <v>50</v>
      </c>
      <c r="EB162" s="3" t="s">
        <v>80</v>
      </c>
      <c r="EC162" s="2" t="s">
        <v>505</v>
      </c>
      <c r="EE162" t="s">
        <v>56</v>
      </c>
      <c r="EF162" t="s">
        <v>50</v>
      </c>
      <c r="ER162" s="3" t="s">
        <v>80</v>
      </c>
      <c r="ES162" s="2" t="s">
        <v>505</v>
      </c>
      <c r="EU162" t="s">
        <v>70</v>
      </c>
      <c r="EV162" t="s">
        <v>62</v>
      </c>
      <c r="FH162" s="3" t="s">
        <v>80</v>
      </c>
      <c r="FI162" s="2" t="s">
        <v>64</v>
      </c>
      <c r="FK162" t="s">
        <v>72</v>
      </c>
      <c r="FL162" t="s">
        <v>55</v>
      </c>
      <c r="FX162" s="3" t="s">
        <v>80</v>
      </c>
      <c r="FY162" s="2" t="s">
        <v>55</v>
      </c>
      <c r="GA162" t="s">
        <v>56</v>
      </c>
      <c r="GB162" t="s">
        <v>50</v>
      </c>
      <c r="GN162" s="2" t="s">
        <v>73</v>
      </c>
      <c r="GO162" s="4" t="s">
        <v>55</v>
      </c>
      <c r="GP162" t="s">
        <v>57</v>
      </c>
      <c r="GQ162" t="s">
        <v>64</v>
      </c>
      <c r="HC162" t="s">
        <v>57</v>
      </c>
      <c r="HD162" t="s">
        <v>62</v>
      </c>
      <c r="HP162" t="s">
        <v>61</v>
      </c>
      <c r="HQ162" t="s">
        <v>62</v>
      </c>
      <c r="IC162" s="2" t="s">
        <v>73</v>
      </c>
      <c r="ID162" t="s">
        <v>55</v>
      </c>
      <c r="IF162" t="s">
        <v>61</v>
      </c>
      <c r="IG162" t="s">
        <v>55</v>
      </c>
      <c r="IS162" t="s">
        <v>554</v>
      </c>
      <c r="IT162" t="s">
        <v>50</v>
      </c>
      <c r="JF162" t="s">
        <v>567</v>
      </c>
      <c r="JG162" t="s">
        <v>62</v>
      </c>
      <c r="JS162" t="s">
        <v>569</v>
      </c>
      <c r="JT162" t="s">
        <v>55</v>
      </c>
      <c r="KF162" t="s">
        <v>569</v>
      </c>
      <c r="KG162" t="s">
        <v>50</v>
      </c>
    </row>
    <row r="163" spans="1:293" x14ac:dyDescent="0.25">
      <c r="A163" s="2">
        <v>37</v>
      </c>
      <c r="B163" s="2" t="s">
        <v>45</v>
      </c>
      <c r="H163" s="2">
        <v>37</v>
      </c>
      <c r="I163" s="2" t="s">
        <v>50</v>
      </c>
      <c r="K163">
        <v>42</v>
      </c>
      <c r="L163" t="s">
        <v>62</v>
      </c>
      <c r="X163" s="2">
        <v>37</v>
      </c>
      <c r="Y163" s="2" t="s">
        <v>65</v>
      </c>
      <c r="AA163">
        <v>28</v>
      </c>
      <c r="AB163" t="s">
        <v>49</v>
      </c>
      <c r="AN163" s="2">
        <v>37</v>
      </c>
      <c r="AO163" s="2" t="s">
        <v>50</v>
      </c>
      <c r="AQ163">
        <v>27</v>
      </c>
      <c r="AR163" t="s">
        <v>64</v>
      </c>
      <c r="BD163" s="2">
        <v>37</v>
      </c>
      <c r="BE163" s="2" t="s">
        <v>50</v>
      </c>
      <c r="BG163">
        <v>49</v>
      </c>
      <c r="BH163" t="s">
        <v>49</v>
      </c>
      <c r="BR163" s="2">
        <v>3</v>
      </c>
      <c r="BS163" s="2" t="s">
        <v>50</v>
      </c>
      <c r="BU163">
        <v>4</v>
      </c>
      <c r="BV163" t="s">
        <v>62</v>
      </c>
      <c r="CH163" s="2">
        <v>3</v>
      </c>
      <c r="CI163" s="2" t="s">
        <v>65</v>
      </c>
      <c r="CK163">
        <v>5</v>
      </c>
      <c r="CL163" t="s">
        <v>49</v>
      </c>
      <c r="CX163" s="2">
        <v>3</v>
      </c>
      <c r="CY163" s="2" t="s">
        <v>50</v>
      </c>
      <c r="DA163">
        <v>6</v>
      </c>
      <c r="DB163" t="s">
        <v>64</v>
      </c>
      <c r="DN163" s="2">
        <v>3</v>
      </c>
      <c r="DO163" s="2" t="s">
        <v>50</v>
      </c>
      <c r="DQ163">
        <v>3</v>
      </c>
      <c r="DR163" s="4" t="s">
        <v>49</v>
      </c>
      <c r="EB163" s="2" t="s">
        <v>72</v>
      </c>
      <c r="EC163" s="2" t="s">
        <v>50</v>
      </c>
      <c r="EE163" t="s">
        <v>56</v>
      </c>
      <c r="EF163" t="s">
        <v>62</v>
      </c>
      <c r="ER163" s="2" t="s">
        <v>72</v>
      </c>
      <c r="ES163" s="2" t="s">
        <v>65</v>
      </c>
      <c r="EU163" t="s">
        <v>80</v>
      </c>
      <c r="EV163" t="s">
        <v>49</v>
      </c>
      <c r="FH163" s="2" t="s">
        <v>72</v>
      </c>
      <c r="FI163" s="2" t="s">
        <v>50</v>
      </c>
      <c r="FK163" t="s">
        <v>46</v>
      </c>
      <c r="FL163" t="s">
        <v>64</v>
      </c>
      <c r="FX163" s="2" t="s">
        <v>72</v>
      </c>
      <c r="FY163" s="2" t="s">
        <v>50</v>
      </c>
      <c r="GA163" t="s">
        <v>46</v>
      </c>
      <c r="GB163" t="s">
        <v>49</v>
      </c>
      <c r="GN163" s="2" t="s">
        <v>48</v>
      </c>
      <c r="GO163" s="2" t="s">
        <v>49</v>
      </c>
      <c r="GP163" t="s">
        <v>73</v>
      </c>
      <c r="GQ163" t="s">
        <v>64</v>
      </c>
      <c r="HC163" t="s">
        <v>61</v>
      </c>
      <c r="HD163" t="s">
        <v>64</v>
      </c>
      <c r="HP163" t="s">
        <v>61</v>
      </c>
      <c r="HQ163" t="s">
        <v>55</v>
      </c>
      <c r="IC163" s="2" t="s">
        <v>48</v>
      </c>
      <c r="ID163" t="s">
        <v>55</v>
      </c>
      <c r="IF163" t="s">
        <v>61</v>
      </c>
      <c r="IG163" t="s">
        <v>55</v>
      </c>
      <c r="IS163" t="s">
        <v>554</v>
      </c>
      <c r="IT163" t="s">
        <v>62</v>
      </c>
      <c r="JF163" t="s">
        <v>567</v>
      </c>
      <c r="JG163" t="s">
        <v>49</v>
      </c>
      <c r="JS163" t="s">
        <v>571</v>
      </c>
      <c r="JT163" t="s">
        <v>64</v>
      </c>
      <c r="KF163" t="s">
        <v>571</v>
      </c>
      <c r="KG163" t="s">
        <v>49</v>
      </c>
    </row>
    <row r="164" spans="1:293" x14ac:dyDescent="0.25">
      <c r="A164" s="2">
        <v>38</v>
      </c>
      <c r="B164" s="2" t="s">
        <v>45</v>
      </c>
      <c r="H164" s="2">
        <v>38</v>
      </c>
      <c r="I164" s="2" t="s">
        <v>434</v>
      </c>
      <c r="K164">
        <v>51</v>
      </c>
      <c r="L164" t="s">
        <v>55</v>
      </c>
      <c r="X164" s="2">
        <v>38</v>
      </c>
      <c r="Y164" s="2" t="s">
        <v>49</v>
      </c>
      <c r="AA164">
        <v>28</v>
      </c>
      <c r="AB164" t="s">
        <v>50</v>
      </c>
      <c r="AN164" s="2">
        <v>38</v>
      </c>
      <c r="AO164" s="2" t="s">
        <v>64</v>
      </c>
      <c r="AQ164">
        <v>33</v>
      </c>
      <c r="AR164" t="s">
        <v>50</v>
      </c>
      <c r="BD164" s="2">
        <v>38</v>
      </c>
      <c r="BE164" s="2" t="s">
        <v>58</v>
      </c>
      <c r="BG164">
        <v>49</v>
      </c>
      <c r="BH164" t="s">
        <v>50</v>
      </c>
      <c r="BR164" s="2">
        <v>3</v>
      </c>
      <c r="BS164" s="2" t="s">
        <v>434</v>
      </c>
      <c r="BU164">
        <v>0</v>
      </c>
      <c r="BV164" t="s">
        <v>55</v>
      </c>
      <c r="CH164" s="2">
        <v>3</v>
      </c>
      <c r="CI164" s="2" t="s">
        <v>49</v>
      </c>
      <c r="CK164">
        <v>5</v>
      </c>
      <c r="CL164" t="s">
        <v>50</v>
      </c>
      <c r="CX164" s="2">
        <v>3</v>
      </c>
      <c r="CY164" s="2" t="s">
        <v>64</v>
      </c>
      <c r="DA164">
        <v>0</v>
      </c>
      <c r="DB164" t="s">
        <v>50</v>
      </c>
      <c r="DN164" s="2">
        <v>3</v>
      </c>
      <c r="DO164" s="2" t="s">
        <v>58</v>
      </c>
      <c r="DQ164">
        <v>3</v>
      </c>
      <c r="DR164" t="s">
        <v>50</v>
      </c>
      <c r="EB164" s="3" t="s">
        <v>80</v>
      </c>
      <c r="EC164" s="2" t="s">
        <v>434</v>
      </c>
      <c r="EE164" t="s">
        <v>46</v>
      </c>
      <c r="EF164" t="s">
        <v>55</v>
      </c>
      <c r="ER164" s="3" t="s">
        <v>80</v>
      </c>
      <c r="ES164" s="2" t="s">
        <v>49</v>
      </c>
      <c r="EU164" t="s">
        <v>80</v>
      </c>
      <c r="EV164" t="s">
        <v>50</v>
      </c>
      <c r="FH164" s="3" t="s">
        <v>80</v>
      </c>
      <c r="FI164" s="2" t="s">
        <v>64</v>
      </c>
      <c r="FK164" t="s">
        <v>80</v>
      </c>
      <c r="FL164" t="s">
        <v>50</v>
      </c>
      <c r="FX164" s="3" t="s">
        <v>80</v>
      </c>
      <c r="FY164" s="2" t="s">
        <v>58</v>
      </c>
      <c r="GA164" t="s">
        <v>46</v>
      </c>
      <c r="GB164" t="s">
        <v>50</v>
      </c>
      <c r="GN164" s="2" t="s">
        <v>57</v>
      </c>
      <c r="GO164" s="2" t="s">
        <v>58</v>
      </c>
      <c r="GP164" t="s">
        <v>48</v>
      </c>
      <c r="GQ164" t="s">
        <v>50</v>
      </c>
      <c r="HC164" t="s">
        <v>61</v>
      </c>
      <c r="HD164" t="s">
        <v>62</v>
      </c>
      <c r="HP164" t="s">
        <v>57</v>
      </c>
      <c r="HQ164" t="s">
        <v>64</v>
      </c>
      <c r="IC164" s="2" t="s">
        <v>57</v>
      </c>
      <c r="ID164" s="2" t="s">
        <v>58</v>
      </c>
      <c r="IF164" t="s">
        <v>67</v>
      </c>
      <c r="IG164" t="s">
        <v>58</v>
      </c>
      <c r="IS164" t="s">
        <v>567</v>
      </c>
      <c r="IT164" t="s">
        <v>55</v>
      </c>
      <c r="JF164" t="s">
        <v>567</v>
      </c>
      <c r="JG164" t="s">
        <v>50</v>
      </c>
      <c r="JS164" t="s">
        <v>569</v>
      </c>
      <c r="JT164" t="s">
        <v>50</v>
      </c>
      <c r="KF164" t="s">
        <v>571</v>
      </c>
      <c r="KG164" t="s">
        <v>50</v>
      </c>
    </row>
    <row r="165" spans="1:293" x14ac:dyDescent="0.25">
      <c r="A165" s="2">
        <v>40</v>
      </c>
      <c r="B165" s="2" t="s">
        <v>45</v>
      </c>
      <c r="H165" s="2">
        <v>40</v>
      </c>
      <c r="I165" s="2" t="s">
        <v>64</v>
      </c>
      <c r="K165">
        <v>57</v>
      </c>
      <c r="L165" t="s">
        <v>55</v>
      </c>
      <c r="X165" s="2">
        <v>40</v>
      </c>
      <c r="Y165" s="2" t="s">
        <v>55</v>
      </c>
      <c r="AA165">
        <v>55</v>
      </c>
      <c r="AB165" t="s">
        <v>55</v>
      </c>
      <c r="AN165" s="2">
        <v>40</v>
      </c>
      <c r="AO165" s="2" t="s">
        <v>50</v>
      </c>
      <c r="AQ165">
        <v>33</v>
      </c>
      <c r="AR165" t="s">
        <v>64</v>
      </c>
      <c r="BD165" s="2">
        <v>40</v>
      </c>
      <c r="BE165" s="2" t="s">
        <v>49</v>
      </c>
      <c r="BG165">
        <v>49</v>
      </c>
      <c r="BH165" t="s">
        <v>58</v>
      </c>
      <c r="BR165" s="2">
        <v>0</v>
      </c>
      <c r="BS165" s="2" t="s">
        <v>64</v>
      </c>
      <c r="BU165">
        <v>3</v>
      </c>
      <c r="BV165" t="s">
        <v>55</v>
      </c>
      <c r="CH165" s="2">
        <v>0</v>
      </c>
      <c r="CI165" s="2" t="s">
        <v>55</v>
      </c>
      <c r="CK165">
        <v>3</v>
      </c>
      <c r="CL165" t="s">
        <v>55</v>
      </c>
      <c r="CX165" s="2">
        <v>0</v>
      </c>
      <c r="CY165" s="2" t="s">
        <v>50</v>
      </c>
      <c r="DA165">
        <v>0</v>
      </c>
      <c r="DB165" t="s">
        <v>64</v>
      </c>
      <c r="DN165" s="2">
        <v>0</v>
      </c>
      <c r="DO165" s="2" t="s">
        <v>49</v>
      </c>
      <c r="DQ165">
        <v>3</v>
      </c>
      <c r="DR165" t="s">
        <v>58</v>
      </c>
      <c r="EB165" s="3" t="s">
        <v>80</v>
      </c>
      <c r="EC165" s="2" t="s">
        <v>64</v>
      </c>
      <c r="EE165" t="s">
        <v>80</v>
      </c>
      <c r="EF165" t="s">
        <v>55</v>
      </c>
      <c r="ER165" s="3" t="s">
        <v>80</v>
      </c>
      <c r="ES165" s="2" t="s">
        <v>55</v>
      </c>
      <c r="EU165" t="s">
        <v>56</v>
      </c>
      <c r="EV165" t="s">
        <v>55</v>
      </c>
      <c r="FH165" s="3" t="s">
        <v>80</v>
      </c>
      <c r="FI165" s="2" t="s">
        <v>50</v>
      </c>
      <c r="FK165" t="s">
        <v>80</v>
      </c>
      <c r="FL165" t="s">
        <v>64</v>
      </c>
      <c r="FX165" s="3" t="s">
        <v>80</v>
      </c>
      <c r="FY165" s="2" t="s">
        <v>49</v>
      </c>
      <c r="GA165" t="s">
        <v>46</v>
      </c>
      <c r="GB165" t="s">
        <v>58</v>
      </c>
      <c r="GN165" s="2" t="s">
        <v>61</v>
      </c>
      <c r="GO165" s="2" t="s">
        <v>58</v>
      </c>
      <c r="GP165" t="s">
        <v>48</v>
      </c>
      <c r="GQ165" t="s">
        <v>64</v>
      </c>
      <c r="HC165" t="s">
        <v>57</v>
      </c>
      <c r="HD165" t="s">
        <v>49</v>
      </c>
      <c r="HP165" t="s">
        <v>73</v>
      </c>
      <c r="HQ165" t="s">
        <v>50</v>
      </c>
      <c r="IC165" s="2" t="s">
        <v>61</v>
      </c>
      <c r="ID165" t="s">
        <v>55</v>
      </c>
      <c r="IF165" t="s">
        <v>61</v>
      </c>
      <c r="IG165" t="s">
        <v>55</v>
      </c>
      <c r="IS165" t="s">
        <v>554</v>
      </c>
      <c r="IT165" t="s">
        <v>55</v>
      </c>
      <c r="JF165" t="s">
        <v>567</v>
      </c>
      <c r="JG165" t="s">
        <v>55</v>
      </c>
      <c r="JS165" t="s">
        <v>569</v>
      </c>
      <c r="JT165" t="s">
        <v>64</v>
      </c>
      <c r="KF165" t="s">
        <v>571</v>
      </c>
      <c r="KG165" t="s">
        <v>58</v>
      </c>
    </row>
    <row r="166" spans="1:293" x14ac:dyDescent="0.25">
      <c r="A166" s="2">
        <v>46</v>
      </c>
      <c r="B166" s="2" t="s">
        <v>45</v>
      </c>
      <c r="H166" s="2">
        <v>46</v>
      </c>
      <c r="I166" s="2" t="s">
        <v>58</v>
      </c>
      <c r="K166">
        <v>50</v>
      </c>
      <c r="L166" t="s">
        <v>49</v>
      </c>
      <c r="X166" s="2">
        <v>46</v>
      </c>
      <c r="Y166" s="2" t="s">
        <v>55</v>
      </c>
      <c r="AA166">
        <v>42</v>
      </c>
      <c r="AB166" s="4" t="s">
        <v>64</v>
      </c>
      <c r="AN166" s="2">
        <v>46</v>
      </c>
      <c r="AO166" s="2" t="s">
        <v>55</v>
      </c>
      <c r="AQ166">
        <v>33</v>
      </c>
      <c r="AR166" t="s">
        <v>62</v>
      </c>
      <c r="BD166" s="2">
        <v>46</v>
      </c>
      <c r="BE166" s="2" t="s">
        <v>55</v>
      </c>
      <c r="BG166">
        <v>43</v>
      </c>
      <c r="BH166" t="s">
        <v>55</v>
      </c>
      <c r="BR166" s="2">
        <v>2</v>
      </c>
      <c r="BS166" s="2" t="s">
        <v>58</v>
      </c>
      <c r="BU166">
        <v>2</v>
      </c>
      <c r="BV166" t="s">
        <v>49</v>
      </c>
      <c r="CH166" s="2">
        <v>2</v>
      </c>
      <c r="CI166" s="2" t="s">
        <v>55</v>
      </c>
      <c r="CK166">
        <v>4</v>
      </c>
      <c r="CL166" t="s">
        <v>64</v>
      </c>
      <c r="CX166" s="2">
        <v>2</v>
      </c>
      <c r="CY166" s="2" t="s">
        <v>55</v>
      </c>
      <c r="DA166">
        <v>0</v>
      </c>
      <c r="DB166" t="s">
        <v>62</v>
      </c>
      <c r="DN166" s="2">
        <v>2</v>
      </c>
      <c r="DO166" s="2" t="s">
        <v>55</v>
      </c>
      <c r="DQ166">
        <v>3</v>
      </c>
      <c r="DR166" t="s">
        <v>55</v>
      </c>
      <c r="EB166" s="2" t="s">
        <v>70</v>
      </c>
      <c r="EC166" s="2" t="s">
        <v>58</v>
      </c>
      <c r="EE166" t="s">
        <v>46</v>
      </c>
      <c r="EF166" t="s">
        <v>49</v>
      </c>
      <c r="ER166" s="2" t="s">
        <v>70</v>
      </c>
      <c r="ES166" s="2" t="s">
        <v>55</v>
      </c>
      <c r="EU166" t="s">
        <v>56</v>
      </c>
      <c r="EV166" t="s">
        <v>64</v>
      </c>
      <c r="FH166" s="2" t="s">
        <v>70</v>
      </c>
      <c r="FI166" s="2" t="s">
        <v>55</v>
      </c>
      <c r="FK166" t="s">
        <v>80</v>
      </c>
      <c r="FL166" t="s">
        <v>62</v>
      </c>
      <c r="FX166" s="2" t="s">
        <v>70</v>
      </c>
      <c r="FY166" s="2" t="s">
        <v>55</v>
      </c>
      <c r="GA166" t="s">
        <v>80</v>
      </c>
      <c r="GB166" t="s">
        <v>55</v>
      </c>
      <c r="GN166" s="2" t="s">
        <v>73</v>
      </c>
      <c r="GO166" s="2" t="s">
        <v>49</v>
      </c>
      <c r="GP166" t="s">
        <v>48</v>
      </c>
      <c r="GQ166" t="s">
        <v>62</v>
      </c>
      <c r="HC166" t="s">
        <v>57</v>
      </c>
      <c r="HD166" t="s">
        <v>58</v>
      </c>
      <c r="HP166" t="s">
        <v>73</v>
      </c>
      <c r="HQ166" t="s">
        <v>64</v>
      </c>
      <c r="IC166" s="2" t="s">
        <v>73</v>
      </c>
      <c r="ID166" t="s">
        <v>55</v>
      </c>
      <c r="IF166" t="s">
        <v>61</v>
      </c>
      <c r="IG166" t="s">
        <v>49</v>
      </c>
      <c r="IS166" t="s">
        <v>567</v>
      </c>
      <c r="IT166" t="s">
        <v>49</v>
      </c>
      <c r="JF166" t="s">
        <v>554</v>
      </c>
      <c r="JG166" t="s">
        <v>64</v>
      </c>
      <c r="JS166" t="s">
        <v>569</v>
      </c>
      <c r="JT166" t="s">
        <v>62</v>
      </c>
      <c r="KF166" t="s">
        <v>569</v>
      </c>
      <c r="KG166" t="s">
        <v>55</v>
      </c>
    </row>
    <row r="167" spans="1:293" x14ac:dyDescent="0.25">
      <c r="A167" s="2">
        <v>37</v>
      </c>
      <c r="B167" s="2" t="s">
        <v>47</v>
      </c>
      <c r="H167" s="2">
        <v>37</v>
      </c>
      <c r="I167" s="2" t="s">
        <v>55</v>
      </c>
      <c r="K167">
        <v>54</v>
      </c>
      <c r="L167" t="s">
        <v>55</v>
      </c>
      <c r="X167" s="2">
        <v>37</v>
      </c>
      <c r="Y167" s="2" t="s">
        <v>55</v>
      </c>
      <c r="AA167">
        <v>51</v>
      </c>
      <c r="AB167" t="s">
        <v>55</v>
      </c>
      <c r="AN167" s="2">
        <v>37</v>
      </c>
      <c r="AO167" s="2" t="s">
        <v>55</v>
      </c>
      <c r="AQ167">
        <v>29</v>
      </c>
      <c r="AR167" t="s">
        <v>49</v>
      </c>
      <c r="BD167" s="2">
        <v>37</v>
      </c>
      <c r="BE167" s="2" t="s">
        <v>55</v>
      </c>
      <c r="BG167">
        <v>53</v>
      </c>
      <c r="BH167" t="s">
        <v>58</v>
      </c>
      <c r="BR167" s="2">
        <v>3</v>
      </c>
      <c r="BS167" s="2" t="s">
        <v>55</v>
      </c>
      <c r="BU167">
        <v>0</v>
      </c>
      <c r="BV167" t="s">
        <v>55</v>
      </c>
      <c r="CH167" s="2">
        <v>3</v>
      </c>
      <c r="CI167" s="2" t="s">
        <v>55</v>
      </c>
      <c r="CK167">
        <v>0</v>
      </c>
      <c r="CL167" t="s">
        <v>55</v>
      </c>
      <c r="CX167" s="2">
        <v>3</v>
      </c>
      <c r="CY167" s="2" t="s">
        <v>55</v>
      </c>
      <c r="DA167">
        <v>3</v>
      </c>
      <c r="DB167" t="s">
        <v>49</v>
      </c>
      <c r="DN167" s="2">
        <v>3</v>
      </c>
      <c r="DO167" s="2" t="s">
        <v>55</v>
      </c>
      <c r="DQ167">
        <v>2</v>
      </c>
      <c r="DR167" t="s">
        <v>58</v>
      </c>
      <c r="EB167" s="3" t="s">
        <v>80</v>
      </c>
      <c r="EC167" s="2" t="s">
        <v>55</v>
      </c>
      <c r="EE167" t="s">
        <v>72</v>
      </c>
      <c r="EF167" t="s">
        <v>55</v>
      </c>
      <c r="ER167" s="3" t="s">
        <v>80</v>
      </c>
      <c r="ES167" s="2" t="s">
        <v>55</v>
      </c>
      <c r="EU167" t="s">
        <v>46</v>
      </c>
      <c r="EV167" t="s">
        <v>55</v>
      </c>
      <c r="FH167" s="3" t="s">
        <v>80</v>
      </c>
      <c r="FI167" s="2" t="s">
        <v>55</v>
      </c>
      <c r="FK167" t="s">
        <v>70</v>
      </c>
      <c r="FL167" t="s">
        <v>49</v>
      </c>
      <c r="FX167" s="3" t="s">
        <v>80</v>
      </c>
      <c r="FY167" s="2" t="s">
        <v>55</v>
      </c>
      <c r="GA167" t="s">
        <v>70</v>
      </c>
      <c r="GB167" t="s">
        <v>58</v>
      </c>
      <c r="GN167" s="2" t="s">
        <v>48</v>
      </c>
      <c r="GO167" s="4" t="s">
        <v>55</v>
      </c>
      <c r="GP167" t="s">
        <v>67</v>
      </c>
      <c r="GQ167" t="s">
        <v>49</v>
      </c>
      <c r="HC167" t="s">
        <v>57</v>
      </c>
      <c r="HD167" t="s">
        <v>64</v>
      </c>
      <c r="HP167" t="s">
        <v>73</v>
      </c>
      <c r="HQ167" t="s">
        <v>62</v>
      </c>
      <c r="IC167" s="2" t="s">
        <v>48</v>
      </c>
      <c r="ID167" t="s">
        <v>55</v>
      </c>
      <c r="IF167" t="s">
        <v>67</v>
      </c>
      <c r="IG167" t="s">
        <v>58</v>
      </c>
      <c r="IS167" t="s">
        <v>567</v>
      </c>
      <c r="IT167" t="s">
        <v>55</v>
      </c>
      <c r="JF167" t="s">
        <v>567</v>
      </c>
      <c r="JG167" t="s">
        <v>55</v>
      </c>
      <c r="JS167" t="s">
        <v>571</v>
      </c>
      <c r="JT167" t="s">
        <v>49</v>
      </c>
      <c r="KF167" t="s">
        <v>571</v>
      </c>
      <c r="KG167" t="s">
        <v>58</v>
      </c>
    </row>
    <row r="168" spans="1:293" x14ac:dyDescent="0.25">
      <c r="A168" s="2">
        <v>26</v>
      </c>
      <c r="B168" s="2" t="s">
        <v>45</v>
      </c>
      <c r="H168" s="2">
        <v>26</v>
      </c>
      <c r="I168" s="2" t="s">
        <v>130</v>
      </c>
      <c r="K168">
        <v>53</v>
      </c>
      <c r="L168" t="s">
        <v>50</v>
      </c>
      <c r="X168" s="2">
        <v>26</v>
      </c>
      <c r="Y168" s="2" t="s">
        <v>132</v>
      </c>
      <c r="AA168">
        <v>57</v>
      </c>
      <c r="AB168" t="s">
        <v>62</v>
      </c>
      <c r="AN168" s="2">
        <v>26</v>
      </c>
      <c r="AO168" s="2" t="s">
        <v>129</v>
      </c>
      <c r="AQ168">
        <v>29</v>
      </c>
      <c r="AR168" t="s">
        <v>50</v>
      </c>
      <c r="BD168" s="2">
        <v>26</v>
      </c>
      <c r="BE168" s="2" t="s">
        <v>55</v>
      </c>
      <c r="BG168">
        <v>55</v>
      </c>
      <c r="BH168" t="s">
        <v>58</v>
      </c>
      <c r="BR168" s="2">
        <v>3</v>
      </c>
      <c r="BS168" s="2" t="s">
        <v>130</v>
      </c>
      <c r="BU168">
        <v>2</v>
      </c>
      <c r="BV168" t="s">
        <v>50</v>
      </c>
      <c r="CH168" s="2">
        <v>3</v>
      </c>
      <c r="CI168" s="2" t="s">
        <v>132</v>
      </c>
      <c r="CK168">
        <v>3</v>
      </c>
      <c r="CL168" t="s">
        <v>62</v>
      </c>
      <c r="CX168" s="2">
        <v>3</v>
      </c>
      <c r="CY168" s="2" t="s">
        <v>129</v>
      </c>
      <c r="DA168">
        <v>3</v>
      </c>
      <c r="DB168" t="s">
        <v>50</v>
      </c>
      <c r="DN168" s="2">
        <v>3</v>
      </c>
      <c r="DO168" s="2" t="s">
        <v>55</v>
      </c>
      <c r="DQ168">
        <v>3</v>
      </c>
      <c r="DR168" t="s">
        <v>58</v>
      </c>
      <c r="EB168" s="2" t="s">
        <v>70</v>
      </c>
      <c r="EC168" s="2" t="s">
        <v>130</v>
      </c>
      <c r="EE168" t="s">
        <v>46</v>
      </c>
      <c r="EF168" t="s">
        <v>50</v>
      </c>
      <c r="ER168" s="2" t="s">
        <v>70</v>
      </c>
      <c r="ES168" s="2" t="s">
        <v>132</v>
      </c>
      <c r="EU168" t="s">
        <v>80</v>
      </c>
      <c r="EV168" t="s">
        <v>62</v>
      </c>
      <c r="FH168" s="2" t="s">
        <v>70</v>
      </c>
      <c r="FI168" s="2" t="s">
        <v>129</v>
      </c>
      <c r="FK168" t="s">
        <v>70</v>
      </c>
      <c r="FL168" t="s">
        <v>50</v>
      </c>
      <c r="FX168" s="2" t="s">
        <v>70</v>
      </c>
      <c r="FY168" s="2" t="s">
        <v>55</v>
      </c>
      <c r="GA168" t="s">
        <v>80</v>
      </c>
      <c r="GB168" t="s">
        <v>58</v>
      </c>
      <c r="GN168" s="2" t="s">
        <v>61</v>
      </c>
      <c r="GO168" s="4" t="s">
        <v>55</v>
      </c>
      <c r="GP168" t="s">
        <v>67</v>
      </c>
      <c r="GQ168" t="s">
        <v>50</v>
      </c>
      <c r="HC168" t="s">
        <v>57</v>
      </c>
      <c r="HD168" t="s">
        <v>55</v>
      </c>
      <c r="HP168" t="s">
        <v>61</v>
      </c>
      <c r="HQ168" t="s">
        <v>49</v>
      </c>
      <c r="IC168" s="2" t="s">
        <v>61</v>
      </c>
      <c r="ID168" s="2" t="s">
        <v>58</v>
      </c>
      <c r="IF168" t="s">
        <v>57</v>
      </c>
      <c r="IG168" t="s">
        <v>49</v>
      </c>
      <c r="IS168" t="s">
        <v>567</v>
      </c>
      <c r="IT168" t="s">
        <v>50</v>
      </c>
      <c r="JF168" t="s">
        <v>554</v>
      </c>
      <c r="JG168" t="s">
        <v>62</v>
      </c>
      <c r="JS168" t="s">
        <v>571</v>
      </c>
      <c r="JT168" t="s">
        <v>50</v>
      </c>
      <c r="KF168" t="s">
        <v>571</v>
      </c>
      <c r="KG168" t="s">
        <v>58</v>
      </c>
    </row>
    <row r="169" spans="1:293" x14ac:dyDescent="0.25">
      <c r="A169" s="2">
        <v>31</v>
      </c>
      <c r="B169" s="2" t="s">
        <v>45</v>
      </c>
      <c r="H169" s="2">
        <v>31</v>
      </c>
      <c r="I169" s="2" t="s">
        <v>49</v>
      </c>
      <c r="K169">
        <v>35</v>
      </c>
      <c r="L169" t="s">
        <v>55</v>
      </c>
      <c r="X169" s="2">
        <v>31</v>
      </c>
      <c r="Y169" s="2" t="s">
        <v>68</v>
      </c>
      <c r="AA169">
        <v>50</v>
      </c>
      <c r="AB169" t="s">
        <v>58</v>
      </c>
      <c r="AN169" s="2">
        <v>31</v>
      </c>
      <c r="AO169" s="2" t="s">
        <v>49</v>
      </c>
      <c r="AQ169">
        <v>29</v>
      </c>
      <c r="AR169" t="s">
        <v>64</v>
      </c>
      <c r="BD169" s="2">
        <v>31</v>
      </c>
      <c r="BE169" s="2" t="s">
        <v>58</v>
      </c>
      <c r="BG169">
        <v>40</v>
      </c>
      <c r="BH169" t="s">
        <v>55</v>
      </c>
      <c r="BR169" s="2">
        <v>0</v>
      </c>
      <c r="BS169" s="2" t="s">
        <v>49</v>
      </c>
      <c r="BU169">
        <v>4</v>
      </c>
      <c r="BV169" t="s">
        <v>55</v>
      </c>
      <c r="CH169" s="2">
        <v>0</v>
      </c>
      <c r="CI169" s="2" t="s">
        <v>68</v>
      </c>
      <c r="CK169">
        <v>2</v>
      </c>
      <c r="CL169" t="s">
        <v>58</v>
      </c>
      <c r="CX169" s="2">
        <v>0</v>
      </c>
      <c r="CY169" s="2" t="s">
        <v>49</v>
      </c>
      <c r="DA169">
        <v>3</v>
      </c>
      <c r="DB169" t="s">
        <v>64</v>
      </c>
      <c r="DN169" s="2">
        <v>0</v>
      </c>
      <c r="DO169" s="2" t="s">
        <v>58</v>
      </c>
      <c r="DQ169">
        <v>4</v>
      </c>
      <c r="DR169" t="s">
        <v>55</v>
      </c>
      <c r="EB169" s="3" t="s">
        <v>80</v>
      </c>
      <c r="EC169" s="2" t="s">
        <v>49</v>
      </c>
      <c r="EE169" t="s">
        <v>46</v>
      </c>
      <c r="EF169" t="s">
        <v>55</v>
      </c>
      <c r="ER169" s="3" t="s">
        <v>80</v>
      </c>
      <c r="ES169" s="2" t="s">
        <v>68</v>
      </c>
      <c r="EU169" t="s">
        <v>46</v>
      </c>
      <c r="EV169" t="s">
        <v>58</v>
      </c>
      <c r="FH169" s="3" t="s">
        <v>80</v>
      </c>
      <c r="FI169" s="2" t="s">
        <v>49</v>
      </c>
      <c r="FK169" t="s">
        <v>70</v>
      </c>
      <c r="FL169" t="s">
        <v>64</v>
      </c>
      <c r="FX169" s="3" t="s">
        <v>80</v>
      </c>
      <c r="FY169" s="2" t="s">
        <v>58</v>
      </c>
      <c r="GA169" t="s">
        <v>56</v>
      </c>
      <c r="GB169" t="s">
        <v>55</v>
      </c>
      <c r="GN169" s="2" t="s">
        <v>57</v>
      </c>
      <c r="GO169" s="2" t="s">
        <v>50</v>
      </c>
      <c r="GP169" t="s">
        <v>67</v>
      </c>
      <c r="GQ169" t="s">
        <v>58</v>
      </c>
      <c r="HC169" t="s">
        <v>73</v>
      </c>
      <c r="HD169" t="s">
        <v>64</v>
      </c>
      <c r="HP169" t="s">
        <v>61</v>
      </c>
      <c r="HQ169" t="s">
        <v>68</v>
      </c>
      <c r="IC169" s="2" t="s">
        <v>57</v>
      </c>
      <c r="ID169" s="2" t="s">
        <v>58</v>
      </c>
      <c r="IF169" t="s">
        <v>61</v>
      </c>
      <c r="IG169" t="s">
        <v>49</v>
      </c>
      <c r="IS169" t="s">
        <v>567</v>
      </c>
      <c r="IT169" t="s">
        <v>55</v>
      </c>
      <c r="JF169" t="s">
        <v>567</v>
      </c>
      <c r="JG169" t="s">
        <v>58</v>
      </c>
      <c r="JS169" t="s">
        <v>571</v>
      </c>
      <c r="JT169" t="s">
        <v>64</v>
      </c>
      <c r="KF169" t="s">
        <v>569</v>
      </c>
      <c r="KG169" t="s">
        <v>55</v>
      </c>
    </row>
    <row r="170" spans="1:293" x14ac:dyDescent="0.25">
      <c r="A170" s="2">
        <v>37</v>
      </c>
      <c r="B170" s="2" t="s">
        <v>45</v>
      </c>
      <c r="H170" s="2">
        <v>37</v>
      </c>
      <c r="I170" s="2" t="s">
        <v>434</v>
      </c>
      <c r="K170">
        <v>40</v>
      </c>
      <c r="L170" t="s">
        <v>49</v>
      </c>
      <c r="X170" s="2">
        <v>37</v>
      </c>
      <c r="Y170" s="2" t="s">
        <v>494</v>
      </c>
      <c r="AA170">
        <v>54</v>
      </c>
      <c r="AB170" t="s">
        <v>50</v>
      </c>
      <c r="AN170" s="2">
        <v>37</v>
      </c>
      <c r="AO170" s="2" t="s">
        <v>64</v>
      </c>
      <c r="AQ170">
        <v>54</v>
      </c>
      <c r="AR170" t="s">
        <v>50</v>
      </c>
      <c r="BD170" s="2">
        <v>37</v>
      </c>
      <c r="BE170" s="2" t="s">
        <v>55</v>
      </c>
      <c r="BG170">
        <v>36</v>
      </c>
      <c r="BH170" t="s">
        <v>55</v>
      </c>
      <c r="BR170" s="2">
        <v>4</v>
      </c>
      <c r="BS170" s="2" t="s">
        <v>434</v>
      </c>
      <c r="BU170">
        <v>0</v>
      </c>
      <c r="BV170" t="s">
        <v>49</v>
      </c>
      <c r="CH170" s="2">
        <v>4</v>
      </c>
      <c r="CI170" s="2" t="s">
        <v>494</v>
      </c>
      <c r="CK170">
        <v>0</v>
      </c>
      <c r="CL170" t="s">
        <v>50</v>
      </c>
      <c r="CX170" s="2">
        <v>4</v>
      </c>
      <c r="CY170" s="2" t="s">
        <v>64</v>
      </c>
      <c r="DA170">
        <v>3</v>
      </c>
      <c r="DB170" t="s">
        <v>50</v>
      </c>
      <c r="DN170" s="2">
        <v>4</v>
      </c>
      <c r="DO170" s="2" t="s">
        <v>55</v>
      </c>
      <c r="DQ170">
        <v>3</v>
      </c>
      <c r="DR170" t="s">
        <v>55</v>
      </c>
      <c r="EB170" s="3" t="s">
        <v>56</v>
      </c>
      <c r="EC170" s="2" t="s">
        <v>434</v>
      </c>
      <c r="EE170" t="s">
        <v>46</v>
      </c>
      <c r="EF170" t="s">
        <v>49</v>
      </c>
      <c r="ER170" s="3" t="s">
        <v>56</v>
      </c>
      <c r="ES170" s="2" t="s">
        <v>494</v>
      </c>
      <c r="EU170" t="s">
        <v>72</v>
      </c>
      <c r="EV170" t="s">
        <v>50</v>
      </c>
      <c r="FH170" s="3" t="s">
        <v>56</v>
      </c>
      <c r="FI170" s="2" t="s">
        <v>64</v>
      </c>
      <c r="FK170" t="s">
        <v>46</v>
      </c>
      <c r="FL170" t="s">
        <v>50</v>
      </c>
      <c r="FX170" s="3" t="s">
        <v>56</v>
      </c>
      <c r="FY170" s="2" t="s">
        <v>55</v>
      </c>
      <c r="GA170" t="s">
        <v>46</v>
      </c>
      <c r="GB170" t="s">
        <v>55</v>
      </c>
      <c r="GN170" s="2" t="s">
        <v>73</v>
      </c>
      <c r="GO170" s="2" t="s">
        <v>239</v>
      </c>
      <c r="GP170" t="s">
        <v>57</v>
      </c>
      <c r="GQ170" t="s">
        <v>68</v>
      </c>
      <c r="HC170" t="s">
        <v>48</v>
      </c>
      <c r="HD170" t="s">
        <v>50</v>
      </c>
      <c r="HP170" t="s">
        <v>61</v>
      </c>
      <c r="HQ170" t="s">
        <v>64</v>
      </c>
      <c r="IC170" s="2" t="s">
        <v>73</v>
      </c>
      <c r="ID170" s="2" t="s">
        <v>49</v>
      </c>
      <c r="IF170" t="s">
        <v>61</v>
      </c>
      <c r="IG170" t="s">
        <v>58</v>
      </c>
      <c r="IS170" t="s">
        <v>554</v>
      </c>
      <c r="IT170" t="s">
        <v>49</v>
      </c>
      <c r="JF170" t="s">
        <v>567</v>
      </c>
      <c r="JG170" t="s">
        <v>50</v>
      </c>
      <c r="JS170" t="s">
        <v>571</v>
      </c>
      <c r="JT170" t="s">
        <v>50</v>
      </c>
      <c r="KF170" t="s">
        <v>569</v>
      </c>
      <c r="KG170" t="s">
        <v>55</v>
      </c>
    </row>
    <row r="171" spans="1:293" x14ac:dyDescent="0.25">
      <c r="A171" s="2">
        <v>45</v>
      </c>
      <c r="B171" s="2" t="s">
        <v>45</v>
      </c>
      <c r="H171" s="2">
        <v>45</v>
      </c>
      <c r="I171" s="2" t="s">
        <v>58</v>
      </c>
      <c r="K171">
        <v>40</v>
      </c>
      <c r="L171" t="s">
        <v>50</v>
      </c>
      <c r="X171" s="2">
        <v>45</v>
      </c>
      <c r="Y171" s="2" t="s">
        <v>49</v>
      </c>
      <c r="AA171">
        <v>54</v>
      </c>
      <c r="AB171" t="s">
        <v>68</v>
      </c>
      <c r="AN171" s="2">
        <v>45</v>
      </c>
      <c r="AO171" s="2" t="s">
        <v>58</v>
      </c>
      <c r="AQ171">
        <v>28</v>
      </c>
      <c r="AR171" t="s">
        <v>55</v>
      </c>
      <c r="BD171" s="2">
        <v>45</v>
      </c>
      <c r="BE171" s="2" t="s">
        <v>49</v>
      </c>
      <c r="BG171">
        <v>24</v>
      </c>
      <c r="BH171" t="s">
        <v>55</v>
      </c>
      <c r="BR171" s="2">
        <v>3</v>
      </c>
      <c r="BS171" s="2" t="s">
        <v>58</v>
      </c>
      <c r="BU171">
        <v>0</v>
      </c>
      <c r="BV171" t="s">
        <v>50</v>
      </c>
      <c r="CH171" s="2">
        <v>3</v>
      </c>
      <c r="CI171" s="2" t="s">
        <v>49</v>
      </c>
      <c r="CK171">
        <v>0</v>
      </c>
      <c r="CL171" t="s">
        <v>68</v>
      </c>
      <c r="CX171" s="2">
        <v>3</v>
      </c>
      <c r="CY171" s="2" t="s">
        <v>58</v>
      </c>
      <c r="DA171">
        <v>4</v>
      </c>
      <c r="DB171" t="s">
        <v>55</v>
      </c>
      <c r="DN171" s="2">
        <v>3</v>
      </c>
      <c r="DO171" s="2" t="s">
        <v>49</v>
      </c>
      <c r="DQ171">
        <v>3</v>
      </c>
      <c r="DR171" t="s">
        <v>55</v>
      </c>
      <c r="EB171" s="2" t="s">
        <v>70</v>
      </c>
      <c r="EC171" s="2" t="s">
        <v>58</v>
      </c>
      <c r="EE171" t="s">
        <v>46</v>
      </c>
      <c r="EF171" t="s">
        <v>50</v>
      </c>
      <c r="ER171" s="2" t="s">
        <v>70</v>
      </c>
      <c r="ES171" s="2" t="s">
        <v>49</v>
      </c>
      <c r="EU171" t="s">
        <v>72</v>
      </c>
      <c r="EV171" t="s">
        <v>68</v>
      </c>
      <c r="FH171" s="2" t="s">
        <v>70</v>
      </c>
      <c r="FI171" s="2" t="s">
        <v>58</v>
      </c>
      <c r="FK171" t="s">
        <v>70</v>
      </c>
      <c r="FL171" t="s">
        <v>55</v>
      </c>
      <c r="FX171" s="2" t="s">
        <v>70</v>
      </c>
      <c r="FY171" s="2" t="s">
        <v>49</v>
      </c>
      <c r="GA171" t="s">
        <v>70</v>
      </c>
      <c r="GB171" t="s">
        <v>55</v>
      </c>
      <c r="GN171" s="2" t="s">
        <v>48</v>
      </c>
      <c r="GO171" s="4" t="s">
        <v>55</v>
      </c>
      <c r="GP171" t="s">
        <v>67</v>
      </c>
      <c r="GQ171" t="s">
        <v>55</v>
      </c>
      <c r="HC171" t="s">
        <v>48</v>
      </c>
      <c r="HD171" t="s">
        <v>64</v>
      </c>
      <c r="HP171" t="s">
        <v>61</v>
      </c>
      <c r="HQ171" t="s">
        <v>62</v>
      </c>
      <c r="IC171" s="2" t="s">
        <v>48</v>
      </c>
      <c r="ID171" t="s">
        <v>55</v>
      </c>
      <c r="IF171" t="s">
        <v>48</v>
      </c>
      <c r="IG171" t="s">
        <v>55</v>
      </c>
      <c r="IS171" t="s">
        <v>554</v>
      </c>
      <c r="IT171" t="s">
        <v>50</v>
      </c>
      <c r="JF171" t="s">
        <v>567</v>
      </c>
      <c r="JG171" t="s">
        <v>68</v>
      </c>
      <c r="JS171" t="s">
        <v>569</v>
      </c>
      <c r="JT171" t="s">
        <v>55</v>
      </c>
      <c r="KF171" t="s">
        <v>569</v>
      </c>
      <c r="KG171" t="s">
        <v>55</v>
      </c>
    </row>
    <row r="172" spans="1:293" x14ac:dyDescent="0.25">
      <c r="A172" s="2">
        <v>36</v>
      </c>
      <c r="B172" s="2" t="s">
        <v>45</v>
      </c>
      <c r="H172" s="2">
        <v>36</v>
      </c>
      <c r="I172" s="2" t="s">
        <v>64</v>
      </c>
      <c r="K172">
        <v>40</v>
      </c>
      <c r="L172" t="s">
        <v>62</v>
      </c>
      <c r="X172" s="2">
        <v>36</v>
      </c>
      <c r="Y172" s="2" t="s">
        <v>496</v>
      </c>
      <c r="AA172">
        <v>53</v>
      </c>
      <c r="AB172" t="s">
        <v>55</v>
      </c>
      <c r="AN172" s="2">
        <v>36</v>
      </c>
      <c r="AO172" s="2" t="s">
        <v>64</v>
      </c>
      <c r="AQ172">
        <v>31</v>
      </c>
      <c r="AR172" t="s">
        <v>55</v>
      </c>
      <c r="BD172" s="2">
        <v>36</v>
      </c>
      <c r="BE172" s="2" t="s">
        <v>58</v>
      </c>
      <c r="BG172">
        <v>23</v>
      </c>
      <c r="BH172" t="s">
        <v>58</v>
      </c>
      <c r="BR172" s="2">
        <v>4</v>
      </c>
      <c r="BS172" s="2" t="s">
        <v>64</v>
      </c>
      <c r="BU172">
        <v>0</v>
      </c>
      <c r="BV172" t="s">
        <v>62</v>
      </c>
      <c r="CH172" s="2">
        <v>4</v>
      </c>
      <c r="CI172" s="2" t="s">
        <v>496</v>
      </c>
      <c r="CK172">
        <v>2</v>
      </c>
      <c r="CL172" t="s">
        <v>55</v>
      </c>
      <c r="CX172" s="2">
        <v>4</v>
      </c>
      <c r="CY172" s="2" t="s">
        <v>64</v>
      </c>
      <c r="DA172">
        <v>2</v>
      </c>
      <c r="DB172" t="s">
        <v>55</v>
      </c>
      <c r="DN172" s="2">
        <v>4</v>
      </c>
      <c r="DO172" s="2" t="s">
        <v>58</v>
      </c>
      <c r="DQ172">
        <v>3</v>
      </c>
      <c r="DR172" t="s">
        <v>58</v>
      </c>
      <c r="EB172" s="3" t="s">
        <v>46</v>
      </c>
      <c r="EC172" s="2" t="s">
        <v>64</v>
      </c>
      <c r="EE172" t="s">
        <v>46</v>
      </c>
      <c r="EF172" t="s">
        <v>62</v>
      </c>
      <c r="ER172" s="3" t="s">
        <v>46</v>
      </c>
      <c r="ES172" s="2" t="s">
        <v>496</v>
      </c>
      <c r="EU172" t="s">
        <v>46</v>
      </c>
      <c r="EV172" t="s">
        <v>55</v>
      </c>
      <c r="FH172" s="3" t="s">
        <v>46</v>
      </c>
      <c r="FI172" s="2" t="s">
        <v>64</v>
      </c>
      <c r="FK172" t="s">
        <v>46</v>
      </c>
      <c r="FL172" t="s">
        <v>55</v>
      </c>
      <c r="FX172" s="3" t="s">
        <v>46</v>
      </c>
      <c r="FY172" s="2" t="s">
        <v>58</v>
      </c>
      <c r="GA172" t="s">
        <v>56</v>
      </c>
      <c r="GB172" t="s">
        <v>58</v>
      </c>
      <c r="GN172" s="2" t="s">
        <v>57</v>
      </c>
      <c r="GO172" s="4" t="s">
        <v>55</v>
      </c>
      <c r="GP172" t="s">
        <v>61</v>
      </c>
      <c r="GQ172" t="s">
        <v>55</v>
      </c>
      <c r="HC172" t="s">
        <v>48</v>
      </c>
      <c r="HD172" t="s">
        <v>62</v>
      </c>
      <c r="HP172" t="s">
        <v>48</v>
      </c>
      <c r="HQ172" t="s">
        <v>55</v>
      </c>
      <c r="IC172" s="2" t="s">
        <v>57</v>
      </c>
      <c r="ID172" t="s">
        <v>55</v>
      </c>
      <c r="IF172" t="s">
        <v>67</v>
      </c>
      <c r="IG172" t="s">
        <v>55</v>
      </c>
      <c r="IS172" t="s">
        <v>554</v>
      </c>
      <c r="IT172" t="s">
        <v>62</v>
      </c>
      <c r="JF172" t="s">
        <v>567</v>
      </c>
      <c r="JG172" t="s">
        <v>55</v>
      </c>
      <c r="JS172" t="s">
        <v>569</v>
      </c>
      <c r="JT172" t="s">
        <v>55</v>
      </c>
      <c r="KF172" t="s">
        <v>569</v>
      </c>
      <c r="KG172" t="s">
        <v>58</v>
      </c>
    </row>
    <row r="173" spans="1:293" x14ac:dyDescent="0.25">
      <c r="A173" s="2">
        <v>45</v>
      </c>
      <c r="B173" s="2" t="s">
        <v>45</v>
      </c>
      <c r="H173" s="2">
        <v>45</v>
      </c>
      <c r="I173" s="2" t="s">
        <v>64</v>
      </c>
      <c r="K173">
        <v>30</v>
      </c>
      <c r="L173" t="s">
        <v>55</v>
      </c>
      <c r="X173" s="2">
        <v>45</v>
      </c>
      <c r="Y173" s="2" t="s">
        <v>62</v>
      </c>
      <c r="AA173">
        <v>35</v>
      </c>
      <c r="AB173" t="s">
        <v>55</v>
      </c>
      <c r="AN173" s="2">
        <v>45</v>
      </c>
      <c r="AO173" s="2" t="s">
        <v>64</v>
      </c>
      <c r="AQ173">
        <v>50</v>
      </c>
      <c r="AR173" t="s">
        <v>55</v>
      </c>
      <c r="BD173" s="2">
        <v>45</v>
      </c>
      <c r="BE173" s="2" t="s">
        <v>434</v>
      </c>
      <c r="BG173">
        <v>50</v>
      </c>
      <c r="BH173" t="s">
        <v>55</v>
      </c>
      <c r="BR173" s="2">
        <v>3</v>
      </c>
      <c r="BS173" s="2" t="s">
        <v>64</v>
      </c>
      <c r="BU173">
        <v>3</v>
      </c>
      <c r="BV173" t="s">
        <v>55</v>
      </c>
      <c r="CH173" s="2">
        <v>3</v>
      </c>
      <c r="CI173" s="2" t="s">
        <v>62</v>
      </c>
      <c r="CK173">
        <v>4</v>
      </c>
      <c r="CL173" t="s">
        <v>55</v>
      </c>
      <c r="CX173" s="2">
        <v>3</v>
      </c>
      <c r="CY173" s="2" t="s">
        <v>64</v>
      </c>
      <c r="DA173">
        <v>0</v>
      </c>
      <c r="DB173" t="s">
        <v>55</v>
      </c>
      <c r="DN173" s="2">
        <v>3</v>
      </c>
      <c r="DO173" s="2" t="s">
        <v>434</v>
      </c>
      <c r="DQ173">
        <v>2</v>
      </c>
      <c r="DR173" t="s">
        <v>55</v>
      </c>
      <c r="EB173" s="3" t="s">
        <v>56</v>
      </c>
      <c r="EC173" s="2" t="s">
        <v>64</v>
      </c>
      <c r="EE173" t="s">
        <v>80</v>
      </c>
      <c r="EF173" t="s">
        <v>55</v>
      </c>
      <c r="ER173" s="3" t="s">
        <v>56</v>
      </c>
      <c r="ES173" s="2" t="s">
        <v>62</v>
      </c>
      <c r="EU173" t="s">
        <v>46</v>
      </c>
      <c r="EV173" t="s">
        <v>55</v>
      </c>
      <c r="FH173" s="3" t="s">
        <v>56</v>
      </c>
      <c r="FI173" s="2" t="s">
        <v>64</v>
      </c>
      <c r="FK173" t="s">
        <v>72</v>
      </c>
      <c r="FL173" t="s">
        <v>55</v>
      </c>
      <c r="FX173" s="3" t="s">
        <v>56</v>
      </c>
      <c r="FY173" s="2" t="s">
        <v>434</v>
      </c>
      <c r="GA173" t="s">
        <v>72</v>
      </c>
      <c r="GB173" t="s">
        <v>55</v>
      </c>
      <c r="GN173" s="2" t="s">
        <v>61</v>
      </c>
      <c r="GO173" s="2" t="s">
        <v>49</v>
      </c>
      <c r="GP173" t="s">
        <v>48</v>
      </c>
      <c r="GQ173" t="s">
        <v>55</v>
      </c>
      <c r="HC173" t="s">
        <v>67</v>
      </c>
      <c r="HD173" t="s">
        <v>49</v>
      </c>
      <c r="HP173" t="s">
        <v>73</v>
      </c>
      <c r="HQ173" t="s">
        <v>49</v>
      </c>
      <c r="IC173" s="2" t="s">
        <v>61</v>
      </c>
      <c r="ID173" s="2" t="s">
        <v>55</v>
      </c>
      <c r="IF173" t="s">
        <v>67</v>
      </c>
      <c r="IG173" t="s">
        <v>50</v>
      </c>
      <c r="IS173" t="s">
        <v>567</v>
      </c>
      <c r="IT173" t="s">
        <v>55</v>
      </c>
      <c r="JF173" t="s">
        <v>567</v>
      </c>
      <c r="JG173" t="s">
        <v>55</v>
      </c>
      <c r="JS173" t="s">
        <v>569</v>
      </c>
      <c r="JT173" t="s">
        <v>55</v>
      </c>
      <c r="KF173" t="s">
        <v>569</v>
      </c>
      <c r="KG173" t="s">
        <v>55</v>
      </c>
    </row>
    <row r="174" spans="1:293" x14ac:dyDescent="0.25">
      <c r="A174" s="2">
        <v>34</v>
      </c>
      <c r="B174" s="2" t="s">
        <v>45</v>
      </c>
      <c r="H174" s="2">
        <v>34</v>
      </c>
      <c r="I174" s="2" t="s">
        <v>49</v>
      </c>
      <c r="K174">
        <v>45</v>
      </c>
      <c r="L174" t="s">
        <v>55</v>
      </c>
      <c r="X174" s="2">
        <v>34</v>
      </c>
      <c r="Y174" s="2" t="s">
        <v>130</v>
      </c>
      <c r="AA174">
        <v>40</v>
      </c>
      <c r="AB174" t="s">
        <v>49</v>
      </c>
      <c r="AN174" s="2">
        <v>34</v>
      </c>
      <c r="AO174" s="2" t="s">
        <v>55</v>
      </c>
      <c r="AQ174">
        <v>27</v>
      </c>
      <c r="AR174" t="s">
        <v>55</v>
      </c>
      <c r="BD174" s="2">
        <v>34</v>
      </c>
      <c r="BE174" s="2" t="s">
        <v>49</v>
      </c>
      <c r="BG174">
        <v>39</v>
      </c>
      <c r="BH174" t="s">
        <v>55</v>
      </c>
      <c r="BR174" s="2">
        <v>0</v>
      </c>
      <c r="BS174" s="2" t="s">
        <v>49</v>
      </c>
      <c r="BU174">
        <v>3</v>
      </c>
      <c r="BV174" t="s">
        <v>55</v>
      </c>
      <c r="CH174" s="2">
        <v>0</v>
      </c>
      <c r="CI174" s="2" t="s">
        <v>130</v>
      </c>
      <c r="CK174">
        <v>0</v>
      </c>
      <c r="CL174" t="s">
        <v>49</v>
      </c>
      <c r="CX174" s="2">
        <v>0</v>
      </c>
      <c r="CY174" s="2" t="s">
        <v>55</v>
      </c>
      <c r="DA174">
        <v>0</v>
      </c>
      <c r="DB174" t="s">
        <v>55</v>
      </c>
      <c r="DN174" s="2">
        <v>0</v>
      </c>
      <c r="DO174" s="2" t="s">
        <v>49</v>
      </c>
      <c r="DQ174">
        <v>3</v>
      </c>
      <c r="DR174" t="s">
        <v>55</v>
      </c>
      <c r="EB174" s="2" t="s">
        <v>70</v>
      </c>
      <c r="EC174" s="2" t="s">
        <v>49</v>
      </c>
      <c r="EE174" t="s">
        <v>72</v>
      </c>
      <c r="EF174" t="s">
        <v>55</v>
      </c>
      <c r="ER174" s="2" t="s">
        <v>70</v>
      </c>
      <c r="ES174" s="2" t="s">
        <v>130</v>
      </c>
      <c r="EU174" t="s">
        <v>46</v>
      </c>
      <c r="EV174" t="s">
        <v>49</v>
      </c>
      <c r="FH174" s="2" t="s">
        <v>70</v>
      </c>
      <c r="FI174" s="2" t="s">
        <v>55</v>
      </c>
      <c r="FK174" t="s">
        <v>56</v>
      </c>
      <c r="FL174" t="s">
        <v>55</v>
      </c>
      <c r="FX174" s="2" t="s">
        <v>70</v>
      </c>
      <c r="FY174" s="2" t="s">
        <v>49</v>
      </c>
      <c r="GA174" t="s">
        <v>46</v>
      </c>
      <c r="GB174" t="s">
        <v>55</v>
      </c>
      <c r="GN174" s="2" t="s">
        <v>48</v>
      </c>
      <c r="GO174" s="2" t="s">
        <v>58</v>
      </c>
      <c r="GP174" t="s">
        <v>57</v>
      </c>
      <c r="GQ174" t="s">
        <v>49</v>
      </c>
      <c r="HC174" t="s">
        <v>67</v>
      </c>
      <c r="HD174" t="s">
        <v>50</v>
      </c>
      <c r="HP174" t="s">
        <v>73</v>
      </c>
      <c r="HQ174" t="s">
        <v>64</v>
      </c>
      <c r="IC174" s="2" t="s">
        <v>48</v>
      </c>
      <c r="ID174" s="2" t="s">
        <v>55</v>
      </c>
      <c r="IF174" t="s">
        <v>73</v>
      </c>
      <c r="IG174" t="s">
        <v>55</v>
      </c>
      <c r="IS174" t="s">
        <v>554</v>
      </c>
      <c r="IT174" t="s">
        <v>55</v>
      </c>
      <c r="JF174" t="s">
        <v>554</v>
      </c>
      <c r="JG174" t="s">
        <v>49</v>
      </c>
      <c r="JS174" t="s">
        <v>569</v>
      </c>
      <c r="JT174" t="s">
        <v>55</v>
      </c>
      <c r="KF174" t="s">
        <v>569</v>
      </c>
      <c r="KG174" t="s">
        <v>55</v>
      </c>
    </row>
    <row r="175" spans="1:293" x14ac:dyDescent="0.25">
      <c r="A175" s="2">
        <v>56</v>
      </c>
      <c r="B175" s="2" t="s">
        <v>47</v>
      </c>
      <c r="H175" s="2">
        <v>56</v>
      </c>
      <c r="I175" s="2" t="s">
        <v>55</v>
      </c>
      <c r="K175">
        <v>41</v>
      </c>
      <c r="L175" t="s">
        <v>49</v>
      </c>
      <c r="X175" s="2">
        <v>56</v>
      </c>
      <c r="Y175" s="2" t="s">
        <v>55</v>
      </c>
      <c r="AA175">
        <v>40</v>
      </c>
      <c r="AB175" t="s">
        <v>50</v>
      </c>
      <c r="AN175" s="2">
        <v>56</v>
      </c>
      <c r="AO175" s="2" t="s">
        <v>55</v>
      </c>
      <c r="AQ175">
        <v>49</v>
      </c>
      <c r="AR175" t="s">
        <v>49</v>
      </c>
      <c r="BD175" s="2">
        <v>56</v>
      </c>
      <c r="BE175" s="2" t="s">
        <v>55</v>
      </c>
      <c r="BG175">
        <v>28</v>
      </c>
      <c r="BH175" t="s">
        <v>55</v>
      </c>
      <c r="BR175" s="2">
        <v>0</v>
      </c>
      <c r="BS175" s="2" t="s">
        <v>55</v>
      </c>
      <c r="BU175">
        <v>2</v>
      </c>
      <c r="BV175" t="s">
        <v>49</v>
      </c>
      <c r="CH175" s="2">
        <v>0</v>
      </c>
      <c r="CI175" s="2" t="s">
        <v>55</v>
      </c>
      <c r="CK175">
        <v>0</v>
      </c>
      <c r="CL175" t="s">
        <v>50</v>
      </c>
      <c r="CX175" s="2">
        <v>0</v>
      </c>
      <c r="CY175" s="2" t="s">
        <v>55</v>
      </c>
      <c r="DA175">
        <v>3</v>
      </c>
      <c r="DB175" t="s">
        <v>49</v>
      </c>
      <c r="DN175" s="2">
        <v>0</v>
      </c>
      <c r="DO175" s="2" t="s">
        <v>55</v>
      </c>
      <c r="DQ175">
        <v>0</v>
      </c>
      <c r="DR175" t="s">
        <v>55</v>
      </c>
      <c r="EB175" s="2" t="s">
        <v>72</v>
      </c>
      <c r="EC175" s="2" t="s">
        <v>55</v>
      </c>
      <c r="EE175" t="s">
        <v>80</v>
      </c>
      <c r="EF175" t="s">
        <v>49</v>
      </c>
      <c r="ER175" s="2" t="s">
        <v>72</v>
      </c>
      <c r="ES175" s="2" t="s">
        <v>55</v>
      </c>
      <c r="EU175" t="s">
        <v>46</v>
      </c>
      <c r="EV175" t="s">
        <v>50</v>
      </c>
      <c r="FH175" s="2" t="s">
        <v>72</v>
      </c>
      <c r="FI175" s="2" t="s">
        <v>55</v>
      </c>
      <c r="FK175" t="s">
        <v>46</v>
      </c>
      <c r="FL175" t="s">
        <v>49</v>
      </c>
      <c r="FX175" s="2" t="s">
        <v>72</v>
      </c>
      <c r="FY175" s="2" t="s">
        <v>55</v>
      </c>
      <c r="GA175" t="s">
        <v>72</v>
      </c>
      <c r="GB175" t="s">
        <v>55</v>
      </c>
      <c r="GN175" s="2" t="s">
        <v>57</v>
      </c>
      <c r="GO175" s="2" t="s">
        <v>513</v>
      </c>
      <c r="GP175" t="s">
        <v>57</v>
      </c>
      <c r="GQ175" t="s">
        <v>58</v>
      </c>
      <c r="HC175" t="s">
        <v>67</v>
      </c>
      <c r="HD175" t="s">
        <v>58</v>
      </c>
      <c r="HP175" t="s">
        <v>48</v>
      </c>
      <c r="HQ175" t="s">
        <v>55</v>
      </c>
      <c r="IC175" s="2" t="s">
        <v>57</v>
      </c>
      <c r="ID175" s="2" t="s">
        <v>55</v>
      </c>
      <c r="IF175" t="s">
        <v>61</v>
      </c>
      <c r="IG175" t="s">
        <v>49</v>
      </c>
      <c r="IS175" t="s">
        <v>554</v>
      </c>
      <c r="IT175" t="s">
        <v>49</v>
      </c>
      <c r="JF175" t="s">
        <v>554</v>
      </c>
      <c r="JG175" t="s">
        <v>50</v>
      </c>
      <c r="JS175" t="s">
        <v>571</v>
      </c>
      <c r="JT175" t="s">
        <v>49</v>
      </c>
      <c r="KF175" t="s">
        <v>569</v>
      </c>
      <c r="KG175" t="s">
        <v>55</v>
      </c>
    </row>
    <row r="176" spans="1:293" x14ac:dyDescent="0.25">
      <c r="A176" s="2">
        <v>30</v>
      </c>
      <c r="B176" s="2" t="s">
        <v>45</v>
      </c>
      <c r="H176" s="2">
        <v>30</v>
      </c>
      <c r="I176" s="2" t="s">
        <v>49</v>
      </c>
      <c r="K176">
        <v>33</v>
      </c>
      <c r="L176" t="s">
        <v>55</v>
      </c>
      <c r="X176" s="2">
        <v>30</v>
      </c>
      <c r="Y176" s="2" t="s">
        <v>49</v>
      </c>
      <c r="AA176">
        <v>40</v>
      </c>
      <c r="AB176" t="s">
        <v>62</v>
      </c>
      <c r="AN176" s="2">
        <v>30</v>
      </c>
      <c r="AO176" s="2" t="s">
        <v>64</v>
      </c>
      <c r="AQ176">
        <v>49</v>
      </c>
      <c r="AR176" t="s">
        <v>68</v>
      </c>
      <c r="BD176" s="2">
        <v>30</v>
      </c>
      <c r="BE176" s="2" t="s">
        <v>434</v>
      </c>
      <c r="BG176">
        <v>25</v>
      </c>
      <c r="BH176" t="s">
        <v>50</v>
      </c>
      <c r="BR176" s="2">
        <v>2</v>
      </c>
      <c r="BS176" s="2" t="s">
        <v>49</v>
      </c>
      <c r="BU176">
        <v>3</v>
      </c>
      <c r="BV176" t="s">
        <v>55</v>
      </c>
      <c r="CH176" s="2">
        <v>2</v>
      </c>
      <c r="CI176" s="2" t="s">
        <v>49</v>
      </c>
      <c r="CK176">
        <v>0</v>
      </c>
      <c r="CL176" t="s">
        <v>62</v>
      </c>
      <c r="CX176" s="2">
        <v>2</v>
      </c>
      <c r="CY176" s="2" t="s">
        <v>64</v>
      </c>
      <c r="DA176">
        <v>3</v>
      </c>
      <c r="DB176" t="s">
        <v>68</v>
      </c>
      <c r="DN176" s="2">
        <v>2</v>
      </c>
      <c r="DO176" s="2" t="s">
        <v>434</v>
      </c>
      <c r="DQ176">
        <v>0</v>
      </c>
      <c r="DR176" t="s">
        <v>50</v>
      </c>
      <c r="EB176" s="2" t="s">
        <v>70</v>
      </c>
      <c r="EC176" s="2" t="s">
        <v>49</v>
      </c>
      <c r="EE176" t="s">
        <v>46</v>
      </c>
      <c r="EF176" t="s">
        <v>55</v>
      </c>
      <c r="ER176" s="2" t="s">
        <v>70</v>
      </c>
      <c r="ES176" s="2" t="s">
        <v>49</v>
      </c>
      <c r="EU176" t="s">
        <v>46</v>
      </c>
      <c r="EV176" t="s">
        <v>62</v>
      </c>
      <c r="FH176" s="2" t="s">
        <v>70</v>
      </c>
      <c r="FI176" s="2" t="s">
        <v>64</v>
      </c>
      <c r="FK176" t="s">
        <v>46</v>
      </c>
      <c r="FL176" t="s">
        <v>68</v>
      </c>
      <c r="FX176" s="2" t="s">
        <v>70</v>
      </c>
      <c r="FY176" s="2" t="s">
        <v>434</v>
      </c>
      <c r="GA176" t="s">
        <v>56</v>
      </c>
      <c r="GB176" t="s">
        <v>50</v>
      </c>
      <c r="GN176" s="2" t="s">
        <v>67</v>
      </c>
      <c r="GO176" s="2" t="s">
        <v>55</v>
      </c>
      <c r="GP176" t="s">
        <v>57</v>
      </c>
      <c r="GQ176" t="s">
        <v>64</v>
      </c>
      <c r="HC176" t="s">
        <v>67</v>
      </c>
      <c r="HD176" t="s">
        <v>64</v>
      </c>
      <c r="HP176" t="s">
        <v>48</v>
      </c>
      <c r="HQ176" t="s">
        <v>55</v>
      </c>
      <c r="IC176" s="2" t="s">
        <v>67</v>
      </c>
      <c r="ID176" s="2" t="s">
        <v>55</v>
      </c>
      <c r="IF176" t="s">
        <v>61</v>
      </c>
      <c r="IG176" t="s">
        <v>58</v>
      </c>
      <c r="IS176" t="s">
        <v>554</v>
      </c>
      <c r="IT176" t="s">
        <v>55</v>
      </c>
      <c r="JF176" t="s">
        <v>554</v>
      </c>
      <c r="JG176" t="s">
        <v>62</v>
      </c>
      <c r="JS176" t="s">
        <v>571</v>
      </c>
      <c r="JT176" t="s">
        <v>68</v>
      </c>
      <c r="KF176" t="s">
        <v>571</v>
      </c>
      <c r="KG176" t="s">
        <v>50</v>
      </c>
    </row>
    <row r="177" spans="1:293" x14ac:dyDescent="0.25">
      <c r="A177" s="2">
        <v>48</v>
      </c>
      <c r="B177" s="2" t="s">
        <v>47</v>
      </c>
      <c r="H177" s="2">
        <v>48</v>
      </c>
      <c r="I177" s="2" t="s">
        <v>55</v>
      </c>
      <c r="K177">
        <v>32</v>
      </c>
      <c r="L177" t="s">
        <v>49</v>
      </c>
      <c r="X177" s="2">
        <v>48</v>
      </c>
      <c r="Y177" s="2" t="s">
        <v>55</v>
      </c>
      <c r="AA177">
        <v>30</v>
      </c>
      <c r="AB177" t="s">
        <v>50</v>
      </c>
      <c r="AN177" s="2">
        <v>48</v>
      </c>
      <c r="AO177" s="2" t="s">
        <v>55</v>
      </c>
      <c r="AQ177">
        <v>49</v>
      </c>
      <c r="AR177" t="s">
        <v>58</v>
      </c>
      <c r="BD177" s="2">
        <v>48</v>
      </c>
      <c r="BE177" s="2" t="s">
        <v>55</v>
      </c>
      <c r="BG177">
        <v>38</v>
      </c>
      <c r="BH177" t="s">
        <v>58</v>
      </c>
      <c r="BR177" s="2">
        <v>3</v>
      </c>
      <c r="BS177" s="2" t="s">
        <v>55</v>
      </c>
      <c r="BU177">
        <v>4</v>
      </c>
      <c r="BV177" t="s">
        <v>49</v>
      </c>
      <c r="CH177" s="2">
        <v>3</v>
      </c>
      <c r="CI177" s="2" t="s">
        <v>55</v>
      </c>
      <c r="CK177">
        <v>3</v>
      </c>
      <c r="CL177" t="s">
        <v>50</v>
      </c>
      <c r="CX177" s="2">
        <v>3</v>
      </c>
      <c r="CY177" s="2" t="s">
        <v>55</v>
      </c>
      <c r="DA177">
        <v>3</v>
      </c>
      <c r="DB177" t="s">
        <v>58</v>
      </c>
      <c r="DN177" s="2">
        <v>3</v>
      </c>
      <c r="DO177" s="2" t="s">
        <v>55</v>
      </c>
      <c r="DQ177">
        <v>4</v>
      </c>
      <c r="DR177" t="s">
        <v>58</v>
      </c>
      <c r="EB177" s="2" t="s">
        <v>72</v>
      </c>
      <c r="EC177" s="2" t="s">
        <v>55</v>
      </c>
      <c r="EE177" t="s">
        <v>70</v>
      </c>
      <c r="EF177" t="s">
        <v>49</v>
      </c>
      <c r="ER177" s="2" t="s">
        <v>72</v>
      </c>
      <c r="ES177" s="2" t="s">
        <v>55</v>
      </c>
      <c r="EU177" t="s">
        <v>80</v>
      </c>
      <c r="EV177" t="s">
        <v>50</v>
      </c>
      <c r="FH177" s="2" t="s">
        <v>72</v>
      </c>
      <c r="FI177" s="2" t="s">
        <v>55</v>
      </c>
      <c r="FK177" t="s">
        <v>46</v>
      </c>
      <c r="FL177" t="s">
        <v>58</v>
      </c>
      <c r="FX177" s="2" t="s">
        <v>72</v>
      </c>
      <c r="FY177" s="2" t="s">
        <v>55</v>
      </c>
      <c r="GA177" t="s">
        <v>70</v>
      </c>
      <c r="GB177" t="s">
        <v>58</v>
      </c>
      <c r="GN177" s="2" t="s">
        <v>48</v>
      </c>
      <c r="GO177" s="2" t="s">
        <v>55</v>
      </c>
      <c r="GP177" t="s">
        <v>57</v>
      </c>
      <c r="GQ177" t="s">
        <v>62</v>
      </c>
      <c r="HC177" t="s">
        <v>67</v>
      </c>
      <c r="HD177" t="s">
        <v>62</v>
      </c>
      <c r="HP177" t="s">
        <v>67</v>
      </c>
      <c r="HQ177" t="s">
        <v>50</v>
      </c>
      <c r="IC177" s="2" t="s">
        <v>48</v>
      </c>
      <c r="ID177" s="2" t="s">
        <v>55</v>
      </c>
      <c r="IF177" t="s">
        <v>48</v>
      </c>
      <c r="IG177" t="s">
        <v>55</v>
      </c>
      <c r="IS177" t="s">
        <v>554</v>
      </c>
      <c r="IT177" t="s">
        <v>49</v>
      </c>
      <c r="JF177" t="s">
        <v>567</v>
      </c>
      <c r="JG177" t="s">
        <v>50</v>
      </c>
      <c r="JS177" t="s">
        <v>571</v>
      </c>
      <c r="JT177" t="s">
        <v>58</v>
      </c>
      <c r="KF177" t="s">
        <v>569</v>
      </c>
      <c r="KG177" t="s">
        <v>58</v>
      </c>
    </row>
    <row r="178" spans="1:293" x14ac:dyDescent="0.25">
      <c r="A178" s="2">
        <v>39</v>
      </c>
      <c r="B178" s="2" t="s">
        <v>47</v>
      </c>
      <c r="H178" s="2">
        <v>39</v>
      </c>
      <c r="I178" s="2" t="s">
        <v>55</v>
      </c>
      <c r="K178">
        <v>32</v>
      </c>
      <c r="L178" t="s">
        <v>50</v>
      </c>
      <c r="X178" s="2">
        <v>39</v>
      </c>
      <c r="Y178" s="2" t="s">
        <v>55</v>
      </c>
      <c r="AA178">
        <v>30</v>
      </c>
      <c r="AB178" s="4" t="s">
        <v>64</v>
      </c>
      <c r="AN178" s="2">
        <v>39</v>
      </c>
      <c r="AO178" s="2" t="s">
        <v>55</v>
      </c>
      <c r="AQ178">
        <v>49</v>
      </c>
      <c r="AR178" t="s">
        <v>64</v>
      </c>
      <c r="BD178" s="2">
        <v>39</v>
      </c>
      <c r="BE178" s="2" t="s">
        <v>55</v>
      </c>
      <c r="BG178">
        <v>30</v>
      </c>
      <c r="BH178" t="s">
        <v>50</v>
      </c>
      <c r="BR178" s="2">
        <v>2</v>
      </c>
      <c r="BS178" s="2" t="s">
        <v>55</v>
      </c>
      <c r="BU178">
        <v>4</v>
      </c>
      <c r="BV178" t="s">
        <v>50</v>
      </c>
      <c r="CH178" s="2">
        <v>2</v>
      </c>
      <c r="CI178" s="2" t="s">
        <v>55</v>
      </c>
      <c r="CK178">
        <v>3</v>
      </c>
      <c r="CL178" t="s">
        <v>64</v>
      </c>
      <c r="CX178" s="2">
        <v>2</v>
      </c>
      <c r="CY178" s="2" t="s">
        <v>55</v>
      </c>
      <c r="DA178">
        <v>3</v>
      </c>
      <c r="DB178" t="s">
        <v>64</v>
      </c>
      <c r="DN178" s="2">
        <v>2</v>
      </c>
      <c r="DO178" s="2" t="s">
        <v>55</v>
      </c>
      <c r="DQ178">
        <v>5</v>
      </c>
      <c r="DR178" t="s">
        <v>50</v>
      </c>
      <c r="EB178" s="2" t="s">
        <v>70</v>
      </c>
      <c r="EC178" s="2" t="s">
        <v>55</v>
      </c>
      <c r="EE178" t="s">
        <v>70</v>
      </c>
      <c r="EF178" t="s">
        <v>50</v>
      </c>
      <c r="ER178" s="2" t="s">
        <v>70</v>
      </c>
      <c r="ES178" s="2" t="s">
        <v>55</v>
      </c>
      <c r="EU178" t="s">
        <v>80</v>
      </c>
      <c r="EV178" t="s">
        <v>64</v>
      </c>
      <c r="FH178" s="2" t="s">
        <v>70</v>
      </c>
      <c r="FI178" s="2" t="s">
        <v>55</v>
      </c>
      <c r="FK178" t="s">
        <v>46</v>
      </c>
      <c r="FL178" t="s">
        <v>64</v>
      </c>
      <c r="FX178" s="2" t="s">
        <v>70</v>
      </c>
      <c r="FY178" s="2" t="s">
        <v>55</v>
      </c>
      <c r="GA178" t="s">
        <v>72</v>
      </c>
      <c r="GB178" t="s">
        <v>50</v>
      </c>
      <c r="GN178" s="2" t="s">
        <v>57</v>
      </c>
      <c r="GO178" s="2" t="s">
        <v>513</v>
      </c>
      <c r="GP178" t="s">
        <v>48</v>
      </c>
      <c r="GQ178" t="s">
        <v>49</v>
      </c>
      <c r="HC178" t="s">
        <v>57</v>
      </c>
      <c r="HD178" t="s">
        <v>50</v>
      </c>
      <c r="HP178" t="s">
        <v>67</v>
      </c>
      <c r="HQ178" t="s">
        <v>64</v>
      </c>
      <c r="IC178" s="2" t="s">
        <v>57</v>
      </c>
      <c r="ID178" s="2" t="s">
        <v>55</v>
      </c>
      <c r="IF178" t="s">
        <v>61</v>
      </c>
      <c r="IG178" t="s">
        <v>55</v>
      </c>
      <c r="IS178" t="s">
        <v>554</v>
      </c>
      <c r="IT178" t="s">
        <v>50</v>
      </c>
      <c r="JF178" t="s">
        <v>567</v>
      </c>
      <c r="JG178" t="s">
        <v>64</v>
      </c>
      <c r="JS178" t="s">
        <v>571</v>
      </c>
      <c r="JT178" t="s">
        <v>64</v>
      </c>
      <c r="KF178" t="s">
        <v>569</v>
      </c>
      <c r="KG178" t="s">
        <v>50</v>
      </c>
    </row>
    <row r="179" spans="1:293" x14ac:dyDescent="0.25">
      <c r="A179" s="2">
        <v>23</v>
      </c>
      <c r="B179" s="2" t="s">
        <v>45</v>
      </c>
      <c r="H179" s="2">
        <v>23</v>
      </c>
      <c r="I179" s="2" t="s">
        <v>493</v>
      </c>
      <c r="K179">
        <v>32</v>
      </c>
      <c r="L179" t="s">
        <v>62</v>
      </c>
      <c r="X179" s="2">
        <v>23</v>
      </c>
      <c r="Y179" s="2" t="s">
        <v>495</v>
      </c>
      <c r="AA179">
        <v>45</v>
      </c>
      <c r="AB179" t="s">
        <v>55</v>
      </c>
      <c r="AN179" s="2">
        <v>23</v>
      </c>
      <c r="AO179" s="2" t="s">
        <v>107</v>
      </c>
      <c r="AQ179">
        <v>49</v>
      </c>
      <c r="AR179" t="s">
        <v>62</v>
      </c>
      <c r="BD179" s="2">
        <v>23</v>
      </c>
      <c r="BE179" s="2" t="s">
        <v>50</v>
      </c>
      <c r="BG179">
        <v>54</v>
      </c>
      <c r="BH179" t="s">
        <v>55</v>
      </c>
      <c r="BR179" s="2">
        <v>3</v>
      </c>
      <c r="BS179" s="2" t="s">
        <v>493</v>
      </c>
      <c r="BU179">
        <v>4</v>
      </c>
      <c r="BV179" t="s">
        <v>62</v>
      </c>
      <c r="CH179" s="2">
        <v>3</v>
      </c>
      <c r="CI179" s="2" t="s">
        <v>495</v>
      </c>
      <c r="CK179">
        <v>3</v>
      </c>
      <c r="CL179" t="s">
        <v>55</v>
      </c>
      <c r="CX179" s="2">
        <v>3</v>
      </c>
      <c r="CY179" s="2" t="s">
        <v>107</v>
      </c>
      <c r="DA179">
        <v>3</v>
      </c>
      <c r="DB179" t="s">
        <v>62</v>
      </c>
      <c r="DN179" s="2">
        <v>3</v>
      </c>
      <c r="DO179" s="2" t="s">
        <v>50</v>
      </c>
      <c r="DQ179">
        <v>2</v>
      </c>
      <c r="DR179" t="s">
        <v>55</v>
      </c>
      <c r="EB179" s="3" t="s">
        <v>80</v>
      </c>
      <c r="EC179" s="2" t="s">
        <v>493</v>
      </c>
      <c r="EE179" t="s">
        <v>70</v>
      </c>
      <c r="EF179" t="s">
        <v>62</v>
      </c>
      <c r="ER179" s="3" t="s">
        <v>80</v>
      </c>
      <c r="ES179" s="2" t="s">
        <v>495</v>
      </c>
      <c r="EU179" t="s">
        <v>72</v>
      </c>
      <c r="EV179" t="s">
        <v>55</v>
      </c>
      <c r="FH179" s="3" t="s">
        <v>80</v>
      </c>
      <c r="FI179" s="2" t="s">
        <v>107</v>
      </c>
      <c r="FK179" t="s">
        <v>46</v>
      </c>
      <c r="FL179" t="s">
        <v>62</v>
      </c>
      <c r="FX179" s="3" t="s">
        <v>80</v>
      </c>
      <c r="FY179" s="2" t="s">
        <v>50</v>
      </c>
      <c r="GA179" t="s">
        <v>46</v>
      </c>
      <c r="GB179" t="s">
        <v>55</v>
      </c>
      <c r="GN179" s="2" t="s">
        <v>67</v>
      </c>
      <c r="GO179" s="2" t="s">
        <v>513</v>
      </c>
      <c r="GP179" t="s">
        <v>61</v>
      </c>
      <c r="GQ179" t="s">
        <v>49</v>
      </c>
      <c r="HC179" t="s">
        <v>67</v>
      </c>
      <c r="HD179" t="s">
        <v>55</v>
      </c>
      <c r="HP179" t="s">
        <v>67</v>
      </c>
      <c r="HQ179" t="s">
        <v>64</v>
      </c>
      <c r="IC179" s="2" t="s">
        <v>67</v>
      </c>
      <c r="ID179" s="2" t="s">
        <v>55</v>
      </c>
      <c r="IF179" t="s">
        <v>67</v>
      </c>
      <c r="IG179" t="s">
        <v>49</v>
      </c>
      <c r="IS179" t="s">
        <v>554</v>
      </c>
      <c r="IT179" t="s">
        <v>62</v>
      </c>
      <c r="JF179" t="s">
        <v>554</v>
      </c>
      <c r="JG179" t="s">
        <v>55</v>
      </c>
      <c r="JS179" t="s">
        <v>571</v>
      </c>
      <c r="JT179" t="s">
        <v>62</v>
      </c>
      <c r="KF179" t="s">
        <v>569</v>
      </c>
      <c r="KG179" t="s">
        <v>55</v>
      </c>
    </row>
    <row r="180" spans="1:293" x14ac:dyDescent="0.25">
      <c r="A180" s="2">
        <v>47</v>
      </c>
      <c r="B180" s="2" t="s">
        <v>47</v>
      </c>
      <c r="H180" s="2">
        <v>47</v>
      </c>
      <c r="I180" s="2" t="s">
        <v>55</v>
      </c>
      <c r="K180">
        <v>51</v>
      </c>
      <c r="L180" t="s">
        <v>55</v>
      </c>
      <c r="X180" s="2">
        <v>47</v>
      </c>
      <c r="Y180" s="2" t="s">
        <v>55</v>
      </c>
      <c r="AA180">
        <v>41</v>
      </c>
      <c r="AB180" t="s">
        <v>49</v>
      </c>
      <c r="AN180" s="2">
        <v>47</v>
      </c>
      <c r="AO180" s="2" t="s">
        <v>55</v>
      </c>
      <c r="AQ180">
        <v>43</v>
      </c>
      <c r="AR180" t="s">
        <v>55</v>
      </c>
      <c r="BD180" s="2">
        <v>47</v>
      </c>
      <c r="BE180" s="2" t="s">
        <v>55</v>
      </c>
      <c r="BG180">
        <v>43</v>
      </c>
      <c r="BH180" t="s">
        <v>55</v>
      </c>
      <c r="BR180" s="2">
        <v>3</v>
      </c>
      <c r="BS180" s="2" t="s">
        <v>55</v>
      </c>
      <c r="BU180">
        <v>2</v>
      </c>
      <c r="BV180" t="s">
        <v>55</v>
      </c>
      <c r="CH180" s="2">
        <v>3</v>
      </c>
      <c r="CI180" s="2" t="s">
        <v>55</v>
      </c>
      <c r="CK180">
        <v>2</v>
      </c>
      <c r="CL180" t="s">
        <v>49</v>
      </c>
      <c r="CX180" s="2">
        <v>3</v>
      </c>
      <c r="CY180" s="2" t="s">
        <v>55</v>
      </c>
      <c r="DA180">
        <v>3</v>
      </c>
      <c r="DB180" t="s">
        <v>55</v>
      </c>
      <c r="DN180" s="2">
        <v>3</v>
      </c>
      <c r="DO180" s="2" t="s">
        <v>55</v>
      </c>
      <c r="DQ180">
        <v>3</v>
      </c>
      <c r="DR180" t="s">
        <v>55</v>
      </c>
      <c r="EB180" s="3" t="s">
        <v>46</v>
      </c>
      <c r="EC180" s="2" t="s">
        <v>55</v>
      </c>
      <c r="EE180" t="s">
        <v>80</v>
      </c>
      <c r="EF180" t="s">
        <v>55</v>
      </c>
      <c r="ER180" s="3" t="s">
        <v>46</v>
      </c>
      <c r="ES180" s="2" t="s">
        <v>55</v>
      </c>
      <c r="EU180" t="s">
        <v>80</v>
      </c>
      <c r="EV180" t="s">
        <v>49</v>
      </c>
      <c r="FH180" s="3" t="s">
        <v>46</v>
      </c>
      <c r="FI180" s="2" t="s">
        <v>55</v>
      </c>
      <c r="FK180" t="s">
        <v>80</v>
      </c>
      <c r="FL180" t="s">
        <v>55</v>
      </c>
      <c r="FX180" s="3" t="s">
        <v>46</v>
      </c>
      <c r="FY180" s="2" t="s">
        <v>55</v>
      </c>
      <c r="GA180" t="s">
        <v>56</v>
      </c>
      <c r="GB180" t="s">
        <v>55</v>
      </c>
      <c r="GN180" s="2" t="s">
        <v>67</v>
      </c>
      <c r="GO180" s="2" t="s">
        <v>55</v>
      </c>
      <c r="GP180" t="s">
        <v>61</v>
      </c>
      <c r="GQ180" t="s">
        <v>62</v>
      </c>
      <c r="HC180" t="s">
        <v>61</v>
      </c>
      <c r="HD180" t="s">
        <v>55</v>
      </c>
      <c r="HP180" t="s">
        <v>48</v>
      </c>
      <c r="HQ180" t="s">
        <v>50</v>
      </c>
      <c r="IC180" s="2" t="s">
        <v>67</v>
      </c>
      <c r="ID180" s="2" t="s">
        <v>55</v>
      </c>
      <c r="IF180" t="s">
        <v>67</v>
      </c>
      <c r="IG180" t="s">
        <v>58</v>
      </c>
      <c r="IS180" t="s">
        <v>567</v>
      </c>
      <c r="IT180" t="s">
        <v>55</v>
      </c>
      <c r="JF180" t="s">
        <v>554</v>
      </c>
      <c r="JG180" t="s">
        <v>49</v>
      </c>
      <c r="JS180" t="s">
        <v>569</v>
      </c>
      <c r="JT180" t="s">
        <v>55</v>
      </c>
      <c r="KF180" t="s">
        <v>569</v>
      </c>
      <c r="KG180" t="s">
        <v>55</v>
      </c>
    </row>
    <row r="181" spans="1:293" x14ac:dyDescent="0.25">
      <c r="A181" s="2">
        <v>27</v>
      </c>
      <c r="B181" s="2" t="s">
        <v>45</v>
      </c>
      <c r="H181" s="2">
        <v>27</v>
      </c>
      <c r="I181" s="2" t="s">
        <v>476</v>
      </c>
      <c r="K181">
        <v>38</v>
      </c>
      <c r="L181" t="s">
        <v>55</v>
      </c>
      <c r="X181" s="2">
        <v>27</v>
      </c>
      <c r="Y181" s="2" t="s">
        <v>239</v>
      </c>
      <c r="AA181">
        <v>33</v>
      </c>
      <c r="AB181" s="4" t="s">
        <v>64</v>
      </c>
      <c r="AN181" s="2">
        <v>27</v>
      </c>
      <c r="AO181" s="2" t="s">
        <v>64</v>
      </c>
      <c r="AQ181">
        <v>53</v>
      </c>
      <c r="AR181" t="s">
        <v>50</v>
      </c>
      <c r="BD181" s="2">
        <v>27</v>
      </c>
      <c r="BE181" s="2" t="s">
        <v>434</v>
      </c>
      <c r="BG181">
        <v>26</v>
      </c>
      <c r="BH181" t="s">
        <v>55</v>
      </c>
      <c r="BR181" s="2">
        <v>3</v>
      </c>
      <c r="BS181" s="2" t="s">
        <v>476</v>
      </c>
      <c r="BU181">
        <v>2</v>
      </c>
      <c r="BV181" t="s">
        <v>55</v>
      </c>
      <c r="CH181" s="2">
        <v>3</v>
      </c>
      <c r="CI181" s="2" t="s">
        <v>239</v>
      </c>
      <c r="CK181">
        <v>3</v>
      </c>
      <c r="CL181" t="s">
        <v>64</v>
      </c>
      <c r="CX181" s="2">
        <v>3</v>
      </c>
      <c r="CY181" s="2" t="s">
        <v>64</v>
      </c>
      <c r="DA181">
        <v>2</v>
      </c>
      <c r="DB181" t="s">
        <v>50</v>
      </c>
      <c r="DN181" s="2">
        <v>3</v>
      </c>
      <c r="DO181" s="2" t="s">
        <v>434</v>
      </c>
      <c r="DQ181">
        <v>3</v>
      </c>
      <c r="DR181" t="s">
        <v>55</v>
      </c>
      <c r="EB181" s="3" t="s">
        <v>80</v>
      </c>
      <c r="EC181" s="2" t="s">
        <v>476</v>
      </c>
      <c r="EE181" t="s">
        <v>46</v>
      </c>
      <c r="EF181" t="s">
        <v>55</v>
      </c>
      <c r="ER181" s="3" t="s">
        <v>80</v>
      </c>
      <c r="ES181" s="2" t="s">
        <v>239</v>
      </c>
      <c r="EU181" t="s">
        <v>46</v>
      </c>
      <c r="EV181" t="s">
        <v>64</v>
      </c>
      <c r="FH181" s="3" t="s">
        <v>80</v>
      </c>
      <c r="FI181" s="2" t="s">
        <v>64</v>
      </c>
      <c r="FK181" t="s">
        <v>70</v>
      </c>
      <c r="FL181" t="s">
        <v>50</v>
      </c>
      <c r="FX181" s="3" t="s">
        <v>80</v>
      </c>
      <c r="FY181" s="2" t="s">
        <v>434</v>
      </c>
      <c r="GA181" t="s">
        <v>80</v>
      </c>
      <c r="GB181" t="s">
        <v>55</v>
      </c>
      <c r="GN181" s="2" t="s">
        <v>67</v>
      </c>
      <c r="GO181" s="2" t="s">
        <v>55</v>
      </c>
      <c r="GP181" t="s">
        <v>61</v>
      </c>
      <c r="GQ181" t="s">
        <v>49</v>
      </c>
      <c r="HC181" t="s">
        <v>48</v>
      </c>
      <c r="HD181" t="s">
        <v>55</v>
      </c>
      <c r="HP181" t="s">
        <v>67</v>
      </c>
      <c r="HQ181" t="s">
        <v>64</v>
      </c>
      <c r="IC181" s="2" t="s">
        <v>67</v>
      </c>
      <c r="ID181" s="2" t="s">
        <v>55</v>
      </c>
      <c r="IF181" t="s">
        <v>61</v>
      </c>
      <c r="IG181" t="s">
        <v>50</v>
      </c>
      <c r="IS181" t="s">
        <v>567</v>
      </c>
      <c r="IT181" t="s">
        <v>55</v>
      </c>
      <c r="JF181" t="s">
        <v>554</v>
      </c>
      <c r="JG181" t="s">
        <v>64</v>
      </c>
      <c r="JS181" t="s">
        <v>571</v>
      </c>
      <c r="JT181" t="s">
        <v>50</v>
      </c>
      <c r="KF181" t="s">
        <v>569</v>
      </c>
      <c r="KG181" t="s">
        <v>55</v>
      </c>
    </row>
    <row r="182" spans="1:293" x14ac:dyDescent="0.25">
      <c r="A182" s="2">
        <v>61</v>
      </c>
      <c r="B182" s="2" t="s">
        <v>45</v>
      </c>
      <c r="H182" s="2">
        <v>61</v>
      </c>
      <c r="I182" s="2" t="s">
        <v>55</v>
      </c>
      <c r="K182">
        <v>45</v>
      </c>
      <c r="L182" t="s">
        <v>49</v>
      </c>
      <c r="X182" s="2">
        <v>61</v>
      </c>
      <c r="Y182" s="2" t="s">
        <v>55</v>
      </c>
      <c r="AA182">
        <v>32</v>
      </c>
      <c r="AB182" t="s">
        <v>50</v>
      </c>
      <c r="AN182" s="2">
        <v>61</v>
      </c>
      <c r="AO182" s="2" t="s">
        <v>162</v>
      </c>
      <c r="AQ182">
        <v>55</v>
      </c>
      <c r="AR182" t="s">
        <v>50</v>
      </c>
      <c r="BD182" s="2">
        <v>61</v>
      </c>
      <c r="BE182" s="2" t="s">
        <v>55</v>
      </c>
      <c r="BG182">
        <v>45</v>
      </c>
      <c r="BH182" t="s">
        <v>55</v>
      </c>
      <c r="BR182" s="2">
        <v>2</v>
      </c>
      <c r="BS182" s="2" t="s">
        <v>55</v>
      </c>
      <c r="BU182">
        <v>2</v>
      </c>
      <c r="BV182" t="s">
        <v>49</v>
      </c>
      <c r="CH182" s="2">
        <v>2</v>
      </c>
      <c r="CI182" s="2" t="s">
        <v>55</v>
      </c>
      <c r="CK182">
        <v>4</v>
      </c>
      <c r="CL182" t="s">
        <v>50</v>
      </c>
      <c r="CX182" s="2">
        <v>2</v>
      </c>
      <c r="CY182" s="2" t="s">
        <v>162</v>
      </c>
      <c r="DA182">
        <v>3</v>
      </c>
      <c r="DB182" t="s">
        <v>50</v>
      </c>
      <c r="DN182" s="2">
        <v>2</v>
      </c>
      <c r="DO182" s="2" t="s">
        <v>55</v>
      </c>
      <c r="DQ182">
        <v>5</v>
      </c>
      <c r="DR182" t="s">
        <v>55</v>
      </c>
      <c r="EB182" s="3" t="s">
        <v>46</v>
      </c>
      <c r="EC182" s="2" t="s">
        <v>55</v>
      </c>
      <c r="EE182" t="s">
        <v>46</v>
      </c>
      <c r="EF182" t="s">
        <v>49</v>
      </c>
      <c r="ER182" s="3" t="s">
        <v>46</v>
      </c>
      <c r="ES182" s="2" t="s">
        <v>55</v>
      </c>
      <c r="EU182" t="s">
        <v>70</v>
      </c>
      <c r="EV182" t="s">
        <v>50</v>
      </c>
      <c r="FH182" s="3" t="s">
        <v>46</v>
      </c>
      <c r="FI182" s="2" t="s">
        <v>162</v>
      </c>
      <c r="FK182" t="s">
        <v>80</v>
      </c>
      <c r="FL182" t="s">
        <v>50</v>
      </c>
      <c r="FX182" s="3" t="s">
        <v>46</v>
      </c>
      <c r="FY182" s="2" t="s">
        <v>55</v>
      </c>
      <c r="GA182" t="s">
        <v>72</v>
      </c>
      <c r="GB182" t="s">
        <v>55</v>
      </c>
      <c r="GN182" s="2" t="s">
        <v>73</v>
      </c>
      <c r="GO182" s="2" t="s">
        <v>55</v>
      </c>
      <c r="GP182" t="s">
        <v>61</v>
      </c>
      <c r="GQ182" t="s">
        <v>58</v>
      </c>
      <c r="HC182" t="s">
        <v>57</v>
      </c>
      <c r="HD182" t="s">
        <v>49</v>
      </c>
      <c r="HP182" t="s">
        <v>57</v>
      </c>
      <c r="HQ182" t="s">
        <v>50</v>
      </c>
      <c r="IC182" s="2" t="s">
        <v>73</v>
      </c>
      <c r="ID182" s="2" t="s">
        <v>55</v>
      </c>
      <c r="IF182" t="s">
        <v>57</v>
      </c>
      <c r="IG182" t="s">
        <v>55</v>
      </c>
      <c r="IS182" t="s">
        <v>554</v>
      </c>
      <c r="IT182" t="s">
        <v>49</v>
      </c>
      <c r="JF182" t="s">
        <v>554</v>
      </c>
      <c r="JG182" t="s">
        <v>50</v>
      </c>
      <c r="JS182" t="s">
        <v>571</v>
      </c>
      <c r="JT182" t="s">
        <v>50</v>
      </c>
      <c r="KF182" t="s">
        <v>569</v>
      </c>
      <c r="KG182" t="s">
        <v>55</v>
      </c>
    </row>
    <row r="183" spans="1:293" x14ac:dyDescent="0.25">
      <c r="A183" s="2">
        <v>58</v>
      </c>
      <c r="B183" s="2" t="s">
        <v>45</v>
      </c>
      <c r="H183" s="2">
        <v>58</v>
      </c>
      <c r="I183" s="2" t="s">
        <v>476</v>
      </c>
      <c r="K183">
        <v>45</v>
      </c>
      <c r="L183" t="s">
        <v>64</v>
      </c>
      <c r="X183" s="2">
        <v>58</v>
      </c>
      <c r="Y183" s="2" t="s">
        <v>55</v>
      </c>
      <c r="AA183">
        <v>32</v>
      </c>
      <c r="AB183" t="s">
        <v>62</v>
      </c>
      <c r="AN183" s="2">
        <v>58</v>
      </c>
      <c r="AO183" s="2" t="s">
        <v>65</v>
      </c>
      <c r="AQ183">
        <v>55</v>
      </c>
      <c r="AR183" t="s">
        <v>62</v>
      </c>
      <c r="BD183" s="2">
        <v>58</v>
      </c>
      <c r="BE183" s="2" t="s">
        <v>55</v>
      </c>
      <c r="BG183">
        <v>34</v>
      </c>
      <c r="BH183" t="s">
        <v>49</v>
      </c>
      <c r="BR183" s="2">
        <v>3</v>
      </c>
      <c r="BS183" s="2" t="s">
        <v>476</v>
      </c>
      <c r="BU183">
        <v>2</v>
      </c>
      <c r="BV183" t="s">
        <v>64</v>
      </c>
      <c r="CH183" s="2">
        <v>3</v>
      </c>
      <c r="CI183" s="2" t="s">
        <v>55</v>
      </c>
      <c r="CK183">
        <v>4</v>
      </c>
      <c r="CL183" t="s">
        <v>62</v>
      </c>
      <c r="CX183" s="2">
        <v>3</v>
      </c>
      <c r="CY183" s="2" t="s">
        <v>65</v>
      </c>
      <c r="DA183">
        <v>3</v>
      </c>
      <c r="DB183" t="s">
        <v>62</v>
      </c>
      <c r="DN183" s="2">
        <v>3</v>
      </c>
      <c r="DO183" s="2" t="s">
        <v>55</v>
      </c>
      <c r="DQ183">
        <v>4</v>
      </c>
      <c r="DR183" s="4" t="s">
        <v>49</v>
      </c>
      <c r="EB183" s="3" t="s">
        <v>56</v>
      </c>
      <c r="EC183" s="2" t="s">
        <v>476</v>
      </c>
      <c r="EE183" t="s">
        <v>46</v>
      </c>
      <c r="EF183" t="s">
        <v>64</v>
      </c>
      <c r="ER183" s="3" t="s">
        <v>56</v>
      </c>
      <c r="ES183" s="2" t="s">
        <v>55</v>
      </c>
      <c r="EU183" t="s">
        <v>70</v>
      </c>
      <c r="EV183" t="s">
        <v>62</v>
      </c>
      <c r="FH183" s="3" t="s">
        <v>56</v>
      </c>
      <c r="FI183" s="2" t="s">
        <v>65</v>
      </c>
      <c r="FK183" t="s">
        <v>80</v>
      </c>
      <c r="FL183" t="s">
        <v>62</v>
      </c>
      <c r="FX183" s="3" t="s">
        <v>56</v>
      </c>
      <c r="FY183" s="2" t="s">
        <v>55</v>
      </c>
      <c r="GA183" t="s">
        <v>46</v>
      </c>
      <c r="GB183" t="s">
        <v>49</v>
      </c>
      <c r="GN183" s="2" t="s">
        <v>48</v>
      </c>
      <c r="GO183" s="2" t="s">
        <v>49</v>
      </c>
      <c r="GP183" t="s">
        <v>57</v>
      </c>
      <c r="GQ183" t="s">
        <v>55</v>
      </c>
      <c r="HC183" t="s">
        <v>57</v>
      </c>
      <c r="HD183" t="s">
        <v>68</v>
      </c>
      <c r="HP183" t="s">
        <v>61</v>
      </c>
      <c r="HQ183" t="s">
        <v>55</v>
      </c>
      <c r="IC183" s="2" t="s">
        <v>48</v>
      </c>
      <c r="ID183" s="2" t="s">
        <v>55</v>
      </c>
      <c r="IF183" t="s">
        <v>57</v>
      </c>
      <c r="IG183" t="s">
        <v>58</v>
      </c>
      <c r="IS183" t="s">
        <v>554</v>
      </c>
      <c r="IT183" t="s">
        <v>64</v>
      </c>
      <c r="JF183" t="s">
        <v>554</v>
      </c>
      <c r="JG183" t="s">
        <v>62</v>
      </c>
      <c r="JS183" t="s">
        <v>571</v>
      </c>
      <c r="JT183" t="s">
        <v>62</v>
      </c>
      <c r="KF183" t="s">
        <v>569</v>
      </c>
      <c r="KG183" t="s">
        <v>49</v>
      </c>
    </row>
    <row r="184" spans="1:293" x14ac:dyDescent="0.25">
      <c r="A184" s="2">
        <v>25</v>
      </c>
      <c r="B184" s="2" t="s">
        <v>45</v>
      </c>
      <c r="H184" s="2">
        <v>25</v>
      </c>
      <c r="I184" s="2" t="s">
        <v>239</v>
      </c>
      <c r="K184">
        <v>55</v>
      </c>
      <c r="L184" t="s">
        <v>55</v>
      </c>
      <c r="X184" s="2">
        <v>25</v>
      </c>
      <c r="Y184" s="2" t="s">
        <v>439</v>
      </c>
      <c r="AA184">
        <v>51</v>
      </c>
      <c r="AB184" s="4" t="s">
        <v>64</v>
      </c>
      <c r="AN184" s="2">
        <v>25</v>
      </c>
      <c r="AO184" s="2" t="s">
        <v>64</v>
      </c>
      <c r="AQ184">
        <v>40</v>
      </c>
      <c r="AR184" t="s">
        <v>64</v>
      </c>
      <c r="BD184" s="2">
        <v>25</v>
      </c>
      <c r="BE184" s="2" t="s">
        <v>434</v>
      </c>
      <c r="BG184">
        <v>33</v>
      </c>
      <c r="BH184" t="s">
        <v>50</v>
      </c>
      <c r="BR184" s="2">
        <v>3</v>
      </c>
      <c r="BS184" s="2" t="s">
        <v>239</v>
      </c>
      <c r="BU184">
        <v>3</v>
      </c>
      <c r="BV184" t="s">
        <v>55</v>
      </c>
      <c r="CH184" s="2">
        <v>3</v>
      </c>
      <c r="CI184" s="2" t="s">
        <v>439</v>
      </c>
      <c r="CK184">
        <v>2</v>
      </c>
      <c r="CL184" t="s">
        <v>64</v>
      </c>
      <c r="CX184" s="2">
        <v>3</v>
      </c>
      <c r="CY184" s="2" t="s">
        <v>64</v>
      </c>
      <c r="DA184">
        <v>4</v>
      </c>
      <c r="DB184" t="s">
        <v>64</v>
      </c>
      <c r="DN184" s="2">
        <v>3</v>
      </c>
      <c r="DO184" s="2" t="s">
        <v>434</v>
      </c>
      <c r="DQ184">
        <v>3</v>
      </c>
      <c r="DR184" t="s">
        <v>50</v>
      </c>
      <c r="EB184" s="2" t="s">
        <v>70</v>
      </c>
      <c r="EC184" s="2" t="s">
        <v>239</v>
      </c>
      <c r="EE184" t="s">
        <v>72</v>
      </c>
      <c r="EF184" t="s">
        <v>55</v>
      </c>
      <c r="ER184" s="2" t="s">
        <v>70</v>
      </c>
      <c r="ES184" s="2" t="s">
        <v>439</v>
      </c>
      <c r="EU184" t="s">
        <v>80</v>
      </c>
      <c r="EV184" t="s">
        <v>64</v>
      </c>
      <c r="FH184" s="2" t="s">
        <v>70</v>
      </c>
      <c r="FI184" s="2" t="s">
        <v>64</v>
      </c>
      <c r="FK184" t="s">
        <v>56</v>
      </c>
      <c r="FL184" t="s">
        <v>64</v>
      </c>
      <c r="FX184" s="2" t="s">
        <v>70</v>
      </c>
      <c r="FY184" s="2" t="s">
        <v>434</v>
      </c>
      <c r="GA184" t="s">
        <v>70</v>
      </c>
      <c r="GB184" t="s">
        <v>50</v>
      </c>
      <c r="GN184" s="2" t="s">
        <v>48</v>
      </c>
      <c r="GO184" s="2" t="s">
        <v>58</v>
      </c>
      <c r="GP184" t="s">
        <v>73</v>
      </c>
      <c r="GQ184" t="s">
        <v>55</v>
      </c>
      <c r="HC184" t="s">
        <v>57</v>
      </c>
      <c r="HD184" t="s">
        <v>58</v>
      </c>
      <c r="HP184" t="s">
        <v>61</v>
      </c>
      <c r="HQ184" t="s">
        <v>50</v>
      </c>
      <c r="IC184" s="2" t="s">
        <v>48</v>
      </c>
      <c r="ID184" s="2" t="s">
        <v>55</v>
      </c>
      <c r="IF184" t="s">
        <v>57</v>
      </c>
      <c r="IG184" t="s">
        <v>58</v>
      </c>
      <c r="IS184" t="s">
        <v>567</v>
      </c>
      <c r="IT184" t="s">
        <v>55</v>
      </c>
      <c r="JF184" t="s">
        <v>567</v>
      </c>
      <c r="JG184" t="s">
        <v>64</v>
      </c>
      <c r="JS184" t="s">
        <v>569</v>
      </c>
      <c r="JT184" t="s">
        <v>64</v>
      </c>
      <c r="KF184" t="s">
        <v>571</v>
      </c>
      <c r="KG184" t="s">
        <v>50</v>
      </c>
    </row>
    <row r="185" spans="1:293" x14ac:dyDescent="0.25">
      <c r="A185" s="2">
        <v>25</v>
      </c>
      <c r="B185" s="2" t="s">
        <v>45</v>
      </c>
      <c r="H185" s="2">
        <v>25</v>
      </c>
      <c r="I185" s="2" t="s">
        <v>50</v>
      </c>
      <c r="K185">
        <v>27</v>
      </c>
      <c r="L185" t="s">
        <v>64</v>
      </c>
      <c r="X185" s="2">
        <v>25</v>
      </c>
      <c r="Y185" s="2" t="s">
        <v>239</v>
      </c>
      <c r="AA185">
        <v>51</v>
      </c>
      <c r="AB185" t="s">
        <v>62</v>
      </c>
      <c r="AN185" s="2">
        <v>25</v>
      </c>
      <c r="AO185" s="2" t="s">
        <v>241</v>
      </c>
      <c r="AQ185">
        <v>36</v>
      </c>
      <c r="AR185" t="s">
        <v>64</v>
      </c>
      <c r="BD185" s="2">
        <v>25</v>
      </c>
      <c r="BE185" s="2" t="s">
        <v>50</v>
      </c>
      <c r="BG185">
        <v>33</v>
      </c>
      <c r="BH185" t="s">
        <v>62</v>
      </c>
      <c r="BR185" s="2">
        <v>3</v>
      </c>
      <c r="BS185" s="2" t="s">
        <v>50</v>
      </c>
      <c r="BU185">
        <v>6</v>
      </c>
      <c r="BV185" t="s">
        <v>64</v>
      </c>
      <c r="CH185" s="2">
        <v>3</v>
      </c>
      <c r="CI185" s="2" t="s">
        <v>239</v>
      </c>
      <c r="CK185">
        <v>2</v>
      </c>
      <c r="CL185" t="s">
        <v>62</v>
      </c>
      <c r="CX185" s="2">
        <v>3</v>
      </c>
      <c r="CY185" s="2" t="s">
        <v>241</v>
      </c>
      <c r="DA185">
        <v>3</v>
      </c>
      <c r="DB185" t="s">
        <v>64</v>
      </c>
      <c r="DN185" s="2">
        <v>3</v>
      </c>
      <c r="DO185" s="2" t="s">
        <v>50</v>
      </c>
      <c r="DQ185">
        <v>3</v>
      </c>
      <c r="DR185" t="s">
        <v>62</v>
      </c>
      <c r="EB185" s="2" t="s">
        <v>70</v>
      </c>
      <c r="EC185" s="2" t="s">
        <v>50</v>
      </c>
      <c r="EE185" t="s">
        <v>46</v>
      </c>
      <c r="EF185" t="s">
        <v>64</v>
      </c>
      <c r="ER185" s="2" t="s">
        <v>70</v>
      </c>
      <c r="ES185" s="2" t="s">
        <v>239</v>
      </c>
      <c r="EU185" t="s">
        <v>80</v>
      </c>
      <c r="EV185" t="s">
        <v>62</v>
      </c>
      <c r="FH185" s="2" t="s">
        <v>70</v>
      </c>
      <c r="FI185" s="2" t="s">
        <v>241</v>
      </c>
      <c r="FK185" t="s">
        <v>46</v>
      </c>
      <c r="FL185" t="s">
        <v>64</v>
      </c>
      <c r="FX185" s="2" t="s">
        <v>70</v>
      </c>
      <c r="FY185" s="2" t="s">
        <v>50</v>
      </c>
      <c r="GA185" t="s">
        <v>70</v>
      </c>
      <c r="GB185" t="s">
        <v>62</v>
      </c>
      <c r="GN185" s="2" t="s">
        <v>67</v>
      </c>
      <c r="GO185" s="2" t="s">
        <v>513</v>
      </c>
      <c r="GP185" t="s">
        <v>61</v>
      </c>
      <c r="GQ185" t="s">
        <v>49</v>
      </c>
      <c r="HC185" t="s">
        <v>57</v>
      </c>
      <c r="HD185" t="s">
        <v>64</v>
      </c>
      <c r="HP185" t="s">
        <v>61</v>
      </c>
      <c r="HQ185" t="s">
        <v>64</v>
      </c>
      <c r="IC185" s="2" t="s">
        <v>67</v>
      </c>
      <c r="ID185" s="2" t="s">
        <v>55</v>
      </c>
      <c r="IF185" t="s">
        <v>61</v>
      </c>
      <c r="IG185" t="s">
        <v>58</v>
      </c>
      <c r="IS185" t="s">
        <v>554</v>
      </c>
      <c r="IT185" t="s">
        <v>64</v>
      </c>
      <c r="JF185" t="s">
        <v>567</v>
      </c>
      <c r="JG185" t="s">
        <v>62</v>
      </c>
      <c r="JS185" t="s">
        <v>569</v>
      </c>
      <c r="JT185" t="s">
        <v>64</v>
      </c>
      <c r="KF185" t="s">
        <v>571</v>
      </c>
      <c r="KG185" t="s">
        <v>62</v>
      </c>
    </row>
    <row r="186" spans="1:293" x14ac:dyDescent="0.25">
      <c r="A186" s="2">
        <v>55</v>
      </c>
      <c r="B186" s="2" t="s">
        <v>45</v>
      </c>
      <c r="H186" s="2">
        <v>55</v>
      </c>
      <c r="I186" s="2" t="s">
        <v>49</v>
      </c>
      <c r="K186">
        <v>33</v>
      </c>
      <c r="L186" t="s">
        <v>50</v>
      </c>
      <c r="X186" s="2">
        <v>55</v>
      </c>
      <c r="Y186" s="2" t="s">
        <v>498</v>
      </c>
      <c r="AA186">
        <v>38</v>
      </c>
      <c r="AB186" t="s">
        <v>49</v>
      </c>
      <c r="AN186" s="2">
        <v>55</v>
      </c>
      <c r="AO186" s="2" t="s">
        <v>498</v>
      </c>
      <c r="AQ186">
        <v>24</v>
      </c>
      <c r="AR186" t="s">
        <v>64</v>
      </c>
      <c r="BD186" s="2">
        <v>55</v>
      </c>
      <c r="BE186" s="2" t="s">
        <v>55</v>
      </c>
      <c r="BG186">
        <v>22</v>
      </c>
      <c r="BH186" t="s">
        <v>55</v>
      </c>
      <c r="BR186" s="2">
        <v>2</v>
      </c>
      <c r="BS186" s="2" t="s">
        <v>49</v>
      </c>
      <c r="BU186">
        <v>0</v>
      </c>
      <c r="BV186" t="s">
        <v>50</v>
      </c>
      <c r="CH186" s="2">
        <v>2</v>
      </c>
      <c r="CI186" s="2" t="s">
        <v>498</v>
      </c>
      <c r="CK186">
        <v>2</v>
      </c>
      <c r="CL186" t="s">
        <v>49</v>
      </c>
      <c r="CX186" s="2">
        <v>2</v>
      </c>
      <c r="CY186" s="2" t="s">
        <v>498</v>
      </c>
      <c r="DA186">
        <v>3</v>
      </c>
      <c r="DB186" t="s">
        <v>64</v>
      </c>
      <c r="DN186" s="2">
        <v>2</v>
      </c>
      <c r="DO186" s="2" t="s">
        <v>55</v>
      </c>
      <c r="DQ186">
        <v>3</v>
      </c>
      <c r="DR186" t="s">
        <v>55</v>
      </c>
      <c r="EB186" s="3" t="s">
        <v>80</v>
      </c>
      <c r="EC186" s="2" t="s">
        <v>49</v>
      </c>
      <c r="EE186" t="s">
        <v>80</v>
      </c>
      <c r="EF186" t="s">
        <v>50</v>
      </c>
      <c r="ER186" s="3" t="s">
        <v>80</v>
      </c>
      <c r="ES186" s="2" t="s">
        <v>498</v>
      </c>
      <c r="EU186" t="s">
        <v>46</v>
      </c>
      <c r="EV186" t="s">
        <v>49</v>
      </c>
      <c r="FH186" s="3" t="s">
        <v>80</v>
      </c>
      <c r="FI186" s="2" t="s">
        <v>498</v>
      </c>
      <c r="FK186" t="s">
        <v>70</v>
      </c>
      <c r="FL186" t="s">
        <v>64</v>
      </c>
      <c r="FX186" s="3" t="s">
        <v>80</v>
      </c>
      <c r="FY186" s="2" t="s">
        <v>55</v>
      </c>
      <c r="GA186" t="s">
        <v>80</v>
      </c>
      <c r="GB186" t="s">
        <v>55</v>
      </c>
      <c r="GN186" s="2" t="s">
        <v>73</v>
      </c>
      <c r="GO186" s="2" t="s">
        <v>55</v>
      </c>
      <c r="GP186" t="s">
        <v>61</v>
      </c>
      <c r="GQ186" t="s">
        <v>68</v>
      </c>
      <c r="HC186" t="s">
        <v>57</v>
      </c>
      <c r="HD186" t="s">
        <v>62</v>
      </c>
      <c r="HP186" t="s">
        <v>61</v>
      </c>
      <c r="HQ186" t="s">
        <v>62</v>
      </c>
      <c r="IC186" s="2" t="s">
        <v>73</v>
      </c>
      <c r="ID186" s="2" t="s">
        <v>55</v>
      </c>
      <c r="IF186" t="s">
        <v>57</v>
      </c>
      <c r="IG186" t="s">
        <v>49</v>
      </c>
      <c r="IS186" t="s">
        <v>567</v>
      </c>
      <c r="IT186" t="s">
        <v>50</v>
      </c>
      <c r="JF186" t="s">
        <v>567</v>
      </c>
      <c r="JG186" t="s">
        <v>49</v>
      </c>
      <c r="JS186" t="s">
        <v>569</v>
      </c>
      <c r="JT186" t="s">
        <v>64</v>
      </c>
      <c r="KF186" t="s">
        <v>571</v>
      </c>
      <c r="KG186" t="s">
        <v>55</v>
      </c>
    </row>
    <row r="187" spans="1:293" x14ac:dyDescent="0.25">
      <c r="A187" s="2">
        <v>36</v>
      </c>
      <c r="B187" s="2" t="s">
        <v>45</v>
      </c>
      <c r="H187" s="2">
        <v>36</v>
      </c>
      <c r="I187" s="2" t="s">
        <v>62</v>
      </c>
      <c r="K187">
        <v>33</v>
      </c>
      <c r="L187" t="s">
        <v>64</v>
      </c>
      <c r="X187" s="2">
        <v>36</v>
      </c>
      <c r="Y187" s="2" t="s">
        <v>55</v>
      </c>
      <c r="AA187">
        <v>38</v>
      </c>
      <c r="AB187" t="s">
        <v>58</v>
      </c>
      <c r="AN187" s="2">
        <v>36</v>
      </c>
      <c r="AO187" s="2" t="s">
        <v>62</v>
      </c>
      <c r="AQ187">
        <v>24</v>
      </c>
      <c r="AR187" t="s">
        <v>62</v>
      </c>
      <c r="BD187" s="2">
        <v>36</v>
      </c>
      <c r="BE187" s="2" t="s">
        <v>58</v>
      </c>
      <c r="BG187">
        <v>37</v>
      </c>
      <c r="BH187" t="s">
        <v>50</v>
      </c>
      <c r="BR187" s="2">
        <v>2</v>
      </c>
      <c r="BS187" s="2" t="s">
        <v>62</v>
      </c>
      <c r="BU187">
        <v>0</v>
      </c>
      <c r="BV187" t="s">
        <v>64</v>
      </c>
      <c r="CH187" s="2">
        <v>2</v>
      </c>
      <c r="CI187" s="2" t="s">
        <v>55</v>
      </c>
      <c r="CK187">
        <v>2</v>
      </c>
      <c r="CL187" t="s">
        <v>58</v>
      </c>
      <c r="CX187" s="2">
        <v>2</v>
      </c>
      <c r="CY187" s="2" t="s">
        <v>62</v>
      </c>
      <c r="DA187">
        <v>3</v>
      </c>
      <c r="DB187" t="s">
        <v>62</v>
      </c>
      <c r="DN187" s="2">
        <v>2</v>
      </c>
      <c r="DO187" s="2" t="s">
        <v>58</v>
      </c>
      <c r="DQ187">
        <v>3</v>
      </c>
      <c r="DR187" t="s">
        <v>50</v>
      </c>
      <c r="EB187" s="3" t="s">
        <v>56</v>
      </c>
      <c r="EC187" s="2" t="s">
        <v>62</v>
      </c>
      <c r="EE187" t="s">
        <v>80</v>
      </c>
      <c r="EF187" t="s">
        <v>64</v>
      </c>
      <c r="ER187" s="3" t="s">
        <v>56</v>
      </c>
      <c r="ES187" s="2" t="s">
        <v>55</v>
      </c>
      <c r="EU187" t="s">
        <v>46</v>
      </c>
      <c r="EV187" t="s">
        <v>58</v>
      </c>
      <c r="FH187" s="3" t="s">
        <v>56</v>
      </c>
      <c r="FI187" s="2" t="s">
        <v>62</v>
      </c>
      <c r="FK187" t="s">
        <v>70</v>
      </c>
      <c r="FL187" t="s">
        <v>62</v>
      </c>
      <c r="FX187" s="3" t="s">
        <v>56</v>
      </c>
      <c r="FY187" s="2" t="s">
        <v>58</v>
      </c>
      <c r="GA187" t="s">
        <v>72</v>
      </c>
      <c r="GB187" t="s">
        <v>50</v>
      </c>
      <c r="GN187" s="2" t="s">
        <v>73</v>
      </c>
      <c r="GO187" s="2" t="s">
        <v>55</v>
      </c>
      <c r="GP187" t="s">
        <v>61</v>
      </c>
      <c r="GQ187" t="s">
        <v>64</v>
      </c>
      <c r="HC187" t="s">
        <v>48</v>
      </c>
      <c r="HD187" t="s">
        <v>49</v>
      </c>
      <c r="HP187" t="s">
        <v>67</v>
      </c>
      <c r="HQ187" t="s">
        <v>49</v>
      </c>
      <c r="IC187" s="2" t="s">
        <v>73</v>
      </c>
      <c r="ID187" s="2" t="s">
        <v>55</v>
      </c>
      <c r="IF187" t="s">
        <v>57</v>
      </c>
      <c r="IG187" t="s">
        <v>55</v>
      </c>
      <c r="IS187" t="s">
        <v>567</v>
      </c>
      <c r="IT187" t="s">
        <v>64</v>
      </c>
      <c r="JF187" t="s">
        <v>567</v>
      </c>
      <c r="JG187" t="s">
        <v>58</v>
      </c>
      <c r="JS187" t="s">
        <v>569</v>
      </c>
      <c r="JT187" t="s">
        <v>62</v>
      </c>
      <c r="KF187" t="s">
        <v>569</v>
      </c>
      <c r="KG187" t="s">
        <v>50</v>
      </c>
    </row>
    <row r="188" spans="1:293" x14ac:dyDescent="0.25">
      <c r="A188" s="2">
        <v>46</v>
      </c>
      <c r="B188" s="2" t="s">
        <v>45</v>
      </c>
      <c r="H188" s="2">
        <v>46</v>
      </c>
      <c r="I188" s="2" t="s">
        <v>55</v>
      </c>
      <c r="K188">
        <v>33</v>
      </c>
      <c r="L188" t="s">
        <v>62</v>
      </c>
      <c r="X188" s="2">
        <v>46</v>
      </c>
      <c r="Y188" s="2" t="s">
        <v>55</v>
      </c>
      <c r="AA188">
        <v>38</v>
      </c>
      <c r="AB188" s="4" t="s">
        <v>64</v>
      </c>
      <c r="AN188" s="2">
        <v>46</v>
      </c>
      <c r="AO188" s="2" t="s">
        <v>55</v>
      </c>
      <c r="AQ188">
        <v>23</v>
      </c>
      <c r="AR188" t="s">
        <v>55</v>
      </c>
      <c r="BD188" s="2">
        <v>46</v>
      </c>
      <c r="BE188" s="2" t="s">
        <v>58</v>
      </c>
      <c r="BG188">
        <v>38</v>
      </c>
      <c r="BH188" t="s">
        <v>58</v>
      </c>
      <c r="BR188" s="2">
        <v>0</v>
      </c>
      <c r="BS188" s="2" t="s">
        <v>55</v>
      </c>
      <c r="BU188">
        <v>0</v>
      </c>
      <c r="BV188" t="s">
        <v>62</v>
      </c>
      <c r="CH188" s="2">
        <v>0</v>
      </c>
      <c r="CI188" s="2" t="s">
        <v>55</v>
      </c>
      <c r="CK188">
        <v>2</v>
      </c>
      <c r="CL188" t="s">
        <v>64</v>
      </c>
      <c r="CX188" s="2">
        <v>0</v>
      </c>
      <c r="CY188" s="2" t="s">
        <v>55</v>
      </c>
      <c r="DA188">
        <v>3</v>
      </c>
      <c r="DB188" t="s">
        <v>55</v>
      </c>
      <c r="DN188" s="2">
        <v>0</v>
      </c>
      <c r="DO188" s="2" t="s">
        <v>58</v>
      </c>
      <c r="DQ188">
        <v>3</v>
      </c>
      <c r="DR188" t="s">
        <v>58</v>
      </c>
      <c r="EB188" s="3" t="s">
        <v>56</v>
      </c>
      <c r="EC188" s="2" t="s">
        <v>55</v>
      </c>
      <c r="EE188" t="s">
        <v>80</v>
      </c>
      <c r="EF188" t="s">
        <v>62</v>
      </c>
      <c r="ER188" s="3" t="s">
        <v>56</v>
      </c>
      <c r="ES188" s="2" t="s">
        <v>55</v>
      </c>
      <c r="EU188" t="s">
        <v>46</v>
      </c>
      <c r="EV188" t="s">
        <v>64</v>
      </c>
      <c r="FH188" s="3" t="s">
        <v>56</v>
      </c>
      <c r="FI188" s="2" t="s">
        <v>55</v>
      </c>
      <c r="FK188" t="s">
        <v>56</v>
      </c>
      <c r="FL188" t="s">
        <v>55</v>
      </c>
      <c r="FX188" s="3" t="s">
        <v>56</v>
      </c>
      <c r="FY188" s="2" t="s">
        <v>58</v>
      </c>
      <c r="GA188" t="s">
        <v>80</v>
      </c>
      <c r="GB188" t="s">
        <v>58</v>
      </c>
      <c r="GN188" s="2" t="s">
        <v>57</v>
      </c>
      <c r="GO188" s="2" t="s">
        <v>49</v>
      </c>
      <c r="GP188" t="s">
        <v>61</v>
      </c>
      <c r="GQ188" t="s">
        <v>62</v>
      </c>
      <c r="HC188" t="s">
        <v>48</v>
      </c>
      <c r="HD188" t="s">
        <v>64</v>
      </c>
      <c r="HP188" t="s">
        <v>61</v>
      </c>
      <c r="HQ188" t="s">
        <v>64</v>
      </c>
      <c r="IC188" s="2" t="s">
        <v>57</v>
      </c>
      <c r="ID188" s="2" t="s">
        <v>55</v>
      </c>
      <c r="IF188" t="s">
        <v>73</v>
      </c>
      <c r="IG188" t="s">
        <v>55</v>
      </c>
      <c r="IS188" t="s">
        <v>567</v>
      </c>
      <c r="IT188" t="s">
        <v>62</v>
      </c>
      <c r="JF188" t="s">
        <v>567</v>
      </c>
      <c r="JG188" t="s">
        <v>64</v>
      </c>
      <c r="JS188" t="s">
        <v>569</v>
      </c>
      <c r="JT188" t="s">
        <v>55</v>
      </c>
      <c r="KF188" t="s">
        <v>571</v>
      </c>
      <c r="KG188" t="s">
        <v>58</v>
      </c>
    </row>
    <row r="189" spans="1:293" x14ac:dyDescent="0.25">
      <c r="A189" s="2">
        <v>57</v>
      </c>
      <c r="B189" s="2" t="s">
        <v>45</v>
      </c>
      <c r="H189" s="2">
        <v>57</v>
      </c>
      <c r="I189" s="2" t="s">
        <v>86</v>
      </c>
      <c r="K189">
        <v>29</v>
      </c>
      <c r="L189" t="s">
        <v>49</v>
      </c>
      <c r="X189" s="2">
        <v>57</v>
      </c>
      <c r="Y189" s="2" t="s">
        <v>86</v>
      </c>
      <c r="AA189">
        <v>45</v>
      </c>
      <c r="AB189" t="s">
        <v>55</v>
      </c>
      <c r="AN189" s="2">
        <v>57</v>
      </c>
      <c r="AO189" s="2" t="s">
        <v>86</v>
      </c>
      <c r="AQ189">
        <v>50</v>
      </c>
      <c r="AR189" t="s">
        <v>64</v>
      </c>
      <c r="BD189" s="2">
        <v>57</v>
      </c>
      <c r="BE189" s="2" t="s">
        <v>58</v>
      </c>
      <c r="BG189">
        <v>40</v>
      </c>
      <c r="BH189" t="s">
        <v>49</v>
      </c>
      <c r="BR189" s="2">
        <v>4</v>
      </c>
      <c r="BS189" s="2" t="s">
        <v>86</v>
      </c>
      <c r="BU189">
        <v>3</v>
      </c>
      <c r="BV189" t="s">
        <v>49</v>
      </c>
      <c r="CH189" s="2">
        <v>4</v>
      </c>
      <c r="CI189" s="2" t="s">
        <v>86</v>
      </c>
      <c r="CK189">
        <v>2</v>
      </c>
      <c r="CL189" t="s">
        <v>55</v>
      </c>
      <c r="CX189" s="2">
        <v>4</v>
      </c>
      <c r="CY189" s="2" t="s">
        <v>86</v>
      </c>
      <c r="DA189">
        <v>2</v>
      </c>
      <c r="DB189" t="s">
        <v>64</v>
      </c>
      <c r="DN189" s="2">
        <v>4</v>
      </c>
      <c r="DO189" s="2" t="s">
        <v>58</v>
      </c>
      <c r="DQ189">
        <v>0</v>
      </c>
      <c r="DR189" s="4" t="s">
        <v>49</v>
      </c>
      <c r="EB189" s="3" t="s">
        <v>46</v>
      </c>
      <c r="EC189" s="2" t="s">
        <v>86</v>
      </c>
      <c r="EE189" t="s">
        <v>70</v>
      </c>
      <c r="EF189" t="s">
        <v>49</v>
      </c>
      <c r="ER189" s="3" t="s">
        <v>46</v>
      </c>
      <c r="ES189" s="2" t="s">
        <v>86</v>
      </c>
      <c r="EU189" t="s">
        <v>46</v>
      </c>
      <c r="EV189" t="s">
        <v>55</v>
      </c>
      <c r="FH189" s="3" t="s">
        <v>46</v>
      </c>
      <c r="FI189" s="2" t="s">
        <v>86</v>
      </c>
      <c r="FK189" t="s">
        <v>72</v>
      </c>
      <c r="FL189" t="s">
        <v>64</v>
      </c>
      <c r="FX189" s="3" t="s">
        <v>46</v>
      </c>
      <c r="FY189" s="2" t="s">
        <v>58</v>
      </c>
      <c r="GA189" t="s">
        <v>80</v>
      </c>
      <c r="GB189" t="s">
        <v>49</v>
      </c>
      <c r="GN189" s="2" t="s">
        <v>57</v>
      </c>
      <c r="GO189" s="2" t="s">
        <v>513</v>
      </c>
      <c r="GP189" t="s">
        <v>48</v>
      </c>
      <c r="GQ189" t="s">
        <v>55</v>
      </c>
      <c r="HC189" t="s">
        <v>61</v>
      </c>
      <c r="HD189" t="s">
        <v>49</v>
      </c>
      <c r="HP189" t="s">
        <v>61</v>
      </c>
      <c r="HQ189" t="s">
        <v>58</v>
      </c>
      <c r="IC189" s="2" t="s">
        <v>57</v>
      </c>
      <c r="ID189" s="2" t="s">
        <v>55</v>
      </c>
      <c r="IF189" t="s">
        <v>48</v>
      </c>
      <c r="IG189" t="s">
        <v>55</v>
      </c>
      <c r="IS189" t="s">
        <v>554</v>
      </c>
      <c r="IT189" t="s">
        <v>49</v>
      </c>
      <c r="JF189" t="s">
        <v>554</v>
      </c>
      <c r="JG189" t="s">
        <v>55</v>
      </c>
      <c r="JS189" t="s">
        <v>569</v>
      </c>
      <c r="JT189" t="s">
        <v>64</v>
      </c>
      <c r="KF189" t="s">
        <v>569</v>
      </c>
      <c r="KG189" t="s">
        <v>49</v>
      </c>
    </row>
    <row r="190" spans="1:293" x14ac:dyDescent="0.25">
      <c r="A190" s="2">
        <v>25</v>
      </c>
      <c r="B190" s="2" t="s">
        <v>45</v>
      </c>
      <c r="H190" s="2">
        <v>25</v>
      </c>
      <c r="I190" s="2" t="s">
        <v>49</v>
      </c>
      <c r="K190">
        <v>29</v>
      </c>
      <c r="L190" t="s">
        <v>50</v>
      </c>
      <c r="X190" s="2">
        <v>25</v>
      </c>
      <c r="Y190" s="2" t="s">
        <v>62</v>
      </c>
      <c r="AA190">
        <v>55</v>
      </c>
      <c r="AB190" t="s">
        <v>55</v>
      </c>
      <c r="AN190" s="2">
        <v>25</v>
      </c>
      <c r="AO190" s="2" t="s">
        <v>62</v>
      </c>
      <c r="AQ190">
        <v>39</v>
      </c>
      <c r="AR190" t="s">
        <v>55</v>
      </c>
      <c r="BD190" s="2">
        <v>25</v>
      </c>
      <c r="BE190" s="2" t="s">
        <v>49</v>
      </c>
      <c r="BG190">
        <v>46</v>
      </c>
      <c r="BH190" t="s">
        <v>55</v>
      </c>
      <c r="BR190" s="2">
        <v>3</v>
      </c>
      <c r="BS190" s="2" t="s">
        <v>49</v>
      </c>
      <c r="BU190">
        <v>3</v>
      </c>
      <c r="BV190" t="s">
        <v>50</v>
      </c>
      <c r="CH190" s="2">
        <v>3</v>
      </c>
      <c r="CI190" s="2" t="s">
        <v>62</v>
      </c>
      <c r="CK190">
        <v>3</v>
      </c>
      <c r="CL190" t="s">
        <v>55</v>
      </c>
      <c r="CX190" s="2">
        <v>3</v>
      </c>
      <c r="CY190" s="2" t="s">
        <v>62</v>
      </c>
      <c r="DA190">
        <v>3</v>
      </c>
      <c r="DB190" t="s">
        <v>55</v>
      </c>
      <c r="DN190" s="2">
        <v>3</v>
      </c>
      <c r="DO190" s="2" t="s">
        <v>49</v>
      </c>
      <c r="DQ190">
        <v>2</v>
      </c>
      <c r="DR190" t="s">
        <v>55</v>
      </c>
      <c r="EB190" s="3" t="s">
        <v>56</v>
      </c>
      <c r="EC190" s="2" t="s">
        <v>49</v>
      </c>
      <c r="EE190" t="s">
        <v>70</v>
      </c>
      <c r="EF190" t="s">
        <v>50</v>
      </c>
      <c r="ER190" s="3" t="s">
        <v>56</v>
      </c>
      <c r="ES190" s="2" t="s">
        <v>62</v>
      </c>
      <c r="EU190" t="s">
        <v>72</v>
      </c>
      <c r="EV190" t="s">
        <v>55</v>
      </c>
      <c r="FH190" s="3" t="s">
        <v>56</v>
      </c>
      <c r="FI190" s="2" t="s">
        <v>62</v>
      </c>
      <c r="FK190" t="s">
        <v>46</v>
      </c>
      <c r="FL190" t="s">
        <v>55</v>
      </c>
      <c r="FX190" s="3" t="s">
        <v>56</v>
      </c>
      <c r="FY190" s="2" t="s">
        <v>49</v>
      </c>
      <c r="GA190" t="s">
        <v>70</v>
      </c>
      <c r="GB190" t="s">
        <v>55</v>
      </c>
      <c r="GN190" s="2" t="s">
        <v>57</v>
      </c>
      <c r="GO190" s="2" t="s">
        <v>519</v>
      </c>
      <c r="GP190" t="s">
        <v>73</v>
      </c>
      <c r="GQ190" t="s">
        <v>55</v>
      </c>
      <c r="HC190" t="s">
        <v>61</v>
      </c>
      <c r="HD190" t="s">
        <v>58</v>
      </c>
      <c r="HP190" t="s">
        <v>67</v>
      </c>
      <c r="HQ190" t="s">
        <v>64</v>
      </c>
      <c r="IC190" s="2" t="s">
        <v>57</v>
      </c>
      <c r="ID190" s="2" t="s">
        <v>55</v>
      </c>
      <c r="IF190" t="s">
        <v>57</v>
      </c>
      <c r="IG190" t="s">
        <v>58</v>
      </c>
      <c r="IS190" t="s">
        <v>554</v>
      </c>
      <c r="IT190" t="s">
        <v>50</v>
      </c>
      <c r="JF190" t="s">
        <v>567</v>
      </c>
      <c r="JG190" t="s">
        <v>55</v>
      </c>
      <c r="JS190" t="s">
        <v>569</v>
      </c>
      <c r="JT190" t="s">
        <v>55</v>
      </c>
      <c r="KF190" t="s">
        <v>571</v>
      </c>
      <c r="KG190" t="s">
        <v>55</v>
      </c>
    </row>
    <row r="191" spans="1:293" x14ac:dyDescent="0.25">
      <c r="A191" s="2">
        <v>39</v>
      </c>
      <c r="B191" s="2" t="s">
        <v>45</v>
      </c>
      <c r="H191" s="2">
        <v>39</v>
      </c>
      <c r="I191" s="2" t="s">
        <v>434</v>
      </c>
      <c r="K191">
        <v>29</v>
      </c>
      <c r="L191" t="s">
        <v>58</v>
      </c>
      <c r="X191" s="2">
        <v>39</v>
      </c>
      <c r="Y191" s="2" t="s">
        <v>434</v>
      </c>
      <c r="AA191">
        <v>27</v>
      </c>
      <c r="AB191" s="4" t="s">
        <v>64</v>
      </c>
      <c r="AN191" s="2">
        <v>39</v>
      </c>
      <c r="AO191" s="2" t="s">
        <v>55</v>
      </c>
      <c r="AQ191">
        <v>28</v>
      </c>
      <c r="AR191" t="s">
        <v>50</v>
      </c>
      <c r="BD191" s="2">
        <v>39</v>
      </c>
      <c r="BE191" s="2" t="s">
        <v>55</v>
      </c>
      <c r="BG191">
        <v>37</v>
      </c>
      <c r="BH191" t="s">
        <v>55</v>
      </c>
      <c r="BR191" s="2">
        <v>3</v>
      </c>
      <c r="BS191" s="2" t="s">
        <v>434</v>
      </c>
      <c r="BU191">
        <v>3</v>
      </c>
      <c r="BV191" s="4" t="s">
        <v>58</v>
      </c>
      <c r="CH191" s="2">
        <v>3</v>
      </c>
      <c r="CI191" s="2" t="s">
        <v>434</v>
      </c>
      <c r="CK191">
        <v>6</v>
      </c>
      <c r="CL191" t="s">
        <v>64</v>
      </c>
      <c r="CX191" s="2">
        <v>3</v>
      </c>
      <c r="CY191" s="2" t="s">
        <v>55</v>
      </c>
      <c r="DA191">
        <v>0</v>
      </c>
      <c r="DB191" t="s">
        <v>50</v>
      </c>
      <c r="DN191" s="2">
        <v>3</v>
      </c>
      <c r="DO191" s="2" t="s">
        <v>55</v>
      </c>
      <c r="DQ191">
        <v>3</v>
      </c>
      <c r="DR191" t="s">
        <v>55</v>
      </c>
      <c r="EB191" s="3" t="s">
        <v>56</v>
      </c>
      <c r="EC191" s="2" t="s">
        <v>434</v>
      </c>
      <c r="EE191" t="s">
        <v>70</v>
      </c>
      <c r="EF191" t="s">
        <v>58</v>
      </c>
      <c r="ER191" s="3" t="s">
        <v>56</v>
      </c>
      <c r="ES191" s="2" t="s">
        <v>434</v>
      </c>
      <c r="EU191" t="s">
        <v>46</v>
      </c>
      <c r="EV191" t="s">
        <v>64</v>
      </c>
      <c r="FH191" s="3" t="s">
        <v>56</v>
      </c>
      <c r="FI191" s="2" t="s">
        <v>55</v>
      </c>
      <c r="FK191" t="s">
        <v>72</v>
      </c>
      <c r="FL191" t="s">
        <v>50</v>
      </c>
      <c r="FX191" s="3" t="s">
        <v>56</v>
      </c>
      <c r="FY191" s="2" t="s">
        <v>55</v>
      </c>
      <c r="GA191" t="s">
        <v>80</v>
      </c>
      <c r="GB191" t="s">
        <v>55</v>
      </c>
      <c r="GN191" s="2" t="s">
        <v>73</v>
      </c>
      <c r="GO191" s="2" t="s">
        <v>55</v>
      </c>
      <c r="GP191" t="s">
        <v>48</v>
      </c>
      <c r="GQ191" t="s">
        <v>55</v>
      </c>
      <c r="HC191" t="s">
        <v>57</v>
      </c>
      <c r="HD191" t="s">
        <v>50</v>
      </c>
      <c r="HP191" t="s">
        <v>57</v>
      </c>
      <c r="HQ191" t="s">
        <v>55</v>
      </c>
      <c r="IC191" s="2" t="s">
        <v>73</v>
      </c>
      <c r="ID191" s="2" t="s">
        <v>55</v>
      </c>
      <c r="IF191" t="s">
        <v>61</v>
      </c>
      <c r="IG191" t="s">
        <v>55</v>
      </c>
      <c r="IS191" t="s">
        <v>554</v>
      </c>
      <c r="IT191" t="s">
        <v>58</v>
      </c>
      <c r="JF191" t="s">
        <v>554</v>
      </c>
      <c r="JG191" t="s">
        <v>64</v>
      </c>
      <c r="JS191" t="s">
        <v>569</v>
      </c>
      <c r="JT191" t="s">
        <v>50</v>
      </c>
      <c r="KF191" t="s">
        <v>569</v>
      </c>
      <c r="KG191" t="s">
        <v>55</v>
      </c>
    </row>
    <row r="192" spans="1:293" x14ac:dyDescent="0.25">
      <c r="A192" s="2">
        <v>39</v>
      </c>
      <c r="B192" s="2" t="s">
        <v>45</v>
      </c>
      <c r="H192" s="2">
        <v>39</v>
      </c>
      <c r="I192" s="2" t="s">
        <v>55</v>
      </c>
      <c r="K192">
        <v>54</v>
      </c>
      <c r="L192" t="s">
        <v>68</v>
      </c>
      <c r="X192" s="2">
        <v>39</v>
      </c>
      <c r="Y192" s="2" t="s">
        <v>62</v>
      </c>
      <c r="AA192">
        <v>33</v>
      </c>
      <c r="AB192" t="s">
        <v>50</v>
      </c>
      <c r="AN192" s="2">
        <v>39</v>
      </c>
      <c r="AO192" s="2" t="s">
        <v>55</v>
      </c>
      <c r="AQ192">
        <v>28</v>
      </c>
      <c r="AR192" t="s">
        <v>64</v>
      </c>
      <c r="BD192" s="2">
        <v>39</v>
      </c>
      <c r="BE192" s="2" t="s">
        <v>55</v>
      </c>
      <c r="BG192">
        <v>26</v>
      </c>
      <c r="BH192" t="s">
        <v>55</v>
      </c>
      <c r="BR192" s="2">
        <v>3</v>
      </c>
      <c r="BS192" s="2" t="s">
        <v>55</v>
      </c>
      <c r="BU192">
        <v>3</v>
      </c>
      <c r="BV192" t="s">
        <v>68</v>
      </c>
      <c r="CH192" s="2">
        <v>3</v>
      </c>
      <c r="CI192" s="2" t="s">
        <v>62</v>
      </c>
      <c r="CK192">
        <v>0</v>
      </c>
      <c r="CL192" t="s">
        <v>50</v>
      </c>
      <c r="CX192" s="2">
        <v>3</v>
      </c>
      <c r="CY192" s="2" t="s">
        <v>55</v>
      </c>
      <c r="DA192">
        <v>0</v>
      </c>
      <c r="DB192" t="s">
        <v>64</v>
      </c>
      <c r="DN192" s="2">
        <v>3</v>
      </c>
      <c r="DO192" s="2" t="s">
        <v>55</v>
      </c>
      <c r="DQ192">
        <v>3</v>
      </c>
      <c r="DR192" t="s">
        <v>55</v>
      </c>
      <c r="EB192" s="2" t="s">
        <v>72</v>
      </c>
      <c r="EC192" s="2" t="s">
        <v>55</v>
      </c>
      <c r="EE192" t="s">
        <v>46</v>
      </c>
      <c r="EF192" t="s">
        <v>68</v>
      </c>
      <c r="ER192" s="2" t="s">
        <v>72</v>
      </c>
      <c r="ES192" s="2" t="s">
        <v>62</v>
      </c>
      <c r="EU192" t="s">
        <v>80</v>
      </c>
      <c r="EV192" t="s">
        <v>50</v>
      </c>
      <c r="FH192" s="2" t="s">
        <v>72</v>
      </c>
      <c r="FI192" s="2" t="s">
        <v>55</v>
      </c>
      <c r="FK192" t="s">
        <v>72</v>
      </c>
      <c r="FL192" t="s">
        <v>64</v>
      </c>
      <c r="FX192" s="2" t="s">
        <v>72</v>
      </c>
      <c r="FY192" s="2" t="s">
        <v>55</v>
      </c>
      <c r="GA192" t="s">
        <v>70</v>
      </c>
      <c r="GB192" t="s">
        <v>55</v>
      </c>
      <c r="GN192" s="2" t="s">
        <v>67</v>
      </c>
      <c r="GO192" s="2" t="s">
        <v>49</v>
      </c>
      <c r="GP192" t="s">
        <v>48</v>
      </c>
      <c r="GQ192" t="s">
        <v>64</v>
      </c>
      <c r="HC192" t="s">
        <v>57</v>
      </c>
      <c r="HD192" t="s">
        <v>64</v>
      </c>
      <c r="HP192" t="s">
        <v>61</v>
      </c>
      <c r="HQ192" t="s">
        <v>64</v>
      </c>
      <c r="IC192" s="2" t="s">
        <v>67</v>
      </c>
      <c r="ID192" s="2" t="s">
        <v>55</v>
      </c>
      <c r="IF192" t="s">
        <v>73</v>
      </c>
      <c r="IG192" t="s">
        <v>55</v>
      </c>
      <c r="IS192" t="s">
        <v>554</v>
      </c>
      <c r="IT192" t="s">
        <v>68</v>
      </c>
      <c r="JF192" t="s">
        <v>567</v>
      </c>
      <c r="JG192" t="s">
        <v>50</v>
      </c>
      <c r="JS192" t="s">
        <v>569</v>
      </c>
      <c r="JT192" t="s">
        <v>64</v>
      </c>
      <c r="KF192" t="s">
        <v>571</v>
      </c>
      <c r="KG192" t="s">
        <v>55</v>
      </c>
    </row>
    <row r="193" spans="1:293" x14ac:dyDescent="0.25">
      <c r="A193" s="2">
        <v>46</v>
      </c>
      <c r="B193" s="2" t="s">
        <v>45</v>
      </c>
      <c r="H193" s="2">
        <v>46</v>
      </c>
      <c r="I193" s="2" t="s">
        <v>49</v>
      </c>
      <c r="K193">
        <v>28</v>
      </c>
      <c r="L193" t="s">
        <v>55</v>
      </c>
      <c r="X193" s="2">
        <v>46</v>
      </c>
      <c r="Y193" s="2" t="s">
        <v>55</v>
      </c>
      <c r="AA193">
        <v>33</v>
      </c>
      <c r="AB193" s="4" t="s">
        <v>64</v>
      </c>
      <c r="AN193" s="2">
        <v>46</v>
      </c>
      <c r="AO193" s="2" t="s">
        <v>55</v>
      </c>
      <c r="AQ193">
        <v>28</v>
      </c>
      <c r="AR193" t="s">
        <v>62</v>
      </c>
      <c r="BD193" s="2">
        <v>46</v>
      </c>
      <c r="BE193" s="2" t="s">
        <v>49</v>
      </c>
      <c r="BG193">
        <v>31</v>
      </c>
      <c r="BH193" t="s">
        <v>58</v>
      </c>
      <c r="BR193" s="2">
        <v>6</v>
      </c>
      <c r="BS193" s="2" t="s">
        <v>49</v>
      </c>
      <c r="BU193">
        <v>4</v>
      </c>
      <c r="BV193" t="s">
        <v>55</v>
      </c>
      <c r="CH193" s="2">
        <v>6</v>
      </c>
      <c r="CI193" s="2" t="s">
        <v>55</v>
      </c>
      <c r="CK193">
        <v>0</v>
      </c>
      <c r="CL193" t="s">
        <v>64</v>
      </c>
      <c r="CX193" s="2">
        <v>6</v>
      </c>
      <c r="CY193" s="2" t="s">
        <v>55</v>
      </c>
      <c r="DA193">
        <v>0</v>
      </c>
      <c r="DB193" t="s">
        <v>62</v>
      </c>
      <c r="DN193" s="2">
        <v>6</v>
      </c>
      <c r="DO193" s="2" t="s">
        <v>49</v>
      </c>
      <c r="DQ193">
        <v>0</v>
      </c>
      <c r="DR193" t="s">
        <v>58</v>
      </c>
      <c r="EB193" s="3" t="s">
        <v>46</v>
      </c>
      <c r="EC193" s="2" t="s">
        <v>49</v>
      </c>
      <c r="EE193" t="s">
        <v>70</v>
      </c>
      <c r="EF193" t="s">
        <v>55</v>
      </c>
      <c r="ER193" s="3" t="s">
        <v>46</v>
      </c>
      <c r="ES193" s="2" t="s">
        <v>55</v>
      </c>
      <c r="EU193" t="s">
        <v>80</v>
      </c>
      <c r="EV193" t="s">
        <v>64</v>
      </c>
      <c r="FH193" s="3" t="s">
        <v>46</v>
      </c>
      <c r="FI193" s="2" t="s">
        <v>55</v>
      </c>
      <c r="FK193" t="s">
        <v>72</v>
      </c>
      <c r="FL193" t="s">
        <v>62</v>
      </c>
      <c r="FX193" s="3" t="s">
        <v>46</v>
      </c>
      <c r="FY193" s="2" t="s">
        <v>49</v>
      </c>
      <c r="GA193" t="s">
        <v>80</v>
      </c>
      <c r="GB193" t="s">
        <v>58</v>
      </c>
      <c r="GN193" s="2" t="s">
        <v>57</v>
      </c>
      <c r="GO193" s="2" t="s">
        <v>55</v>
      </c>
      <c r="GP193" t="s">
        <v>48</v>
      </c>
      <c r="GQ193" t="s">
        <v>62</v>
      </c>
      <c r="HC193" t="s">
        <v>73</v>
      </c>
      <c r="HD193" t="s">
        <v>62</v>
      </c>
      <c r="HP193" t="s">
        <v>48</v>
      </c>
      <c r="HQ193" t="s">
        <v>55</v>
      </c>
      <c r="IC193" s="2" t="s">
        <v>57</v>
      </c>
      <c r="ID193" s="2" t="s">
        <v>514</v>
      </c>
      <c r="IF193" t="s">
        <v>48</v>
      </c>
      <c r="IG193" t="s">
        <v>55</v>
      </c>
      <c r="IS193" t="s">
        <v>567</v>
      </c>
      <c r="IT193" t="s">
        <v>55</v>
      </c>
      <c r="JF193" t="s">
        <v>567</v>
      </c>
      <c r="JG193" t="s">
        <v>64</v>
      </c>
      <c r="JS193" t="s">
        <v>569</v>
      </c>
      <c r="JT193" t="s">
        <v>62</v>
      </c>
      <c r="KF193" t="s">
        <v>569</v>
      </c>
      <c r="KG193" t="s">
        <v>58</v>
      </c>
    </row>
    <row r="194" spans="1:293" x14ac:dyDescent="0.25">
      <c r="A194" s="2">
        <v>57</v>
      </c>
      <c r="B194" s="2" t="s">
        <v>47</v>
      </c>
      <c r="H194" s="2">
        <v>57</v>
      </c>
      <c r="I194" s="2" t="s">
        <v>55</v>
      </c>
      <c r="K194">
        <v>31</v>
      </c>
      <c r="L194" t="s">
        <v>55</v>
      </c>
      <c r="X194" s="2">
        <v>57</v>
      </c>
      <c r="Y194" s="2" t="s">
        <v>55</v>
      </c>
      <c r="AA194">
        <v>33</v>
      </c>
      <c r="AB194" t="s">
        <v>62</v>
      </c>
      <c r="AN194" s="2">
        <v>57</v>
      </c>
      <c r="AO194" s="2" t="s">
        <v>55</v>
      </c>
      <c r="AQ194">
        <v>25</v>
      </c>
      <c r="AR194" t="s">
        <v>55</v>
      </c>
      <c r="BD194" s="2">
        <v>57</v>
      </c>
      <c r="BE194" s="2" t="s">
        <v>55</v>
      </c>
      <c r="BG194">
        <v>37</v>
      </c>
      <c r="BH194" t="s">
        <v>55</v>
      </c>
      <c r="BR194" s="2">
        <v>5</v>
      </c>
      <c r="BS194" s="2" t="s">
        <v>55</v>
      </c>
      <c r="BU194">
        <v>2</v>
      </c>
      <c r="BV194" t="s">
        <v>55</v>
      </c>
      <c r="CH194" s="2">
        <v>5</v>
      </c>
      <c r="CI194" s="2" t="s">
        <v>55</v>
      </c>
      <c r="CK194">
        <v>0</v>
      </c>
      <c r="CL194" t="s">
        <v>62</v>
      </c>
      <c r="CX194" s="2">
        <v>5</v>
      </c>
      <c r="CY194" s="2" t="s">
        <v>55</v>
      </c>
      <c r="DA194">
        <v>0</v>
      </c>
      <c r="DB194" t="s">
        <v>55</v>
      </c>
      <c r="DN194" s="2">
        <v>5</v>
      </c>
      <c r="DO194" s="2" t="s">
        <v>55</v>
      </c>
      <c r="DQ194">
        <v>4</v>
      </c>
      <c r="DR194" t="s">
        <v>55</v>
      </c>
      <c r="EB194" s="2" t="s">
        <v>72</v>
      </c>
      <c r="EC194" s="2" t="s">
        <v>55</v>
      </c>
      <c r="EE194" t="s">
        <v>46</v>
      </c>
      <c r="EF194" t="s">
        <v>55</v>
      </c>
      <c r="ER194" s="2" t="s">
        <v>72</v>
      </c>
      <c r="ES194" s="2" t="s">
        <v>55</v>
      </c>
      <c r="EU194" t="s">
        <v>80</v>
      </c>
      <c r="EV194" t="s">
        <v>62</v>
      </c>
      <c r="FH194" s="2" t="s">
        <v>72</v>
      </c>
      <c r="FI194" s="2" t="s">
        <v>55</v>
      </c>
      <c r="FK194" t="s">
        <v>56</v>
      </c>
      <c r="FL194" t="s">
        <v>55</v>
      </c>
      <c r="FX194" s="2" t="s">
        <v>72</v>
      </c>
      <c r="FY194" s="2" t="s">
        <v>55</v>
      </c>
      <c r="GA194" t="s">
        <v>56</v>
      </c>
      <c r="GB194" t="s">
        <v>55</v>
      </c>
      <c r="GN194" s="2" t="s">
        <v>57</v>
      </c>
      <c r="GO194" s="2" t="s">
        <v>58</v>
      </c>
      <c r="GP194" t="s">
        <v>67</v>
      </c>
      <c r="GQ194" t="s">
        <v>49</v>
      </c>
      <c r="HC194" t="s">
        <v>61</v>
      </c>
      <c r="HD194" t="s">
        <v>49</v>
      </c>
      <c r="HP194" t="s">
        <v>67</v>
      </c>
      <c r="HQ194" t="s">
        <v>55</v>
      </c>
      <c r="IC194" s="2" t="s">
        <v>57</v>
      </c>
      <c r="ID194" s="2" t="s">
        <v>55</v>
      </c>
      <c r="IF194" t="s">
        <v>61</v>
      </c>
      <c r="IG194" t="s">
        <v>58</v>
      </c>
      <c r="IS194" t="s">
        <v>567</v>
      </c>
      <c r="IT194" t="s">
        <v>55</v>
      </c>
      <c r="JF194" t="s">
        <v>567</v>
      </c>
      <c r="JG194" t="s">
        <v>62</v>
      </c>
      <c r="JS194" t="s">
        <v>571</v>
      </c>
      <c r="JT194" t="s">
        <v>55</v>
      </c>
      <c r="KF194" t="s">
        <v>569</v>
      </c>
      <c r="KG194" t="s">
        <v>55</v>
      </c>
    </row>
    <row r="195" spans="1:293" x14ac:dyDescent="0.25">
      <c r="A195" s="2">
        <v>54</v>
      </c>
      <c r="B195" s="2" t="s">
        <v>45</v>
      </c>
      <c r="H195" s="2">
        <v>54</v>
      </c>
      <c r="I195" s="2" t="s">
        <v>49</v>
      </c>
      <c r="K195">
        <v>50</v>
      </c>
      <c r="L195" t="s">
        <v>55</v>
      </c>
      <c r="X195" s="2">
        <v>54</v>
      </c>
      <c r="Y195" s="2" t="s">
        <v>49</v>
      </c>
      <c r="AA195">
        <v>29</v>
      </c>
      <c r="AB195" t="s">
        <v>49</v>
      </c>
      <c r="AN195" s="2">
        <v>54</v>
      </c>
      <c r="AO195" s="2" t="s">
        <v>55</v>
      </c>
      <c r="AQ195">
        <v>38</v>
      </c>
      <c r="AR195" t="s">
        <v>49</v>
      </c>
      <c r="BD195" s="2">
        <v>54</v>
      </c>
      <c r="BE195" s="2" t="s">
        <v>55</v>
      </c>
      <c r="BG195">
        <v>45</v>
      </c>
      <c r="BH195" t="s">
        <v>49</v>
      </c>
      <c r="BR195" s="2">
        <v>5</v>
      </c>
      <c r="BS195" s="2" t="s">
        <v>49</v>
      </c>
      <c r="BU195">
        <v>0</v>
      </c>
      <c r="BV195" t="s">
        <v>55</v>
      </c>
      <c r="CH195" s="2">
        <v>5</v>
      </c>
      <c r="CI195" s="2" t="s">
        <v>49</v>
      </c>
      <c r="CK195">
        <v>3</v>
      </c>
      <c r="CL195" t="s">
        <v>49</v>
      </c>
      <c r="CX195" s="2">
        <v>5</v>
      </c>
      <c r="CY195" s="2" t="s">
        <v>55</v>
      </c>
      <c r="DA195">
        <v>4</v>
      </c>
      <c r="DB195" t="s">
        <v>49</v>
      </c>
      <c r="DN195" s="2">
        <v>5</v>
      </c>
      <c r="DO195" s="2" t="s">
        <v>55</v>
      </c>
      <c r="DQ195">
        <v>3</v>
      </c>
      <c r="DR195" s="4" t="s">
        <v>49</v>
      </c>
      <c r="EB195" s="3" t="s">
        <v>46</v>
      </c>
      <c r="EC195" s="2" t="s">
        <v>49</v>
      </c>
      <c r="EE195" t="s">
        <v>72</v>
      </c>
      <c r="EF195" t="s">
        <v>55</v>
      </c>
      <c r="ER195" s="3" t="s">
        <v>46</v>
      </c>
      <c r="ES195" s="2" t="s">
        <v>49</v>
      </c>
      <c r="EU195" t="s">
        <v>70</v>
      </c>
      <c r="EV195" t="s">
        <v>49</v>
      </c>
      <c r="FH195" s="3" t="s">
        <v>46</v>
      </c>
      <c r="FI195" s="2" t="s">
        <v>55</v>
      </c>
      <c r="FK195" t="s">
        <v>70</v>
      </c>
      <c r="FL195" t="s">
        <v>49</v>
      </c>
      <c r="FX195" s="3" t="s">
        <v>46</v>
      </c>
      <c r="FY195" s="2" t="s">
        <v>55</v>
      </c>
      <c r="GA195" t="s">
        <v>70</v>
      </c>
      <c r="GB195" t="s">
        <v>49</v>
      </c>
      <c r="GN195" s="2" t="s">
        <v>67</v>
      </c>
      <c r="GO195" s="2" t="s">
        <v>521</v>
      </c>
      <c r="GP195" t="s">
        <v>67</v>
      </c>
      <c r="GQ195" t="s">
        <v>62</v>
      </c>
      <c r="HC195" t="s">
        <v>61</v>
      </c>
      <c r="HD195" t="s">
        <v>68</v>
      </c>
      <c r="HP195" t="s">
        <v>67</v>
      </c>
      <c r="HQ195" t="s">
        <v>64</v>
      </c>
      <c r="IC195" s="2" t="s">
        <v>67</v>
      </c>
      <c r="ID195" s="2" t="s">
        <v>586</v>
      </c>
      <c r="IF195" t="s">
        <v>57</v>
      </c>
      <c r="IG195" t="s">
        <v>58</v>
      </c>
      <c r="IS195" t="s">
        <v>567</v>
      </c>
      <c r="IT195" t="s">
        <v>55</v>
      </c>
      <c r="JF195" t="s">
        <v>554</v>
      </c>
      <c r="JG195" t="s">
        <v>49</v>
      </c>
      <c r="JS195" t="s">
        <v>569</v>
      </c>
      <c r="JT195" t="s">
        <v>49</v>
      </c>
      <c r="KF195" t="s">
        <v>571</v>
      </c>
      <c r="KG195" t="s">
        <v>49</v>
      </c>
    </row>
    <row r="196" spans="1:293" x14ac:dyDescent="0.25">
      <c r="A196" s="2">
        <v>49</v>
      </c>
      <c r="B196" s="2" t="s">
        <v>45</v>
      </c>
      <c r="H196" s="2">
        <v>49</v>
      </c>
      <c r="I196" s="2" t="s">
        <v>58</v>
      </c>
      <c r="K196">
        <v>27</v>
      </c>
      <c r="L196" t="s">
        <v>55</v>
      </c>
      <c r="X196" s="2">
        <v>49</v>
      </c>
      <c r="Y196" s="2" t="s">
        <v>50</v>
      </c>
      <c r="AA196">
        <v>29</v>
      </c>
      <c r="AB196" t="s">
        <v>50</v>
      </c>
      <c r="AN196" s="2">
        <v>49</v>
      </c>
      <c r="AO196" s="2" t="s">
        <v>55</v>
      </c>
      <c r="AQ196">
        <v>38</v>
      </c>
      <c r="AR196" t="s">
        <v>68</v>
      </c>
      <c r="BD196" s="2">
        <v>49</v>
      </c>
      <c r="BE196" s="2" t="s">
        <v>58</v>
      </c>
      <c r="BG196">
        <v>36</v>
      </c>
      <c r="BH196" t="s">
        <v>58</v>
      </c>
      <c r="BR196" s="2">
        <v>0</v>
      </c>
      <c r="BS196" s="2" t="s">
        <v>58</v>
      </c>
      <c r="BU196">
        <v>0</v>
      </c>
      <c r="BV196" t="s">
        <v>55</v>
      </c>
      <c r="CH196" s="2">
        <v>0</v>
      </c>
      <c r="CI196" s="2" t="s">
        <v>50</v>
      </c>
      <c r="CK196">
        <v>3</v>
      </c>
      <c r="CL196" t="s">
        <v>50</v>
      </c>
      <c r="CX196" s="2">
        <v>0</v>
      </c>
      <c r="CY196" s="2" t="s">
        <v>55</v>
      </c>
      <c r="DA196">
        <v>4</v>
      </c>
      <c r="DB196" t="s">
        <v>68</v>
      </c>
      <c r="DN196" s="2">
        <v>0</v>
      </c>
      <c r="DO196" s="2" t="s">
        <v>58</v>
      </c>
      <c r="DQ196">
        <v>4</v>
      </c>
      <c r="DR196" t="s">
        <v>58</v>
      </c>
      <c r="EB196" s="3" t="s">
        <v>80</v>
      </c>
      <c r="EC196" s="2" t="s">
        <v>58</v>
      </c>
      <c r="EE196" t="s">
        <v>56</v>
      </c>
      <c r="EF196" t="s">
        <v>55</v>
      </c>
      <c r="ER196" s="3" t="s">
        <v>80</v>
      </c>
      <c r="ES196" s="2" t="s">
        <v>50</v>
      </c>
      <c r="EU196" t="s">
        <v>70</v>
      </c>
      <c r="EV196" t="s">
        <v>50</v>
      </c>
      <c r="FH196" s="3" t="s">
        <v>80</v>
      </c>
      <c r="FI196" s="2" t="s">
        <v>55</v>
      </c>
      <c r="FK196" t="s">
        <v>70</v>
      </c>
      <c r="FL196" t="s">
        <v>68</v>
      </c>
      <c r="FX196" s="3" t="s">
        <v>80</v>
      </c>
      <c r="FY196" s="2" t="s">
        <v>58</v>
      </c>
      <c r="GA196" t="s">
        <v>46</v>
      </c>
      <c r="GB196" t="s">
        <v>58</v>
      </c>
      <c r="GN196" s="2" t="s">
        <v>67</v>
      </c>
      <c r="GO196" s="2" t="s">
        <v>55</v>
      </c>
      <c r="GP196" t="s">
        <v>67</v>
      </c>
      <c r="GQ196" t="s">
        <v>68</v>
      </c>
      <c r="HC196" t="s">
        <v>61</v>
      </c>
      <c r="HD196" t="s">
        <v>64</v>
      </c>
      <c r="HP196" t="s">
        <v>67</v>
      </c>
      <c r="HQ196" t="s">
        <v>62</v>
      </c>
      <c r="IC196" s="2" t="s">
        <v>67</v>
      </c>
      <c r="ID196" s="2" t="s">
        <v>587</v>
      </c>
      <c r="IF196" t="s">
        <v>73</v>
      </c>
      <c r="IG196" t="s">
        <v>49</v>
      </c>
      <c r="IS196" t="s">
        <v>567</v>
      </c>
      <c r="IT196" t="s">
        <v>55</v>
      </c>
      <c r="JF196" t="s">
        <v>554</v>
      </c>
      <c r="JG196" t="s">
        <v>50</v>
      </c>
      <c r="JS196" t="s">
        <v>569</v>
      </c>
      <c r="JT196" t="s">
        <v>68</v>
      </c>
      <c r="KF196" t="s">
        <v>571</v>
      </c>
      <c r="KG196" t="s">
        <v>58</v>
      </c>
    </row>
    <row r="197" spans="1:293" x14ac:dyDescent="0.25">
      <c r="A197" s="2">
        <v>45</v>
      </c>
      <c r="B197" s="2" t="s">
        <v>45</v>
      </c>
      <c r="H197" s="2">
        <v>45</v>
      </c>
      <c r="I197" s="2" t="s">
        <v>58</v>
      </c>
      <c r="K197">
        <v>49</v>
      </c>
      <c r="L197" t="s">
        <v>49</v>
      </c>
      <c r="X197" s="2">
        <v>45</v>
      </c>
      <c r="Y197" s="2" t="s">
        <v>493</v>
      </c>
      <c r="AA197">
        <v>29</v>
      </c>
      <c r="AB197" t="s">
        <v>58</v>
      </c>
      <c r="AN197" s="2">
        <v>45</v>
      </c>
      <c r="AO197" s="2" t="s">
        <v>108</v>
      </c>
      <c r="AQ197">
        <v>38</v>
      </c>
      <c r="AR197" t="s">
        <v>64</v>
      </c>
      <c r="BD197" s="2">
        <v>45</v>
      </c>
      <c r="BE197" s="2" t="s">
        <v>55</v>
      </c>
      <c r="BG197">
        <v>45</v>
      </c>
      <c r="BH197" t="s">
        <v>49</v>
      </c>
      <c r="BR197" s="2">
        <v>4</v>
      </c>
      <c r="BS197" s="2" t="s">
        <v>58</v>
      </c>
      <c r="BU197">
        <v>3</v>
      </c>
      <c r="BV197" t="s">
        <v>49</v>
      </c>
      <c r="CH197" s="2">
        <v>4</v>
      </c>
      <c r="CI197" s="2" t="s">
        <v>493</v>
      </c>
      <c r="CK197">
        <v>3</v>
      </c>
      <c r="CL197" t="s">
        <v>58</v>
      </c>
      <c r="CX197" s="2">
        <v>4</v>
      </c>
      <c r="CY197" s="2" t="s">
        <v>108</v>
      </c>
      <c r="DA197">
        <v>4</v>
      </c>
      <c r="DB197" t="s">
        <v>64</v>
      </c>
      <c r="DN197" s="2">
        <v>4</v>
      </c>
      <c r="DO197" s="2" t="s">
        <v>55</v>
      </c>
      <c r="DQ197">
        <v>3</v>
      </c>
      <c r="DR197" s="4" t="s">
        <v>49</v>
      </c>
      <c r="EB197" s="3" t="s">
        <v>80</v>
      </c>
      <c r="EC197" s="2" t="s">
        <v>58</v>
      </c>
      <c r="EE197" t="s">
        <v>46</v>
      </c>
      <c r="EF197" t="s">
        <v>49</v>
      </c>
      <c r="ER197" s="3" t="s">
        <v>80</v>
      </c>
      <c r="ES197" s="2" t="s">
        <v>493</v>
      </c>
      <c r="EU197" t="s">
        <v>70</v>
      </c>
      <c r="EV197" t="s">
        <v>58</v>
      </c>
      <c r="FH197" s="3" t="s">
        <v>80</v>
      </c>
      <c r="FI197" s="2" t="s">
        <v>108</v>
      </c>
      <c r="FK197" t="s">
        <v>70</v>
      </c>
      <c r="FL197" t="s">
        <v>64</v>
      </c>
      <c r="FX197" s="3" t="s">
        <v>80</v>
      </c>
      <c r="FY197" s="2" t="s">
        <v>55</v>
      </c>
      <c r="GA197" t="s">
        <v>56</v>
      </c>
      <c r="GB197" t="s">
        <v>49</v>
      </c>
      <c r="GN197" s="2" t="s">
        <v>67</v>
      </c>
      <c r="GO197" s="2" t="s">
        <v>55</v>
      </c>
      <c r="GP197" t="s">
        <v>67</v>
      </c>
      <c r="GQ197" t="s">
        <v>62</v>
      </c>
      <c r="HC197" t="s">
        <v>61</v>
      </c>
      <c r="HD197" t="s">
        <v>62</v>
      </c>
      <c r="HP197" t="s">
        <v>73</v>
      </c>
      <c r="HQ197" t="s">
        <v>55</v>
      </c>
      <c r="IC197" s="2" t="s">
        <v>67</v>
      </c>
      <c r="ID197" s="2" t="s">
        <v>519</v>
      </c>
      <c r="IF197" t="s">
        <v>48</v>
      </c>
      <c r="IG197" t="s">
        <v>55</v>
      </c>
      <c r="IS197" t="s">
        <v>554</v>
      </c>
      <c r="IT197" t="s">
        <v>49</v>
      </c>
      <c r="JF197" t="s">
        <v>554</v>
      </c>
      <c r="JG197" t="s">
        <v>58</v>
      </c>
      <c r="JS197" t="s">
        <v>569</v>
      </c>
      <c r="JT197" t="s">
        <v>64</v>
      </c>
      <c r="KF197" t="s">
        <v>571</v>
      </c>
      <c r="KG197" t="s">
        <v>49</v>
      </c>
    </row>
    <row r="198" spans="1:293" x14ac:dyDescent="0.25">
      <c r="A198" s="2">
        <v>35</v>
      </c>
      <c r="B198" s="2" t="s">
        <v>45</v>
      </c>
      <c r="H198" s="2">
        <v>35</v>
      </c>
      <c r="I198" s="2" t="s">
        <v>49</v>
      </c>
      <c r="K198">
        <v>49</v>
      </c>
      <c r="L198" t="s">
        <v>58</v>
      </c>
      <c r="X198" s="2">
        <v>35</v>
      </c>
      <c r="Y198" s="2" t="s">
        <v>49</v>
      </c>
      <c r="AA198">
        <v>29</v>
      </c>
      <c r="AB198" s="4" t="s">
        <v>64</v>
      </c>
      <c r="AN198" s="2">
        <v>35</v>
      </c>
      <c r="AO198" s="2" t="s">
        <v>55</v>
      </c>
      <c r="AQ198">
        <v>38</v>
      </c>
      <c r="AR198" t="s">
        <v>62</v>
      </c>
      <c r="BD198" s="2">
        <v>35</v>
      </c>
      <c r="BE198" s="2" t="s">
        <v>55</v>
      </c>
      <c r="BG198">
        <v>45</v>
      </c>
      <c r="BH198" t="s">
        <v>58</v>
      </c>
      <c r="BR198" s="2">
        <v>5</v>
      </c>
      <c r="BS198" s="2" t="s">
        <v>49</v>
      </c>
      <c r="BU198">
        <v>3</v>
      </c>
      <c r="BV198" s="4" t="s">
        <v>58</v>
      </c>
      <c r="CH198" s="2">
        <v>5</v>
      </c>
      <c r="CI198" s="2" t="s">
        <v>49</v>
      </c>
      <c r="CK198">
        <v>3</v>
      </c>
      <c r="CL198" t="s">
        <v>64</v>
      </c>
      <c r="CX198" s="2">
        <v>5</v>
      </c>
      <c r="CY198" s="2" t="s">
        <v>55</v>
      </c>
      <c r="DA198">
        <v>4</v>
      </c>
      <c r="DB198" t="s">
        <v>62</v>
      </c>
      <c r="DN198" s="2">
        <v>5</v>
      </c>
      <c r="DO198" s="2" t="s">
        <v>55</v>
      </c>
      <c r="DQ198">
        <v>3</v>
      </c>
      <c r="DR198" t="s">
        <v>58</v>
      </c>
      <c r="EB198" s="3" t="s">
        <v>46</v>
      </c>
      <c r="EC198" s="2" t="s">
        <v>49</v>
      </c>
      <c r="EE198" t="s">
        <v>46</v>
      </c>
      <c r="EF198" t="s">
        <v>58</v>
      </c>
      <c r="ER198" s="3" t="s">
        <v>46</v>
      </c>
      <c r="ES198" s="2" t="s">
        <v>49</v>
      </c>
      <c r="EU198" t="s">
        <v>70</v>
      </c>
      <c r="EV198" t="s">
        <v>64</v>
      </c>
      <c r="FH198" s="3" t="s">
        <v>46</v>
      </c>
      <c r="FI198" s="2" t="s">
        <v>55</v>
      </c>
      <c r="FK198" t="s">
        <v>70</v>
      </c>
      <c r="FL198" t="s">
        <v>62</v>
      </c>
      <c r="FX198" s="3" t="s">
        <v>46</v>
      </c>
      <c r="FY198" s="2" t="s">
        <v>55</v>
      </c>
      <c r="GA198" t="s">
        <v>56</v>
      </c>
      <c r="GB198" t="s">
        <v>58</v>
      </c>
      <c r="GN198" s="2" t="s">
        <v>57</v>
      </c>
      <c r="GO198" s="2" t="s">
        <v>526</v>
      </c>
      <c r="GP198" t="s">
        <v>48</v>
      </c>
      <c r="GQ198" t="s">
        <v>50</v>
      </c>
      <c r="HC198" t="s">
        <v>48</v>
      </c>
      <c r="HD198" t="s">
        <v>55</v>
      </c>
      <c r="HP198" t="s">
        <v>61</v>
      </c>
      <c r="HQ198" t="s">
        <v>64</v>
      </c>
      <c r="IC198" s="2" t="s">
        <v>57</v>
      </c>
      <c r="ID198" s="2" t="s">
        <v>586</v>
      </c>
      <c r="IF198" t="s">
        <v>57</v>
      </c>
      <c r="IG198" t="s">
        <v>55</v>
      </c>
      <c r="IS198" t="s">
        <v>554</v>
      </c>
      <c r="IT198" t="s">
        <v>58</v>
      </c>
      <c r="JF198" t="s">
        <v>554</v>
      </c>
      <c r="JG198" t="s">
        <v>64</v>
      </c>
      <c r="JS198" t="s">
        <v>569</v>
      </c>
      <c r="JT198" t="s">
        <v>62</v>
      </c>
      <c r="KF198" t="s">
        <v>571</v>
      </c>
      <c r="KG198" t="s">
        <v>58</v>
      </c>
    </row>
    <row r="199" spans="1:293" x14ac:dyDescent="0.25">
      <c r="A199" s="2">
        <v>54</v>
      </c>
      <c r="B199" s="2" t="s">
        <v>47</v>
      </c>
      <c r="H199" s="2">
        <v>54</v>
      </c>
      <c r="I199" s="2" t="s">
        <v>55</v>
      </c>
      <c r="K199">
        <v>49</v>
      </c>
      <c r="L199" t="s">
        <v>64</v>
      </c>
      <c r="X199" s="2">
        <v>54</v>
      </c>
      <c r="Y199" s="2" t="s">
        <v>55</v>
      </c>
      <c r="AA199">
        <v>29</v>
      </c>
      <c r="AB199" t="s">
        <v>62</v>
      </c>
      <c r="AN199" s="2">
        <v>54</v>
      </c>
      <c r="AO199" s="2" t="s">
        <v>55</v>
      </c>
      <c r="AQ199">
        <v>30</v>
      </c>
      <c r="AR199" t="s">
        <v>55</v>
      </c>
      <c r="BD199" s="2">
        <v>54</v>
      </c>
      <c r="BE199" s="2" t="s">
        <v>55</v>
      </c>
      <c r="BG199">
        <v>34</v>
      </c>
      <c r="BH199" t="s">
        <v>49</v>
      </c>
      <c r="BR199" s="2">
        <v>2</v>
      </c>
      <c r="BS199" s="2" t="s">
        <v>55</v>
      </c>
      <c r="BU199">
        <v>3</v>
      </c>
      <c r="BV199" t="s">
        <v>64</v>
      </c>
      <c r="CH199" s="2">
        <v>2</v>
      </c>
      <c r="CI199" s="2" t="s">
        <v>55</v>
      </c>
      <c r="CK199">
        <v>3</v>
      </c>
      <c r="CL199" t="s">
        <v>62</v>
      </c>
      <c r="CX199" s="2">
        <v>2</v>
      </c>
      <c r="CY199" s="2" t="s">
        <v>55</v>
      </c>
      <c r="DA199">
        <v>5</v>
      </c>
      <c r="DB199" t="s">
        <v>55</v>
      </c>
      <c r="DN199" s="2">
        <v>2</v>
      </c>
      <c r="DO199" s="2" t="s">
        <v>55</v>
      </c>
      <c r="DQ199">
        <v>0</v>
      </c>
      <c r="DR199" s="4" t="s">
        <v>49</v>
      </c>
      <c r="EB199" s="3" t="s">
        <v>46</v>
      </c>
      <c r="EC199" s="2" t="s">
        <v>55</v>
      </c>
      <c r="EE199" t="s">
        <v>46</v>
      </c>
      <c r="EF199" t="s">
        <v>64</v>
      </c>
      <c r="ER199" s="3" t="s">
        <v>46</v>
      </c>
      <c r="ES199" s="2" t="s">
        <v>55</v>
      </c>
      <c r="EU199" t="s">
        <v>70</v>
      </c>
      <c r="EV199" t="s">
        <v>62</v>
      </c>
      <c r="FH199" s="3" t="s">
        <v>46</v>
      </c>
      <c r="FI199" s="2" t="s">
        <v>55</v>
      </c>
      <c r="FK199" t="s">
        <v>72</v>
      </c>
      <c r="FL199" t="s">
        <v>55</v>
      </c>
      <c r="FX199" s="3" t="s">
        <v>46</v>
      </c>
      <c r="FY199" s="2" t="s">
        <v>55</v>
      </c>
      <c r="GA199" t="s">
        <v>70</v>
      </c>
      <c r="GB199" t="s">
        <v>49</v>
      </c>
      <c r="GN199" s="2" t="s">
        <v>67</v>
      </c>
      <c r="GO199" s="2" t="s">
        <v>516</v>
      </c>
      <c r="GP199" t="s">
        <v>67</v>
      </c>
      <c r="GQ199" t="s">
        <v>49</v>
      </c>
      <c r="HC199" t="s">
        <v>73</v>
      </c>
      <c r="HD199" t="s">
        <v>64</v>
      </c>
      <c r="HP199" t="s">
        <v>48</v>
      </c>
      <c r="HQ199" t="s">
        <v>68</v>
      </c>
      <c r="IC199" s="2" t="s">
        <v>67</v>
      </c>
      <c r="ID199" s="2" t="s">
        <v>587</v>
      </c>
      <c r="IF199" t="s">
        <v>61</v>
      </c>
      <c r="IG199" t="s">
        <v>55</v>
      </c>
      <c r="IS199" t="s">
        <v>554</v>
      </c>
      <c r="IT199" t="s">
        <v>64</v>
      </c>
      <c r="JF199" t="s">
        <v>554</v>
      </c>
      <c r="JG199" t="s">
        <v>62</v>
      </c>
      <c r="JS199" t="s">
        <v>569</v>
      </c>
      <c r="JT199" t="s">
        <v>55</v>
      </c>
      <c r="KF199" t="s">
        <v>569</v>
      </c>
      <c r="KG199" t="s">
        <v>49</v>
      </c>
    </row>
    <row r="200" spans="1:293" x14ac:dyDescent="0.25">
      <c r="A200" s="2">
        <v>41</v>
      </c>
      <c r="B200" s="2" t="s">
        <v>45</v>
      </c>
      <c r="H200" s="2">
        <v>41</v>
      </c>
      <c r="I200" s="2" t="s">
        <v>55</v>
      </c>
      <c r="K200">
        <v>49</v>
      </c>
      <c r="L200" t="s">
        <v>62</v>
      </c>
      <c r="X200" s="2">
        <v>41</v>
      </c>
      <c r="Y200" s="2" t="s">
        <v>68</v>
      </c>
      <c r="AA200">
        <v>54</v>
      </c>
      <c r="AB200" t="s">
        <v>50</v>
      </c>
      <c r="AN200" s="2">
        <v>41</v>
      </c>
      <c r="AO200" s="2" t="s">
        <v>68</v>
      </c>
      <c r="AQ200">
        <v>54</v>
      </c>
      <c r="AR200" t="s">
        <v>55</v>
      </c>
      <c r="BD200" s="2">
        <v>41</v>
      </c>
      <c r="BE200" s="2" t="s">
        <v>58</v>
      </c>
      <c r="BG200">
        <v>56</v>
      </c>
      <c r="BH200" t="s">
        <v>55</v>
      </c>
      <c r="BR200" s="2">
        <v>2</v>
      </c>
      <c r="BS200" s="2" t="s">
        <v>55</v>
      </c>
      <c r="BU200">
        <v>3</v>
      </c>
      <c r="BV200" t="s">
        <v>62</v>
      </c>
      <c r="CH200" s="2">
        <v>2</v>
      </c>
      <c r="CI200" s="2" t="s">
        <v>68</v>
      </c>
      <c r="CK200">
        <v>3</v>
      </c>
      <c r="CL200" t="s">
        <v>50</v>
      </c>
      <c r="CX200" s="2">
        <v>2</v>
      </c>
      <c r="CY200" s="2" t="s">
        <v>68</v>
      </c>
      <c r="DA200">
        <v>2</v>
      </c>
      <c r="DB200" t="s">
        <v>55</v>
      </c>
      <c r="DN200" s="2">
        <v>2</v>
      </c>
      <c r="DO200" s="2" t="s">
        <v>58</v>
      </c>
      <c r="DQ200">
        <v>0</v>
      </c>
      <c r="DR200" t="s">
        <v>55</v>
      </c>
      <c r="EB200" s="3" t="s">
        <v>80</v>
      </c>
      <c r="EC200" s="2" t="s">
        <v>55</v>
      </c>
      <c r="EE200" t="s">
        <v>46</v>
      </c>
      <c r="EF200" t="s">
        <v>62</v>
      </c>
      <c r="ER200" s="3" t="s">
        <v>80</v>
      </c>
      <c r="ES200" s="2" t="s">
        <v>68</v>
      </c>
      <c r="EU200" t="s">
        <v>46</v>
      </c>
      <c r="EV200" t="s">
        <v>50</v>
      </c>
      <c r="FH200" s="3" t="s">
        <v>80</v>
      </c>
      <c r="FI200" s="2" t="s">
        <v>68</v>
      </c>
      <c r="FK200" t="s">
        <v>46</v>
      </c>
      <c r="FL200" t="s">
        <v>55</v>
      </c>
      <c r="FX200" s="3" t="s">
        <v>80</v>
      </c>
      <c r="FY200" s="2" t="s">
        <v>58</v>
      </c>
      <c r="GA200" t="s">
        <v>72</v>
      </c>
      <c r="GB200" t="s">
        <v>55</v>
      </c>
      <c r="GN200" s="2" t="s">
        <v>67</v>
      </c>
      <c r="GO200" s="2" t="s">
        <v>526</v>
      </c>
      <c r="GP200" t="s">
        <v>67</v>
      </c>
      <c r="GQ200" t="s">
        <v>58</v>
      </c>
      <c r="HC200" t="s">
        <v>48</v>
      </c>
      <c r="HD200" t="s">
        <v>55</v>
      </c>
      <c r="HP200" t="s">
        <v>48</v>
      </c>
      <c r="HQ200" t="s">
        <v>64</v>
      </c>
      <c r="IC200" s="2" t="s">
        <v>67</v>
      </c>
      <c r="ID200" s="2" t="s">
        <v>588</v>
      </c>
      <c r="IF200" t="s">
        <v>48</v>
      </c>
      <c r="IG200" t="s">
        <v>55</v>
      </c>
      <c r="IS200" t="s">
        <v>554</v>
      </c>
      <c r="IT200" t="s">
        <v>62</v>
      </c>
      <c r="JF200" t="s">
        <v>554</v>
      </c>
      <c r="JG200" t="s">
        <v>50</v>
      </c>
      <c r="JS200" t="s">
        <v>569</v>
      </c>
      <c r="JT200" t="s">
        <v>55</v>
      </c>
      <c r="KF200" t="s">
        <v>569</v>
      </c>
      <c r="KG200" t="s">
        <v>55</v>
      </c>
    </row>
    <row r="201" spans="1:293" x14ac:dyDescent="0.25">
      <c r="A201" s="2">
        <v>40</v>
      </c>
      <c r="B201" s="2" t="s">
        <v>45</v>
      </c>
      <c r="H201" s="2">
        <v>40</v>
      </c>
      <c r="I201" s="2" t="s">
        <v>50</v>
      </c>
      <c r="K201">
        <v>43</v>
      </c>
      <c r="L201" t="s">
        <v>49</v>
      </c>
      <c r="X201" s="2">
        <v>40</v>
      </c>
      <c r="Y201" s="2" t="s">
        <v>50</v>
      </c>
      <c r="AA201">
        <v>28</v>
      </c>
      <c r="AB201" t="s">
        <v>55</v>
      </c>
      <c r="AN201" s="2">
        <v>40</v>
      </c>
      <c r="AO201" s="2" t="s">
        <v>49</v>
      </c>
      <c r="AQ201">
        <v>43</v>
      </c>
      <c r="AR201" t="s">
        <v>64</v>
      </c>
      <c r="BD201" s="2">
        <v>40</v>
      </c>
      <c r="BE201" s="2" t="s">
        <v>58</v>
      </c>
      <c r="BG201">
        <v>30</v>
      </c>
      <c r="BH201" t="s">
        <v>49</v>
      </c>
      <c r="BR201" s="2">
        <v>6</v>
      </c>
      <c r="BS201" s="2" t="s">
        <v>50</v>
      </c>
      <c r="BU201">
        <v>3</v>
      </c>
      <c r="BV201" t="s">
        <v>49</v>
      </c>
      <c r="CH201" s="2">
        <v>6</v>
      </c>
      <c r="CI201" s="2" t="s">
        <v>50</v>
      </c>
      <c r="CK201">
        <v>4</v>
      </c>
      <c r="CL201" t="s">
        <v>55</v>
      </c>
      <c r="CX201" s="2">
        <v>6</v>
      </c>
      <c r="CY201" s="2" t="s">
        <v>49</v>
      </c>
      <c r="DA201">
        <v>3</v>
      </c>
      <c r="DB201" t="s">
        <v>64</v>
      </c>
      <c r="DN201" s="2">
        <v>6</v>
      </c>
      <c r="DO201" s="2" t="s">
        <v>58</v>
      </c>
      <c r="DQ201">
        <v>2</v>
      </c>
      <c r="DR201" s="4" t="s">
        <v>49</v>
      </c>
      <c r="EB201" s="3" t="s">
        <v>46</v>
      </c>
      <c r="EC201" s="2" t="s">
        <v>50</v>
      </c>
      <c r="EE201" t="s">
        <v>80</v>
      </c>
      <c r="EF201" t="s">
        <v>49</v>
      </c>
      <c r="ER201" s="3" t="s">
        <v>46</v>
      </c>
      <c r="ES201" s="2" t="s">
        <v>50</v>
      </c>
      <c r="EU201" t="s">
        <v>70</v>
      </c>
      <c r="EV201" t="s">
        <v>55</v>
      </c>
      <c r="FH201" s="3" t="s">
        <v>46</v>
      </c>
      <c r="FI201" s="2" t="s">
        <v>49</v>
      </c>
      <c r="FK201" t="s">
        <v>56</v>
      </c>
      <c r="FL201" t="s">
        <v>64</v>
      </c>
      <c r="FX201" s="3" t="s">
        <v>46</v>
      </c>
      <c r="FY201" s="2" t="s">
        <v>58</v>
      </c>
      <c r="GA201" t="s">
        <v>70</v>
      </c>
      <c r="GB201" t="s">
        <v>49</v>
      </c>
      <c r="GN201" s="2" t="s">
        <v>67</v>
      </c>
      <c r="GO201" s="2" t="s">
        <v>49</v>
      </c>
      <c r="GP201" t="s">
        <v>57</v>
      </c>
      <c r="GQ201" t="s">
        <v>64</v>
      </c>
      <c r="HC201" t="s">
        <v>48</v>
      </c>
      <c r="HD201" t="s">
        <v>55</v>
      </c>
      <c r="HP201" t="s">
        <v>61</v>
      </c>
      <c r="HQ201" t="s">
        <v>50</v>
      </c>
      <c r="IC201" s="2" t="s">
        <v>67</v>
      </c>
      <c r="ID201" s="2" t="s">
        <v>49</v>
      </c>
      <c r="IF201" t="s">
        <v>57</v>
      </c>
      <c r="IG201" t="s">
        <v>55</v>
      </c>
      <c r="IS201" t="s">
        <v>567</v>
      </c>
      <c r="IT201" t="s">
        <v>49</v>
      </c>
      <c r="JF201" t="s">
        <v>567</v>
      </c>
      <c r="JG201" t="s">
        <v>55</v>
      </c>
      <c r="JS201" t="s">
        <v>569</v>
      </c>
      <c r="JT201" t="s">
        <v>64</v>
      </c>
      <c r="KF201" t="s">
        <v>571</v>
      </c>
      <c r="KG201" t="s">
        <v>49</v>
      </c>
    </row>
    <row r="202" spans="1:293" x14ac:dyDescent="0.25">
      <c r="A202" s="2">
        <v>49</v>
      </c>
      <c r="B202" s="2" t="s">
        <v>45</v>
      </c>
      <c r="H202" s="2">
        <v>49</v>
      </c>
      <c r="I202" s="2" t="s">
        <v>239</v>
      </c>
      <c r="K202">
        <v>53</v>
      </c>
      <c r="L202" t="s">
        <v>49</v>
      </c>
      <c r="X202" s="2">
        <v>49</v>
      </c>
      <c r="Y202" s="2" t="s">
        <v>241</v>
      </c>
      <c r="AA202">
        <v>31</v>
      </c>
      <c r="AB202" t="s">
        <v>55</v>
      </c>
      <c r="AN202" s="2">
        <v>49</v>
      </c>
      <c r="AO202" s="2" t="s">
        <v>239</v>
      </c>
      <c r="AQ202">
        <v>26</v>
      </c>
      <c r="AR202" t="s">
        <v>49</v>
      </c>
      <c r="BD202" s="2">
        <v>49</v>
      </c>
      <c r="BE202" s="2" t="s">
        <v>49</v>
      </c>
      <c r="BG202">
        <v>30</v>
      </c>
      <c r="BH202" t="s">
        <v>58</v>
      </c>
      <c r="BR202" s="2">
        <v>4</v>
      </c>
      <c r="BS202" s="2" t="s">
        <v>239</v>
      </c>
      <c r="BU202">
        <v>2</v>
      </c>
      <c r="BV202" t="s">
        <v>49</v>
      </c>
      <c r="CH202" s="2">
        <v>4</v>
      </c>
      <c r="CI202" s="2" t="s">
        <v>241</v>
      </c>
      <c r="CK202">
        <v>2</v>
      </c>
      <c r="CL202" t="s">
        <v>55</v>
      </c>
      <c r="CX202" s="2">
        <v>4</v>
      </c>
      <c r="CY202" s="2" t="s">
        <v>239</v>
      </c>
      <c r="DA202">
        <v>3</v>
      </c>
      <c r="DB202" t="s">
        <v>49</v>
      </c>
      <c r="DN202" s="2">
        <v>4</v>
      </c>
      <c r="DO202" s="2" t="s">
        <v>49</v>
      </c>
      <c r="DQ202">
        <v>2</v>
      </c>
      <c r="DR202" t="s">
        <v>58</v>
      </c>
      <c r="EB202" s="3" t="s">
        <v>46</v>
      </c>
      <c r="EC202" s="2" t="s">
        <v>239</v>
      </c>
      <c r="EE202" t="s">
        <v>70</v>
      </c>
      <c r="EF202" t="s">
        <v>49</v>
      </c>
      <c r="ER202" s="3" t="s">
        <v>46</v>
      </c>
      <c r="ES202" s="2" t="s">
        <v>241</v>
      </c>
      <c r="EU202" t="s">
        <v>46</v>
      </c>
      <c r="EV202" t="s">
        <v>55</v>
      </c>
      <c r="FH202" s="3" t="s">
        <v>46</v>
      </c>
      <c r="FI202" s="2" t="s">
        <v>239</v>
      </c>
      <c r="FK202" t="s">
        <v>80</v>
      </c>
      <c r="FL202" t="s">
        <v>49</v>
      </c>
      <c r="FX202" s="3" t="s">
        <v>46</v>
      </c>
      <c r="FY202" s="2" t="s">
        <v>49</v>
      </c>
      <c r="GA202" t="s">
        <v>70</v>
      </c>
      <c r="GB202" t="s">
        <v>58</v>
      </c>
      <c r="GN202" s="2" t="s">
        <v>67</v>
      </c>
      <c r="GO202" s="2" t="s">
        <v>516</v>
      </c>
      <c r="GP202" t="s">
        <v>61</v>
      </c>
      <c r="GQ202" t="s">
        <v>55</v>
      </c>
      <c r="HC202" t="s">
        <v>67</v>
      </c>
      <c r="HD202" t="s">
        <v>64</v>
      </c>
      <c r="HP202" t="s">
        <v>61</v>
      </c>
      <c r="HQ202" t="s">
        <v>64</v>
      </c>
      <c r="IC202" s="2" t="s">
        <v>67</v>
      </c>
      <c r="ID202" s="2" t="s">
        <v>55</v>
      </c>
      <c r="IF202" t="s">
        <v>67</v>
      </c>
      <c r="IG202" t="s">
        <v>55</v>
      </c>
      <c r="IS202" t="s">
        <v>554</v>
      </c>
      <c r="IT202" t="s">
        <v>49</v>
      </c>
      <c r="JF202" t="s">
        <v>567</v>
      </c>
      <c r="JG202" t="s">
        <v>55</v>
      </c>
      <c r="JS202" t="s">
        <v>569</v>
      </c>
      <c r="JT202" t="s">
        <v>49</v>
      </c>
      <c r="KF202" t="s">
        <v>571</v>
      </c>
      <c r="KG202" t="s">
        <v>58</v>
      </c>
    </row>
    <row r="203" spans="1:293" x14ac:dyDescent="0.25">
      <c r="A203" s="2">
        <v>29</v>
      </c>
      <c r="B203" s="2" t="s">
        <v>45</v>
      </c>
      <c r="H203" s="2">
        <v>29</v>
      </c>
      <c r="I203" s="2" t="s">
        <v>49</v>
      </c>
      <c r="K203">
        <v>55</v>
      </c>
      <c r="L203" t="s">
        <v>49</v>
      </c>
      <c r="X203" s="2">
        <v>29</v>
      </c>
      <c r="Y203" s="2" t="s">
        <v>495</v>
      </c>
      <c r="AA203">
        <v>50</v>
      </c>
      <c r="AB203" t="s">
        <v>55</v>
      </c>
      <c r="AN203" s="2">
        <v>29</v>
      </c>
      <c r="AO203" s="2" t="s">
        <v>496</v>
      </c>
      <c r="AQ203">
        <v>26</v>
      </c>
      <c r="AR203" t="s">
        <v>64</v>
      </c>
      <c r="BD203" s="2">
        <v>29</v>
      </c>
      <c r="BE203" s="2" t="s">
        <v>55</v>
      </c>
      <c r="BG203">
        <v>48</v>
      </c>
      <c r="BH203" t="s">
        <v>55</v>
      </c>
      <c r="BR203" s="2">
        <v>3</v>
      </c>
      <c r="BS203" s="2" t="s">
        <v>49</v>
      </c>
      <c r="BU203">
        <v>3</v>
      </c>
      <c r="BV203" t="s">
        <v>49</v>
      </c>
      <c r="CH203" s="2">
        <v>3</v>
      </c>
      <c r="CI203" s="2" t="s">
        <v>495</v>
      </c>
      <c r="CK203">
        <v>0</v>
      </c>
      <c r="CL203" t="s">
        <v>55</v>
      </c>
      <c r="CX203" s="2">
        <v>3</v>
      </c>
      <c r="CY203" s="2" t="s">
        <v>496</v>
      </c>
      <c r="DA203">
        <v>3</v>
      </c>
      <c r="DB203" t="s">
        <v>64</v>
      </c>
      <c r="DN203" s="2">
        <v>3</v>
      </c>
      <c r="DO203" s="2" t="s">
        <v>55</v>
      </c>
      <c r="DQ203">
        <v>3</v>
      </c>
      <c r="DR203" t="s">
        <v>55</v>
      </c>
      <c r="EB203" s="3" t="s">
        <v>80</v>
      </c>
      <c r="EC203" s="2" t="s">
        <v>49</v>
      </c>
      <c r="EE203" t="s">
        <v>80</v>
      </c>
      <c r="EF203" t="s">
        <v>49</v>
      </c>
      <c r="ER203" s="3" t="s">
        <v>80</v>
      </c>
      <c r="ES203" s="2" t="s">
        <v>495</v>
      </c>
      <c r="EU203" t="s">
        <v>72</v>
      </c>
      <c r="EV203" t="s">
        <v>55</v>
      </c>
      <c r="FH203" s="3" t="s">
        <v>80</v>
      </c>
      <c r="FI203" s="2" t="s">
        <v>496</v>
      </c>
      <c r="FK203" t="s">
        <v>80</v>
      </c>
      <c r="FL203" t="s">
        <v>64</v>
      </c>
      <c r="FX203" s="3" t="s">
        <v>80</v>
      </c>
      <c r="FY203" s="2" t="s">
        <v>55</v>
      </c>
      <c r="GA203" t="s">
        <v>72</v>
      </c>
      <c r="GB203" t="s">
        <v>55</v>
      </c>
      <c r="GN203" s="2" t="s">
        <v>57</v>
      </c>
      <c r="GO203" s="2" t="s">
        <v>527</v>
      </c>
      <c r="GP203" t="s">
        <v>61</v>
      </c>
      <c r="GQ203" t="s">
        <v>49</v>
      </c>
      <c r="HC203" t="s">
        <v>67</v>
      </c>
      <c r="HD203" t="s">
        <v>68</v>
      </c>
      <c r="HP203" t="s">
        <v>67</v>
      </c>
      <c r="HQ203" t="s">
        <v>64</v>
      </c>
      <c r="IC203" s="2" t="s">
        <v>57</v>
      </c>
      <c r="ID203" s="2" t="s">
        <v>589</v>
      </c>
      <c r="IF203" t="s">
        <v>48</v>
      </c>
      <c r="IG203" t="s">
        <v>55</v>
      </c>
      <c r="IS203" t="s">
        <v>554</v>
      </c>
      <c r="IT203" t="s">
        <v>49</v>
      </c>
      <c r="JF203" t="s">
        <v>567</v>
      </c>
      <c r="JG203" t="s">
        <v>55</v>
      </c>
      <c r="JS203" t="s">
        <v>569</v>
      </c>
      <c r="JT203" t="s">
        <v>64</v>
      </c>
      <c r="KF203" t="s">
        <v>569</v>
      </c>
      <c r="KG203" t="s">
        <v>55</v>
      </c>
    </row>
    <row r="204" spans="1:293" x14ac:dyDescent="0.25">
      <c r="A204" s="2">
        <v>43</v>
      </c>
      <c r="B204" s="2" t="s">
        <v>45</v>
      </c>
      <c r="H204" s="2">
        <v>43</v>
      </c>
      <c r="I204" s="2" t="s">
        <v>58</v>
      </c>
      <c r="K204">
        <v>55</v>
      </c>
      <c r="L204" t="s">
        <v>62</v>
      </c>
      <c r="X204" s="2">
        <v>43</v>
      </c>
      <c r="Y204" s="2" t="s">
        <v>64</v>
      </c>
      <c r="AA204">
        <v>27</v>
      </c>
      <c r="AB204" t="s">
        <v>55</v>
      </c>
      <c r="AN204" s="2">
        <v>43</v>
      </c>
      <c r="AO204" s="2" t="s">
        <v>64</v>
      </c>
      <c r="AQ204">
        <v>45</v>
      </c>
      <c r="AR204" t="s">
        <v>55</v>
      </c>
      <c r="BD204" s="2">
        <v>43</v>
      </c>
      <c r="BE204" s="2" t="s">
        <v>55</v>
      </c>
      <c r="BG204">
        <v>39</v>
      </c>
      <c r="BH204" t="s">
        <v>55</v>
      </c>
      <c r="BR204" s="2">
        <v>2</v>
      </c>
      <c r="BS204" s="2" t="s">
        <v>58</v>
      </c>
      <c r="BU204">
        <v>3</v>
      </c>
      <c r="BV204" t="s">
        <v>62</v>
      </c>
      <c r="CH204" s="2">
        <v>2</v>
      </c>
      <c r="CI204" s="2" t="s">
        <v>64</v>
      </c>
      <c r="CK204">
        <v>0</v>
      </c>
      <c r="CL204" t="s">
        <v>55</v>
      </c>
      <c r="CX204" s="2">
        <v>2</v>
      </c>
      <c r="CY204" s="2" t="s">
        <v>64</v>
      </c>
      <c r="DA204">
        <v>5</v>
      </c>
      <c r="DB204" t="s">
        <v>55</v>
      </c>
      <c r="DN204" s="2">
        <v>2</v>
      </c>
      <c r="DO204" s="2" t="s">
        <v>55</v>
      </c>
      <c r="DQ204">
        <v>2</v>
      </c>
      <c r="DR204" t="s">
        <v>55</v>
      </c>
      <c r="EB204" s="3" t="s">
        <v>80</v>
      </c>
      <c r="EC204" s="2" t="s">
        <v>58</v>
      </c>
      <c r="EE204" t="s">
        <v>80</v>
      </c>
      <c r="EF204" t="s">
        <v>62</v>
      </c>
      <c r="ER204" s="3" t="s">
        <v>80</v>
      </c>
      <c r="ES204" s="2" t="s">
        <v>64</v>
      </c>
      <c r="EU204" t="s">
        <v>56</v>
      </c>
      <c r="EV204" t="s">
        <v>55</v>
      </c>
      <c r="FH204" s="3" t="s">
        <v>80</v>
      </c>
      <c r="FI204" s="2" t="s">
        <v>64</v>
      </c>
      <c r="FK204" t="s">
        <v>72</v>
      </c>
      <c r="FL204" t="s">
        <v>55</v>
      </c>
      <c r="FX204" s="3" t="s">
        <v>80</v>
      </c>
      <c r="FY204" s="2" t="s">
        <v>55</v>
      </c>
      <c r="GA204" t="s">
        <v>70</v>
      </c>
      <c r="GB204" t="s">
        <v>55</v>
      </c>
      <c r="GN204" s="2" t="s">
        <v>67</v>
      </c>
      <c r="GO204" s="2" t="s">
        <v>529</v>
      </c>
      <c r="GP204" t="s">
        <v>61</v>
      </c>
      <c r="GQ204" t="s">
        <v>62</v>
      </c>
      <c r="HC204" t="s">
        <v>67</v>
      </c>
      <c r="HD204" t="s">
        <v>62</v>
      </c>
      <c r="HP204" t="s">
        <v>61</v>
      </c>
      <c r="HQ204" t="s">
        <v>49</v>
      </c>
      <c r="IC204" s="2" t="s">
        <v>67</v>
      </c>
      <c r="ID204" s="2" t="s">
        <v>590</v>
      </c>
      <c r="IF204" t="s">
        <v>57</v>
      </c>
      <c r="IG204" t="s">
        <v>55</v>
      </c>
      <c r="IS204" t="s">
        <v>554</v>
      </c>
      <c r="IT204" t="s">
        <v>62</v>
      </c>
      <c r="JF204" t="s">
        <v>567</v>
      </c>
      <c r="JG204" t="s">
        <v>55</v>
      </c>
      <c r="JS204" t="s">
        <v>569</v>
      </c>
      <c r="JT204" t="s">
        <v>55</v>
      </c>
      <c r="KF204" t="s">
        <v>569</v>
      </c>
      <c r="KG204" t="s">
        <v>55</v>
      </c>
    </row>
    <row r="205" spans="1:293" x14ac:dyDescent="0.25">
      <c r="A205" s="2">
        <v>34</v>
      </c>
      <c r="B205" s="2" t="s">
        <v>47</v>
      </c>
      <c r="H205" s="2">
        <v>34</v>
      </c>
      <c r="I205" s="2" t="s">
        <v>55</v>
      </c>
      <c r="K205">
        <v>40</v>
      </c>
      <c r="L205" t="s">
        <v>50</v>
      </c>
      <c r="X205" s="2">
        <v>34</v>
      </c>
      <c r="Y205" s="2" t="s">
        <v>55</v>
      </c>
      <c r="AA205">
        <v>49</v>
      </c>
      <c r="AB205" t="s">
        <v>49</v>
      </c>
      <c r="AN205" s="2">
        <v>34</v>
      </c>
      <c r="AO205" s="2" t="s">
        <v>55</v>
      </c>
      <c r="AQ205">
        <v>34</v>
      </c>
      <c r="AR205" t="s">
        <v>55</v>
      </c>
      <c r="BD205" s="2">
        <v>34</v>
      </c>
      <c r="BE205" s="2" t="s">
        <v>55</v>
      </c>
      <c r="BG205">
        <v>23</v>
      </c>
      <c r="BH205" t="s">
        <v>50</v>
      </c>
      <c r="BR205" s="2">
        <v>0</v>
      </c>
      <c r="BS205" s="2" t="s">
        <v>55</v>
      </c>
      <c r="BU205">
        <v>4</v>
      </c>
      <c r="BV205" t="s">
        <v>50</v>
      </c>
      <c r="CH205" s="2">
        <v>0</v>
      </c>
      <c r="CI205" s="2" t="s">
        <v>55</v>
      </c>
      <c r="CK205">
        <v>3</v>
      </c>
      <c r="CL205" t="s">
        <v>49</v>
      </c>
      <c r="CX205" s="2">
        <v>0</v>
      </c>
      <c r="CY205" s="2" t="s">
        <v>55</v>
      </c>
      <c r="DA205">
        <v>4</v>
      </c>
      <c r="DB205" t="s">
        <v>55</v>
      </c>
      <c r="DN205" s="2">
        <v>0</v>
      </c>
      <c r="DO205" s="2" t="s">
        <v>55</v>
      </c>
      <c r="DQ205">
        <v>3</v>
      </c>
      <c r="DR205" t="s">
        <v>50</v>
      </c>
      <c r="EB205" s="3" t="s">
        <v>46</v>
      </c>
      <c r="EC205" s="2" t="s">
        <v>55</v>
      </c>
      <c r="EE205" t="s">
        <v>56</v>
      </c>
      <c r="EF205" t="s">
        <v>50</v>
      </c>
      <c r="ER205" s="3" t="s">
        <v>46</v>
      </c>
      <c r="ES205" s="2" t="s">
        <v>55</v>
      </c>
      <c r="EU205" t="s">
        <v>46</v>
      </c>
      <c r="EV205" t="s">
        <v>49</v>
      </c>
      <c r="FH205" s="3" t="s">
        <v>46</v>
      </c>
      <c r="FI205" s="2" t="s">
        <v>55</v>
      </c>
      <c r="FK205" t="s">
        <v>46</v>
      </c>
      <c r="FL205" t="s">
        <v>55</v>
      </c>
      <c r="FX205" s="3" t="s">
        <v>46</v>
      </c>
      <c r="FY205" s="2" t="s">
        <v>55</v>
      </c>
      <c r="GA205" t="s">
        <v>80</v>
      </c>
      <c r="GB205" t="s">
        <v>50</v>
      </c>
      <c r="GN205" s="2" t="s">
        <v>67</v>
      </c>
      <c r="GO205" s="2" t="s">
        <v>55</v>
      </c>
      <c r="GP205" t="s">
        <v>67</v>
      </c>
      <c r="GQ205" t="s">
        <v>49</v>
      </c>
      <c r="HC205" t="s">
        <v>48</v>
      </c>
      <c r="HD205" t="s">
        <v>50</v>
      </c>
      <c r="HP205" t="s">
        <v>61</v>
      </c>
      <c r="HQ205" t="s">
        <v>50</v>
      </c>
      <c r="IC205" s="2" t="s">
        <v>67</v>
      </c>
      <c r="ID205" s="2" t="s">
        <v>591</v>
      </c>
      <c r="IF205" t="s">
        <v>67</v>
      </c>
      <c r="IG205" t="s">
        <v>55</v>
      </c>
      <c r="IS205" t="s">
        <v>567</v>
      </c>
      <c r="IT205" t="s">
        <v>50</v>
      </c>
      <c r="JF205" t="s">
        <v>554</v>
      </c>
      <c r="JG205" t="s">
        <v>49</v>
      </c>
      <c r="JS205" t="s">
        <v>569</v>
      </c>
      <c r="JT205" t="s">
        <v>55</v>
      </c>
      <c r="KF205" t="s">
        <v>569</v>
      </c>
      <c r="KG205" t="s">
        <v>50</v>
      </c>
    </row>
    <row r="206" spans="1:293" x14ac:dyDescent="0.25">
      <c r="A206" s="2">
        <v>40</v>
      </c>
      <c r="B206" s="2" t="s">
        <v>47</v>
      </c>
      <c r="H206" s="2">
        <v>40</v>
      </c>
      <c r="I206" s="2" t="s">
        <v>55</v>
      </c>
      <c r="K206">
        <v>36</v>
      </c>
      <c r="L206" t="s">
        <v>55</v>
      </c>
      <c r="X206" s="2">
        <v>40</v>
      </c>
      <c r="Y206" s="2" t="s">
        <v>55</v>
      </c>
      <c r="AA206">
        <v>49</v>
      </c>
      <c r="AB206" t="s">
        <v>68</v>
      </c>
      <c r="AN206" s="2">
        <v>40</v>
      </c>
      <c r="AO206" s="2" t="s">
        <v>55</v>
      </c>
      <c r="AQ206">
        <v>33</v>
      </c>
      <c r="AR206" t="s">
        <v>50</v>
      </c>
      <c r="BD206" s="2">
        <v>40</v>
      </c>
      <c r="BE206" s="2" t="s">
        <v>55</v>
      </c>
      <c r="BG206">
        <v>47</v>
      </c>
      <c r="BH206" t="s">
        <v>55</v>
      </c>
      <c r="BR206" s="2">
        <v>2</v>
      </c>
      <c r="BS206" s="2" t="s">
        <v>55</v>
      </c>
      <c r="BU206">
        <v>3</v>
      </c>
      <c r="BV206" t="s">
        <v>55</v>
      </c>
      <c r="CH206" s="2">
        <v>2</v>
      </c>
      <c r="CI206" s="2" t="s">
        <v>55</v>
      </c>
      <c r="CK206">
        <v>3</v>
      </c>
      <c r="CL206" t="s">
        <v>68</v>
      </c>
      <c r="CX206" s="2">
        <v>2</v>
      </c>
      <c r="CY206" s="2" t="s">
        <v>55</v>
      </c>
      <c r="DA206">
        <v>3</v>
      </c>
      <c r="DB206" t="s">
        <v>50</v>
      </c>
      <c r="DN206" s="2">
        <v>2</v>
      </c>
      <c r="DO206" s="2" t="s">
        <v>55</v>
      </c>
      <c r="DQ206">
        <v>3</v>
      </c>
      <c r="DR206" t="s">
        <v>55</v>
      </c>
      <c r="EB206" s="3" t="s">
        <v>80</v>
      </c>
      <c r="EC206" s="2" t="s">
        <v>55</v>
      </c>
      <c r="EE206" t="s">
        <v>46</v>
      </c>
      <c r="EF206" t="s">
        <v>55</v>
      </c>
      <c r="ER206" s="3" t="s">
        <v>80</v>
      </c>
      <c r="ES206" s="2" t="s">
        <v>55</v>
      </c>
      <c r="EU206" t="s">
        <v>46</v>
      </c>
      <c r="EV206" t="s">
        <v>68</v>
      </c>
      <c r="FH206" s="3" t="s">
        <v>80</v>
      </c>
      <c r="FI206" s="2" t="s">
        <v>55</v>
      </c>
      <c r="FK206" t="s">
        <v>70</v>
      </c>
      <c r="FL206" t="s">
        <v>50</v>
      </c>
      <c r="FX206" s="3" t="s">
        <v>80</v>
      </c>
      <c r="FY206" s="2" t="s">
        <v>55</v>
      </c>
      <c r="GA206" t="s">
        <v>46</v>
      </c>
      <c r="GB206" t="s">
        <v>55</v>
      </c>
      <c r="GN206" s="2" t="s">
        <v>67</v>
      </c>
      <c r="GO206" s="2" t="s">
        <v>55</v>
      </c>
      <c r="GP206" t="s">
        <v>61</v>
      </c>
      <c r="GQ206" t="s">
        <v>49</v>
      </c>
      <c r="HC206" t="s">
        <v>48</v>
      </c>
      <c r="HD206" t="s">
        <v>64</v>
      </c>
      <c r="HP206" t="s">
        <v>61</v>
      </c>
      <c r="HQ206" t="s">
        <v>68</v>
      </c>
      <c r="IC206" s="2" t="s">
        <v>67</v>
      </c>
      <c r="ID206" s="2" t="s">
        <v>518</v>
      </c>
      <c r="IF206" t="s">
        <v>67</v>
      </c>
      <c r="IG206" t="s">
        <v>55</v>
      </c>
      <c r="IS206" t="s">
        <v>567</v>
      </c>
      <c r="IT206" t="s">
        <v>55</v>
      </c>
      <c r="JF206" t="s">
        <v>554</v>
      </c>
      <c r="JG206" t="s">
        <v>68</v>
      </c>
      <c r="JS206" t="s">
        <v>571</v>
      </c>
      <c r="JT206" t="s">
        <v>50</v>
      </c>
      <c r="KF206" t="s">
        <v>569</v>
      </c>
      <c r="KG206" t="s">
        <v>55</v>
      </c>
    </row>
    <row r="207" spans="1:293" x14ac:dyDescent="0.25">
      <c r="A207" s="2">
        <v>60</v>
      </c>
      <c r="B207" s="2" t="s">
        <v>45</v>
      </c>
      <c r="H207" s="2">
        <v>60</v>
      </c>
      <c r="I207" s="2" t="s">
        <v>65</v>
      </c>
      <c r="K207">
        <v>24</v>
      </c>
      <c r="L207" t="s">
        <v>55</v>
      </c>
      <c r="X207" s="2">
        <v>60</v>
      </c>
      <c r="Y207" s="2" t="s">
        <v>204</v>
      </c>
      <c r="AA207">
        <v>49</v>
      </c>
      <c r="AB207" t="s">
        <v>58</v>
      </c>
      <c r="AN207" s="2">
        <v>60</v>
      </c>
      <c r="AO207" s="2" t="s">
        <v>204</v>
      </c>
      <c r="AQ207">
        <v>33</v>
      </c>
      <c r="AR207" t="s">
        <v>64</v>
      </c>
      <c r="BD207" s="2">
        <v>60</v>
      </c>
      <c r="BE207" s="2" t="s">
        <v>62</v>
      </c>
      <c r="BG207">
        <v>27</v>
      </c>
      <c r="BH207" t="s">
        <v>49</v>
      </c>
      <c r="BR207" s="2">
        <v>5</v>
      </c>
      <c r="BS207" s="2" t="s">
        <v>65</v>
      </c>
      <c r="BU207">
        <v>3</v>
      </c>
      <c r="BV207" t="s">
        <v>55</v>
      </c>
      <c r="CH207" s="2">
        <v>5</v>
      </c>
      <c r="CI207" s="2" t="s">
        <v>204</v>
      </c>
      <c r="CK207">
        <v>3</v>
      </c>
      <c r="CL207" t="s">
        <v>58</v>
      </c>
      <c r="CX207" s="2">
        <v>5</v>
      </c>
      <c r="CY207" s="2" t="s">
        <v>204</v>
      </c>
      <c r="DA207">
        <v>3</v>
      </c>
      <c r="DB207" t="s">
        <v>64</v>
      </c>
      <c r="DN207" s="2">
        <v>5</v>
      </c>
      <c r="DO207" s="2" t="s">
        <v>62</v>
      </c>
      <c r="DQ207">
        <v>3</v>
      </c>
      <c r="DR207" s="4" t="s">
        <v>49</v>
      </c>
      <c r="EB207" s="3" t="s">
        <v>46</v>
      </c>
      <c r="EC207" s="2" t="s">
        <v>65</v>
      </c>
      <c r="EE207" t="s">
        <v>70</v>
      </c>
      <c r="EF207" t="s">
        <v>55</v>
      </c>
      <c r="ER207" s="3" t="s">
        <v>46</v>
      </c>
      <c r="ES207" s="2" t="s">
        <v>204</v>
      </c>
      <c r="EU207" t="s">
        <v>46</v>
      </c>
      <c r="EV207" t="s">
        <v>58</v>
      </c>
      <c r="FH207" s="3" t="s">
        <v>46</v>
      </c>
      <c r="FI207" s="2" t="s">
        <v>204</v>
      </c>
      <c r="FK207" t="s">
        <v>70</v>
      </c>
      <c r="FL207" t="s">
        <v>64</v>
      </c>
      <c r="FX207" s="3" t="s">
        <v>46</v>
      </c>
      <c r="FY207" s="2" t="s">
        <v>62</v>
      </c>
      <c r="GA207" t="s">
        <v>80</v>
      </c>
      <c r="GB207" t="s">
        <v>49</v>
      </c>
      <c r="GN207" s="2" t="s">
        <v>67</v>
      </c>
      <c r="GO207" s="2" t="s">
        <v>49</v>
      </c>
      <c r="GP207" t="s">
        <v>61</v>
      </c>
      <c r="GQ207" t="s">
        <v>58</v>
      </c>
      <c r="HC207" t="s">
        <v>67</v>
      </c>
      <c r="HD207" t="s">
        <v>49</v>
      </c>
      <c r="HP207" t="s">
        <v>57</v>
      </c>
      <c r="HQ207" t="s">
        <v>49</v>
      </c>
      <c r="IC207" s="2" t="s">
        <v>67</v>
      </c>
      <c r="ID207" s="2" t="s">
        <v>55</v>
      </c>
      <c r="IF207" t="s">
        <v>67</v>
      </c>
      <c r="IG207" t="s">
        <v>55</v>
      </c>
      <c r="IS207" t="s">
        <v>567</v>
      </c>
      <c r="IT207" t="s">
        <v>55</v>
      </c>
      <c r="JF207" t="s">
        <v>554</v>
      </c>
      <c r="JG207" t="s">
        <v>58</v>
      </c>
      <c r="JS207" t="s">
        <v>571</v>
      </c>
      <c r="JT207" t="s">
        <v>64</v>
      </c>
      <c r="KF207" t="s">
        <v>569</v>
      </c>
      <c r="KG207" t="s">
        <v>49</v>
      </c>
    </row>
    <row r="208" spans="1:293" x14ac:dyDescent="0.25">
      <c r="A208" s="11">
        <v>43</v>
      </c>
      <c r="B208" s="2" t="s">
        <v>45</v>
      </c>
      <c r="H208" s="2">
        <v>43</v>
      </c>
      <c r="I208" s="2" t="s">
        <v>50</v>
      </c>
      <c r="K208">
        <v>23</v>
      </c>
      <c r="L208" t="s">
        <v>49</v>
      </c>
      <c r="X208" s="11">
        <v>43</v>
      </c>
      <c r="Y208" s="2" t="s">
        <v>241</v>
      </c>
      <c r="AA208">
        <v>49</v>
      </c>
      <c r="AB208" s="4" t="s">
        <v>64</v>
      </c>
      <c r="AN208" s="11">
        <v>43</v>
      </c>
      <c r="AO208" s="2" t="s">
        <v>512</v>
      </c>
      <c r="AQ208">
        <v>22</v>
      </c>
      <c r="AR208" t="s">
        <v>64</v>
      </c>
      <c r="BD208" s="11">
        <v>43</v>
      </c>
      <c r="BE208" s="2" t="s">
        <v>55</v>
      </c>
      <c r="BG208">
        <v>27</v>
      </c>
      <c r="BH208" t="s">
        <v>58</v>
      </c>
      <c r="BR208" s="2">
        <v>2</v>
      </c>
      <c r="BS208" s="2" t="s">
        <v>50</v>
      </c>
      <c r="BU208">
        <v>3</v>
      </c>
      <c r="BV208" t="s">
        <v>49</v>
      </c>
      <c r="CH208" s="2">
        <v>2</v>
      </c>
      <c r="CI208" s="2" t="s">
        <v>241</v>
      </c>
      <c r="CK208">
        <v>3</v>
      </c>
      <c r="CL208" t="s">
        <v>64</v>
      </c>
      <c r="CX208" s="2">
        <v>2</v>
      </c>
      <c r="CY208" s="2" t="s">
        <v>512</v>
      </c>
      <c r="DA208">
        <v>3</v>
      </c>
      <c r="DB208" t="s">
        <v>64</v>
      </c>
      <c r="DN208" s="2">
        <v>2</v>
      </c>
      <c r="DO208" s="2" t="s">
        <v>55</v>
      </c>
      <c r="DQ208">
        <v>3</v>
      </c>
      <c r="DR208" t="s">
        <v>58</v>
      </c>
      <c r="EB208" s="2" t="s">
        <v>70</v>
      </c>
      <c r="EC208" s="2" t="s">
        <v>50</v>
      </c>
      <c r="EE208" t="s">
        <v>56</v>
      </c>
      <c r="EF208" t="s">
        <v>49</v>
      </c>
      <c r="ER208" s="2" t="s">
        <v>70</v>
      </c>
      <c r="ES208" s="2" t="s">
        <v>241</v>
      </c>
      <c r="EU208" t="s">
        <v>46</v>
      </c>
      <c r="EV208" t="s">
        <v>64</v>
      </c>
      <c r="FH208" s="2" t="s">
        <v>70</v>
      </c>
      <c r="FI208" s="2" t="s">
        <v>512</v>
      </c>
      <c r="FK208" t="s">
        <v>80</v>
      </c>
      <c r="FL208" t="s">
        <v>64</v>
      </c>
      <c r="FX208" s="2" t="s">
        <v>70</v>
      </c>
      <c r="FY208" s="2" t="s">
        <v>55</v>
      </c>
      <c r="GA208" t="s">
        <v>80</v>
      </c>
      <c r="GB208" t="s">
        <v>58</v>
      </c>
      <c r="GN208" s="2" t="s">
        <v>48</v>
      </c>
      <c r="GO208" s="2" t="s">
        <v>55</v>
      </c>
      <c r="GP208" t="s">
        <v>61</v>
      </c>
      <c r="GQ208" t="s">
        <v>58</v>
      </c>
      <c r="HC208" t="s">
        <v>57</v>
      </c>
      <c r="HD208" t="s">
        <v>55</v>
      </c>
      <c r="HP208" t="s">
        <v>57</v>
      </c>
      <c r="HQ208" t="s">
        <v>50</v>
      </c>
      <c r="IC208" s="2" t="s">
        <v>48</v>
      </c>
      <c r="ID208" s="2" t="s">
        <v>55</v>
      </c>
      <c r="IF208" t="s">
        <v>73</v>
      </c>
      <c r="IG208" t="s">
        <v>55</v>
      </c>
      <c r="IS208" t="s">
        <v>567</v>
      </c>
      <c r="IT208" t="s">
        <v>49</v>
      </c>
      <c r="JF208" t="s">
        <v>554</v>
      </c>
      <c r="JG208" t="s">
        <v>64</v>
      </c>
      <c r="JS208" t="s">
        <v>571</v>
      </c>
      <c r="JT208" t="s">
        <v>64</v>
      </c>
      <c r="KF208" t="s">
        <v>569</v>
      </c>
      <c r="KG208" t="s">
        <v>58</v>
      </c>
    </row>
    <row r="209" spans="1:293" x14ac:dyDescent="0.25">
      <c r="A209" s="2">
        <v>26</v>
      </c>
      <c r="B209" s="4" t="s">
        <v>45</v>
      </c>
      <c r="H209" s="2">
        <v>26</v>
      </c>
      <c r="I209" t="s">
        <v>58</v>
      </c>
      <c r="K209">
        <v>23</v>
      </c>
      <c r="L209" t="s">
        <v>58</v>
      </c>
      <c r="X209" s="2">
        <v>26</v>
      </c>
      <c r="Y209" s="2" t="s">
        <v>49</v>
      </c>
      <c r="Z209" s="2"/>
      <c r="AA209">
        <v>49</v>
      </c>
      <c r="AB209" t="s">
        <v>62</v>
      </c>
      <c r="AN209" s="6"/>
      <c r="AO209" s="2" t="s">
        <v>68</v>
      </c>
      <c r="AP209" s="2"/>
      <c r="AQ209">
        <v>37</v>
      </c>
      <c r="AR209" t="s">
        <v>50</v>
      </c>
      <c r="BD209" s="2">
        <v>26</v>
      </c>
      <c r="BE209" s="2" t="s">
        <v>55</v>
      </c>
      <c r="BG209">
        <v>61</v>
      </c>
      <c r="BH209" t="s">
        <v>55</v>
      </c>
      <c r="BR209" s="2">
        <v>4</v>
      </c>
      <c r="BS209" s="2" t="s">
        <v>49</v>
      </c>
      <c r="BT209" s="2"/>
      <c r="BU209">
        <v>3</v>
      </c>
      <c r="BV209" s="4" t="s">
        <v>58</v>
      </c>
      <c r="CH209" s="2">
        <v>4</v>
      </c>
      <c r="CI209" s="2" t="s">
        <v>55</v>
      </c>
      <c r="CJ209" s="2"/>
      <c r="CK209">
        <v>3</v>
      </c>
      <c r="CL209" t="s">
        <v>62</v>
      </c>
      <c r="CX209" s="2">
        <v>4</v>
      </c>
      <c r="CY209" s="2" t="s">
        <v>68</v>
      </c>
      <c r="CZ209" s="2"/>
      <c r="DA209">
        <v>3</v>
      </c>
      <c r="DB209" t="s">
        <v>50</v>
      </c>
      <c r="DN209" s="2">
        <v>4</v>
      </c>
      <c r="DO209" s="2" t="s">
        <v>55</v>
      </c>
      <c r="DQ209">
        <v>2</v>
      </c>
      <c r="DR209" t="s">
        <v>55</v>
      </c>
      <c r="EB209" s="2" t="s">
        <v>72</v>
      </c>
      <c r="EC209" s="2" t="s">
        <v>49</v>
      </c>
      <c r="ED209" s="2"/>
      <c r="EE209" t="s">
        <v>56</v>
      </c>
      <c r="EF209" t="s">
        <v>58</v>
      </c>
      <c r="ER209" s="2" t="s">
        <v>72</v>
      </c>
      <c r="ES209" s="2" t="s">
        <v>55</v>
      </c>
      <c r="ET209" s="2"/>
      <c r="EU209" t="s">
        <v>46</v>
      </c>
      <c r="EV209" t="s">
        <v>62</v>
      </c>
      <c r="FH209" s="2" t="s">
        <v>72</v>
      </c>
      <c r="FI209" s="2" t="s">
        <v>68</v>
      </c>
      <c r="FJ209" s="2"/>
      <c r="FK209" t="s">
        <v>72</v>
      </c>
      <c r="FL209" t="s">
        <v>50</v>
      </c>
      <c r="FX209" s="2" t="s">
        <v>72</v>
      </c>
      <c r="FY209" s="2" t="s">
        <v>55</v>
      </c>
      <c r="GA209" t="s">
        <v>46</v>
      </c>
      <c r="GB209" t="s">
        <v>55</v>
      </c>
      <c r="GN209" s="2" t="s">
        <v>48</v>
      </c>
      <c r="GO209" s="2" t="s">
        <v>55</v>
      </c>
      <c r="GP209" t="s">
        <v>67</v>
      </c>
      <c r="GQ209" t="s">
        <v>64</v>
      </c>
      <c r="HC209" t="s">
        <v>61</v>
      </c>
      <c r="HD209" t="s">
        <v>55</v>
      </c>
      <c r="HP209" t="s">
        <v>57</v>
      </c>
      <c r="HQ209" t="s">
        <v>68</v>
      </c>
      <c r="IC209" s="2" t="s">
        <v>48</v>
      </c>
      <c r="ID209" s="2" t="s">
        <v>55</v>
      </c>
      <c r="IF209" t="s">
        <v>48</v>
      </c>
      <c r="IG209" t="s">
        <v>55</v>
      </c>
      <c r="IS209" t="s">
        <v>567</v>
      </c>
      <c r="IT209" t="s">
        <v>58</v>
      </c>
      <c r="JF209" t="s">
        <v>554</v>
      </c>
      <c r="JG209" t="s">
        <v>62</v>
      </c>
      <c r="JS209" s="2" t="s">
        <v>569</v>
      </c>
      <c r="JT209" t="s">
        <v>50</v>
      </c>
      <c r="KF209" s="2" t="s">
        <v>569</v>
      </c>
      <c r="KG209" s="2" t="s">
        <v>55</v>
      </c>
    </row>
    <row r="210" spans="1:293" x14ac:dyDescent="0.25">
      <c r="A210" s="2">
        <v>39</v>
      </c>
      <c r="B210" s="4" t="s">
        <v>45</v>
      </c>
      <c r="H210" s="2">
        <v>39</v>
      </c>
      <c r="I210" t="s">
        <v>55</v>
      </c>
      <c r="K210">
        <v>50</v>
      </c>
      <c r="L210" t="s">
        <v>55</v>
      </c>
      <c r="X210" s="2">
        <v>39</v>
      </c>
      <c r="Y210" s="2" t="s">
        <v>55</v>
      </c>
      <c r="Z210" s="2"/>
      <c r="AA210">
        <v>43</v>
      </c>
      <c r="AB210" t="s">
        <v>49</v>
      </c>
      <c r="AN210" s="2">
        <v>26</v>
      </c>
      <c r="AO210" s="2" t="s">
        <v>49</v>
      </c>
      <c r="AP210" s="2"/>
      <c r="AQ210">
        <v>38</v>
      </c>
      <c r="AR210" t="s">
        <v>64</v>
      </c>
      <c r="BD210" s="2">
        <v>39</v>
      </c>
      <c r="BE210" s="2" t="s">
        <v>55</v>
      </c>
      <c r="BG210">
        <v>58</v>
      </c>
      <c r="BH210" t="s">
        <v>55</v>
      </c>
      <c r="BR210" s="2">
        <v>3</v>
      </c>
      <c r="BS210" s="2" t="s">
        <v>58</v>
      </c>
      <c r="BT210" s="2"/>
      <c r="BU210">
        <v>2</v>
      </c>
      <c r="BV210" t="s">
        <v>55</v>
      </c>
      <c r="CH210" s="2">
        <v>3</v>
      </c>
      <c r="CI210" s="2" t="s">
        <v>49</v>
      </c>
      <c r="CJ210" s="2"/>
      <c r="CK210">
        <v>3</v>
      </c>
      <c r="CL210" t="s">
        <v>49</v>
      </c>
      <c r="CX210" s="2">
        <v>3</v>
      </c>
      <c r="CY210" s="2" t="s">
        <v>49</v>
      </c>
      <c r="CZ210" s="2"/>
      <c r="DA210">
        <v>3</v>
      </c>
      <c r="DB210" t="s">
        <v>64</v>
      </c>
      <c r="DN210" s="2">
        <v>3</v>
      </c>
      <c r="DO210" s="2" t="s">
        <v>55</v>
      </c>
      <c r="DQ210">
        <v>3</v>
      </c>
      <c r="DR210" t="s">
        <v>55</v>
      </c>
      <c r="EB210" s="2" t="s">
        <v>72</v>
      </c>
      <c r="EC210" s="2" t="s">
        <v>58</v>
      </c>
      <c r="ED210" s="2"/>
      <c r="EE210" t="s">
        <v>72</v>
      </c>
      <c r="EF210" t="s">
        <v>55</v>
      </c>
      <c r="ER210" s="2" t="s">
        <v>72</v>
      </c>
      <c r="ES210" s="2" t="s">
        <v>49</v>
      </c>
      <c r="ET210" s="2"/>
      <c r="EU210" t="s">
        <v>80</v>
      </c>
      <c r="EV210" t="s">
        <v>49</v>
      </c>
      <c r="FH210" s="2" t="s">
        <v>72</v>
      </c>
      <c r="FI210" s="2" t="s">
        <v>49</v>
      </c>
      <c r="FJ210" s="2"/>
      <c r="FK210" t="s">
        <v>80</v>
      </c>
      <c r="FL210" t="s">
        <v>64</v>
      </c>
      <c r="FX210" s="2" t="s">
        <v>72</v>
      </c>
      <c r="FY210" s="2" t="s">
        <v>55</v>
      </c>
      <c r="GA210" t="s">
        <v>56</v>
      </c>
      <c r="GB210" t="s">
        <v>55</v>
      </c>
      <c r="GN210" s="2" t="s">
        <v>73</v>
      </c>
      <c r="GO210" s="2" t="s">
        <v>518</v>
      </c>
      <c r="GP210" t="s">
        <v>57</v>
      </c>
      <c r="GQ210" t="s">
        <v>49</v>
      </c>
      <c r="HC210" t="s">
        <v>61</v>
      </c>
      <c r="HD210" t="s">
        <v>50</v>
      </c>
      <c r="HP210" t="s">
        <v>57</v>
      </c>
      <c r="HQ210" t="s">
        <v>62</v>
      </c>
      <c r="IC210" s="2" t="s">
        <v>73</v>
      </c>
      <c r="ID210" s="2" t="s">
        <v>55</v>
      </c>
      <c r="IF210" t="s">
        <v>48</v>
      </c>
      <c r="IG210" t="s">
        <v>55</v>
      </c>
      <c r="IS210" t="s">
        <v>567</v>
      </c>
      <c r="IT210" t="s">
        <v>55</v>
      </c>
      <c r="JF210" t="s">
        <v>567</v>
      </c>
      <c r="JG210" t="s">
        <v>49</v>
      </c>
      <c r="JS210" s="2" t="s">
        <v>571</v>
      </c>
      <c r="JT210" t="s">
        <v>64</v>
      </c>
      <c r="KF210" s="2" t="s">
        <v>569</v>
      </c>
      <c r="KG210" s="2" t="s">
        <v>55</v>
      </c>
    </row>
    <row r="211" spans="1:293" x14ac:dyDescent="0.25">
      <c r="A211" s="2">
        <v>37</v>
      </c>
      <c r="B211" s="2" t="s">
        <v>45</v>
      </c>
      <c r="H211" s="2">
        <v>37</v>
      </c>
      <c r="I211" t="s">
        <v>49</v>
      </c>
      <c r="K211">
        <v>39</v>
      </c>
      <c r="L211" t="s">
        <v>55</v>
      </c>
      <c r="X211" s="2">
        <v>37</v>
      </c>
      <c r="Y211" s="2" t="s">
        <v>49</v>
      </c>
      <c r="Z211" s="2"/>
      <c r="AA211">
        <v>43</v>
      </c>
      <c r="AB211" t="s">
        <v>50</v>
      </c>
      <c r="AN211" s="2">
        <v>39</v>
      </c>
      <c r="AO211" s="2" t="s">
        <v>68</v>
      </c>
      <c r="AP211" s="2"/>
      <c r="AQ211">
        <v>40</v>
      </c>
      <c r="AR211" t="s">
        <v>50</v>
      </c>
      <c r="BD211" s="2">
        <v>37</v>
      </c>
      <c r="BE211" s="2" t="s">
        <v>55</v>
      </c>
      <c r="BG211">
        <v>25</v>
      </c>
      <c r="BH211" t="s">
        <v>49</v>
      </c>
      <c r="BR211" s="2">
        <v>3</v>
      </c>
      <c r="BS211" s="2" t="s">
        <v>513</v>
      </c>
      <c r="BT211" s="2"/>
      <c r="BU211">
        <v>3</v>
      </c>
      <c r="BV211" t="s">
        <v>55</v>
      </c>
      <c r="CH211" s="2">
        <v>3</v>
      </c>
      <c r="CI211" s="2" t="s">
        <v>55</v>
      </c>
      <c r="CJ211" s="2"/>
      <c r="CK211">
        <v>3</v>
      </c>
      <c r="CL211" t="s">
        <v>50</v>
      </c>
      <c r="CX211" s="2">
        <v>3</v>
      </c>
      <c r="CY211" s="2" t="s">
        <v>55</v>
      </c>
      <c r="DA211">
        <v>0</v>
      </c>
      <c r="DB211" t="s">
        <v>50</v>
      </c>
      <c r="DN211" s="2">
        <v>3</v>
      </c>
      <c r="DO211" s="2" t="s">
        <v>55</v>
      </c>
      <c r="DQ211">
        <v>3</v>
      </c>
      <c r="DR211" s="4" t="s">
        <v>49</v>
      </c>
      <c r="EB211" s="3" t="s">
        <v>46</v>
      </c>
      <c r="EC211" s="2" t="s">
        <v>513</v>
      </c>
      <c r="ED211" s="2"/>
      <c r="EE211" t="s">
        <v>46</v>
      </c>
      <c r="EF211" t="s">
        <v>55</v>
      </c>
      <c r="ER211" s="3" t="s">
        <v>46</v>
      </c>
      <c r="ES211" s="2" t="s">
        <v>55</v>
      </c>
      <c r="ET211" s="2"/>
      <c r="EU211" t="s">
        <v>80</v>
      </c>
      <c r="EV211" t="s">
        <v>50</v>
      </c>
      <c r="FH211" s="3" t="s">
        <v>46</v>
      </c>
      <c r="FI211" s="2" t="s">
        <v>55</v>
      </c>
      <c r="FK211" t="s">
        <v>80</v>
      </c>
      <c r="FL211" t="s">
        <v>50</v>
      </c>
      <c r="FX211" s="3" t="s">
        <v>46</v>
      </c>
      <c r="FY211" s="2" t="s">
        <v>55</v>
      </c>
      <c r="GA211" t="s">
        <v>70</v>
      </c>
      <c r="GB211" t="s">
        <v>49</v>
      </c>
      <c r="GN211" s="2" t="s">
        <v>67</v>
      </c>
      <c r="GO211" s="2" t="s">
        <v>55</v>
      </c>
      <c r="GP211" t="s">
        <v>61</v>
      </c>
      <c r="GQ211" t="s">
        <v>49</v>
      </c>
      <c r="HC211" t="s">
        <v>61</v>
      </c>
      <c r="HD211" t="s">
        <v>58</v>
      </c>
      <c r="HP211" t="s">
        <v>57</v>
      </c>
      <c r="HQ211" t="s">
        <v>62</v>
      </c>
      <c r="IC211" s="2" t="s">
        <v>67</v>
      </c>
      <c r="ID211" s="2" t="s">
        <v>49</v>
      </c>
      <c r="IF211" t="s">
        <v>67</v>
      </c>
      <c r="IG211" t="s">
        <v>55</v>
      </c>
      <c r="IS211" t="s">
        <v>567</v>
      </c>
      <c r="IT211" t="s">
        <v>55</v>
      </c>
      <c r="JF211" t="s">
        <v>567</v>
      </c>
      <c r="JG211" t="s">
        <v>50</v>
      </c>
      <c r="JS211" t="s">
        <v>569</v>
      </c>
      <c r="JT211" t="s">
        <v>50</v>
      </c>
      <c r="KF211" t="s">
        <v>571</v>
      </c>
      <c r="KG211" t="s">
        <v>49</v>
      </c>
    </row>
    <row r="212" spans="1:293" x14ac:dyDescent="0.25">
      <c r="A212" s="2">
        <v>29</v>
      </c>
      <c r="B212" s="2" t="s">
        <v>45</v>
      </c>
      <c r="H212" s="2">
        <v>29</v>
      </c>
      <c r="I212" s="4" t="s">
        <v>513</v>
      </c>
      <c r="K212">
        <v>28</v>
      </c>
      <c r="L212" t="s">
        <v>55</v>
      </c>
      <c r="X212" s="2">
        <v>29</v>
      </c>
      <c r="Y212" s="2" t="s">
        <v>49</v>
      </c>
      <c r="Z212" s="2"/>
      <c r="AA212">
        <v>43</v>
      </c>
      <c r="AB212" t="s">
        <v>58</v>
      </c>
      <c r="AN212" s="2">
        <v>37</v>
      </c>
      <c r="AO212" s="2" t="s">
        <v>49</v>
      </c>
      <c r="AP212" s="2"/>
      <c r="AQ212">
        <v>46</v>
      </c>
      <c r="AR212" t="s">
        <v>55</v>
      </c>
      <c r="BD212" s="2">
        <v>29</v>
      </c>
      <c r="BE212" s="2" t="s">
        <v>55</v>
      </c>
      <c r="BG212">
        <v>25</v>
      </c>
      <c r="BH212" t="s">
        <v>58</v>
      </c>
      <c r="BR212" s="2">
        <v>3</v>
      </c>
      <c r="BS212" s="2" t="s">
        <v>55</v>
      </c>
      <c r="BT212" s="2"/>
      <c r="BU212">
        <v>0</v>
      </c>
      <c r="BV212" t="s">
        <v>55</v>
      </c>
      <c r="CH212" s="2">
        <v>3</v>
      </c>
      <c r="CI212" s="2" t="s">
        <v>514</v>
      </c>
      <c r="CJ212" s="2"/>
      <c r="CK212">
        <v>3</v>
      </c>
      <c r="CL212" t="s">
        <v>58</v>
      </c>
      <c r="CX212" s="2">
        <v>3</v>
      </c>
      <c r="CY212" s="2" t="s">
        <v>55</v>
      </c>
      <c r="DA212">
        <v>2</v>
      </c>
      <c r="DB212" t="s">
        <v>55</v>
      </c>
      <c r="DN212" s="2">
        <v>3</v>
      </c>
      <c r="DO212" s="2" t="s">
        <v>55</v>
      </c>
      <c r="DQ212">
        <v>3</v>
      </c>
      <c r="DR212" t="s">
        <v>58</v>
      </c>
      <c r="EB212" s="3" t="s">
        <v>46</v>
      </c>
      <c r="EC212" s="2" t="s">
        <v>55</v>
      </c>
      <c r="ED212" s="2"/>
      <c r="EE212" t="s">
        <v>72</v>
      </c>
      <c r="EF212" t="s">
        <v>55</v>
      </c>
      <c r="ER212" s="3" t="s">
        <v>46</v>
      </c>
      <c r="ES212" s="2" t="s">
        <v>514</v>
      </c>
      <c r="ET212" s="2"/>
      <c r="EU212" t="s">
        <v>80</v>
      </c>
      <c r="EV212" t="s">
        <v>58</v>
      </c>
      <c r="FH212" s="3" t="s">
        <v>46</v>
      </c>
      <c r="FI212" s="2" t="s">
        <v>55</v>
      </c>
      <c r="FK212" t="s">
        <v>70</v>
      </c>
      <c r="FL212" t="s">
        <v>55</v>
      </c>
      <c r="FX212" s="3" t="s">
        <v>46</v>
      </c>
      <c r="FY212" s="2" t="s">
        <v>55</v>
      </c>
      <c r="GA212" t="s">
        <v>70</v>
      </c>
      <c r="GB212" t="s">
        <v>58</v>
      </c>
      <c r="GN212" s="2" t="s">
        <v>67</v>
      </c>
      <c r="GO212" s="2" t="s">
        <v>55</v>
      </c>
      <c r="GP212" t="s">
        <v>48</v>
      </c>
      <c r="GQ212" t="s">
        <v>55</v>
      </c>
      <c r="HC212" t="s">
        <v>61</v>
      </c>
      <c r="HD212" t="s">
        <v>62</v>
      </c>
      <c r="HP212" t="s">
        <v>57</v>
      </c>
      <c r="HQ212" t="s">
        <v>55</v>
      </c>
      <c r="IC212" s="2" t="s">
        <v>67</v>
      </c>
      <c r="ID212" s="2" t="s">
        <v>514</v>
      </c>
      <c r="IF212" t="s">
        <v>73</v>
      </c>
      <c r="IG212" t="s">
        <v>55</v>
      </c>
      <c r="IS212" t="s">
        <v>567</v>
      </c>
      <c r="IT212" t="s">
        <v>55</v>
      </c>
      <c r="JF212" t="s">
        <v>567</v>
      </c>
      <c r="JG212" t="s">
        <v>58</v>
      </c>
      <c r="JS212" t="s">
        <v>571</v>
      </c>
      <c r="JT212" t="s">
        <v>55</v>
      </c>
      <c r="KF212" t="s">
        <v>571</v>
      </c>
      <c r="KG212" t="s">
        <v>58</v>
      </c>
    </row>
    <row r="213" spans="1:293" x14ac:dyDescent="0.25">
      <c r="A213" s="2">
        <v>38</v>
      </c>
      <c r="B213" s="2" t="s">
        <v>45</v>
      </c>
      <c r="H213" s="2">
        <v>38</v>
      </c>
      <c r="I213" s="4" t="s">
        <v>519</v>
      </c>
      <c r="K213">
        <v>25</v>
      </c>
      <c r="L213" t="s">
        <v>58</v>
      </c>
      <c r="X213" s="2">
        <v>38</v>
      </c>
      <c r="Y213" s="2" t="s">
        <v>223</v>
      </c>
      <c r="Z213" s="2"/>
      <c r="AA213">
        <v>53</v>
      </c>
      <c r="AB213" t="s">
        <v>49</v>
      </c>
      <c r="AN213" s="2">
        <v>29</v>
      </c>
      <c r="AO213" s="2" t="s">
        <v>519</v>
      </c>
      <c r="AP213" s="2"/>
      <c r="AQ213">
        <v>37</v>
      </c>
      <c r="AR213" t="s">
        <v>55</v>
      </c>
      <c r="BD213" s="2">
        <v>38</v>
      </c>
      <c r="BE213" s="2" t="s">
        <v>55</v>
      </c>
      <c r="BG213">
        <v>25</v>
      </c>
      <c r="BH213" t="s">
        <v>50</v>
      </c>
      <c r="BR213" s="2">
        <v>2</v>
      </c>
      <c r="BS213" s="2" t="s">
        <v>55</v>
      </c>
      <c r="BT213" s="2"/>
      <c r="BU213">
        <v>0</v>
      </c>
      <c r="BV213" s="4" t="s">
        <v>58</v>
      </c>
      <c r="CH213" s="2">
        <v>2</v>
      </c>
      <c r="CI213" s="2" t="s">
        <v>55</v>
      </c>
      <c r="CJ213" s="2"/>
      <c r="CK213">
        <v>2</v>
      </c>
      <c r="CL213" t="s">
        <v>49</v>
      </c>
      <c r="CX213" s="2">
        <v>2</v>
      </c>
      <c r="CY213" s="2" t="s">
        <v>68</v>
      </c>
      <c r="CZ213" s="2"/>
      <c r="DA213">
        <v>3</v>
      </c>
      <c r="DB213" t="s">
        <v>55</v>
      </c>
      <c r="DN213" s="2">
        <v>2</v>
      </c>
      <c r="DO213" s="2" t="s">
        <v>55</v>
      </c>
      <c r="DQ213">
        <v>3</v>
      </c>
      <c r="DR213" t="s">
        <v>50</v>
      </c>
      <c r="EB213" s="3" t="s">
        <v>56</v>
      </c>
      <c r="EC213" s="2" t="s">
        <v>55</v>
      </c>
      <c r="ED213" s="2"/>
      <c r="EE213" t="s">
        <v>56</v>
      </c>
      <c r="EF213" t="s">
        <v>58</v>
      </c>
      <c r="ER213" s="3" t="s">
        <v>56</v>
      </c>
      <c r="ES213" s="2" t="s">
        <v>516</v>
      </c>
      <c r="ET213" s="2"/>
      <c r="EU213" t="s">
        <v>70</v>
      </c>
      <c r="EV213" t="s">
        <v>49</v>
      </c>
      <c r="FH213" s="3" t="s">
        <v>56</v>
      </c>
      <c r="FI213" s="2" t="s">
        <v>55</v>
      </c>
      <c r="FK213" t="s">
        <v>80</v>
      </c>
      <c r="FL213" t="s">
        <v>55</v>
      </c>
      <c r="FX213" s="3" t="s">
        <v>56</v>
      </c>
      <c r="FY213" s="2" t="s">
        <v>55</v>
      </c>
      <c r="GA213" t="s">
        <v>70</v>
      </c>
      <c r="GB213" t="s">
        <v>50</v>
      </c>
      <c r="GN213" s="2" t="s">
        <v>57</v>
      </c>
      <c r="GO213" s="2" t="s">
        <v>49</v>
      </c>
      <c r="GP213" t="s">
        <v>67</v>
      </c>
      <c r="GQ213" t="s">
        <v>55</v>
      </c>
      <c r="HC213" t="s">
        <v>67</v>
      </c>
      <c r="HD213" t="s">
        <v>68</v>
      </c>
      <c r="HP213" t="s">
        <v>61</v>
      </c>
      <c r="HQ213" t="s">
        <v>50</v>
      </c>
      <c r="IC213" s="2" t="s">
        <v>57</v>
      </c>
      <c r="ID213" s="2" t="s">
        <v>49</v>
      </c>
      <c r="IF213" t="s">
        <v>73</v>
      </c>
      <c r="IG213" t="s">
        <v>55</v>
      </c>
      <c r="IS213" t="s">
        <v>554</v>
      </c>
      <c r="IT213" t="s">
        <v>58</v>
      </c>
      <c r="JF213" t="s">
        <v>554</v>
      </c>
      <c r="JG213" t="s">
        <v>49</v>
      </c>
      <c r="JS213" t="s">
        <v>569</v>
      </c>
      <c r="JT213" t="s">
        <v>55</v>
      </c>
      <c r="KF213" t="s">
        <v>569</v>
      </c>
      <c r="KG213" t="s">
        <v>50</v>
      </c>
    </row>
    <row r="214" spans="1:293" x14ac:dyDescent="0.25">
      <c r="A214" s="2">
        <v>31</v>
      </c>
      <c r="B214" s="2" t="s">
        <v>45</v>
      </c>
      <c r="H214" s="2">
        <v>31</v>
      </c>
      <c r="I214" s="4" t="s">
        <v>513</v>
      </c>
      <c r="K214">
        <v>38</v>
      </c>
      <c r="L214" t="s">
        <v>49</v>
      </c>
      <c r="X214" s="2">
        <v>31</v>
      </c>
      <c r="Y214" s="2" t="s">
        <v>516</v>
      </c>
      <c r="Z214" s="2"/>
      <c r="AA214">
        <v>53</v>
      </c>
      <c r="AB214" s="4" t="s">
        <v>64</v>
      </c>
      <c r="AN214" s="2">
        <v>38</v>
      </c>
      <c r="AO214" s="2" t="s">
        <v>55</v>
      </c>
      <c r="AP214" s="2"/>
      <c r="AQ214">
        <v>26</v>
      </c>
      <c r="AR214" t="s">
        <v>50</v>
      </c>
      <c r="BD214" s="2">
        <v>31</v>
      </c>
      <c r="BE214" s="2" t="s">
        <v>55</v>
      </c>
      <c r="BG214">
        <v>55</v>
      </c>
      <c r="BH214" t="s">
        <v>55</v>
      </c>
      <c r="BR214" s="2">
        <v>4</v>
      </c>
      <c r="BS214" s="2" t="s">
        <v>513</v>
      </c>
      <c r="BT214" s="2"/>
      <c r="BU214">
        <v>4</v>
      </c>
      <c r="BV214" t="s">
        <v>49</v>
      </c>
      <c r="CH214" s="2">
        <v>4</v>
      </c>
      <c r="CI214" s="2" t="s">
        <v>49</v>
      </c>
      <c r="CJ214" s="2"/>
      <c r="CK214">
        <v>2</v>
      </c>
      <c r="CL214" t="s">
        <v>64</v>
      </c>
      <c r="CX214" s="2">
        <v>4</v>
      </c>
      <c r="CY214" s="2" t="s">
        <v>49</v>
      </c>
      <c r="CZ214" s="2"/>
      <c r="DA214">
        <v>3</v>
      </c>
      <c r="DB214" t="s">
        <v>50</v>
      </c>
      <c r="DN214" s="2">
        <v>4</v>
      </c>
      <c r="DO214" s="2" t="s">
        <v>55</v>
      </c>
      <c r="DQ214">
        <v>2</v>
      </c>
      <c r="DR214" t="s">
        <v>55</v>
      </c>
      <c r="EB214" s="3" t="s">
        <v>46</v>
      </c>
      <c r="EC214" s="2" t="s">
        <v>513</v>
      </c>
      <c r="ED214" s="2"/>
      <c r="EE214" t="s">
        <v>70</v>
      </c>
      <c r="EF214" t="s">
        <v>49</v>
      </c>
      <c r="ER214" s="3" t="s">
        <v>46</v>
      </c>
      <c r="ES214" s="2" t="s">
        <v>55</v>
      </c>
      <c r="ET214" s="2"/>
      <c r="EU214" t="s">
        <v>70</v>
      </c>
      <c r="EV214" t="s">
        <v>64</v>
      </c>
      <c r="FH214" s="3" t="s">
        <v>46</v>
      </c>
      <c r="FI214" s="2" t="s">
        <v>55</v>
      </c>
      <c r="FK214" t="s">
        <v>70</v>
      </c>
      <c r="FL214" t="s">
        <v>50</v>
      </c>
      <c r="FX214" s="3" t="s">
        <v>46</v>
      </c>
      <c r="FY214" s="2" t="s">
        <v>55</v>
      </c>
      <c r="GA214" t="s">
        <v>80</v>
      </c>
      <c r="GB214" t="s">
        <v>55</v>
      </c>
      <c r="GN214" s="2" t="s">
        <v>48</v>
      </c>
      <c r="GO214" s="2" t="s">
        <v>514</v>
      </c>
      <c r="GP214" t="s">
        <v>67</v>
      </c>
      <c r="GQ214" t="s">
        <v>49</v>
      </c>
      <c r="HC214" t="s">
        <v>61</v>
      </c>
      <c r="HD214" t="s">
        <v>49</v>
      </c>
      <c r="HP214" t="s">
        <v>61</v>
      </c>
      <c r="HQ214" t="s">
        <v>68</v>
      </c>
      <c r="IC214" s="2" t="s">
        <v>48</v>
      </c>
      <c r="ID214" s="2" t="s">
        <v>55</v>
      </c>
      <c r="IF214" t="s">
        <v>57</v>
      </c>
      <c r="IG214" t="s">
        <v>55</v>
      </c>
      <c r="IS214" t="s">
        <v>567</v>
      </c>
      <c r="IT214" t="s">
        <v>49</v>
      </c>
      <c r="JF214" t="s">
        <v>554</v>
      </c>
      <c r="JG214" t="s">
        <v>64</v>
      </c>
      <c r="JS214" t="s">
        <v>571</v>
      </c>
      <c r="JT214" t="s">
        <v>50</v>
      </c>
      <c r="KF214" t="s">
        <v>571</v>
      </c>
      <c r="KG214" t="s">
        <v>55</v>
      </c>
    </row>
    <row r="215" spans="1:293" x14ac:dyDescent="0.25">
      <c r="A215" s="2">
        <v>27</v>
      </c>
      <c r="B215" s="2" t="s">
        <v>45</v>
      </c>
      <c r="H215" s="2">
        <v>27</v>
      </c>
      <c r="I215" s="4" t="s">
        <v>513</v>
      </c>
      <c r="K215">
        <v>38</v>
      </c>
      <c r="L215" t="s">
        <v>68</v>
      </c>
      <c r="X215" s="2">
        <v>27</v>
      </c>
      <c r="Y215" s="2" t="s">
        <v>101</v>
      </c>
      <c r="Z215" s="2"/>
      <c r="AA215">
        <v>55</v>
      </c>
      <c r="AB215" t="s">
        <v>49</v>
      </c>
      <c r="AN215" s="2">
        <v>31</v>
      </c>
      <c r="AO215" s="2" t="s">
        <v>55</v>
      </c>
      <c r="AP215" s="2"/>
      <c r="AQ215">
        <v>26</v>
      </c>
      <c r="AR215" t="s">
        <v>64</v>
      </c>
      <c r="BD215" s="2">
        <v>27</v>
      </c>
      <c r="BE215" s="2" t="s">
        <v>55</v>
      </c>
      <c r="BG215">
        <v>36</v>
      </c>
      <c r="BH215" t="s">
        <v>58</v>
      </c>
      <c r="BR215" s="2">
        <v>3</v>
      </c>
      <c r="BS215" s="2" t="s">
        <v>513</v>
      </c>
      <c r="BT215" s="2"/>
      <c r="BU215">
        <v>4</v>
      </c>
      <c r="BV215" t="s">
        <v>68</v>
      </c>
      <c r="CH215" s="2">
        <v>3</v>
      </c>
      <c r="CI215" s="2" t="s">
        <v>55</v>
      </c>
      <c r="CJ215" s="2"/>
      <c r="CK215">
        <v>3</v>
      </c>
      <c r="CL215" t="s">
        <v>49</v>
      </c>
      <c r="CX215" s="2">
        <v>3</v>
      </c>
      <c r="CY215" s="2" t="s">
        <v>55</v>
      </c>
      <c r="DA215">
        <v>3</v>
      </c>
      <c r="DB215" t="s">
        <v>64</v>
      </c>
      <c r="DN215" s="2">
        <v>3</v>
      </c>
      <c r="DO215" s="2" t="s">
        <v>55</v>
      </c>
      <c r="DQ215">
        <v>2</v>
      </c>
      <c r="DR215" t="s">
        <v>58</v>
      </c>
      <c r="EB215" s="2" t="s">
        <v>72</v>
      </c>
      <c r="EC215" s="2" t="s">
        <v>58</v>
      </c>
      <c r="ED215" s="2"/>
      <c r="EE215" t="s">
        <v>70</v>
      </c>
      <c r="EF215" t="s">
        <v>68</v>
      </c>
      <c r="ER215" s="2" t="s">
        <v>72</v>
      </c>
      <c r="ES215" s="2" t="s">
        <v>49</v>
      </c>
      <c r="ET215" s="2"/>
      <c r="EU215" t="s">
        <v>80</v>
      </c>
      <c r="EV215" t="s">
        <v>49</v>
      </c>
      <c r="FH215" s="2" t="s">
        <v>72</v>
      </c>
      <c r="FI215" s="2" t="s">
        <v>68</v>
      </c>
      <c r="FJ215" s="2"/>
      <c r="FK215" t="s">
        <v>70</v>
      </c>
      <c r="FL215" t="s">
        <v>64</v>
      </c>
      <c r="FX215" s="2" t="s">
        <v>72</v>
      </c>
      <c r="FY215" s="2" t="s">
        <v>55</v>
      </c>
      <c r="GA215" t="s">
        <v>56</v>
      </c>
      <c r="GB215" t="s">
        <v>58</v>
      </c>
      <c r="GN215" s="2" t="s">
        <v>67</v>
      </c>
      <c r="GO215" s="2" t="s">
        <v>534</v>
      </c>
      <c r="GP215" t="s">
        <v>67</v>
      </c>
      <c r="GQ215" t="s">
        <v>50</v>
      </c>
      <c r="HC215" t="s">
        <v>61</v>
      </c>
      <c r="HD215" t="s">
        <v>58</v>
      </c>
      <c r="HP215" t="s">
        <v>57</v>
      </c>
      <c r="HQ215" t="s">
        <v>62</v>
      </c>
      <c r="IC215" s="2" t="s">
        <v>67</v>
      </c>
      <c r="ID215" s="2" t="s">
        <v>55</v>
      </c>
      <c r="IF215" t="s">
        <v>57</v>
      </c>
      <c r="IG215" t="s">
        <v>55</v>
      </c>
      <c r="IS215" t="s">
        <v>567</v>
      </c>
      <c r="IT215" t="s">
        <v>68</v>
      </c>
      <c r="JF215" t="s">
        <v>554</v>
      </c>
      <c r="JG215" t="s">
        <v>49</v>
      </c>
      <c r="JS215" s="2" t="s">
        <v>571</v>
      </c>
      <c r="JT215" t="s">
        <v>64</v>
      </c>
      <c r="KF215" s="2" t="s">
        <v>571</v>
      </c>
      <c r="KG215" t="s">
        <v>58</v>
      </c>
    </row>
    <row r="216" spans="1:293" x14ac:dyDescent="0.25">
      <c r="A216" s="2">
        <v>28</v>
      </c>
      <c r="B216" s="2" t="s">
        <v>45</v>
      </c>
      <c r="H216" s="2">
        <v>28</v>
      </c>
      <c r="I216" t="s">
        <v>55</v>
      </c>
      <c r="K216">
        <v>38</v>
      </c>
      <c r="L216" t="s">
        <v>64</v>
      </c>
      <c r="X216" s="2">
        <v>28</v>
      </c>
      <c r="Y216" s="2" t="s">
        <v>519</v>
      </c>
      <c r="Z216" s="2" t="s">
        <v>68</v>
      </c>
      <c r="AA216">
        <v>40</v>
      </c>
      <c r="AB216" s="4" t="s">
        <v>64</v>
      </c>
      <c r="AN216" s="2">
        <v>27</v>
      </c>
      <c r="AO216" s="2" t="s">
        <v>55</v>
      </c>
      <c r="AP216" s="2"/>
      <c r="AQ216">
        <v>26</v>
      </c>
      <c r="AR216" t="s">
        <v>62</v>
      </c>
      <c r="BD216" s="2">
        <v>28</v>
      </c>
      <c r="BE216" s="2" t="s">
        <v>55</v>
      </c>
      <c r="BG216">
        <v>46</v>
      </c>
      <c r="BH216" t="s">
        <v>58</v>
      </c>
      <c r="BR216" s="2">
        <v>2</v>
      </c>
      <c r="BS216" s="2" t="s">
        <v>55</v>
      </c>
      <c r="BT216" s="2"/>
      <c r="BU216">
        <v>4</v>
      </c>
      <c r="BV216" t="s">
        <v>64</v>
      </c>
      <c r="CH216" s="2">
        <v>2</v>
      </c>
      <c r="CI216" s="2" t="s">
        <v>518</v>
      </c>
      <c r="CJ216" s="2"/>
      <c r="CK216">
        <v>4</v>
      </c>
      <c r="CL216" t="s">
        <v>64</v>
      </c>
      <c r="CX216" s="2">
        <v>2</v>
      </c>
      <c r="CY216" s="2" t="s">
        <v>55</v>
      </c>
      <c r="DA216">
        <v>3</v>
      </c>
      <c r="DB216" t="s">
        <v>62</v>
      </c>
      <c r="DN216" s="2">
        <v>2</v>
      </c>
      <c r="DO216" s="2" t="s">
        <v>55</v>
      </c>
      <c r="DQ216">
        <v>0</v>
      </c>
      <c r="DR216" t="s">
        <v>58</v>
      </c>
      <c r="EB216" s="2" t="s">
        <v>72</v>
      </c>
      <c r="EC216" s="2" t="s">
        <v>55</v>
      </c>
      <c r="ED216" s="2"/>
      <c r="EE216" t="s">
        <v>70</v>
      </c>
      <c r="EF216" t="s">
        <v>64</v>
      </c>
      <c r="ER216" s="2" t="s">
        <v>72</v>
      </c>
      <c r="ES216" s="2" t="s">
        <v>55</v>
      </c>
      <c r="ET216" s="2"/>
      <c r="EU216" t="s">
        <v>56</v>
      </c>
      <c r="EV216" t="s">
        <v>64</v>
      </c>
      <c r="FH216" s="2" t="s">
        <v>72</v>
      </c>
      <c r="FI216" s="2" t="s">
        <v>68</v>
      </c>
      <c r="FJ216" s="2"/>
      <c r="FK216" t="s">
        <v>70</v>
      </c>
      <c r="FL216" t="s">
        <v>62</v>
      </c>
      <c r="FX216" s="2" t="s">
        <v>72</v>
      </c>
      <c r="FY216" s="2" t="s">
        <v>55</v>
      </c>
      <c r="GA216" t="s">
        <v>56</v>
      </c>
      <c r="GB216" t="s">
        <v>58</v>
      </c>
      <c r="GN216" s="2" t="s">
        <v>48</v>
      </c>
      <c r="GO216" s="2" t="s">
        <v>50</v>
      </c>
      <c r="GP216" t="s">
        <v>67</v>
      </c>
      <c r="GQ216" t="s">
        <v>62</v>
      </c>
      <c r="HC216" t="s">
        <v>61</v>
      </c>
      <c r="HD216" t="s">
        <v>62</v>
      </c>
      <c r="HP216" t="s">
        <v>57</v>
      </c>
      <c r="HQ216" t="s">
        <v>55</v>
      </c>
      <c r="IC216" s="2" t="s">
        <v>48</v>
      </c>
      <c r="ID216" s="2" t="s">
        <v>50</v>
      </c>
      <c r="IF216" t="s">
        <v>57</v>
      </c>
      <c r="IG216" t="s">
        <v>55</v>
      </c>
      <c r="IS216" t="s">
        <v>567</v>
      </c>
      <c r="IT216" t="s">
        <v>64</v>
      </c>
      <c r="JF216" t="s">
        <v>567</v>
      </c>
      <c r="JG216" t="s">
        <v>64</v>
      </c>
      <c r="JS216" s="2" t="s">
        <v>571</v>
      </c>
      <c r="JT216" t="s">
        <v>62</v>
      </c>
      <c r="KF216" s="2" t="s">
        <v>571</v>
      </c>
      <c r="KG216" t="s">
        <v>58</v>
      </c>
    </row>
    <row r="217" spans="1:293" x14ac:dyDescent="0.25">
      <c r="A217" s="2">
        <v>42</v>
      </c>
      <c r="B217" s="2" t="s">
        <v>45</v>
      </c>
      <c r="H217" s="2">
        <v>42</v>
      </c>
      <c r="I217" t="s">
        <v>49</v>
      </c>
      <c r="K217">
        <v>38</v>
      </c>
      <c r="L217" t="s">
        <v>62</v>
      </c>
      <c r="X217" s="2">
        <v>42</v>
      </c>
      <c r="Y217" s="2" t="s">
        <v>55</v>
      </c>
      <c r="Z217" s="2"/>
      <c r="AA217">
        <v>36</v>
      </c>
      <c r="AB217" s="4" t="s">
        <v>64</v>
      </c>
      <c r="AN217" s="2">
        <v>28</v>
      </c>
      <c r="AO217" s="2" t="s">
        <v>55</v>
      </c>
      <c r="AP217" s="2"/>
      <c r="AQ217">
        <v>31</v>
      </c>
      <c r="AR217" t="s">
        <v>49</v>
      </c>
      <c r="BD217" s="2">
        <v>42</v>
      </c>
      <c r="BE217" s="2" t="s">
        <v>55</v>
      </c>
      <c r="BG217">
        <v>57</v>
      </c>
      <c r="BH217" t="s">
        <v>58</v>
      </c>
      <c r="BR217" s="2">
        <v>3</v>
      </c>
      <c r="BS217" s="2" t="s">
        <v>55</v>
      </c>
      <c r="BT217" s="2"/>
      <c r="BU217">
        <v>4</v>
      </c>
      <c r="BV217" t="s">
        <v>62</v>
      </c>
      <c r="CH217" s="2">
        <v>3</v>
      </c>
      <c r="CI217" s="2" t="s">
        <v>55</v>
      </c>
      <c r="CJ217" s="2"/>
      <c r="CK217">
        <v>3</v>
      </c>
      <c r="CL217" t="s">
        <v>64</v>
      </c>
      <c r="CX217" s="2">
        <v>3</v>
      </c>
      <c r="CY217" s="2" t="s">
        <v>68</v>
      </c>
      <c r="CZ217" s="2"/>
      <c r="DA217">
        <v>0</v>
      </c>
      <c r="DB217" t="s">
        <v>49</v>
      </c>
      <c r="DN217" s="2">
        <v>3</v>
      </c>
      <c r="DO217" s="2" t="s">
        <v>55</v>
      </c>
      <c r="DQ217">
        <v>4</v>
      </c>
      <c r="DR217" t="s">
        <v>58</v>
      </c>
      <c r="EB217" s="3" t="s">
        <v>56</v>
      </c>
      <c r="EC217" s="2" t="s">
        <v>513</v>
      </c>
      <c r="ED217" s="2"/>
      <c r="EE217" t="s">
        <v>70</v>
      </c>
      <c r="EF217" t="s">
        <v>62</v>
      </c>
      <c r="ER217" s="3" t="s">
        <v>56</v>
      </c>
      <c r="ES217" s="2" t="s">
        <v>49</v>
      </c>
      <c r="ET217" s="2"/>
      <c r="EU217" t="s">
        <v>46</v>
      </c>
      <c r="EV217" t="s">
        <v>64</v>
      </c>
      <c r="FH217" s="3" t="s">
        <v>56</v>
      </c>
      <c r="FI217" s="2" t="s">
        <v>49</v>
      </c>
      <c r="FJ217" s="2"/>
      <c r="FK217" t="s">
        <v>80</v>
      </c>
      <c r="FL217" t="s">
        <v>49</v>
      </c>
      <c r="FX217" s="3" t="s">
        <v>56</v>
      </c>
      <c r="FY217" s="2" t="s">
        <v>55</v>
      </c>
      <c r="GA217" t="s">
        <v>46</v>
      </c>
      <c r="GB217" t="s">
        <v>58</v>
      </c>
      <c r="GN217" s="2" t="s">
        <v>57</v>
      </c>
      <c r="GO217" s="2" t="s">
        <v>536</v>
      </c>
      <c r="GP217" t="s">
        <v>73</v>
      </c>
      <c r="GQ217" t="s">
        <v>55</v>
      </c>
      <c r="HC217" t="s">
        <v>61</v>
      </c>
      <c r="HD217" t="s">
        <v>49</v>
      </c>
      <c r="HP217" t="s">
        <v>73</v>
      </c>
      <c r="HQ217" t="s">
        <v>55</v>
      </c>
      <c r="IC217" s="2" t="s">
        <v>57</v>
      </c>
      <c r="ID217" s="2" t="s">
        <v>55</v>
      </c>
      <c r="IF217" t="s">
        <v>73</v>
      </c>
      <c r="IG217" t="s">
        <v>55</v>
      </c>
      <c r="IS217" t="s">
        <v>567</v>
      </c>
      <c r="IT217" t="s">
        <v>62</v>
      </c>
      <c r="JF217" t="s">
        <v>567</v>
      </c>
      <c r="JG217" t="s">
        <v>64</v>
      </c>
      <c r="JS217" s="2" t="s">
        <v>569</v>
      </c>
      <c r="JT217" t="s">
        <v>49</v>
      </c>
      <c r="KF217" s="2" t="s">
        <v>569</v>
      </c>
      <c r="KG217" t="s">
        <v>58</v>
      </c>
    </row>
    <row r="218" spans="1:293" x14ac:dyDescent="0.25">
      <c r="A218" s="2">
        <v>55</v>
      </c>
      <c r="B218" s="2" t="s">
        <v>45</v>
      </c>
      <c r="H218" s="2">
        <v>55</v>
      </c>
      <c r="I218" t="s">
        <v>58</v>
      </c>
      <c r="K218">
        <v>30</v>
      </c>
      <c r="L218" t="s">
        <v>55</v>
      </c>
      <c r="X218" s="2">
        <v>55</v>
      </c>
      <c r="Y218" s="2" t="s">
        <v>514</v>
      </c>
      <c r="Z218" s="2"/>
      <c r="AA218">
        <v>24</v>
      </c>
      <c r="AB218" s="4" t="s">
        <v>64</v>
      </c>
      <c r="AN218" s="2">
        <v>42</v>
      </c>
      <c r="AO218" s="2" t="s">
        <v>55</v>
      </c>
      <c r="AP218" s="2"/>
      <c r="AQ218">
        <v>37</v>
      </c>
      <c r="AR218" t="s">
        <v>64</v>
      </c>
      <c r="BD218" s="2">
        <v>55</v>
      </c>
      <c r="BE218" s="2" t="s">
        <v>55</v>
      </c>
      <c r="BG218">
        <v>25</v>
      </c>
      <c r="BH218" t="s">
        <v>49</v>
      </c>
      <c r="BR218" s="2">
        <v>0</v>
      </c>
      <c r="BS218" s="2" t="s">
        <v>55</v>
      </c>
      <c r="BT218" s="2"/>
      <c r="BU218">
        <v>5</v>
      </c>
      <c r="BV218" t="s">
        <v>55</v>
      </c>
      <c r="CH218" s="2">
        <v>0</v>
      </c>
      <c r="CI218" s="2" t="s">
        <v>518</v>
      </c>
      <c r="CJ218" s="2"/>
      <c r="CK218">
        <v>3</v>
      </c>
      <c r="CL218" t="s">
        <v>64</v>
      </c>
      <c r="CX218" s="2">
        <v>0</v>
      </c>
      <c r="CY218" s="2" t="s">
        <v>86</v>
      </c>
      <c r="CZ218" s="2"/>
      <c r="DA218">
        <v>4</v>
      </c>
      <c r="DB218" t="s">
        <v>64</v>
      </c>
      <c r="DN218" s="2">
        <v>0</v>
      </c>
      <c r="DO218" s="2" t="s">
        <v>55</v>
      </c>
      <c r="DQ218">
        <v>3</v>
      </c>
      <c r="DR218" s="4" t="s">
        <v>49</v>
      </c>
      <c r="EB218" s="3" t="s">
        <v>56</v>
      </c>
      <c r="EC218" s="2" t="s">
        <v>513</v>
      </c>
      <c r="ED218" s="2"/>
      <c r="EE218" t="s">
        <v>72</v>
      </c>
      <c r="EF218" t="s">
        <v>55</v>
      </c>
      <c r="ER218" s="3" t="s">
        <v>56</v>
      </c>
      <c r="ES218" s="2" t="s">
        <v>55</v>
      </c>
      <c r="ET218" s="2"/>
      <c r="EU218" t="s">
        <v>70</v>
      </c>
      <c r="EV218" t="s">
        <v>64</v>
      </c>
      <c r="FH218" s="3" t="s">
        <v>56</v>
      </c>
      <c r="FI218" s="2" t="s">
        <v>55</v>
      </c>
      <c r="FK218" t="s">
        <v>56</v>
      </c>
      <c r="FL218" t="s">
        <v>64</v>
      </c>
      <c r="FX218" s="3" t="s">
        <v>56</v>
      </c>
      <c r="FY218" s="2" t="s">
        <v>55</v>
      </c>
      <c r="GA218" t="s">
        <v>56</v>
      </c>
      <c r="GB218" t="s">
        <v>49</v>
      </c>
      <c r="GN218" s="2" t="s">
        <v>48</v>
      </c>
      <c r="GO218" s="2" t="s">
        <v>519</v>
      </c>
      <c r="GP218" t="s">
        <v>61</v>
      </c>
      <c r="GQ218" t="s">
        <v>49</v>
      </c>
      <c r="HC218" t="s">
        <v>67</v>
      </c>
      <c r="HD218" t="s">
        <v>49</v>
      </c>
      <c r="HP218" t="s">
        <v>48</v>
      </c>
      <c r="HQ218" t="s">
        <v>55</v>
      </c>
      <c r="IC218" s="2" t="s">
        <v>48</v>
      </c>
      <c r="ID218" s="2" t="s">
        <v>55</v>
      </c>
      <c r="IF218" t="s">
        <v>67</v>
      </c>
      <c r="IG218" t="s">
        <v>55</v>
      </c>
      <c r="IS218" t="s">
        <v>567</v>
      </c>
      <c r="IT218" t="s">
        <v>55</v>
      </c>
      <c r="JF218" t="s">
        <v>567</v>
      </c>
      <c r="JG218" t="s">
        <v>64</v>
      </c>
      <c r="JS218" t="s">
        <v>569</v>
      </c>
      <c r="JT218" t="s">
        <v>64</v>
      </c>
      <c r="KF218" t="s">
        <v>571</v>
      </c>
      <c r="KG218" t="s">
        <v>49</v>
      </c>
    </row>
    <row r="219" spans="1:293" x14ac:dyDescent="0.25">
      <c r="B219" s="2"/>
      <c r="K219">
        <v>54</v>
      </c>
      <c r="L219" t="s">
        <v>55</v>
      </c>
      <c r="Z219" s="2"/>
      <c r="AA219">
        <v>24</v>
      </c>
      <c r="AB219" t="s">
        <v>62</v>
      </c>
      <c r="AN219" s="2">
        <v>55</v>
      </c>
      <c r="AO219" s="2" t="s">
        <v>55</v>
      </c>
      <c r="AQ219">
        <v>45</v>
      </c>
      <c r="AR219" t="s">
        <v>58</v>
      </c>
      <c r="BG219">
        <v>39</v>
      </c>
      <c r="BH219" t="s">
        <v>55</v>
      </c>
      <c r="BR219" s="2">
        <v>3</v>
      </c>
      <c r="BS219" s="2" t="s">
        <v>49</v>
      </c>
      <c r="BT219" s="2"/>
      <c r="BU219">
        <v>2</v>
      </c>
      <c r="BV219" t="s">
        <v>55</v>
      </c>
      <c r="CH219" s="2">
        <v>3</v>
      </c>
      <c r="CI219" s="2" t="s">
        <v>519</v>
      </c>
      <c r="CJ219" s="2"/>
      <c r="CK219">
        <v>3</v>
      </c>
      <c r="CL219" t="s">
        <v>62</v>
      </c>
      <c r="CX219" s="2">
        <v>3</v>
      </c>
      <c r="CY219" s="2" t="s">
        <v>55</v>
      </c>
      <c r="CZ219" s="2"/>
      <c r="DA219">
        <v>3</v>
      </c>
      <c r="DB219" t="s">
        <v>58</v>
      </c>
      <c r="DN219" s="2">
        <v>3</v>
      </c>
      <c r="DO219" s="2" t="s">
        <v>55</v>
      </c>
      <c r="DQ219">
        <v>3</v>
      </c>
      <c r="DR219" t="s">
        <v>55</v>
      </c>
      <c r="EB219" s="3" t="s">
        <v>80</v>
      </c>
      <c r="EC219" s="2" t="s">
        <v>55</v>
      </c>
      <c r="ED219" s="2"/>
      <c r="EE219" t="s">
        <v>46</v>
      </c>
      <c r="EF219" t="s">
        <v>55</v>
      </c>
      <c r="ER219" s="3" t="s">
        <v>80</v>
      </c>
      <c r="ES219" s="2" t="s">
        <v>518</v>
      </c>
      <c r="ET219" s="2"/>
      <c r="EU219" t="s">
        <v>70</v>
      </c>
      <c r="EV219" t="s">
        <v>62</v>
      </c>
      <c r="FH219" s="3" t="s">
        <v>80</v>
      </c>
      <c r="FI219" s="2" t="s">
        <v>55</v>
      </c>
      <c r="FK219" t="s">
        <v>70</v>
      </c>
      <c r="FL219" t="s">
        <v>58</v>
      </c>
      <c r="FX219" s="3" t="s">
        <v>80</v>
      </c>
      <c r="FY219" s="2" t="s">
        <v>55</v>
      </c>
      <c r="GA219" t="s">
        <v>56</v>
      </c>
      <c r="GB219" t="s">
        <v>55</v>
      </c>
      <c r="GN219" s="2" t="s">
        <v>67</v>
      </c>
      <c r="GO219" s="2" t="s">
        <v>534</v>
      </c>
      <c r="GP219" t="s">
        <v>61</v>
      </c>
      <c r="GQ219" t="s">
        <v>50</v>
      </c>
      <c r="HC219" t="s">
        <v>67</v>
      </c>
      <c r="HD219" t="s">
        <v>64</v>
      </c>
      <c r="HP219" t="s">
        <v>57</v>
      </c>
      <c r="HQ219" t="s">
        <v>55</v>
      </c>
      <c r="IC219" s="2" t="s">
        <v>67</v>
      </c>
      <c r="ID219" s="2" t="s">
        <v>55</v>
      </c>
      <c r="IF219" t="s">
        <v>57</v>
      </c>
      <c r="IG219" t="s">
        <v>49</v>
      </c>
      <c r="IS219" t="s">
        <v>567</v>
      </c>
      <c r="IT219" t="s">
        <v>55</v>
      </c>
      <c r="JF219" t="s">
        <v>567</v>
      </c>
      <c r="JG219" t="s">
        <v>62</v>
      </c>
      <c r="JS219" t="s">
        <v>571</v>
      </c>
      <c r="JT219" t="s">
        <v>58</v>
      </c>
      <c r="KF219" t="s">
        <v>569</v>
      </c>
      <c r="KG219" t="s">
        <v>55</v>
      </c>
    </row>
    <row r="220" spans="1:293" x14ac:dyDescent="0.25">
      <c r="K220">
        <v>43</v>
      </c>
      <c r="L220" t="s">
        <v>49</v>
      </c>
      <c r="Z220" s="2"/>
      <c r="AA220">
        <v>23</v>
      </c>
      <c r="AB220" t="s">
        <v>58</v>
      </c>
      <c r="AQ220">
        <v>36</v>
      </c>
      <c r="AR220" t="s">
        <v>64</v>
      </c>
      <c r="BG220">
        <v>39</v>
      </c>
      <c r="BH220" t="s">
        <v>55</v>
      </c>
      <c r="BR220" s="2">
        <v>2</v>
      </c>
      <c r="BS220" s="2" t="s">
        <v>58</v>
      </c>
      <c r="BT220" s="2"/>
      <c r="BU220">
        <v>3</v>
      </c>
      <c r="BV220" t="s">
        <v>49</v>
      </c>
      <c r="CH220" s="2">
        <v>2</v>
      </c>
      <c r="CI220" s="2" t="s">
        <v>55</v>
      </c>
      <c r="CJ220" s="2"/>
      <c r="CK220">
        <v>3</v>
      </c>
      <c r="CL220" t="s">
        <v>58</v>
      </c>
      <c r="CX220" s="2">
        <v>2</v>
      </c>
      <c r="CY220" s="2" t="s">
        <v>55</v>
      </c>
      <c r="CZ220" s="2"/>
      <c r="DA220">
        <v>4</v>
      </c>
      <c r="DB220" t="s">
        <v>64</v>
      </c>
      <c r="DN220" s="2">
        <v>2</v>
      </c>
      <c r="DO220" s="2" t="s">
        <v>55</v>
      </c>
      <c r="DQ220">
        <v>3</v>
      </c>
      <c r="DR220" t="s">
        <v>55</v>
      </c>
      <c r="EB220" s="3" t="s">
        <v>56</v>
      </c>
      <c r="EC220" s="2" t="s">
        <v>55</v>
      </c>
      <c r="ED220" s="2"/>
      <c r="EE220" t="s">
        <v>56</v>
      </c>
      <c r="EF220" t="s">
        <v>49</v>
      </c>
      <c r="ER220" s="3" t="s">
        <v>56</v>
      </c>
      <c r="ES220" s="2" t="s">
        <v>55</v>
      </c>
      <c r="ET220" s="2"/>
      <c r="EU220" t="s">
        <v>56</v>
      </c>
      <c r="EV220" t="s">
        <v>58</v>
      </c>
      <c r="FH220" s="3" t="s">
        <v>56</v>
      </c>
      <c r="FI220" s="2" t="s">
        <v>68</v>
      </c>
      <c r="FJ220" s="2"/>
      <c r="FK220" t="s">
        <v>46</v>
      </c>
      <c r="FL220" t="s">
        <v>64</v>
      </c>
      <c r="FX220" s="3" t="s">
        <v>56</v>
      </c>
      <c r="FY220" s="2" t="s">
        <v>55</v>
      </c>
      <c r="GA220" t="s">
        <v>72</v>
      </c>
      <c r="GB220" t="s">
        <v>55</v>
      </c>
      <c r="GN220" s="2" t="s">
        <v>67</v>
      </c>
      <c r="GO220" s="2" t="s">
        <v>526</v>
      </c>
      <c r="GP220" t="s">
        <v>61</v>
      </c>
      <c r="GQ220" t="s">
        <v>58</v>
      </c>
      <c r="HC220" t="s">
        <v>67</v>
      </c>
      <c r="HD220" t="s">
        <v>62</v>
      </c>
      <c r="HP220" t="s">
        <v>61</v>
      </c>
      <c r="HQ220" t="s">
        <v>50</v>
      </c>
      <c r="IC220" s="2" t="s">
        <v>67</v>
      </c>
      <c r="ID220" s="2" t="s">
        <v>55</v>
      </c>
      <c r="IF220" t="s">
        <v>57</v>
      </c>
      <c r="IG220" t="s">
        <v>50</v>
      </c>
      <c r="IS220" t="s">
        <v>567</v>
      </c>
      <c r="IT220" t="s">
        <v>49</v>
      </c>
      <c r="JF220" t="s">
        <v>567</v>
      </c>
      <c r="JG220" t="s">
        <v>58</v>
      </c>
      <c r="JS220" s="2" t="s">
        <v>571</v>
      </c>
      <c r="JT220" t="s">
        <v>64</v>
      </c>
      <c r="KF220" s="2" t="s">
        <v>569</v>
      </c>
      <c r="KG220" s="2" t="s">
        <v>55</v>
      </c>
    </row>
    <row r="221" spans="1:293" x14ac:dyDescent="0.25">
      <c r="K221">
        <v>26</v>
      </c>
      <c r="L221" t="s">
        <v>55</v>
      </c>
      <c r="Z221" s="2"/>
      <c r="AA221">
        <v>50</v>
      </c>
      <c r="AB221" t="s">
        <v>50</v>
      </c>
      <c r="AQ221">
        <v>45</v>
      </c>
      <c r="AR221" t="s">
        <v>64</v>
      </c>
      <c r="BG221">
        <v>46</v>
      </c>
      <c r="BH221" t="s">
        <v>49</v>
      </c>
      <c r="BR221" s="2">
        <v>3</v>
      </c>
      <c r="BS221" s="2" t="s">
        <v>513</v>
      </c>
      <c r="BT221" s="2"/>
      <c r="BU221">
        <v>3</v>
      </c>
      <c r="BV221" t="s">
        <v>55</v>
      </c>
      <c r="CH221" s="2">
        <v>3</v>
      </c>
      <c r="CI221" s="2" t="s">
        <v>49</v>
      </c>
      <c r="CJ221" s="2"/>
      <c r="CK221">
        <v>2</v>
      </c>
      <c r="CL221" t="s">
        <v>50</v>
      </c>
      <c r="CX221" s="2">
        <v>3</v>
      </c>
      <c r="CY221" s="2" t="s">
        <v>55</v>
      </c>
      <c r="CZ221" s="2"/>
      <c r="DA221">
        <v>3</v>
      </c>
      <c r="DB221" t="s">
        <v>64</v>
      </c>
      <c r="DN221" s="2">
        <v>3</v>
      </c>
      <c r="DO221" s="2" t="s">
        <v>55</v>
      </c>
      <c r="DQ221">
        <v>6</v>
      </c>
      <c r="DR221" s="4" t="s">
        <v>49</v>
      </c>
      <c r="EB221" s="2" t="s">
        <v>72</v>
      </c>
      <c r="EC221" s="2" t="s">
        <v>55</v>
      </c>
      <c r="ED221" s="2"/>
      <c r="EE221" t="s">
        <v>80</v>
      </c>
      <c r="EF221" t="s">
        <v>55</v>
      </c>
      <c r="ER221" s="2" t="s">
        <v>72</v>
      </c>
      <c r="ES221" s="2" t="s">
        <v>518</v>
      </c>
      <c r="ET221" s="2"/>
      <c r="EU221" t="s">
        <v>72</v>
      </c>
      <c r="EV221" t="s">
        <v>50</v>
      </c>
      <c r="FH221" s="2" t="s">
        <v>72</v>
      </c>
      <c r="FI221" s="2" t="s">
        <v>518</v>
      </c>
      <c r="FJ221" s="2"/>
      <c r="FK221" t="s">
        <v>56</v>
      </c>
      <c r="FL221" t="s">
        <v>64</v>
      </c>
      <c r="FX221" s="2" t="s">
        <v>72</v>
      </c>
      <c r="FY221" s="2" t="s">
        <v>55</v>
      </c>
      <c r="GA221" t="s">
        <v>46</v>
      </c>
      <c r="GB221" t="s">
        <v>49</v>
      </c>
      <c r="GN221" s="2" t="s">
        <v>48</v>
      </c>
      <c r="GO221" s="2" t="s">
        <v>55</v>
      </c>
      <c r="GP221" t="s">
        <v>48</v>
      </c>
      <c r="GQ221" t="s">
        <v>55</v>
      </c>
      <c r="HC221" t="s">
        <v>57</v>
      </c>
      <c r="HD221" t="s">
        <v>49</v>
      </c>
      <c r="HP221" t="s">
        <v>61</v>
      </c>
      <c r="HQ221" t="s">
        <v>62</v>
      </c>
      <c r="IC221" s="2" t="s">
        <v>48</v>
      </c>
      <c r="ID221" s="2" t="s">
        <v>55</v>
      </c>
      <c r="IF221" t="s">
        <v>57</v>
      </c>
      <c r="IG221" t="s">
        <v>55</v>
      </c>
      <c r="IS221" t="s">
        <v>567</v>
      </c>
      <c r="IT221" t="s">
        <v>55</v>
      </c>
      <c r="JF221" t="s">
        <v>567</v>
      </c>
      <c r="JG221" t="s">
        <v>50</v>
      </c>
      <c r="JS221" s="2" t="s">
        <v>571</v>
      </c>
      <c r="JT221" t="s">
        <v>64</v>
      </c>
      <c r="KF221" s="2" t="s">
        <v>569</v>
      </c>
      <c r="KG221" t="s">
        <v>49</v>
      </c>
    </row>
    <row r="222" spans="1:293" x14ac:dyDescent="0.25">
      <c r="K222">
        <v>45</v>
      </c>
      <c r="L222" t="s">
        <v>55</v>
      </c>
      <c r="Z222" s="2"/>
      <c r="AA222">
        <v>50</v>
      </c>
      <c r="AB222" s="4" t="s">
        <v>64</v>
      </c>
      <c r="AQ222">
        <v>34</v>
      </c>
      <c r="AR222" t="s">
        <v>55</v>
      </c>
      <c r="BG222">
        <v>57</v>
      </c>
      <c r="BH222" t="s">
        <v>55</v>
      </c>
      <c r="BR222" s="2">
        <v>0</v>
      </c>
      <c r="BS222" s="2" t="s">
        <v>55</v>
      </c>
      <c r="BT222" s="2"/>
      <c r="BU222">
        <v>5</v>
      </c>
      <c r="BV222" t="s">
        <v>55</v>
      </c>
      <c r="CH222" s="2">
        <v>0</v>
      </c>
      <c r="CI222" s="2" t="s">
        <v>516</v>
      </c>
      <c r="CJ222" s="2"/>
      <c r="CK222">
        <v>2</v>
      </c>
      <c r="CL222" t="s">
        <v>64</v>
      </c>
      <c r="CX222" s="2">
        <v>0</v>
      </c>
      <c r="CY222" s="2" t="s">
        <v>516</v>
      </c>
      <c r="CZ222" s="2"/>
      <c r="DA222">
        <v>0</v>
      </c>
      <c r="DB222" t="s">
        <v>55</v>
      </c>
      <c r="DN222" s="2">
        <v>0</v>
      </c>
      <c r="DO222" s="2" t="s">
        <v>55</v>
      </c>
      <c r="DQ222">
        <v>5</v>
      </c>
      <c r="DR222" t="s">
        <v>55</v>
      </c>
      <c r="EB222" s="3" t="s">
        <v>46</v>
      </c>
      <c r="EC222" s="2" t="s">
        <v>49</v>
      </c>
      <c r="ED222" s="2"/>
      <c r="EE222" t="s">
        <v>72</v>
      </c>
      <c r="EF222" t="s">
        <v>55</v>
      </c>
      <c r="ER222" s="3" t="s">
        <v>46</v>
      </c>
      <c r="ES222" s="2" t="s">
        <v>519</v>
      </c>
      <c r="ET222" s="2"/>
      <c r="EU222" t="s">
        <v>72</v>
      </c>
      <c r="EV222" t="s">
        <v>64</v>
      </c>
      <c r="FH222" s="3" t="s">
        <v>46</v>
      </c>
      <c r="FI222" s="2" t="s">
        <v>55</v>
      </c>
      <c r="FJ222" s="2"/>
      <c r="FK222" t="s">
        <v>70</v>
      </c>
      <c r="FL222" t="s">
        <v>55</v>
      </c>
      <c r="FX222" s="3" t="s">
        <v>46</v>
      </c>
      <c r="FY222" s="2" t="s">
        <v>55</v>
      </c>
      <c r="GA222" t="s">
        <v>72</v>
      </c>
      <c r="GB222" t="s">
        <v>55</v>
      </c>
      <c r="GN222" s="2" t="s">
        <v>57</v>
      </c>
      <c r="GO222" s="2" t="s">
        <v>514</v>
      </c>
      <c r="GP222" t="s">
        <v>61</v>
      </c>
      <c r="GQ222" t="s">
        <v>49</v>
      </c>
      <c r="HC222" t="s">
        <v>57</v>
      </c>
      <c r="HD222" t="s">
        <v>62</v>
      </c>
      <c r="HP222" t="s">
        <v>73</v>
      </c>
      <c r="HQ222" t="s">
        <v>55</v>
      </c>
      <c r="IC222" s="2" t="s">
        <v>57</v>
      </c>
      <c r="ID222" s="2" t="s">
        <v>514</v>
      </c>
      <c r="IF222" t="s">
        <v>67</v>
      </c>
      <c r="IG222" t="s">
        <v>58</v>
      </c>
      <c r="IS222" t="s">
        <v>567</v>
      </c>
      <c r="IT222" t="s">
        <v>55</v>
      </c>
      <c r="JF222" t="s">
        <v>567</v>
      </c>
      <c r="JG222" t="s">
        <v>64</v>
      </c>
      <c r="JS222" s="2" t="s">
        <v>569</v>
      </c>
      <c r="JT222" s="2" t="s">
        <v>55</v>
      </c>
      <c r="KF222" s="2" t="s">
        <v>569</v>
      </c>
      <c r="KG222" s="2" t="s">
        <v>55</v>
      </c>
    </row>
    <row r="223" spans="1:293" x14ac:dyDescent="0.25">
      <c r="K223">
        <v>34</v>
      </c>
      <c r="L223" t="s">
        <v>64</v>
      </c>
      <c r="Z223" s="2"/>
      <c r="AA223">
        <v>39</v>
      </c>
      <c r="AB223" t="s">
        <v>49</v>
      </c>
      <c r="AQ223">
        <v>56</v>
      </c>
      <c r="AR223" t="s">
        <v>55</v>
      </c>
      <c r="BG223">
        <v>54</v>
      </c>
      <c r="BH223" t="s">
        <v>55</v>
      </c>
      <c r="BR223" s="2">
        <v>0</v>
      </c>
      <c r="BS223" s="2" t="s">
        <v>55</v>
      </c>
      <c r="BT223" s="2"/>
      <c r="BU223">
        <v>4</v>
      </c>
      <c r="BV223" t="s">
        <v>64</v>
      </c>
      <c r="CH223" s="2">
        <v>0</v>
      </c>
      <c r="CI223" s="2" t="s">
        <v>516</v>
      </c>
      <c r="CJ223" s="2"/>
      <c r="CK223">
        <v>3</v>
      </c>
      <c r="CL223" t="s">
        <v>49</v>
      </c>
      <c r="CX223" s="2">
        <v>0</v>
      </c>
      <c r="CY223" s="2" t="s">
        <v>516</v>
      </c>
      <c r="CZ223" s="2"/>
      <c r="DA223">
        <v>0</v>
      </c>
      <c r="DB223" t="s">
        <v>55</v>
      </c>
      <c r="DN223" s="2">
        <v>0</v>
      </c>
      <c r="DO223" s="2" t="s">
        <v>55</v>
      </c>
      <c r="DQ223">
        <v>5</v>
      </c>
      <c r="DR223" t="s">
        <v>55</v>
      </c>
      <c r="EB223" s="3" t="s">
        <v>46</v>
      </c>
      <c r="EC223" s="2" t="s">
        <v>58</v>
      </c>
      <c r="ED223" s="2"/>
      <c r="EE223" t="s">
        <v>46</v>
      </c>
      <c r="EF223" t="s">
        <v>64</v>
      </c>
      <c r="ER223" s="3" t="s">
        <v>46</v>
      </c>
      <c r="ES223" s="2" t="s">
        <v>55</v>
      </c>
      <c r="ET223" s="2"/>
      <c r="EU223" t="s">
        <v>46</v>
      </c>
      <c r="EV223" t="s">
        <v>49</v>
      </c>
      <c r="FH223" s="3" t="s">
        <v>46</v>
      </c>
      <c r="FI223" s="2" t="s">
        <v>55</v>
      </c>
      <c r="FJ223" s="2"/>
      <c r="FK223" t="s">
        <v>72</v>
      </c>
      <c r="FL223" t="s">
        <v>55</v>
      </c>
      <c r="FX223" s="3" t="s">
        <v>46</v>
      </c>
      <c r="FY223" s="2" t="s">
        <v>55</v>
      </c>
      <c r="GA223" t="s">
        <v>46</v>
      </c>
      <c r="GB223" t="s">
        <v>55</v>
      </c>
      <c r="GN223" s="2" t="s">
        <v>67</v>
      </c>
      <c r="GO223" s="2" t="s">
        <v>538</v>
      </c>
      <c r="GP223" t="s">
        <v>61</v>
      </c>
      <c r="GQ223" t="s">
        <v>50</v>
      </c>
      <c r="HC223" t="s">
        <v>61</v>
      </c>
      <c r="HD223" t="s">
        <v>49</v>
      </c>
      <c r="HP223" t="s">
        <v>48</v>
      </c>
      <c r="HQ223" t="s">
        <v>55</v>
      </c>
      <c r="IC223" s="2" t="s">
        <v>67</v>
      </c>
      <c r="ID223" s="2" t="s">
        <v>55</v>
      </c>
      <c r="IF223" t="s">
        <v>67</v>
      </c>
      <c r="IG223" t="s">
        <v>49</v>
      </c>
      <c r="IS223" t="s">
        <v>567</v>
      </c>
      <c r="IT223" t="s">
        <v>64</v>
      </c>
      <c r="JF223" t="s">
        <v>567</v>
      </c>
      <c r="JG223" t="s">
        <v>49</v>
      </c>
      <c r="JS223" s="2" t="s">
        <v>569</v>
      </c>
      <c r="JT223" s="2" t="s">
        <v>55</v>
      </c>
      <c r="KF223" s="2" t="s">
        <v>569</v>
      </c>
      <c r="KG223" s="2" t="s">
        <v>55</v>
      </c>
    </row>
    <row r="224" spans="1:293" x14ac:dyDescent="0.25">
      <c r="K224">
        <v>34</v>
      </c>
      <c r="L224" t="s">
        <v>62</v>
      </c>
      <c r="AA224">
        <v>28</v>
      </c>
      <c r="AB224" t="s">
        <v>62</v>
      </c>
      <c r="AQ224">
        <v>30</v>
      </c>
      <c r="AR224" t="s">
        <v>64</v>
      </c>
      <c r="BG224">
        <v>49</v>
      </c>
      <c r="BH224" t="s">
        <v>58</v>
      </c>
      <c r="BR224" s="2">
        <v>3</v>
      </c>
      <c r="BS224" s="2" t="s">
        <v>49</v>
      </c>
      <c r="BT224" s="2"/>
      <c r="BU224">
        <v>4</v>
      </c>
      <c r="BV224" t="s">
        <v>62</v>
      </c>
      <c r="CH224" s="2">
        <v>3</v>
      </c>
      <c r="CI224" s="2" t="s">
        <v>49</v>
      </c>
      <c r="CJ224" s="2"/>
      <c r="CK224">
        <v>0</v>
      </c>
      <c r="CL224" t="s">
        <v>62</v>
      </c>
      <c r="CX224" s="2">
        <v>3</v>
      </c>
      <c r="CY224" s="2" t="s">
        <v>68</v>
      </c>
      <c r="CZ224" s="2"/>
      <c r="DA224">
        <v>2</v>
      </c>
      <c r="DB224" t="s">
        <v>64</v>
      </c>
      <c r="DN224" s="2">
        <v>3</v>
      </c>
      <c r="DO224" s="2" t="s">
        <v>55</v>
      </c>
      <c r="DQ224">
        <v>0</v>
      </c>
      <c r="DR224" t="s">
        <v>58</v>
      </c>
      <c r="EB224" s="3" t="s">
        <v>56</v>
      </c>
      <c r="EC224" s="2" t="s">
        <v>513</v>
      </c>
      <c r="ED224" s="2"/>
      <c r="EE224" t="s">
        <v>46</v>
      </c>
      <c r="EF224" t="s">
        <v>62</v>
      </c>
      <c r="ER224" s="3" t="s">
        <v>56</v>
      </c>
      <c r="ES224" s="2" t="s">
        <v>49</v>
      </c>
      <c r="ET224" s="2"/>
      <c r="EU224" t="s">
        <v>72</v>
      </c>
      <c r="EV224" t="s">
        <v>62</v>
      </c>
      <c r="FH224" s="3" t="s">
        <v>56</v>
      </c>
      <c r="FI224" s="2" t="s">
        <v>55</v>
      </c>
      <c r="FJ224" s="2"/>
      <c r="FK224" t="s">
        <v>70</v>
      </c>
      <c r="FL224" t="s">
        <v>64</v>
      </c>
      <c r="FX224" s="3" t="s">
        <v>56</v>
      </c>
      <c r="FY224" s="2" t="s">
        <v>55</v>
      </c>
      <c r="GA224" t="s">
        <v>80</v>
      </c>
      <c r="GB224" t="s">
        <v>58</v>
      </c>
      <c r="GN224" s="2" t="s">
        <v>67</v>
      </c>
      <c r="GO224" s="2" t="s">
        <v>516</v>
      </c>
      <c r="GP224" t="s">
        <v>61</v>
      </c>
      <c r="GQ224" t="s">
        <v>58</v>
      </c>
      <c r="HC224" t="s">
        <v>48</v>
      </c>
      <c r="HD224" t="s">
        <v>55</v>
      </c>
      <c r="HP224" t="s">
        <v>61</v>
      </c>
      <c r="HQ224" t="s">
        <v>68</v>
      </c>
      <c r="IC224" s="2" t="s">
        <v>67</v>
      </c>
      <c r="ID224" s="2" t="s">
        <v>55</v>
      </c>
      <c r="IF224" t="s">
        <v>67</v>
      </c>
      <c r="IG224" t="s">
        <v>50</v>
      </c>
      <c r="IS224" t="s">
        <v>567</v>
      </c>
      <c r="IT224" t="s">
        <v>62</v>
      </c>
      <c r="JF224" t="s">
        <v>567</v>
      </c>
      <c r="JG224" t="s">
        <v>62</v>
      </c>
      <c r="JS224" s="2" t="s">
        <v>571</v>
      </c>
      <c r="JT224" t="s">
        <v>64</v>
      </c>
      <c r="KF224" s="2" t="s">
        <v>569</v>
      </c>
      <c r="KG224" t="s">
        <v>58</v>
      </c>
    </row>
    <row r="225" spans="11:293" x14ac:dyDescent="0.25">
      <c r="K225">
        <v>33</v>
      </c>
      <c r="L225" t="s">
        <v>49</v>
      </c>
      <c r="AA225">
        <v>25</v>
      </c>
      <c r="AB225" t="s">
        <v>49</v>
      </c>
      <c r="AQ225">
        <v>48</v>
      </c>
      <c r="AR225" t="s">
        <v>55</v>
      </c>
      <c r="BG225">
        <v>45</v>
      </c>
      <c r="BH225" t="s">
        <v>55</v>
      </c>
      <c r="BR225" s="2">
        <v>0</v>
      </c>
      <c r="BS225" s="2" t="s">
        <v>513</v>
      </c>
      <c r="BT225" s="2"/>
      <c r="BU225">
        <v>3</v>
      </c>
      <c r="BV225" t="s">
        <v>49</v>
      </c>
      <c r="CH225" s="2">
        <v>0</v>
      </c>
      <c r="CI225" s="2" t="s">
        <v>49</v>
      </c>
      <c r="CJ225" s="2"/>
      <c r="CK225">
        <v>0</v>
      </c>
      <c r="CL225" t="s">
        <v>49</v>
      </c>
      <c r="CX225" s="2">
        <v>0</v>
      </c>
      <c r="CY225" s="2" t="s">
        <v>49</v>
      </c>
      <c r="CZ225" s="2"/>
      <c r="DA225">
        <v>3</v>
      </c>
      <c r="DB225" t="s">
        <v>55</v>
      </c>
      <c r="DN225" s="2">
        <v>0</v>
      </c>
      <c r="DO225" s="2" t="s">
        <v>55</v>
      </c>
      <c r="DQ225">
        <v>4</v>
      </c>
      <c r="DR225" t="s">
        <v>55</v>
      </c>
      <c r="EB225" s="2" t="s">
        <v>72</v>
      </c>
      <c r="EC225" s="2" t="s">
        <v>55</v>
      </c>
      <c r="ED225" s="2"/>
      <c r="EE225" t="s">
        <v>70</v>
      </c>
      <c r="EF225" t="s">
        <v>49</v>
      </c>
      <c r="ER225" s="2" t="s">
        <v>72</v>
      </c>
      <c r="ES225" s="2" t="s">
        <v>516</v>
      </c>
      <c r="ET225" s="2"/>
      <c r="EU225" t="s">
        <v>56</v>
      </c>
      <c r="EV225" t="s">
        <v>49</v>
      </c>
      <c r="FH225" s="2" t="s">
        <v>72</v>
      </c>
      <c r="FI225" s="2" t="s">
        <v>516</v>
      </c>
      <c r="FJ225" s="2"/>
      <c r="FK225" t="s">
        <v>72</v>
      </c>
      <c r="FL225" t="s">
        <v>55</v>
      </c>
      <c r="FX225" s="2" t="s">
        <v>72</v>
      </c>
      <c r="FY225" s="2" t="s">
        <v>55</v>
      </c>
      <c r="GA225" t="s">
        <v>80</v>
      </c>
      <c r="GB225" t="s">
        <v>55</v>
      </c>
      <c r="GN225" s="2" t="s">
        <v>48</v>
      </c>
      <c r="GO225" s="2" t="s">
        <v>49</v>
      </c>
      <c r="GP225" t="s">
        <v>67</v>
      </c>
      <c r="GQ225" t="s">
        <v>49</v>
      </c>
      <c r="HC225" t="s">
        <v>67</v>
      </c>
      <c r="HD225" t="s">
        <v>55</v>
      </c>
      <c r="HP225" t="s">
        <v>57</v>
      </c>
      <c r="HQ225" t="s">
        <v>49</v>
      </c>
      <c r="IC225" s="2" t="s">
        <v>48</v>
      </c>
      <c r="ID225" s="2" t="s">
        <v>55</v>
      </c>
      <c r="IF225" t="s">
        <v>67</v>
      </c>
      <c r="IG225" t="s">
        <v>49</v>
      </c>
      <c r="IS225" t="s">
        <v>554</v>
      </c>
      <c r="IT225" t="s">
        <v>49</v>
      </c>
      <c r="JF225" t="s">
        <v>554</v>
      </c>
      <c r="JG225" t="s">
        <v>49</v>
      </c>
      <c r="JS225" s="2" t="s">
        <v>569</v>
      </c>
      <c r="JT225" s="2" t="s">
        <v>55</v>
      </c>
      <c r="KF225" s="2" t="s">
        <v>571</v>
      </c>
      <c r="KG225" s="2" t="s">
        <v>55</v>
      </c>
    </row>
    <row r="226" spans="11:293" x14ac:dyDescent="0.25">
      <c r="K226">
        <v>33</v>
      </c>
      <c r="L226" t="s">
        <v>62</v>
      </c>
      <c r="AA226">
        <v>38</v>
      </c>
      <c r="AB226" t="s">
        <v>49</v>
      </c>
      <c r="AQ226">
        <v>39</v>
      </c>
      <c r="AR226" t="s">
        <v>55</v>
      </c>
      <c r="BG226">
        <v>35</v>
      </c>
      <c r="BH226" t="s">
        <v>55</v>
      </c>
      <c r="BR226" s="2">
        <v>3</v>
      </c>
      <c r="BS226" s="2" t="s">
        <v>519</v>
      </c>
      <c r="BT226" s="2"/>
      <c r="BU226">
        <v>3</v>
      </c>
      <c r="BV226" t="s">
        <v>62</v>
      </c>
      <c r="CH226" s="2">
        <v>3</v>
      </c>
      <c r="CI226" s="2" t="s">
        <v>519</v>
      </c>
      <c r="CJ226" s="2" t="s">
        <v>68</v>
      </c>
      <c r="CK226">
        <v>4</v>
      </c>
      <c r="CL226" t="s">
        <v>49</v>
      </c>
      <c r="CX226" s="2">
        <v>3</v>
      </c>
      <c r="CY226" s="2" t="s">
        <v>519</v>
      </c>
      <c r="CZ226" s="2"/>
      <c r="DA226">
        <v>2</v>
      </c>
      <c r="DB226" t="s">
        <v>55</v>
      </c>
      <c r="DN226" s="2">
        <v>3</v>
      </c>
      <c r="DO226" s="2" t="s">
        <v>55</v>
      </c>
      <c r="DQ226">
        <v>5</v>
      </c>
      <c r="DR226" t="s">
        <v>55</v>
      </c>
      <c r="EB226" s="2" t="s">
        <v>72</v>
      </c>
      <c r="EC226" s="2" t="s">
        <v>55</v>
      </c>
      <c r="ED226" s="2"/>
      <c r="EE226" t="s">
        <v>70</v>
      </c>
      <c r="EF226" t="s">
        <v>62</v>
      </c>
      <c r="ER226" s="2" t="s">
        <v>72</v>
      </c>
      <c r="ES226" s="2" t="s">
        <v>516</v>
      </c>
      <c r="ET226" s="2"/>
      <c r="EU226" t="s">
        <v>70</v>
      </c>
      <c r="EV226" t="s">
        <v>49</v>
      </c>
      <c r="FH226" s="2" t="s">
        <v>72</v>
      </c>
      <c r="FI226" s="2" t="s">
        <v>516</v>
      </c>
      <c r="FJ226" s="2"/>
      <c r="FK226" t="s">
        <v>70</v>
      </c>
      <c r="FL226" t="s">
        <v>55</v>
      </c>
      <c r="FX226" s="2" t="s">
        <v>72</v>
      </c>
      <c r="FY226" s="2" t="s">
        <v>55</v>
      </c>
      <c r="GA226" t="s">
        <v>46</v>
      </c>
      <c r="GB226" t="s">
        <v>55</v>
      </c>
      <c r="GN226" s="2" t="s">
        <v>67</v>
      </c>
      <c r="GO226" s="2" t="s">
        <v>49</v>
      </c>
      <c r="GP226" t="s">
        <v>67</v>
      </c>
      <c r="GQ226" t="s">
        <v>50</v>
      </c>
      <c r="HC226" t="s">
        <v>67</v>
      </c>
      <c r="HD226" t="s">
        <v>49</v>
      </c>
      <c r="HP226" t="s">
        <v>73</v>
      </c>
      <c r="HQ226" t="s">
        <v>49</v>
      </c>
      <c r="IC226" s="2" t="s">
        <v>67</v>
      </c>
      <c r="ID226" s="2" t="s">
        <v>49</v>
      </c>
      <c r="IF226" t="s">
        <v>67</v>
      </c>
      <c r="IG226" t="s">
        <v>50</v>
      </c>
      <c r="IS226" t="s">
        <v>554</v>
      </c>
      <c r="IT226" t="s">
        <v>62</v>
      </c>
      <c r="JF226" t="s">
        <v>567</v>
      </c>
      <c r="JG226" t="s">
        <v>49</v>
      </c>
      <c r="JS226" s="2" t="s">
        <v>569</v>
      </c>
      <c r="JT226" s="2" t="s">
        <v>55</v>
      </c>
      <c r="KF226" s="2" t="s">
        <v>569</v>
      </c>
      <c r="KG226" s="2" t="s">
        <v>55</v>
      </c>
    </row>
    <row r="227" spans="11:293" x14ac:dyDescent="0.25">
      <c r="K227">
        <v>22</v>
      </c>
      <c r="L227" t="s">
        <v>68</v>
      </c>
      <c r="AA227">
        <v>38</v>
      </c>
      <c r="AB227" t="s">
        <v>68</v>
      </c>
      <c r="AQ227">
        <v>23</v>
      </c>
      <c r="AR227" t="s">
        <v>64</v>
      </c>
      <c r="BG227">
        <v>54</v>
      </c>
      <c r="BH227" t="s">
        <v>55</v>
      </c>
      <c r="BR227" s="2">
        <v>2</v>
      </c>
      <c r="BS227" s="2" t="s">
        <v>513</v>
      </c>
      <c r="BT227" s="2"/>
      <c r="BU227">
        <v>3</v>
      </c>
      <c r="BV227" t="s">
        <v>68</v>
      </c>
      <c r="CH227" s="2">
        <v>2</v>
      </c>
      <c r="CI227" s="2" t="s">
        <v>55</v>
      </c>
      <c r="CJ227" s="2"/>
      <c r="CK227">
        <v>4</v>
      </c>
      <c r="CL227" t="s">
        <v>68</v>
      </c>
      <c r="CX227" s="2">
        <v>2</v>
      </c>
      <c r="CY227" s="2" t="s">
        <v>55</v>
      </c>
      <c r="CZ227" s="2"/>
      <c r="DA227">
        <v>3</v>
      </c>
      <c r="DB227" t="s">
        <v>64</v>
      </c>
      <c r="DN227" s="2">
        <v>2</v>
      </c>
      <c r="DO227" s="2" t="s">
        <v>55</v>
      </c>
      <c r="DQ227">
        <v>2</v>
      </c>
      <c r="DR227" t="s">
        <v>55</v>
      </c>
      <c r="EB227" s="3" t="s">
        <v>46</v>
      </c>
      <c r="EC227" s="2" t="s">
        <v>49</v>
      </c>
      <c r="ED227" s="2"/>
      <c r="EE227" t="s">
        <v>80</v>
      </c>
      <c r="EF227" t="s">
        <v>68</v>
      </c>
      <c r="ER227" s="3" t="s">
        <v>46</v>
      </c>
      <c r="ES227" s="2" t="s">
        <v>49</v>
      </c>
      <c r="ET227" s="2"/>
      <c r="EU227" t="s">
        <v>70</v>
      </c>
      <c r="EV227" t="s">
        <v>68</v>
      </c>
      <c r="FH227" s="3" t="s">
        <v>46</v>
      </c>
      <c r="FI227" s="2" t="s">
        <v>68</v>
      </c>
      <c r="FJ227" s="2"/>
      <c r="FK227" t="s">
        <v>80</v>
      </c>
      <c r="FL227" t="s">
        <v>64</v>
      </c>
      <c r="FX227" s="3" t="s">
        <v>46</v>
      </c>
      <c r="FY227" s="2" t="s">
        <v>55</v>
      </c>
      <c r="GA227" t="s">
        <v>46</v>
      </c>
      <c r="GB227" t="s">
        <v>55</v>
      </c>
      <c r="GN227" s="2" t="s">
        <v>73</v>
      </c>
      <c r="GO227" s="2" t="s">
        <v>514</v>
      </c>
      <c r="GP227" t="s">
        <v>61</v>
      </c>
      <c r="GQ227" t="s">
        <v>50</v>
      </c>
      <c r="HC227" t="s">
        <v>67</v>
      </c>
      <c r="HD227" t="s">
        <v>50</v>
      </c>
      <c r="HP227" t="s">
        <v>73</v>
      </c>
      <c r="HQ227" t="s">
        <v>50</v>
      </c>
      <c r="IC227" s="2" t="s">
        <v>73</v>
      </c>
      <c r="ID227" s="2" t="s">
        <v>514</v>
      </c>
      <c r="IF227" t="s">
        <v>67</v>
      </c>
      <c r="IG227" t="s">
        <v>68</v>
      </c>
      <c r="IS227" t="s">
        <v>554</v>
      </c>
      <c r="IT227" t="s">
        <v>68</v>
      </c>
      <c r="JF227" t="s">
        <v>567</v>
      </c>
      <c r="JG227" t="s">
        <v>68</v>
      </c>
      <c r="JS227" s="2" t="s">
        <v>569</v>
      </c>
      <c r="JT227" t="s">
        <v>64</v>
      </c>
      <c r="KF227" s="2" t="s">
        <v>569</v>
      </c>
      <c r="KG227" s="2" t="s">
        <v>55</v>
      </c>
    </row>
    <row r="228" spans="11:293" x14ac:dyDescent="0.25">
      <c r="K228">
        <v>22</v>
      </c>
      <c r="L228" t="s">
        <v>62</v>
      </c>
      <c r="AA228">
        <v>38</v>
      </c>
      <c r="AB228" s="4" t="s">
        <v>64</v>
      </c>
      <c r="AQ228">
        <v>23</v>
      </c>
      <c r="AR228" t="s">
        <v>62</v>
      </c>
      <c r="BG228">
        <v>41</v>
      </c>
      <c r="BH228" t="s">
        <v>58</v>
      </c>
      <c r="BR228" s="2">
        <v>3</v>
      </c>
      <c r="BS228" s="2" t="s">
        <v>513</v>
      </c>
      <c r="BT228" s="2"/>
      <c r="BU228">
        <v>3</v>
      </c>
      <c r="BV228" t="s">
        <v>62</v>
      </c>
      <c r="CH228" s="2">
        <v>3</v>
      </c>
      <c r="CI228" s="2" t="s">
        <v>49</v>
      </c>
      <c r="CJ228" s="2"/>
      <c r="CK228">
        <v>4</v>
      </c>
      <c r="CL228" t="s">
        <v>64</v>
      </c>
      <c r="CX228" s="2">
        <v>3</v>
      </c>
      <c r="CY228" s="2" t="s">
        <v>55</v>
      </c>
      <c r="CZ228" s="2"/>
      <c r="DA228">
        <v>3</v>
      </c>
      <c r="DB228" t="s">
        <v>62</v>
      </c>
      <c r="DN228" s="2">
        <v>3</v>
      </c>
      <c r="DO228" s="2" t="s">
        <v>55</v>
      </c>
      <c r="DQ228">
        <v>2</v>
      </c>
      <c r="DR228" t="s">
        <v>58</v>
      </c>
      <c r="EB228" s="3" t="s">
        <v>56</v>
      </c>
      <c r="EC228" s="2" t="s">
        <v>513</v>
      </c>
      <c r="ED228" s="2"/>
      <c r="EE228" t="s">
        <v>80</v>
      </c>
      <c r="EF228" t="s">
        <v>62</v>
      </c>
      <c r="ER228" s="3" t="s">
        <v>56</v>
      </c>
      <c r="ES228" s="2" t="s">
        <v>49</v>
      </c>
      <c r="ET228" s="2"/>
      <c r="EU228" t="s">
        <v>70</v>
      </c>
      <c r="EV228" t="s">
        <v>64</v>
      </c>
      <c r="FH228" s="3" t="s">
        <v>56</v>
      </c>
      <c r="FI228" s="2" t="s">
        <v>49</v>
      </c>
      <c r="FJ228" s="2"/>
      <c r="FK228" t="s">
        <v>80</v>
      </c>
      <c r="FL228" t="s">
        <v>62</v>
      </c>
      <c r="FX228" s="3" t="s">
        <v>56</v>
      </c>
      <c r="FY228" s="2" t="s">
        <v>55</v>
      </c>
      <c r="GA228" t="s">
        <v>80</v>
      </c>
      <c r="GB228" t="s">
        <v>58</v>
      </c>
      <c r="GN228" s="2" t="s">
        <v>48</v>
      </c>
      <c r="GO228" s="2" t="s">
        <v>49</v>
      </c>
      <c r="GP228" t="s">
        <v>57</v>
      </c>
      <c r="GQ228" t="s">
        <v>49</v>
      </c>
      <c r="HC228" t="s">
        <v>67</v>
      </c>
      <c r="HD228" t="s">
        <v>64</v>
      </c>
      <c r="HP228" t="s">
        <v>48</v>
      </c>
      <c r="HQ228" t="s">
        <v>55</v>
      </c>
      <c r="IC228" s="2" t="s">
        <v>48</v>
      </c>
      <c r="ID228" s="2" t="s">
        <v>55</v>
      </c>
      <c r="IF228" t="s">
        <v>67</v>
      </c>
      <c r="IG228" t="s">
        <v>49</v>
      </c>
      <c r="IS228" t="s">
        <v>554</v>
      </c>
      <c r="IT228" t="s">
        <v>62</v>
      </c>
      <c r="JF228" t="s">
        <v>567</v>
      </c>
      <c r="JG228" t="s">
        <v>64</v>
      </c>
      <c r="JS228" s="2" t="s">
        <v>569</v>
      </c>
      <c r="JT228" t="s">
        <v>62</v>
      </c>
      <c r="KF228" s="2" t="s">
        <v>571</v>
      </c>
      <c r="KG228" t="s">
        <v>58</v>
      </c>
    </row>
    <row r="229" spans="11:293" x14ac:dyDescent="0.25">
      <c r="K229">
        <v>37</v>
      </c>
      <c r="L229" t="s">
        <v>50</v>
      </c>
      <c r="AA229">
        <v>38</v>
      </c>
      <c r="AB229" t="s">
        <v>62</v>
      </c>
      <c r="AQ229">
        <v>47</v>
      </c>
      <c r="AR229" t="s">
        <v>55</v>
      </c>
      <c r="BG229">
        <v>40</v>
      </c>
      <c r="BH229" t="s">
        <v>58</v>
      </c>
      <c r="BR229" s="2">
        <v>4</v>
      </c>
      <c r="BS229" s="2" t="s">
        <v>514</v>
      </c>
      <c r="BT229" s="2"/>
      <c r="BU229">
        <v>3</v>
      </c>
      <c r="BV229" t="s">
        <v>50</v>
      </c>
      <c r="CH229" s="2">
        <v>4</v>
      </c>
      <c r="CI229" s="2" t="s">
        <v>592</v>
      </c>
      <c r="CJ229" s="2"/>
      <c r="CK229">
        <v>4</v>
      </c>
      <c r="CL229" t="s">
        <v>62</v>
      </c>
      <c r="CX229" s="2">
        <v>4</v>
      </c>
      <c r="CY229" s="2" t="s">
        <v>55</v>
      </c>
      <c r="CZ229" s="2"/>
      <c r="DA229">
        <v>3</v>
      </c>
      <c r="DB229" t="s">
        <v>55</v>
      </c>
      <c r="DN229" s="2">
        <v>4</v>
      </c>
      <c r="DO229" s="2" t="s">
        <v>55</v>
      </c>
      <c r="DQ229">
        <v>6</v>
      </c>
      <c r="DR229" t="s">
        <v>58</v>
      </c>
      <c r="EB229" s="3" t="s">
        <v>80</v>
      </c>
      <c r="EC229" s="2" t="s">
        <v>519</v>
      </c>
      <c r="ED229" s="2"/>
      <c r="EE229" t="s">
        <v>72</v>
      </c>
      <c r="EF229" t="s">
        <v>50</v>
      </c>
      <c r="ER229" s="3" t="s">
        <v>80</v>
      </c>
      <c r="ES229" s="2" t="s">
        <v>519</v>
      </c>
      <c r="ET229" s="2"/>
      <c r="EU229" t="s">
        <v>70</v>
      </c>
      <c r="EV229" t="s">
        <v>62</v>
      </c>
      <c r="FH229" s="3" t="s">
        <v>80</v>
      </c>
      <c r="FI229" s="2" t="s">
        <v>519</v>
      </c>
      <c r="FJ229" s="2"/>
      <c r="FK229" t="s">
        <v>46</v>
      </c>
      <c r="FL229" t="s">
        <v>55</v>
      </c>
      <c r="FX229" s="3" t="s">
        <v>80</v>
      </c>
      <c r="FY229" s="2" t="s">
        <v>55</v>
      </c>
      <c r="GA229" t="s">
        <v>46</v>
      </c>
      <c r="GB229" t="s">
        <v>58</v>
      </c>
      <c r="GN229" s="2" t="s">
        <v>48</v>
      </c>
      <c r="GO229" s="2" t="s">
        <v>514</v>
      </c>
      <c r="GP229" t="s">
        <v>57</v>
      </c>
      <c r="GQ229" t="s">
        <v>62</v>
      </c>
      <c r="HC229" t="s">
        <v>67</v>
      </c>
      <c r="HD229" t="s">
        <v>62</v>
      </c>
      <c r="HP229" t="s">
        <v>57</v>
      </c>
      <c r="HQ229" t="s">
        <v>55</v>
      </c>
      <c r="IC229" s="2" t="s">
        <v>48</v>
      </c>
      <c r="ID229" s="2" t="s">
        <v>514</v>
      </c>
      <c r="IF229" t="s">
        <v>67</v>
      </c>
      <c r="IG229" t="s">
        <v>68</v>
      </c>
      <c r="IS229" t="s">
        <v>567</v>
      </c>
      <c r="IT229" t="s">
        <v>50</v>
      </c>
      <c r="JF229" t="s">
        <v>567</v>
      </c>
      <c r="JG229" t="s">
        <v>62</v>
      </c>
      <c r="JS229" s="2" t="s">
        <v>569</v>
      </c>
      <c r="JT229" s="2" t="s">
        <v>55</v>
      </c>
      <c r="KF229" s="2" t="s">
        <v>571</v>
      </c>
      <c r="KG229" t="s">
        <v>58</v>
      </c>
    </row>
    <row r="230" spans="11:293" x14ac:dyDescent="0.25">
      <c r="K230">
        <v>38</v>
      </c>
      <c r="L230" t="s">
        <v>49</v>
      </c>
      <c r="AA230">
        <v>30</v>
      </c>
      <c r="AB230" t="s">
        <v>55</v>
      </c>
      <c r="AQ230">
        <v>27</v>
      </c>
      <c r="AR230" t="s">
        <v>64</v>
      </c>
      <c r="BG230">
        <v>49</v>
      </c>
      <c r="BH230" t="s">
        <v>49</v>
      </c>
      <c r="BR230" s="2">
        <v>3</v>
      </c>
      <c r="BS230" s="2" t="s">
        <v>55</v>
      </c>
      <c r="BT230" s="2"/>
      <c r="BU230">
        <v>3</v>
      </c>
      <c r="BV230" t="s">
        <v>49</v>
      </c>
      <c r="CH230" s="2">
        <v>3</v>
      </c>
      <c r="CI230" s="2" t="s">
        <v>55</v>
      </c>
      <c r="CJ230" s="2"/>
      <c r="CK230">
        <v>5</v>
      </c>
      <c r="CL230" t="s">
        <v>55</v>
      </c>
      <c r="CX230" s="2">
        <v>3</v>
      </c>
      <c r="CY230" s="2" t="s">
        <v>55</v>
      </c>
      <c r="CZ230" s="2"/>
      <c r="DA230">
        <v>3</v>
      </c>
      <c r="DB230" t="s">
        <v>64</v>
      </c>
      <c r="DN230" s="2">
        <v>3</v>
      </c>
      <c r="DO230" s="2" t="s">
        <v>55</v>
      </c>
      <c r="DQ230">
        <v>4</v>
      </c>
      <c r="DR230" s="4" t="s">
        <v>49</v>
      </c>
      <c r="EB230" s="3" t="s">
        <v>46</v>
      </c>
      <c r="EC230" s="2" t="s">
        <v>513</v>
      </c>
      <c r="ED230" s="2"/>
      <c r="EE230" t="s">
        <v>80</v>
      </c>
      <c r="EF230" t="s">
        <v>49</v>
      </c>
      <c r="ER230" s="3" t="s">
        <v>46</v>
      </c>
      <c r="ES230" s="2" t="s">
        <v>55</v>
      </c>
      <c r="ET230" s="2"/>
      <c r="EU230" t="s">
        <v>72</v>
      </c>
      <c r="EV230" t="s">
        <v>55</v>
      </c>
      <c r="FH230" s="3" t="s">
        <v>46</v>
      </c>
      <c r="FI230" s="2" t="s">
        <v>55</v>
      </c>
      <c r="FJ230" s="2"/>
      <c r="FK230" t="s">
        <v>80</v>
      </c>
      <c r="FL230" t="s">
        <v>64</v>
      </c>
      <c r="FX230" s="3" t="s">
        <v>46</v>
      </c>
      <c r="FY230" s="2" t="s">
        <v>55</v>
      </c>
      <c r="GA230" t="s">
        <v>46</v>
      </c>
      <c r="GB230" t="s">
        <v>49</v>
      </c>
      <c r="GN230" s="2" t="s">
        <v>73</v>
      </c>
      <c r="GO230" s="2" t="s">
        <v>514</v>
      </c>
      <c r="GP230" t="s">
        <v>57</v>
      </c>
      <c r="GQ230" t="s">
        <v>55</v>
      </c>
      <c r="HC230" t="s">
        <v>73</v>
      </c>
      <c r="HD230" t="s">
        <v>55</v>
      </c>
      <c r="HP230" t="s">
        <v>61</v>
      </c>
      <c r="HQ230" t="s">
        <v>68</v>
      </c>
      <c r="IC230" s="2" t="s">
        <v>73</v>
      </c>
      <c r="ID230" s="2" t="s">
        <v>55</v>
      </c>
      <c r="IF230" t="s">
        <v>57</v>
      </c>
      <c r="IG230" t="s">
        <v>58</v>
      </c>
      <c r="IS230" t="s">
        <v>554</v>
      </c>
      <c r="IT230" t="s">
        <v>49</v>
      </c>
      <c r="JF230" t="s">
        <v>567</v>
      </c>
      <c r="JG230" t="s">
        <v>55</v>
      </c>
      <c r="JS230" s="2" t="s">
        <v>569</v>
      </c>
      <c r="JT230" t="s">
        <v>64</v>
      </c>
      <c r="KF230" s="2" t="s">
        <v>569</v>
      </c>
      <c r="KG230" t="s">
        <v>49</v>
      </c>
    </row>
    <row r="231" spans="11:293" x14ac:dyDescent="0.25">
      <c r="K231">
        <v>38</v>
      </c>
      <c r="L231" t="s">
        <v>58</v>
      </c>
      <c r="AA231">
        <v>54</v>
      </c>
      <c r="AB231" t="s">
        <v>55</v>
      </c>
      <c r="AQ231">
        <v>61</v>
      </c>
      <c r="AR231" t="s">
        <v>68</v>
      </c>
      <c r="BG231">
        <v>29</v>
      </c>
      <c r="BH231" t="s">
        <v>55</v>
      </c>
      <c r="BR231" s="2">
        <v>5</v>
      </c>
      <c r="BS231" s="2" t="s">
        <v>55</v>
      </c>
      <c r="BT231" s="2"/>
      <c r="BU231">
        <v>3</v>
      </c>
      <c r="BV231" s="4" t="s">
        <v>58</v>
      </c>
      <c r="CH231" s="2">
        <v>5</v>
      </c>
      <c r="CI231" s="2" t="s">
        <v>49</v>
      </c>
      <c r="CJ231" s="2"/>
      <c r="CK231">
        <v>2</v>
      </c>
      <c r="CL231" t="s">
        <v>55</v>
      </c>
      <c r="CX231" s="2">
        <v>5</v>
      </c>
      <c r="CY231" s="2" t="s">
        <v>55</v>
      </c>
      <c r="CZ231" s="2"/>
      <c r="DA231">
        <v>2</v>
      </c>
      <c r="DB231" t="s">
        <v>68</v>
      </c>
      <c r="DN231" s="2">
        <v>5</v>
      </c>
      <c r="DO231" s="2" t="s">
        <v>55</v>
      </c>
      <c r="DQ231">
        <v>3</v>
      </c>
      <c r="DR231" t="s">
        <v>55</v>
      </c>
      <c r="EB231" s="3" t="s">
        <v>46</v>
      </c>
      <c r="EC231" s="2" t="s">
        <v>513</v>
      </c>
      <c r="ED231" s="2"/>
      <c r="EE231" t="s">
        <v>80</v>
      </c>
      <c r="EF231" t="s">
        <v>58</v>
      </c>
      <c r="ER231" s="3" t="s">
        <v>46</v>
      </c>
      <c r="ES231" s="2" t="s">
        <v>49</v>
      </c>
      <c r="ET231" s="2"/>
      <c r="EU231" t="s">
        <v>46</v>
      </c>
      <c r="EV231" t="s">
        <v>55</v>
      </c>
      <c r="FH231" s="3" t="s">
        <v>46</v>
      </c>
      <c r="FI231" s="2" t="s">
        <v>55</v>
      </c>
      <c r="FJ231" s="2"/>
      <c r="FK231" t="s">
        <v>46</v>
      </c>
      <c r="FL231" t="s">
        <v>68</v>
      </c>
      <c r="FX231" s="3" t="s">
        <v>46</v>
      </c>
      <c r="FY231" s="2" t="s">
        <v>55</v>
      </c>
      <c r="GA231" t="s">
        <v>80</v>
      </c>
      <c r="GB231" t="s">
        <v>55</v>
      </c>
      <c r="GN231" s="2" t="s">
        <v>57</v>
      </c>
      <c r="GO231" s="2" t="s">
        <v>55</v>
      </c>
      <c r="GP231" t="s">
        <v>61</v>
      </c>
      <c r="GQ231" t="s">
        <v>50</v>
      </c>
      <c r="HC231" t="s">
        <v>61</v>
      </c>
      <c r="HD231" t="s">
        <v>49</v>
      </c>
      <c r="HP231" t="s">
        <v>48</v>
      </c>
      <c r="HQ231" t="s">
        <v>49</v>
      </c>
      <c r="IC231" s="2" t="s">
        <v>57</v>
      </c>
      <c r="ID231" s="2" t="s">
        <v>55</v>
      </c>
      <c r="IF231" t="s">
        <v>57</v>
      </c>
      <c r="IG231" t="s">
        <v>49</v>
      </c>
      <c r="IS231" t="s">
        <v>554</v>
      </c>
      <c r="IT231" t="s">
        <v>58</v>
      </c>
      <c r="JF231" t="s">
        <v>567</v>
      </c>
      <c r="JG231" t="s">
        <v>55</v>
      </c>
      <c r="JS231" s="2" t="s">
        <v>569</v>
      </c>
      <c r="JT231" t="s">
        <v>68</v>
      </c>
      <c r="KF231" s="2" t="s">
        <v>569</v>
      </c>
      <c r="KG231" s="2" t="s">
        <v>55</v>
      </c>
    </row>
    <row r="232" spans="11:293" x14ac:dyDescent="0.25">
      <c r="K232">
        <v>40</v>
      </c>
      <c r="L232" t="s">
        <v>64</v>
      </c>
      <c r="AA232">
        <v>43</v>
      </c>
      <c r="AB232" t="s">
        <v>62</v>
      </c>
      <c r="AQ232">
        <v>61</v>
      </c>
      <c r="AR232" t="s">
        <v>64</v>
      </c>
      <c r="BG232">
        <v>43</v>
      </c>
      <c r="BH232" t="s">
        <v>55</v>
      </c>
      <c r="BR232" s="2">
        <v>5</v>
      </c>
      <c r="BS232" s="2" t="s">
        <v>49</v>
      </c>
      <c r="BT232" s="2"/>
      <c r="BU232">
        <v>0</v>
      </c>
      <c r="BV232" t="s">
        <v>64</v>
      </c>
      <c r="CH232" s="2">
        <v>5</v>
      </c>
      <c r="CI232" s="2" t="s">
        <v>55</v>
      </c>
      <c r="CJ232" s="2"/>
      <c r="CK232">
        <v>3</v>
      </c>
      <c r="CL232" t="s">
        <v>62</v>
      </c>
      <c r="CX232" s="2">
        <v>5</v>
      </c>
      <c r="CY232" s="2" t="s">
        <v>55</v>
      </c>
      <c r="CZ232" s="2"/>
      <c r="DA232">
        <v>2</v>
      </c>
      <c r="DB232" t="s">
        <v>64</v>
      </c>
      <c r="DN232" s="2">
        <v>5</v>
      </c>
      <c r="DO232" s="2" t="s">
        <v>55</v>
      </c>
      <c r="DQ232">
        <v>2</v>
      </c>
      <c r="DR232" t="s">
        <v>55</v>
      </c>
      <c r="EB232" s="3" t="s">
        <v>46</v>
      </c>
      <c r="EC232" s="2" t="s">
        <v>514</v>
      </c>
      <c r="ED232" s="2"/>
      <c r="EE232" t="s">
        <v>80</v>
      </c>
      <c r="EF232" t="s">
        <v>64</v>
      </c>
      <c r="ER232" s="3" t="s">
        <v>46</v>
      </c>
      <c r="ES232" s="2" t="s">
        <v>514</v>
      </c>
      <c r="ET232" s="2"/>
      <c r="EU232" t="s">
        <v>56</v>
      </c>
      <c r="EV232" t="s">
        <v>62</v>
      </c>
      <c r="FH232" s="3" t="s">
        <v>46</v>
      </c>
      <c r="FI232" s="2" t="s">
        <v>55</v>
      </c>
      <c r="FJ232" s="2"/>
      <c r="FK232" t="s">
        <v>46</v>
      </c>
      <c r="FL232" t="s">
        <v>64</v>
      </c>
      <c r="FX232" s="3" t="s">
        <v>46</v>
      </c>
      <c r="FY232" s="2" t="s">
        <v>55</v>
      </c>
      <c r="GA232" t="s">
        <v>80</v>
      </c>
      <c r="GB232" t="s">
        <v>55</v>
      </c>
      <c r="GP232" t="s">
        <v>61</v>
      </c>
      <c r="GQ232" t="s">
        <v>68</v>
      </c>
      <c r="HC232" t="s">
        <v>61</v>
      </c>
      <c r="HD232" t="s">
        <v>50</v>
      </c>
      <c r="HP232" t="s">
        <v>57</v>
      </c>
      <c r="HQ232" t="s">
        <v>55</v>
      </c>
      <c r="IF232" t="s">
        <v>57</v>
      </c>
      <c r="IG232" t="s">
        <v>50</v>
      </c>
      <c r="IS232" t="s">
        <v>567</v>
      </c>
      <c r="IT232" t="s">
        <v>64</v>
      </c>
      <c r="JF232" t="s">
        <v>567</v>
      </c>
      <c r="JG232" t="s">
        <v>62</v>
      </c>
      <c r="JS232" s="2" t="s">
        <v>569</v>
      </c>
      <c r="JT232" t="s">
        <v>64</v>
      </c>
      <c r="KF232" s="2" t="s">
        <v>569</v>
      </c>
      <c r="KG232" s="2" t="s">
        <v>55</v>
      </c>
    </row>
    <row r="233" spans="11:293" x14ac:dyDescent="0.25">
      <c r="K233">
        <v>46</v>
      </c>
      <c r="L233" t="s">
        <v>58</v>
      </c>
      <c r="AA233">
        <v>26</v>
      </c>
      <c r="AB233" s="4" t="s">
        <v>64</v>
      </c>
      <c r="AQ233">
        <v>58</v>
      </c>
      <c r="AR233" t="s">
        <v>50</v>
      </c>
      <c r="BG233">
        <v>34</v>
      </c>
      <c r="BH233" t="s">
        <v>55</v>
      </c>
      <c r="BR233" s="2">
        <v>3</v>
      </c>
      <c r="BS233" s="2" t="s">
        <v>55</v>
      </c>
      <c r="BT233" s="2"/>
      <c r="BU233">
        <v>2</v>
      </c>
      <c r="BV233" s="4" t="s">
        <v>58</v>
      </c>
      <c r="CH233" s="2">
        <v>3</v>
      </c>
      <c r="CI233" s="2" t="s">
        <v>55</v>
      </c>
      <c r="CJ233" s="2"/>
      <c r="CK233">
        <v>3</v>
      </c>
      <c r="CL233" t="s">
        <v>64</v>
      </c>
      <c r="CX233" s="2">
        <v>3</v>
      </c>
      <c r="CY233" s="2" t="s">
        <v>55</v>
      </c>
      <c r="CZ233" s="2"/>
      <c r="DA233">
        <v>3</v>
      </c>
      <c r="DB233" t="s">
        <v>50</v>
      </c>
      <c r="DN233" s="2">
        <v>3</v>
      </c>
      <c r="DO233" s="2" t="s">
        <v>514</v>
      </c>
      <c r="DP233" s="2"/>
      <c r="DQ233">
        <v>0</v>
      </c>
      <c r="DR233" t="s">
        <v>55</v>
      </c>
      <c r="EB233" s="3" t="s">
        <v>80</v>
      </c>
      <c r="EC233" s="2" t="s">
        <v>55</v>
      </c>
      <c r="ED233" s="2"/>
      <c r="EE233" t="s">
        <v>70</v>
      </c>
      <c r="EF233" t="s">
        <v>58</v>
      </c>
      <c r="ER233" s="3" t="s">
        <v>80</v>
      </c>
      <c r="ES233" s="2" t="s">
        <v>55</v>
      </c>
      <c r="ET233" s="2"/>
      <c r="EU233" t="s">
        <v>80</v>
      </c>
      <c r="EV233" t="s">
        <v>64</v>
      </c>
      <c r="FH233" s="3" t="s">
        <v>80</v>
      </c>
      <c r="FI233" s="2" t="s">
        <v>55</v>
      </c>
      <c r="FJ233" s="2"/>
      <c r="FK233" t="s">
        <v>56</v>
      </c>
      <c r="FL233" t="s">
        <v>50</v>
      </c>
      <c r="FX233" s="3" t="s">
        <v>80</v>
      </c>
      <c r="FY233" s="2" t="s">
        <v>55</v>
      </c>
      <c r="GA233" t="s">
        <v>46</v>
      </c>
      <c r="GB233" t="s">
        <v>55</v>
      </c>
      <c r="GP233" t="s">
        <v>57</v>
      </c>
      <c r="GQ233" t="s">
        <v>49</v>
      </c>
      <c r="HC233" t="s">
        <v>48</v>
      </c>
      <c r="HD233" t="s">
        <v>55</v>
      </c>
      <c r="HP233" t="s">
        <v>67</v>
      </c>
      <c r="HQ233" t="s">
        <v>55</v>
      </c>
      <c r="IF233" t="s">
        <v>67</v>
      </c>
      <c r="IG233" t="s">
        <v>49</v>
      </c>
      <c r="IS233" t="s">
        <v>554</v>
      </c>
      <c r="IT233" t="s">
        <v>58</v>
      </c>
      <c r="JF233" t="s">
        <v>567</v>
      </c>
      <c r="JG233" t="s">
        <v>64</v>
      </c>
      <c r="JS233" s="2" t="s">
        <v>569</v>
      </c>
      <c r="JT233" t="s">
        <v>50</v>
      </c>
      <c r="KF233" s="2" t="s">
        <v>569</v>
      </c>
      <c r="KG233" s="2" t="s">
        <v>55</v>
      </c>
    </row>
    <row r="234" spans="11:293" x14ac:dyDescent="0.25">
      <c r="K234">
        <v>37</v>
      </c>
      <c r="L234" t="s">
        <v>55</v>
      </c>
      <c r="AA234">
        <v>45</v>
      </c>
      <c r="AB234" t="s">
        <v>55</v>
      </c>
      <c r="AQ234">
        <v>58</v>
      </c>
      <c r="AR234" t="s">
        <v>64</v>
      </c>
      <c r="BG234">
        <v>40</v>
      </c>
      <c r="BH234" t="s">
        <v>55</v>
      </c>
      <c r="BR234" s="2">
        <v>4</v>
      </c>
      <c r="BS234" s="2" t="s">
        <v>58</v>
      </c>
      <c r="BT234" s="2"/>
      <c r="BU234">
        <v>3</v>
      </c>
      <c r="BV234" t="s">
        <v>55</v>
      </c>
      <c r="CH234" s="2">
        <v>4</v>
      </c>
      <c r="CI234" s="2" t="s">
        <v>55</v>
      </c>
      <c r="CJ234" s="2"/>
      <c r="CK234">
        <v>5</v>
      </c>
      <c r="CL234" t="s">
        <v>55</v>
      </c>
      <c r="CX234" s="2">
        <v>4</v>
      </c>
      <c r="CY234" s="2" t="s">
        <v>55</v>
      </c>
      <c r="DA234">
        <v>3</v>
      </c>
      <c r="DB234" t="s">
        <v>64</v>
      </c>
      <c r="DN234" s="2">
        <v>4</v>
      </c>
      <c r="DO234" s="2" t="s">
        <v>55</v>
      </c>
      <c r="DQ234">
        <v>2</v>
      </c>
      <c r="DR234" t="s">
        <v>55</v>
      </c>
      <c r="EB234" s="3" t="s">
        <v>46</v>
      </c>
      <c r="EC234" s="2" t="s">
        <v>55</v>
      </c>
      <c r="ED234" s="2"/>
      <c r="EE234" t="s">
        <v>80</v>
      </c>
      <c r="EF234" t="s">
        <v>55</v>
      </c>
      <c r="ER234" s="3" t="s">
        <v>46</v>
      </c>
      <c r="ES234" s="2" t="s">
        <v>49</v>
      </c>
      <c r="ET234" s="2"/>
      <c r="EU234" t="s">
        <v>72</v>
      </c>
      <c r="EV234" t="s">
        <v>55</v>
      </c>
      <c r="FH234" s="3" t="s">
        <v>46</v>
      </c>
      <c r="FI234" s="2" t="s">
        <v>55</v>
      </c>
      <c r="FJ234" s="2"/>
      <c r="FK234" t="s">
        <v>56</v>
      </c>
      <c r="FL234" t="s">
        <v>64</v>
      </c>
      <c r="FX234" s="3" t="s">
        <v>46</v>
      </c>
      <c r="FY234" s="2" t="s">
        <v>55</v>
      </c>
      <c r="GA234" t="s">
        <v>80</v>
      </c>
      <c r="GB234" t="s">
        <v>55</v>
      </c>
      <c r="GP234" t="s">
        <v>57</v>
      </c>
      <c r="GQ234" t="s">
        <v>49</v>
      </c>
      <c r="HC234" t="s">
        <v>61</v>
      </c>
      <c r="HD234" t="s">
        <v>55</v>
      </c>
      <c r="HP234" t="s">
        <v>48</v>
      </c>
      <c r="HQ234" t="s">
        <v>68</v>
      </c>
      <c r="IF234" t="s">
        <v>67</v>
      </c>
      <c r="IG234" t="s">
        <v>50</v>
      </c>
      <c r="IS234" t="s">
        <v>567</v>
      </c>
      <c r="IT234" t="s">
        <v>55</v>
      </c>
      <c r="JF234" t="s">
        <v>567</v>
      </c>
      <c r="JG234" t="s">
        <v>55</v>
      </c>
      <c r="JS234" s="2" t="s">
        <v>569</v>
      </c>
      <c r="JT234" t="s">
        <v>64</v>
      </c>
      <c r="KF234" s="2" t="s">
        <v>569</v>
      </c>
      <c r="KG234" s="2" t="s">
        <v>55</v>
      </c>
    </row>
    <row r="235" spans="11:293" x14ac:dyDescent="0.25">
      <c r="K235">
        <v>26</v>
      </c>
      <c r="L235" t="s">
        <v>49</v>
      </c>
      <c r="AA235">
        <v>34</v>
      </c>
      <c r="AB235" t="s">
        <v>55</v>
      </c>
      <c r="AQ235">
        <v>25</v>
      </c>
      <c r="AR235" t="s">
        <v>64</v>
      </c>
      <c r="BG235">
        <v>60</v>
      </c>
      <c r="BH235" t="s">
        <v>62</v>
      </c>
      <c r="BU235">
        <v>3</v>
      </c>
      <c r="BV235" t="s">
        <v>49</v>
      </c>
      <c r="CK235">
        <v>4</v>
      </c>
      <c r="CL235" t="s">
        <v>55</v>
      </c>
      <c r="DA235">
        <v>3</v>
      </c>
      <c r="DB235" t="s">
        <v>64</v>
      </c>
      <c r="DQ235">
        <v>5</v>
      </c>
      <c r="DR235" t="s">
        <v>62</v>
      </c>
      <c r="EB235" s="2" t="s">
        <v>72</v>
      </c>
      <c r="EC235" s="2" t="s">
        <v>49</v>
      </c>
      <c r="ED235" s="2"/>
      <c r="EE235" t="s">
        <v>70</v>
      </c>
      <c r="EF235" t="s">
        <v>49</v>
      </c>
      <c r="ER235" s="2" t="s">
        <v>72</v>
      </c>
      <c r="ES235" s="2" t="s">
        <v>55</v>
      </c>
      <c r="ET235" s="2"/>
      <c r="EU235" t="s">
        <v>46</v>
      </c>
      <c r="EV235" t="s">
        <v>55</v>
      </c>
      <c r="FH235" s="2" t="s">
        <v>72</v>
      </c>
      <c r="FI235" s="2" t="s">
        <v>55</v>
      </c>
      <c r="FJ235" s="2"/>
      <c r="FK235" t="s">
        <v>70</v>
      </c>
      <c r="FL235" t="s">
        <v>64</v>
      </c>
      <c r="FX235" s="2" t="s">
        <v>72</v>
      </c>
      <c r="FY235" s="2" t="s">
        <v>55</v>
      </c>
      <c r="GA235" t="s">
        <v>46</v>
      </c>
      <c r="GB235" t="s">
        <v>62</v>
      </c>
      <c r="GP235" t="s">
        <v>57</v>
      </c>
      <c r="GQ235" t="s">
        <v>58</v>
      </c>
      <c r="HC235" t="s">
        <v>67</v>
      </c>
      <c r="HD235" t="s">
        <v>49</v>
      </c>
      <c r="HP235" t="s">
        <v>57</v>
      </c>
      <c r="HQ235" t="s">
        <v>49</v>
      </c>
      <c r="IF235" t="s">
        <v>67</v>
      </c>
      <c r="IG235" t="s">
        <v>68</v>
      </c>
      <c r="IS235" t="s">
        <v>554</v>
      </c>
      <c r="IT235" t="s">
        <v>49</v>
      </c>
      <c r="JF235" t="s">
        <v>567</v>
      </c>
      <c r="JG235" t="s">
        <v>55</v>
      </c>
      <c r="JS235" s="2" t="s">
        <v>571</v>
      </c>
      <c r="JT235" t="s">
        <v>64</v>
      </c>
      <c r="KF235" s="2" t="s">
        <v>571</v>
      </c>
      <c r="KG235" t="s">
        <v>62</v>
      </c>
    </row>
    <row r="236" spans="11:293" x14ac:dyDescent="0.25">
      <c r="K236">
        <v>26</v>
      </c>
      <c r="L236" t="s">
        <v>62</v>
      </c>
      <c r="AA236">
        <v>33</v>
      </c>
      <c r="AB236" s="4" t="s">
        <v>64</v>
      </c>
      <c r="AQ236">
        <v>25</v>
      </c>
      <c r="AR236" t="s">
        <v>49</v>
      </c>
      <c r="BG236">
        <v>43</v>
      </c>
      <c r="BH236" t="s">
        <v>55</v>
      </c>
      <c r="BU236">
        <v>3</v>
      </c>
      <c r="BV236" t="s">
        <v>62</v>
      </c>
      <c r="CK236">
        <v>3</v>
      </c>
      <c r="CL236" t="s">
        <v>64</v>
      </c>
      <c r="DA236">
        <v>3</v>
      </c>
      <c r="DB236" t="s">
        <v>49</v>
      </c>
      <c r="DQ236">
        <v>2</v>
      </c>
      <c r="DR236" t="s">
        <v>55</v>
      </c>
      <c r="EB236" s="3" t="s">
        <v>46</v>
      </c>
      <c r="EC236" s="2" t="s">
        <v>55</v>
      </c>
      <c r="ED236" s="2"/>
      <c r="EE236" t="s">
        <v>70</v>
      </c>
      <c r="EF236" t="s">
        <v>62</v>
      </c>
      <c r="ER236" s="3" t="s">
        <v>46</v>
      </c>
      <c r="ES236" s="2" t="s">
        <v>55</v>
      </c>
      <c r="ET236" s="2"/>
      <c r="EU236" t="s">
        <v>70</v>
      </c>
      <c r="EV236" t="s">
        <v>64</v>
      </c>
      <c r="FH236" s="3" t="s">
        <v>46</v>
      </c>
      <c r="FI236" s="2" t="s">
        <v>55</v>
      </c>
      <c r="FJ236" s="2"/>
      <c r="FK236" t="s">
        <v>70</v>
      </c>
      <c r="FL236" t="s">
        <v>49</v>
      </c>
      <c r="FX236" s="3" t="s">
        <v>46</v>
      </c>
      <c r="FY236" s="2" t="s">
        <v>593</v>
      </c>
      <c r="FZ236" s="2"/>
      <c r="GA236" t="s">
        <v>70</v>
      </c>
      <c r="GB236" t="s">
        <v>55</v>
      </c>
      <c r="GP236" t="s">
        <v>73</v>
      </c>
      <c r="GQ236" t="s">
        <v>55</v>
      </c>
      <c r="HC236" t="s">
        <v>67</v>
      </c>
      <c r="HD236" t="s">
        <v>50</v>
      </c>
      <c r="HP236" t="s">
        <v>67</v>
      </c>
      <c r="HQ236" t="s">
        <v>55</v>
      </c>
      <c r="IF236" t="s">
        <v>67</v>
      </c>
      <c r="IG236" t="s">
        <v>58</v>
      </c>
      <c r="IS236" t="s">
        <v>554</v>
      </c>
      <c r="IT236" t="s">
        <v>62</v>
      </c>
      <c r="JF236" t="s">
        <v>554</v>
      </c>
      <c r="JG236" t="s">
        <v>64</v>
      </c>
      <c r="JS236" s="2" t="s">
        <v>569</v>
      </c>
      <c r="JT236" t="s">
        <v>49</v>
      </c>
      <c r="KF236" s="2" t="s">
        <v>571</v>
      </c>
      <c r="KG236" s="2" t="s">
        <v>55</v>
      </c>
    </row>
    <row r="237" spans="11:293" x14ac:dyDescent="0.25">
      <c r="K237">
        <v>31</v>
      </c>
      <c r="L237" t="s">
        <v>49</v>
      </c>
      <c r="AA237">
        <v>22</v>
      </c>
      <c r="AB237" t="s">
        <v>68</v>
      </c>
      <c r="AQ237">
        <v>25</v>
      </c>
      <c r="AR237" t="s">
        <v>50</v>
      </c>
      <c r="BG237">
        <v>26</v>
      </c>
      <c r="BH237" t="s">
        <v>55</v>
      </c>
      <c r="BU237">
        <v>0</v>
      </c>
      <c r="BV237" t="s">
        <v>49</v>
      </c>
      <c r="CK237">
        <v>3</v>
      </c>
      <c r="CL237" t="s">
        <v>68</v>
      </c>
      <c r="DA237">
        <v>3</v>
      </c>
      <c r="DB237" t="s">
        <v>50</v>
      </c>
      <c r="DQ237">
        <v>4</v>
      </c>
      <c r="DR237" t="s">
        <v>55</v>
      </c>
      <c r="EB237" s="2" t="s">
        <v>72</v>
      </c>
      <c r="EC237" s="2" t="s">
        <v>58</v>
      </c>
      <c r="ED237" s="2"/>
      <c r="EE237" t="s">
        <v>80</v>
      </c>
      <c r="EF237" t="s">
        <v>49</v>
      </c>
      <c r="ER237" s="2" t="s">
        <v>72</v>
      </c>
      <c r="ES237" s="2" t="s">
        <v>49</v>
      </c>
      <c r="ET237" s="2"/>
      <c r="EU237" t="s">
        <v>80</v>
      </c>
      <c r="EV237" t="s">
        <v>68</v>
      </c>
      <c r="FH237" s="2" t="s">
        <v>72</v>
      </c>
      <c r="FI237" s="2" t="s">
        <v>55</v>
      </c>
      <c r="FK237" t="s">
        <v>70</v>
      </c>
      <c r="FL237" t="s">
        <v>50</v>
      </c>
      <c r="FX237" s="2" t="s">
        <v>72</v>
      </c>
      <c r="FY237" s="2" t="s">
        <v>55</v>
      </c>
      <c r="GA237" t="s">
        <v>72</v>
      </c>
      <c r="GB237" t="s">
        <v>55</v>
      </c>
      <c r="GP237" t="s">
        <v>48</v>
      </c>
      <c r="GQ237" t="s">
        <v>49</v>
      </c>
      <c r="HC237" t="s">
        <v>67</v>
      </c>
      <c r="HD237" t="s">
        <v>64</v>
      </c>
      <c r="HP237" t="s">
        <v>67</v>
      </c>
      <c r="HQ237" t="s">
        <v>55</v>
      </c>
      <c r="IF237" t="s">
        <v>67</v>
      </c>
      <c r="IG237" t="s">
        <v>49</v>
      </c>
      <c r="IS237" t="s">
        <v>567</v>
      </c>
      <c r="IT237" t="s">
        <v>49</v>
      </c>
      <c r="JF237" t="s">
        <v>554</v>
      </c>
      <c r="JG237" t="s">
        <v>68</v>
      </c>
      <c r="JS237" t="s">
        <v>569</v>
      </c>
      <c r="JT237" t="s">
        <v>50</v>
      </c>
      <c r="KF237" t="s">
        <v>569</v>
      </c>
      <c r="KG237" t="s">
        <v>55</v>
      </c>
    </row>
    <row r="238" spans="11:293" x14ac:dyDescent="0.25">
      <c r="K238">
        <v>37</v>
      </c>
      <c r="L238" t="s">
        <v>49</v>
      </c>
      <c r="AA238">
        <v>22</v>
      </c>
      <c r="AB238" t="s">
        <v>62</v>
      </c>
      <c r="AQ238">
        <v>25</v>
      </c>
      <c r="AR238" t="s">
        <v>68</v>
      </c>
      <c r="BG238">
        <v>39</v>
      </c>
      <c r="BH238" t="s">
        <v>55</v>
      </c>
      <c r="BU238">
        <v>4</v>
      </c>
      <c r="BV238" t="s">
        <v>49</v>
      </c>
      <c r="CK238">
        <v>3</v>
      </c>
      <c r="CL238" t="s">
        <v>62</v>
      </c>
      <c r="DA238">
        <v>3</v>
      </c>
      <c r="DB238" t="s">
        <v>68</v>
      </c>
      <c r="DQ238">
        <v>3</v>
      </c>
      <c r="DR238" t="s">
        <v>55</v>
      </c>
      <c r="EB238" s="3" t="s">
        <v>56</v>
      </c>
      <c r="EC238" s="2" t="s">
        <v>58</v>
      </c>
      <c r="ED238" s="2"/>
      <c r="EE238" t="s">
        <v>56</v>
      </c>
      <c r="EF238" t="s">
        <v>49</v>
      </c>
      <c r="ER238" s="3" t="s">
        <v>56</v>
      </c>
      <c r="ES238" s="2" t="s">
        <v>55</v>
      </c>
      <c r="ET238" s="2"/>
      <c r="EU238" t="s">
        <v>80</v>
      </c>
      <c r="EV238" t="s">
        <v>62</v>
      </c>
      <c r="FH238" s="3" t="s">
        <v>56</v>
      </c>
      <c r="FI238" s="2" t="s">
        <v>55</v>
      </c>
      <c r="FK238" t="s">
        <v>70</v>
      </c>
      <c r="FL238" t="s">
        <v>68</v>
      </c>
      <c r="FX238" s="3" t="s">
        <v>56</v>
      </c>
      <c r="FY238" s="2" t="s">
        <v>55</v>
      </c>
      <c r="GA238" t="s">
        <v>72</v>
      </c>
      <c r="GB238" t="s">
        <v>55</v>
      </c>
      <c r="GP238" t="s">
        <v>57</v>
      </c>
      <c r="GQ238" t="s">
        <v>58</v>
      </c>
      <c r="HC238" t="s">
        <v>61</v>
      </c>
      <c r="HD238" t="s">
        <v>49</v>
      </c>
      <c r="HP238" t="s">
        <v>67</v>
      </c>
      <c r="HQ238" t="s">
        <v>68</v>
      </c>
      <c r="IF238" t="s">
        <v>67</v>
      </c>
      <c r="IG238" t="s">
        <v>50</v>
      </c>
      <c r="IS238" t="s">
        <v>567</v>
      </c>
      <c r="IT238" t="s">
        <v>49</v>
      </c>
      <c r="JF238" t="s">
        <v>554</v>
      </c>
      <c r="JG238" t="s">
        <v>62</v>
      </c>
      <c r="JS238" t="s">
        <v>569</v>
      </c>
      <c r="JT238" t="s">
        <v>68</v>
      </c>
      <c r="KF238" t="s">
        <v>571</v>
      </c>
      <c r="KG238" t="s">
        <v>55</v>
      </c>
    </row>
    <row r="239" spans="11:293" x14ac:dyDescent="0.25">
      <c r="K239">
        <v>37</v>
      </c>
      <c r="L239" t="s">
        <v>58</v>
      </c>
      <c r="AA239">
        <v>37</v>
      </c>
      <c r="AB239" t="s">
        <v>50</v>
      </c>
      <c r="AQ239">
        <v>55</v>
      </c>
      <c r="AR239" t="s">
        <v>49</v>
      </c>
      <c r="BG239">
        <v>37</v>
      </c>
      <c r="BH239" t="s">
        <v>55</v>
      </c>
      <c r="BU239">
        <v>4</v>
      </c>
      <c r="BV239" s="4" t="s">
        <v>58</v>
      </c>
      <c r="CK239">
        <v>3</v>
      </c>
      <c r="CL239" t="s">
        <v>50</v>
      </c>
      <c r="DA239">
        <v>2</v>
      </c>
      <c r="DB239" t="s">
        <v>49</v>
      </c>
      <c r="DQ239">
        <v>3</v>
      </c>
      <c r="DR239" t="s">
        <v>55</v>
      </c>
      <c r="EB239" s="13" t="s">
        <v>80</v>
      </c>
      <c r="EC239" s="2" t="s">
        <v>521</v>
      </c>
      <c r="EE239" t="s">
        <v>56</v>
      </c>
      <c r="EF239" t="s">
        <v>58</v>
      </c>
      <c r="ER239" s="13" t="s">
        <v>80</v>
      </c>
      <c r="ES239" s="2" t="s">
        <v>514</v>
      </c>
      <c r="EU239" t="s">
        <v>72</v>
      </c>
      <c r="EV239" t="s">
        <v>50</v>
      </c>
      <c r="FH239" s="13" t="s">
        <v>80</v>
      </c>
      <c r="FI239" s="2" t="s">
        <v>514</v>
      </c>
      <c r="FJ239" t="s">
        <v>50</v>
      </c>
      <c r="FK239" t="s">
        <v>80</v>
      </c>
      <c r="FL239" t="s">
        <v>49</v>
      </c>
      <c r="FX239" s="13" t="s">
        <v>80</v>
      </c>
      <c r="FY239" s="2" t="s">
        <v>521</v>
      </c>
      <c r="GA239" t="s">
        <v>46</v>
      </c>
      <c r="GB239" t="s">
        <v>55</v>
      </c>
      <c r="GP239" t="s">
        <v>61</v>
      </c>
      <c r="GQ239" t="s">
        <v>58</v>
      </c>
      <c r="HC239" t="s">
        <v>61</v>
      </c>
      <c r="HD239" t="s">
        <v>50</v>
      </c>
      <c r="HP239" t="s">
        <v>73</v>
      </c>
      <c r="HQ239" t="s">
        <v>50</v>
      </c>
      <c r="IF239" t="s">
        <v>67</v>
      </c>
      <c r="IG239" t="s">
        <v>68</v>
      </c>
      <c r="IS239" t="s">
        <v>567</v>
      </c>
      <c r="IT239" t="s">
        <v>58</v>
      </c>
      <c r="JF239" t="s">
        <v>567</v>
      </c>
      <c r="JG239" t="s">
        <v>50</v>
      </c>
      <c r="JS239" t="s">
        <v>571</v>
      </c>
      <c r="JT239" t="s">
        <v>49</v>
      </c>
      <c r="KF239" t="s">
        <v>571</v>
      </c>
      <c r="KG239" t="s">
        <v>55</v>
      </c>
    </row>
    <row r="240" spans="11:293" x14ac:dyDescent="0.25">
      <c r="K240">
        <v>45</v>
      </c>
      <c r="L240" t="s">
        <v>58</v>
      </c>
      <c r="AA240">
        <v>37</v>
      </c>
      <c r="AB240" s="4" t="s">
        <v>64</v>
      </c>
      <c r="AQ240">
        <v>55</v>
      </c>
      <c r="AR240" t="s">
        <v>50</v>
      </c>
      <c r="BG240">
        <v>29</v>
      </c>
      <c r="BH240" t="s">
        <v>55</v>
      </c>
      <c r="BU240">
        <v>3</v>
      </c>
      <c r="BV240" s="4" t="s">
        <v>58</v>
      </c>
      <c r="CK240">
        <v>3</v>
      </c>
      <c r="CL240" t="s">
        <v>64</v>
      </c>
      <c r="DA240">
        <v>2</v>
      </c>
      <c r="DB240" t="s">
        <v>50</v>
      </c>
      <c r="DQ240">
        <v>3</v>
      </c>
      <c r="DR240" t="s">
        <v>55</v>
      </c>
      <c r="EB240" s="13" t="s">
        <v>80</v>
      </c>
      <c r="EC240" s="2" t="s">
        <v>55</v>
      </c>
      <c r="EE240" t="s">
        <v>70</v>
      </c>
      <c r="EF240" t="s">
        <v>58</v>
      </c>
      <c r="ER240" s="13" t="s">
        <v>80</v>
      </c>
      <c r="ES240" s="2" t="s">
        <v>523</v>
      </c>
      <c r="ET240" s="4"/>
      <c r="EU240" t="s">
        <v>72</v>
      </c>
      <c r="EV240" t="s">
        <v>64</v>
      </c>
      <c r="FH240" s="13" t="s">
        <v>80</v>
      </c>
      <c r="FI240" s="2" t="s">
        <v>516</v>
      </c>
      <c r="FJ240" s="4"/>
      <c r="FK240" t="s">
        <v>80</v>
      </c>
      <c r="FL240" t="s">
        <v>50</v>
      </c>
      <c r="FX240" s="13" t="s">
        <v>80</v>
      </c>
      <c r="FY240" s="2" t="s">
        <v>594</v>
      </c>
      <c r="GA240" t="s">
        <v>46</v>
      </c>
      <c r="GB240" t="s">
        <v>55</v>
      </c>
      <c r="GP240" t="s">
        <v>73</v>
      </c>
      <c r="GQ240" t="s">
        <v>49</v>
      </c>
      <c r="HC240" t="s">
        <v>57</v>
      </c>
      <c r="HD240" t="s">
        <v>49</v>
      </c>
      <c r="HP240" t="s">
        <v>73</v>
      </c>
      <c r="HQ240" t="s">
        <v>68</v>
      </c>
      <c r="IF240" t="s">
        <v>67</v>
      </c>
      <c r="IG240" t="s">
        <v>49</v>
      </c>
      <c r="IS240" t="s">
        <v>554</v>
      </c>
      <c r="IT240" t="s">
        <v>58</v>
      </c>
      <c r="JF240" t="s">
        <v>567</v>
      </c>
      <c r="JG240" t="s">
        <v>64</v>
      </c>
      <c r="JS240" s="4" t="s">
        <v>571</v>
      </c>
      <c r="JT240" t="s">
        <v>50</v>
      </c>
      <c r="KF240" s="4" t="s">
        <v>569</v>
      </c>
      <c r="KG240" s="4" t="s">
        <v>55</v>
      </c>
    </row>
    <row r="241" spans="11:293" x14ac:dyDescent="0.25">
      <c r="K241">
        <v>36</v>
      </c>
      <c r="L241" t="s">
        <v>64</v>
      </c>
      <c r="AA241">
        <v>38</v>
      </c>
      <c r="AB241" t="s">
        <v>49</v>
      </c>
      <c r="AQ241">
        <v>55</v>
      </c>
      <c r="AR241" t="s">
        <v>68</v>
      </c>
      <c r="BG241">
        <v>38</v>
      </c>
      <c r="BH241" t="s">
        <v>55</v>
      </c>
      <c r="BU241">
        <v>4</v>
      </c>
      <c r="BV241" t="s">
        <v>64</v>
      </c>
      <c r="CK241">
        <v>3</v>
      </c>
      <c r="CL241" t="s">
        <v>49</v>
      </c>
      <c r="DA241">
        <v>2</v>
      </c>
      <c r="DB241" t="s">
        <v>68</v>
      </c>
      <c r="DQ241">
        <v>2</v>
      </c>
      <c r="DR241" t="s">
        <v>55</v>
      </c>
      <c r="EB241" s="13" t="s">
        <v>80</v>
      </c>
      <c r="EC241" s="2" t="s">
        <v>55</v>
      </c>
      <c r="EE241" t="s">
        <v>46</v>
      </c>
      <c r="EF241" t="s">
        <v>64</v>
      </c>
      <c r="ER241" s="13" t="s">
        <v>80</v>
      </c>
      <c r="ES241" s="2" t="s">
        <v>519</v>
      </c>
      <c r="EU241" t="s">
        <v>80</v>
      </c>
      <c r="EV241" t="s">
        <v>49</v>
      </c>
      <c r="FH241" s="13" t="s">
        <v>80</v>
      </c>
      <c r="FI241" s="2" t="s">
        <v>519</v>
      </c>
      <c r="FK241" t="s">
        <v>80</v>
      </c>
      <c r="FL241" t="s">
        <v>68</v>
      </c>
      <c r="FX241" s="13" t="s">
        <v>80</v>
      </c>
      <c r="FY241" s="2" t="s">
        <v>519</v>
      </c>
      <c r="GA241" t="s">
        <v>56</v>
      </c>
      <c r="GB241" t="s">
        <v>55</v>
      </c>
      <c r="GP241" t="s">
        <v>48</v>
      </c>
      <c r="GQ241" t="s">
        <v>55</v>
      </c>
      <c r="HC241" t="s">
        <v>57</v>
      </c>
      <c r="HD241" t="s">
        <v>50</v>
      </c>
      <c r="HP241" t="s">
        <v>48</v>
      </c>
      <c r="HQ241" t="s">
        <v>55</v>
      </c>
      <c r="IF241" t="s">
        <v>67</v>
      </c>
      <c r="IG241" t="s">
        <v>55</v>
      </c>
      <c r="IS241" t="s">
        <v>554</v>
      </c>
      <c r="IT241" t="s">
        <v>64</v>
      </c>
      <c r="JF241" t="s">
        <v>554</v>
      </c>
      <c r="JG241" t="s">
        <v>49</v>
      </c>
      <c r="JS241" t="s">
        <v>571</v>
      </c>
      <c r="JT241" t="s">
        <v>68</v>
      </c>
      <c r="KF241" t="s">
        <v>569</v>
      </c>
      <c r="KG241" t="s">
        <v>55</v>
      </c>
    </row>
    <row r="242" spans="11:293" x14ac:dyDescent="0.25">
      <c r="K242">
        <v>45</v>
      </c>
      <c r="L242" t="s">
        <v>64</v>
      </c>
      <c r="AA242">
        <v>40</v>
      </c>
      <c r="AB242" t="s">
        <v>55</v>
      </c>
      <c r="AQ242">
        <v>55</v>
      </c>
      <c r="AR242" t="s">
        <v>62</v>
      </c>
      <c r="BG242">
        <v>31</v>
      </c>
      <c r="BH242" t="s">
        <v>55</v>
      </c>
      <c r="BU242">
        <v>3</v>
      </c>
      <c r="BV242" t="s">
        <v>64</v>
      </c>
      <c r="CK242">
        <v>0</v>
      </c>
      <c r="CL242" t="s">
        <v>55</v>
      </c>
      <c r="DA242">
        <v>2</v>
      </c>
      <c r="DB242" t="s">
        <v>62</v>
      </c>
      <c r="DQ242">
        <v>4</v>
      </c>
      <c r="DR242" t="s">
        <v>55</v>
      </c>
      <c r="EB242" t="s">
        <v>250</v>
      </c>
      <c r="EC242" s="2" t="s">
        <v>526</v>
      </c>
      <c r="EE242" t="s">
        <v>56</v>
      </c>
      <c r="EF242" t="s">
        <v>64</v>
      </c>
      <c r="ER242" t="s">
        <v>250</v>
      </c>
      <c r="ES242" s="2" t="s">
        <v>55</v>
      </c>
      <c r="EU242" t="s">
        <v>80</v>
      </c>
      <c r="EV242" t="s">
        <v>55</v>
      </c>
      <c r="FH242" s="2" t="s">
        <v>72</v>
      </c>
      <c r="FI242" s="2" t="s">
        <v>55</v>
      </c>
      <c r="FK242" t="s">
        <v>80</v>
      </c>
      <c r="FL242" t="s">
        <v>62</v>
      </c>
      <c r="FX242" s="2" t="s">
        <v>72</v>
      </c>
      <c r="FY242" s="2" t="s">
        <v>521</v>
      </c>
      <c r="GA242" t="s">
        <v>46</v>
      </c>
      <c r="GB242" t="s">
        <v>55</v>
      </c>
      <c r="GP242" t="s">
        <v>61</v>
      </c>
      <c r="GQ242" t="s">
        <v>55</v>
      </c>
      <c r="HC242" t="s">
        <v>57</v>
      </c>
      <c r="HD242" t="s">
        <v>68</v>
      </c>
      <c r="HP242" t="s">
        <v>48</v>
      </c>
      <c r="HQ242" t="s">
        <v>55</v>
      </c>
      <c r="IF242" t="s">
        <v>57</v>
      </c>
      <c r="IG242" t="s">
        <v>49</v>
      </c>
      <c r="IS242" t="s">
        <v>554</v>
      </c>
      <c r="IT242" t="s">
        <v>64</v>
      </c>
      <c r="JF242" t="s">
        <v>567</v>
      </c>
      <c r="JG242" t="s">
        <v>55</v>
      </c>
      <c r="JS242" t="s">
        <v>571</v>
      </c>
      <c r="JT242" t="s">
        <v>62</v>
      </c>
      <c r="KF242" t="s">
        <v>571</v>
      </c>
      <c r="KG242" t="s">
        <v>55</v>
      </c>
    </row>
    <row r="243" spans="11:293" x14ac:dyDescent="0.25">
      <c r="K243">
        <v>34</v>
      </c>
      <c r="L243" t="s">
        <v>49</v>
      </c>
      <c r="AA243">
        <v>46</v>
      </c>
      <c r="AB243" t="s">
        <v>55</v>
      </c>
      <c r="AQ243">
        <v>36</v>
      </c>
      <c r="AR243" t="s">
        <v>62</v>
      </c>
      <c r="BG243">
        <v>27</v>
      </c>
      <c r="BH243" t="s">
        <v>55</v>
      </c>
      <c r="BU243">
        <v>0</v>
      </c>
      <c r="BV243" t="s">
        <v>49</v>
      </c>
      <c r="CK243">
        <v>2</v>
      </c>
      <c r="CL243" t="s">
        <v>55</v>
      </c>
      <c r="DA243">
        <v>2</v>
      </c>
      <c r="DB243" t="s">
        <v>62</v>
      </c>
      <c r="DQ243">
        <v>3</v>
      </c>
      <c r="DR243" t="s">
        <v>55</v>
      </c>
      <c r="EB243" s="13" t="s">
        <v>80</v>
      </c>
      <c r="EC243" s="2" t="s">
        <v>516</v>
      </c>
      <c r="EE243" t="s">
        <v>70</v>
      </c>
      <c r="EF243" t="s">
        <v>49</v>
      </c>
      <c r="ER243" s="13" t="s">
        <v>80</v>
      </c>
      <c r="ES243" s="2" t="s">
        <v>55</v>
      </c>
      <c r="EU243" t="s">
        <v>70</v>
      </c>
      <c r="EV243" t="s">
        <v>55</v>
      </c>
      <c r="FH243" s="13" t="s">
        <v>80</v>
      </c>
      <c r="FI243" s="2" t="s">
        <v>516</v>
      </c>
      <c r="FK243" t="s">
        <v>56</v>
      </c>
      <c r="FL243" t="s">
        <v>62</v>
      </c>
      <c r="FX243" s="13" t="s">
        <v>80</v>
      </c>
      <c r="FY243" s="2" t="s">
        <v>516</v>
      </c>
      <c r="GA243" t="s">
        <v>72</v>
      </c>
      <c r="GB243" t="s">
        <v>55</v>
      </c>
      <c r="GP243" t="s">
        <v>57</v>
      </c>
      <c r="GQ243" t="s">
        <v>50</v>
      </c>
      <c r="HC243" t="s">
        <v>57</v>
      </c>
      <c r="HD243" t="s">
        <v>62</v>
      </c>
      <c r="HP243" t="s">
        <v>67</v>
      </c>
      <c r="HQ243" t="s">
        <v>55</v>
      </c>
      <c r="IF243" t="s">
        <v>57</v>
      </c>
      <c r="IG243" t="s">
        <v>50</v>
      </c>
      <c r="IS243" t="s">
        <v>567</v>
      </c>
      <c r="IT243" t="s">
        <v>49</v>
      </c>
      <c r="JF243" t="s">
        <v>554</v>
      </c>
      <c r="JG243" t="s">
        <v>55</v>
      </c>
      <c r="JS243" t="s">
        <v>571</v>
      </c>
      <c r="JT243" t="s">
        <v>62</v>
      </c>
      <c r="KF243" t="s">
        <v>571</v>
      </c>
      <c r="KG243" t="s">
        <v>55</v>
      </c>
    </row>
    <row r="244" spans="11:293" x14ac:dyDescent="0.25">
      <c r="K244">
        <v>56</v>
      </c>
      <c r="L244" t="s">
        <v>55</v>
      </c>
      <c r="AA244">
        <v>37</v>
      </c>
      <c r="AB244" t="s">
        <v>55</v>
      </c>
      <c r="AQ244">
        <v>46</v>
      </c>
      <c r="AR244" t="s">
        <v>55</v>
      </c>
      <c r="BG244">
        <v>28</v>
      </c>
      <c r="BH244" t="s">
        <v>55</v>
      </c>
      <c r="BU244">
        <v>0</v>
      </c>
      <c r="BV244" t="s">
        <v>55</v>
      </c>
      <c r="CK244">
        <v>3</v>
      </c>
      <c r="CL244" t="s">
        <v>55</v>
      </c>
      <c r="DA244">
        <v>0</v>
      </c>
      <c r="DB244" t="s">
        <v>55</v>
      </c>
      <c r="DQ244">
        <v>2</v>
      </c>
      <c r="DR244" t="s">
        <v>55</v>
      </c>
      <c r="EB244" s="13" t="s">
        <v>80</v>
      </c>
      <c r="EC244" s="2" t="s">
        <v>526</v>
      </c>
      <c r="EE244" t="s">
        <v>72</v>
      </c>
      <c r="EF244" t="s">
        <v>55</v>
      </c>
      <c r="ER244" s="13" t="s">
        <v>80</v>
      </c>
      <c r="ES244" s="2" t="s">
        <v>55</v>
      </c>
      <c r="EU244" t="s">
        <v>80</v>
      </c>
      <c r="EV244" t="s">
        <v>55</v>
      </c>
      <c r="FH244" s="13" t="s">
        <v>80</v>
      </c>
      <c r="FI244" s="2" t="s">
        <v>516</v>
      </c>
      <c r="FJ244" s="4"/>
      <c r="FK244" t="s">
        <v>56</v>
      </c>
      <c r="FL244" t="s">
        <v>55</v>
      </c>
      <c r="FX244" s="13" t="s">
        <v>80</v>
      </c>
      <c r="FY244" s="2" t="s">
        <v>526</v>
      </c>
      <c r="GA244" t="s">
        <v>72</v>
      </c>
      <c r="GB244" t="s">
        <v>55</v>
      </c>
      <c r="GP244" t="s">
        <v>73</v>
      </c>
      <c r="GQ244" t="s">
        <v>49</v>
      </c>
      <c r="HC244" t="s">
        <v>57</v>
      </c>
      <c r="HD244" t="s">
        <v>55</v>
      </c>
      <c r="HP244" t="s">
        <v>73</v>
      </c>
      <c r="HQ244" t="s">
        <v>49</v>
      </c>
      <c r="IF244" t="s">
        <v>57</v>
      </c>
      <c r="IG244" t="s">
        <v>62</v>
      </c>
      <c r="IS244" t="s">
        <v>567</v>
      </c>
      <c r="IT244" t="s">
        <v>55</v>
      </c>
      <c r="JF244" t="s">
        <v>567</v>
      </c>
      <c r="JG244" t="s">
        <v>55</v>
      </c>
      <c r="JS244" s="4" t="s">
        <v>571</v>
      </c>
      <c r="JT244" s="4" t="s">
        <v>55</v>
      </c>
      <c r="KF244" s="4" t="s">
        <v>571</v>
      </c>
      <c r="KG244" s="4" t="s">
        <v>55</v>
      </c>
    </row>
    <row r="245" spans="11:293" x14ac:dyDescent="0.25">
      <c r="K245">
        <v>30</v>
      </c>
      <c r="L245" t="s">
        <v>49</v>
      </c>
      <c r="AA245">
        <v>26</v>
      </c>
      <c r="AB245" t="s">
        <v>50</v>
      </c>
      <c r="AQ245">
        <v>57</v>
      </c>
      <c r="AR245" t="s">
        <v>50</v>
      </c>
      <c r="BG245">
        <v>42</v>
      </c>
      <c r="BH245" t="s">
        <v>55</v>
      </c>
      <c r="BU245">
        <v>2</v>
      </c>
      <c r="BV245" t="s">
        <v>49</v>
      </c>
      <c r="CK245">
        <v>3</v>
      </c>
      <c r="CL245" t="s">
        <v>50</v>
      </c>
      <c r="DA245">
        <v>4</v>
      </c>
      <c r="DB245" t="s">
        <v>50</v>
      </c>
      <c r="DQ245">
        <v>3</v>
      </c>
      <c r="DR245" t="s">
        <v>55</v>
      </c>
      <c r="EB245" s="13" t="s">
        <v>80</v>
      </c>
      <c r="EC245" s="2" t="s">
        <v>49</v>
      </c>
      <c r="EE245" t="s">
        <v>70</v>
      </c>
      <c r="EF245" t="s">
        <v>49</v>
      </c>
      <c r="ER245" s="13" t="s">
        <v>80</v>
      </c>
      <c r="ES245" s="2" t="s">
        <v>49</v>
      </c>
      <c r="EU245" t="s">
        <v>70</v>
      </c>
      <c r="EV245" t="s">
        <v>50</v>
      </c>
      <c r="FH245" s="13" t="s">
        <v>80</v>
      </c>
      <c r="FI245" s="2" t="s">
        <v>55</v>
      </c>
      <c r="FK245" t="s">
        <v>46</v>
      </c>
      <c r="FL245" t="s">
        <v>50</v>
      </c>
      <c r="FX245" s="13" t="s">
        <v>80</v>
      </c>
      <c r="FY245" s="2" t="s">
        <v>49</v>
      </c>
      <c r="GA245" t="s">
        <v>56</v>
      </c>
      <c r="GB245" t="s">
        <v>55</v>
      </c>
      <c r="GP245" t="s">
        <v>73</v>
      </c>
      <c r="GQ245" t="s">
        <v>50</v>
      </c>
      <c r="HC245" t="s">
        <v>57</v>
      </c>
      <c r="HD245" t="s">
        <v>55</v>
      </c>
      <c r="HP245" t="s">
        <v>73</v>
      </c>
      <c r="HQ245" t="s">
        <v>50</v>
      </c>
      <c r="IF245" t="s">
        <v>67</v>
      </c>
      <c r="IG245" t="s">
        <v>49</v>
      </c>
      <c r="IS245" t="s">
        <v>554</v>
      </c>
      <c r="IT245" t="s">
        <v>49</v>
      </c>
      <c r="JF245" t="s">
        <v>554</v>
      </c>
      <c r="JG245" t="s">
        <v>50</v>
      </c>
      <c r="JS245" t="s">
        <v>569</v>
      </c>
      <c r="JT245" t="s">
        <v>50</v>
      </c>
      <c r="KF245" t="s">
        <v>571</v>
      </c>
      <c r="KG245" t="s">
        <v>55</v>
      </c>
    </row>
    <row r="246" spans="11:293" x14ac:dyDescent="0.25">
      <c r="K246">
        <v>48</v>
      </c>
      <c r="L246" t="s">
        <v>55</v>
      </c>
      <c r="AA246">
        <v>26</v>
      </c>
      <c r="AB246" t="s">
        <v>58</v>
      </c>
      <c r="AQ246">
        <v>57</v>
      </c>
      <c r="AR246" t="s">
        <v>68</v>
      </c>
      <c r="BG246">
        <v>55</v>
      </c>
      <c r="BH246" t="s">
        <v>55</v>
      </c>
      <c r="BU246">
        <v>3</v>
      </c>
      <c r="BV246" t="s">
        <v>55</v>
      </c>
      <c r="CK246">
        <v>3</v>
      </c>
      <c r="CL246" t="s">
        <v>58</v>
      </c>
      <c r="DA246">
        <v>4</v>
      </c>
      <c r="DB246" t="s">
        <v>68</v>
      </c>
      <c r="DQ246">
        <v>0</v>
      </c>
      <c r="DR246" t="s">
        <v>55</v>
      </c>
      <c r="EB246" s="13" t="s">
        <v>80</v>
      </c>
      <c r="EC246" s="2" t="s">
        <v>516</v>
      </c>
      <c r="EE246" t="s">
        <v>72</v>
      </c>
      <c r="EF246" t="s">
        <v>55</v>
      </c>
      <c r="ER246" s="13" t="s">
        <v>80</v>
      </c>
      <c r="ES246" s="2" t="s">
        <v>55</v>
      </c>
      <c r="EU246" t="s">
        <v>70</v>
      </c>
      <c r="EV246" t="s">
        <v>58</v>
      </c>
      <c r="FH246" s="13" t="s">
        <v>80</v>
      </c>
      <c r="FI246" s="2" t="s">
        <v>516</v>
      </c>
      <c r="FK246" t="s">
        <v>46</v>
      </c>
      <c r="FL246" t="s">
        <v>68</v>
      </c>
      <c r="FX246" s="13" t="s">
        <v>80</v>
      </c>
      <c r="FY246" s="2" t="s">
        <v>55</v>
      </c>
      <c r="GA246" t="s">
        <v>56</v>
      </c>
      <c r="GB246" t="s">
        <v>55</v>
      </c>
      <c r="GP246" t="s">
        <v>48</v>
      </c>
      <c r="GQ246" t="s">
        <v>55</v>
      </c>
      <c r="HC246" t="s">
        <v>61</v>
      </c>
      <c r="HD246" t="s">
        <v>50</v>
      </c>
      <c r="HP246" t="s">
        <v>73</v>
      </c>
      <c r="HQ246" t="s">
        <v>68</v>
      </c>
      <c r="IF246" t="s">
        <v>67</v>
      </c>
      <c r="IG246" t="s">
        <v>50</v>
      </c>
      <c r="IS246" t="s">
        <v>567</v>
      </c>
      <c r="IT246" t="s">
        <v>55</v>
      </c>
      <c r="JF246" t="s">
        <v>554</v>
      </c>
      <c r="JG246" t="s">
        <v>58</v>
      </c>
      <c r="JS246" t="s">
        <v>569</v>
      </c>
      <c r="JT246" t="s">
        <v>68</v>
      </c>
      <c r="KF246" t="s">
        <v>569</v>
      </c>
      <c r="KG246" t="s">
        <v>55</v>
      </c>
    </row>
    <row r="247" spans="11:293" x14ac:dyDescent="0.25">
      <c r="K247">
        <v>39</v>
      </c>
      <c r="L247" t="s">
        <v>55</v>
      </c>
      <c r="AA247">
        <v>26</v>
      </c>
      <c r="AB247" t="s">
        <v>62</v>
      </c>
      <c r="AQ247">
        <v>25</v>
      </c>
      <c r="AR247" t="s">
        <v>62</v>
      </c>
      <c r="BU247">
        <v>2</v>
      </c>
      <c r="BV247" t="s">
        <v>55</v>
      </c>
      <c r="CK247">
        <v>3</v>
      </c>
      <c r="CL247" t="s">
        <v>62</v>
      </c>
      <c r="DA247">
        <v>3</v>
      </c>
      <c r="DB247" t="s">
        <v>62</v>
      </c>
      <c r="DQ247">
        <v>3</v>
      </c>
      <c r="DR247" t="s">
        <v>55</v>
      </c>
      <c r="EB247" s="13" t="s">
        <v>56</v>
      </c>
      <c r="EC247" s="2" t="s">
        <v>527</v>
      </c>
      <c r="EE247" t="s">
        <v>70</v>
      </c>
      <c r="EF247" t="s">
        <v>55</v>
      </c>
      <c r="ER247" s="13" t="s">
        <v>56</v>
      </c>
      <c r="ES247" s="2" t="s">
        <v>527</v>
      </c>
      <c r="EU247" t="s">
        <v>70</v>
      </c>
      <c r="EV247" t="s">
        <v>62</v>
      </c>
      <c r="FH247" s="13" t="s">
        <v>56</v>
      </c>
      <c r="FI247" s="2" t="s">
        <v>527</v>
      </c>
      <c r="FK247" t="s">
        <v>56</v>
      </c>
      <c r="FL247" t="s">
        <v>62</v>
      </c>
      <c r="FX247" s="13" t="s">
        <v>56</v>
      </c>
      <c r="FY247" s="2" t="s">
        <v>527</v>
      </c>
      <c r="FZ247" s="4"/>
      <c r="GA247" t="s">
        <v>80</v>
      </c>
      <c r="GB247" t="s">
        <v>55</v>
      </c>
      <c r="GP247" t="s">
        <v>57</v>
      </c>
      <c r="GQ247" t="s">
        <v>55</v>
      </c>
      <c r="HC247" t="s">
        <v>61</v>
      </c>
      <c r="HD247" t="s">
        <v>68</v>
      </c>
      <c r="HP247" t="s">
        <v>73</v>
      </c>
      <c r="HQ247" t="s">
        <v>49</v>
      </c>
      <c r="IF247" t="s">
        <v>67</v>
      </c>
      <c r="IG247" t="s">
        <v>68</v>
      </c>
      <c r="IS247" t="s">
        <v>567</v>
      </c>
      <c r="IT247" t="s">
        <v>55</v>
      </c>
      <c r="JF247" t="s">
        <v>554</v>
      </c>
      <c r="JG247" t="s">
        <v>62</v>
      </c>
      <c r="JS247" t="s">
        <v>571</v>
      </c>
      <c r="JT247" t="s">
        <v>62</v>
      </c>
      <c r="KF247" t="s">
        <v>571</v>
      </c>
      <c r="KG247" t="s">
        <v>55</v>
      </c>
    </row>
    <row r="248" spans="11:293" x14ac:dyDescent="0.25">
      <c r="K248">
        <v>23</v>
      </c>
      <c r="L248" t="s">
        <v>49</v>
      </c>
      <c r="AA248">
        <v>31</v>
      </c>
      <c r="AB248" t="s">
        <v>68</v>
      </c>
      <c r="AQ248">
        <v>39</v>
      </c>
      <c r="AR248" t="s">
        <v>55</v>
      </c>
      <c r="BU248">
        <v>3</v>
      </c>
      <c r="BV248" t="s">
        <v>49</v>
      </c>
      <c r="CK248">
        <v>0</v>
      </c>
      <c r="CL248" t="s">
        <v>68</v>
      </c>
      <c r="DA248">
        <v>3</v>
      </c>
      <c r="DB248" t="s">
        <v>55</v>
      </c>
      <c r="DQ248">
        <v>2</v>
      </c>
      <c r="DR248" t="s">
        <v>55</v>
      </c>
      <c r="EB248" s="13" t="s">
        <v>80</v>
      </c>
      <c r="EC248" s="2" t="s">
        <v>529</v>
      </c>
      <c r="EE248" t="s">
        <v>80</v>
      </c>
      <c r="EF248" t="s">
        <v>49</v>
      </c>
      <c r="ER248" s="13" t="s">
        <v>80</v>
      </c>
      <c r="ES248" s="2" t="s">
        <v>529</v>
      </c>
      <c r="EU248" t="s">
        <v>80</v>
      </c>
      <c r="EV248" t="s">
        <v>68</v>
      </c>
      <c r="FH248" s="13" t="s">
        <v>80</v>
      </c>
      <c r="FI248" s="2" t="s">
        <v>55</v>
      </c>
      <c r="FK248" t="s">
        <v>56</v>
      </c>
      <c r="FL248" t="s">
        <v>55</v>
      </c>
      <c r="FX248" s="13" t="s">
        <v>80</v>
      </c>
      <c r="FY248" s="2" t="s">
        <v>529</v>
      </c>
      <c r="GA248" t="s">
        <v>56</v>
      </c>
      <c r="GB248" t="s">
        <v>55</v>
      </c>
      <c r="GP248" t="s">
        <v>61</v>
      </c>
      <c r="GQ248" t="s">
        <v>49</v>
      </c>
      <c r="HC248" t="s">
        <v>57</v>
      </c>
      <c r="HD248" t="s">
        <v>62</v>
      </c>
      <c r="HP248" t="s">
        <v>73</v>
      </c>
      <c r="HQ248" t="s">
        <v>50</v>
      </c>
      <c r="IF248" t="s">
        <v>67</v>
      </c>
      <c r="IG248" s="4" t="s">
        <v>64</v>
      </c>
      <c r="IS248" t="s">
        <v>567</v>
      </c>
      <c r="IT248" t="s">
        <v>49</v>
      </c>
      <c r="JF248" t="s">
        <v>567</v>
      </c>
      <c r="JG248" t="s">
        <v>68</v>
      </c>
      <c r="JS248" t="s">
        <v>569</v>
      </c>
      <c r="JT248" t="s">
        <v>55</v>
      </c>
      <c r="KF248" t="s">
        <v>571</v>
      </c>
      <c r="KG248" t="s">
        <v>55</v>
      </c>
    </row>
    <row r="249" spans="11:293" x14ac:dyDescent="0.25">
      <c r="K249">
        <v>23</v>
      </c>
      <c r="L249" t="s">
        <v>50</v>
      </c>
      <c r="AA249">
        <v>37</v>
      </c>
      <c r="AB249" t="s">
        <v>49</v>
      </c>
      <c r="AQ249">
        <v>39</v>
      </c>
      <c r="AR249" t="s">
        <v>55</v>
      </c>
      <c r="BU249">
        <v>3</v>
      </c>
      <c r="BV249" t="s">
        <v>50</v>
      </c>
      <c r="CK249">
        <v>4</v>
      </c>
      <c r="CL249" t="s">
        <v>49</v>
      </c>
      <c r="DA249">
        <v>3</v>
      </c>
      <c r="DB249" t="s">
        <v>55</v>
      </c>
      <c r="DQ249">
        <v>3</v>
      </c>
      <c r="DR249" t="s">
        <v>55</v>
      </c>
      <c r="EB249" s="13" t="s">
        <v>80</v>
      </c>
      <c r="EC249" s="2" t="s">
        <v>55</v>
      </c>
      <c r="EE249" t="s">
        <v>80</v>
      </c>
      <c r="EF249" t="s">
        <v>50</v>
      </c>
      <c r="ER249" s="13" t="s">
        <v>80</v>
      </c>
      <c r="ES249" s="2" t="s">
        <v>532</v>
      </c>
      <c r="EU249" t="s">
        <v>56</v>
      </c>
      <c r="EV249" t="s">
        <v>49</v>
      </c>
      <c r="FH249" s="13" t="s">
        <v>80</v>
      </c>
      <c r="FI249" s="2" t="s">
        <v>55</v>
      </c>
      <c r="FK249" t="s">
        <v>72</v>
      </c>
      <c r="FL249" t="s">
        <v>55</v>
      </c>
      <c r="FX249" s="13" t="s">
        <v>80</v>
      </c>
      <c r="FY249" s="2" t="s">
        <v>532</v>
      </c>
      <c r="FZ249" s="4"/>
      <c r="GA249" t="s">
        <v>72</v>
      </c>
      <c r="GB249" t="s">
        <v>55</v>
      </c>
      <c r="GP249" t="s">
        <v>48</v>
      </c>
      <c r="GQ249" t="s">
        <v>58</v>
      </c>
      <c r="HC249" t="s">
        <v>57</v>
      </c>
      <c r="HD249" t="s">
        <v>49</v>
      </c>
      <c r="HP249" t="s">
        <v>73</v>
      </c>
      <c r="HQ249" t="s">
        <v>68</v>
      </c>
      <c r="IF249" t="s">
        <v>67</v>
      </c>
      <c r="IG249" t="s">
        <v>49</v>
      </c>
      <c r="IS249" t="s">
        <v>567</v>
      </c>
      <c r="IT249" t="s">
        <v>50</v>
      </c>
      <c r="JF249" t="s">
        <v>567</v>
      </c>
      <c r="JG249" t="s">
        <v>49</v>
      </c>
      <c r="JS249" t="s">
        <v>569</v>
      </c>
      <c r="JT249" t="s">
        <v>55</v>
      </c>
      <c r="KF249" t="s">
        <v>571</v>
      </c>
      <c r="KG249" t="s">
        <v>55</v>
      </c>
    </row>
    <row r="250" spans="11:293" x14ac:dyDescent="0.25">
      <c r="K250">
        <v>23</v>
      </c>
      <c r="L250" t="s">
        <v>62</v>
      </c>
      <c r="AA250">
        <v>37</v>
      </c>
      <c r="AB250" t="s">
        <v>58</v>
      </c>
      <c r="AQ250">
        <v>46</v>
      </c>
      <c r="AR250" t="s">
        <v>55</v>
      </c>
      <c r="BU250">
        <v>3</v>
      </c>
      <c r="BV250" t="s">
        <v>62</v>
      </c>
      <c r="CK250">
        <v>4</v>
      </c>
      <c r="CL250" t="s">
        <v>58</v>
      </c>
      <c r="DA250">
        <v>6</v>
      </c>
      <c r="DB250" t="s">
        <v>55</v>
      </c>
      <c r="DQ250">
        <v>0</v>
      </c>
      <c r="DR250" t="s">
        <v>55</v>
      </c>
      <c r="EB250" s="13" t="s">
        <v>80</v>
      </c>
      <c r="EC250" s="2" t="s">
        <v>55</v>
      </c>
      <c r="EE250" t="s">
        <v>80</v>
      </c>
      <c r="EF250" t="s">
        <v>62</v>
      </c>
      <c r="ER250" s="13" t="s">
        <v>80</v>
      </c>
      <c r="ES250" s="2" t="s">
        <v>518</v>
      </c>
      <c r="EU250" t="s">
        <v>56</v>
      </c>
      <c r="EV250" t="s">
        <v>58</v>
      </c>
      <c r="FH250" s="13" t="s">
        <v>80</v>
      </c>
      <c r="FI250" s="2" t="s">
        <v>55</v>
      </c>
      <c r="FK250" t="s">
        <v>46</v>
      </c>
      <c r="FL250" t="s">
        <v>55</v>
      </c>
      <c r="FX250" s="13" t="s">
        <v>80</v>
      </c>
      <c r="FY250" s="2" t="s">
        <v>518</v>
      </c>
      <c r="GA250" t="s">
        <v>46</v>
      </c>
      <c r="GB250" t="s">
        <v>55</v>
      </c>
      <c r="GP250" t="s">
        <v>57</v>
      </c>
      <c r="GQ250" t="s">
        <v>49</v>
      </c>
      <c r="HC250" t="s">
        <v>57</v>
      </c>
      <c r="HD250" t="s">
        <v>58</v>
      </c>
      <c r="HP250" t="s">
        <v>57</v>
      </c>
      <c r="HQ250" t="s">
        <v>68</v>
      </c>
      <c r="IF250" t="s">
        <v>67</v>
      </c>
      <c r="IG250" t="s">
        <v>50</v>
      </c>
      <c r="IS250" t="s">
        <v>567</v>
      </c>
      <c r="IT250" t="s">
        <v>62</v>
      </c>
      <c r="JF250" t="s">
        <v>567</v>
      </c>
      <c r="JG250" t="s">
        <v>58</v>
      </c>
      <c r="JS250" t="s">
        <v>569</v>
      </c>
      <c r="JT250" t="s">
        <v>55</v>
      </c>
      <c r="KF250" t="s">
        <v>569</v>
      </c>
      <c r="KG250" t="s">
        <v>55</v>
      </c>
    </row>
    <row r="251" spans="11:293" x14ac:dyDescent="0.25">
      <c r="K251">
        <v>47</v>
      </c>
      <c r="L251" t="s">
        <v>55</v>
      </c>
      <c r="AA251">
        <v>37</v>
      </c>
      <c r="AB251" t="s">
        <v>62</v>
      </c>
      <c r="AQ251">
        <v>57</v>
      </c>
      <c r="AR251" t="s">
        <v>55</v>
      </c>
      <c r="BU251">
        <v>3</v>
      </c>
      <c r="BV251" t="s">
        <v>55</v>
      </c>
      <c r="CK251">
        <v>4</v>
      </c>
      <c r="CL251" t="s">
        <v>62</v>
      </c>
      <c r="DA251">
        <v>5</v>
      </c>
      <c r="DB251" t="s">
        <v>55</v>
      </c>
      <c r="DQ251">
        <v>0</v>
      </c>
      <c r="DR251" t="s">
        <v>55</v>
      </c>
      <c r="EB251" s="13" t="s">
        <v>46</v>
      </c>
      <c r="EC251" s="2" t="s">
        <v>49</v>
      </c>
      <c r="EE251" t="s">
        <v>46</v>
      </c>
      <c r="EF251" t="s">
        <v>55</v>
      </c>
      <c r="ER251" s="13" t="s">
        <v>46</v>
      </c>
      <c r="ES251" s="2" t="s">
        <v>55</v>
      </c>
      <c r="EU251" t="s">
        <v>56</v>
      </c>
      <c r="EV251" t="s">
        <v>62</v>
      </c>
      <c r="FH251" s="13" t="s">
        <v>46</v>
      </c>
      <c r="FI251" s="2" t="s">
        <v>55</v>
      </c>
      <c r="FK251" t="s">
        <v>72</v>
      </c>
      <c r="FL251" t="s">
        <v>55</v>
      </c>
      <c r="FX251" s="13" t="s">
        <v>46</v>
      </c>
      <c r="FY251" s="2" t="s">
        <v>55</v>
      </c>
      <c r="GA251" t="s">
        <v>46</v>
      </c>
      <c r="GB251" t="s">
        <v>55</v>
      </c>
      <c r="GP251" t="s">
        <v>57</v>
      </c>
      <c r="GQ251" t="s">
        <v>58</v>
      </c>
      <c r="HC251" t="s">
        <v>73</v>
      </c>
      <c r="HD251" t="s">
        <v>55</v>
      </c>
      <c r="HP251" t="s">
        <v>57</v>
      </c>
      <c r="HQ251" t="s">
        <v>49</v>
      </c>
      <c r="IF251" t="s">
        <v>67</v>
      </c>
      <c r="IG251" s="4" t="s">
        <v>64</v>
      </c>
      <c r="IS251" t="s">
        <v>567</v>
      </c>
      <c r="IT251" t="s">
        <v>55</v>
      </c>
      <c r="JF251" t="s">
        <v>567</v>
      </c>
      <c r="JG251" t="s">
        <v>62</v>
      </c>
      <c r="JS251" t="s">
        <v>569</v>
      </c>
      <c r="JT251" t="s">
        <v>55</v>
      </c>
      <c r="KF251" t="s">
        <v>569</v>
      </c>
      <c r="KG251" t="s">
        <v>55</v>
      </c>
    </row>
    <row r="252" spans="11:293" x14ac:dyDescent="0.25">
      <c r="K252">
        <v>27</v>
      </c>
      <c r="L252" t="s">
        <v>49</v>
      </c>
      <c r="AA252">
        <v>45</v>
      </c>
      <c r="AB252" t="s">
        <v>49</v>
      </c>
      <c r="AQ252">
        <v>54</v>
      </c>
      <c r="AR252" t="s">
        <v>55</v>
      </c>
      <c r="BU252">
        <v>3</v>
      </c>
      <c r="BV252" t="s">
        <v>49</v>
      </c>
      <c r="CK252">
        <v>3</v>
      </c>
      <c r="CL252" t="s">
        <v>49</v>
      </c>
      <c r="DA252">
        <v>5</v>
      </c>
      <c r="DB252" t="s">
        <v>55</v>
      </c>
      <c r="DQ252">
        <v>3</v>
      </c>
      <c r="DR252" t="s">
        <v>55</v>
      </c>
      <c r="EB252" t="s">
        <v>250</v>
      </c>
      <c r="EC252" s="2" t="s">
        <v>55</v>
      </c>
      <c r="EE252" t="s">
        <v>80</v>
      </c>
      <c r="EF252" t="s">
        <v>49</v>
      </c>
      <c r="ER252" t="s">
        <v>250</v>
      </c>
      <c r="ES252" s="2" t="s">
        <v>55</v>
      </c>
      <c r="EU252" t="s">
        <v>70</v>
      </c>
      <c r="EV252" t="s">
        <v>49</v>
      </c>
      <c r="FH252" s="2" t="s">
        <v>72</v>
      </c>
      <c r="FI252" s="2" t="s">
        <v>55</v>
      </c>
      <c r="FK252" t="s">
        <v>46</v>
      </c>
      <c r="FL252" t="s">
        <v>55</v>
      </c>
      <c r="FX252" s="2" t="s">
        <v>72</v>
      </c>
      <c r="FY252" s="2" t="s">
        <v>55</v>
      </c>
      <c r="GA252" t="s">
        <v>56</v>
      </c>
      <c r="GB252" t="s">
        <v>55</v>
      </c>
      <c r="GP252" t="s">
        <v>67</v>
      </c>
      <c r="GQ252" t="s">
        <v>55</v>
      </c>
      <c r="HC252" t="s">
        <v>48</v>
      </c>
      <c r="HD252" t="s">
        <v>49</v>
      </c>
      <c r="HP252" t="s">
        <v>57</v>
      </c>
      <c r="HQ252" t="s">
        <v>49</v>
      </c>
      <c r="IF252" t="s">
        <v>67</v>
      </c>
      <c r="IG252" t="s">
        <v>62</v>
      </c>
      <c r="IS252" t="s">
        <v>567</v>
      </c>
      <c r="IT252" t="s">
        <v>49</v>
      </c>
      <c r="JF252" t="s">
        <v>554</v>
      </c>
      <c r="JG252" t="s">
        <v>49</v>
      </c>
      <c r="JS252" t="s">
        <v>569</v>
      </c>
      <c r="JT252" t="s">
        <v>55</v>
      </c>
      <c r="KF252" t="s">
        <v>569</v>
      </c>
      <c r="KG252" t="s">
        <v>55</v>
      </c>
    </row>
    <row r="253" spans="11:293" x14ac:dyDescent="0.25">
      <c r="K253">
        <v>27</v>
      </c>
      <c r="L253" t="s">
        <v>50</v>
      </c>
      <c r="AA253">
        <v>36</v>
      </c>
      <c r="AB253" t="s">
        <v>49</v>
      </c>
      <c r="AQ253">
        <v>49</v>
      </c>
      <c r="AR253" t="s">
        <v>55</v>
      </c>
      <c r="BU253">
        <v>3</v>
      </c>
      <c r="BV253" t="s">
        <v>50</v>
      </c>
      <c r="CK253">
        <v>4</v>
      </c>
      <c r="CL253" t="s">
        <v>49</v>
      </c>
      <c r="DA253">
        <v>0</v>
      </c>
      <c r="DB253" t="s">
        <v>55</v>
      </c>
      <c r="DQ253">
        <v>0</v>
      </c>
      <c r="DR253" t="s">
        <v>55</v>
      </c>
      <c r="EB253" t="s">
        <v>250</v>
      </c>
      <c r="EC253" s="2" t="s">
        <v>55</v>
      </c>
      <c r="EE253" t="s">
        <v>80</v>
      </c>
      <c r="EF253" t="s">
        <v>50</v>
      </c>
      <c r="ER253" t="s">
        <v>250</v>
      </c>
      <c r="ES253" s="2" t="s">
        <v>55</v>
      </c>
      <c r="EU253" t="s">
        <v>46</v>
      </c>
      <c r="EV253" t="s">
        <v>49</v>
      </c>
      <c r="FH253" s="2" t="s">
        <v>72</v>
      </c>
      <c r="FI253" s="2" t="s">
        <v>55</v>
      </c>
      <c r="FK253" t="s">
        <v>80</v>
      </c>
      <c r="FL253" t="s">
        <v>55</v>
      </c>
      <c r="FX253" s="2" t="s">
        <v>72</v>
      </c>
      <c r="FY253" s="2" t="s">
        <v>55</v>
      </c>
      <c r="GA253" t="s">
        <v>72</v>
      </c>
      <c r="GB253" t="s">
        <v>55</v>
      </c>
      <c r="GP253" t="s">
        <v>48</v>
      </c>
      <c r="GQ253" t="s">
        <v>55</v>
      </c>
      <c r="HC253" t="s">
        <v>57</v>
      </c>
      <c r="HD253" t="s">
        <v>50</v>
      </c>
      <c r="HP253" t="s">
        <v>57</v>
      </c>
      <c r="HQ253" t="s">
        <v>68</v>
      </c>
      <c r="IF253" t="s">
        <v>67</v>
      </c>
      <c r="IG253" t="s">
        <v>50</v>
      </c>
      <c r="IS253" t="s">
        <v>567</v>
      </c>
      <c r="IT253" t="s">
        <v>50</v>
      </c>
      <c r="JF253" t="s">
        <v>554</v>
      </c>
      <c r="JG253" t="s">
        <v>49</v>
      </c>
      <c r="JS253" t="s">
        <v>569</v>
      </c>
      <c r="JT253" t="s">
        <v>55</v>
      </c>
      <c r="KF253" t="s">
        <v>571</v>
      </c>
      <c r="KG253" t="s">
        <v>55</v>
      </c>
    </row>
    <row r="254" spans="11:293" x14ac:dyDescent="0.25">
      <c r="K254">
        <v>27</v>
      </c>
      <c r="L254" t="s">
        <v>58</v>
      </c>
      <c r="AA254">
        <v>36</v>
      </c>
      <c r="AB254" s="4" t="s">
        <v>64</v>
      </c>
      <c r="AQ254">
        <v>45</v>
      </c>
      <c r="AR254" t="s">
        <v>50</v>
      </c>
      <c r="BU254">
        <v>3</v>
      </c>
      <c r="BV254" s="4" t="s">
        <v>58</v>
      </c>
      <c r="CK254">
        <v>4</v>
      </c>
      <c r="CL254" t="s">
        <v>64</v>
      </c>
      <c r="DA254">
        <v>4</v>
      </c>
      <c r="DB254" t="s">
        <v>50</v>
      </c>
      <c r="DQ254">
        <v>3</v>
      </c>
      <c r="DR254" t="s">
        <v>55</v>
      </c>
      <c r="EB254" t="s">
        <v>250</v>
      </c>
      <c r="EC254" s="2" t="s">
        <v>518</v>
      </c>
      <c r="EE254" t="s">
        <v>80</v>
      </c>
      <c r="EF254" t="s">
        <v>58</v>
      </c>
      <c r="ER254" t="s">
        <v>250</v>
      </c>
      <c r="ES254" s="2" t="s">
        <v>595</v>
      </c>
      <c r="EU254" t="s">
        <v>46</v>
      </c>
      <c r="EV254" t="s">
        <v>64</v>
      </c>
      <c r="FH254" s="2" t="s">
        <v>72</v>
      </c>
      <c r="FI254" s="2" t="s">
        <v>518</v>
      </c>
      <c r="FK254" t="s">
        <v>80</v>
      </c>
      <c r="FL254" t="s">
        <v>50</v>
      </c>
      <c r="FX254" s="2" t="s">
        <v>72</v>
      </c>
      <c r="FY254" s="2" t="s">
        <v>55</v>
      </c>
      <c r="GA254" t="s">
        <v>72</v>
      </c>
      <c r="GB254" t="s">
        <v>55</v>
      </c>
      <c r="GP254" t="s">
        <v>57</v>
      </c>
      <c r="GQ254" t="s">
        <v>49</v>
      </c>
      <c r="HC254" t="s">
        <v>61</v>
      </c>
      <c r="HD254" t="s">
        <v>49</v>
      </c>
      <c r="HP254" t="s">
        <v>73</v>
      </c>
      <c r="HQ254" t="s">
        <v>55</v>
      </c>
      <c r="IF254" t="s">
        <v>67</v>
      </c>
      <c r="IG254" t="s">
        <v>68</v>
      </c>
      <c r="IS254" t="s">
        <v>567</v>
      </c>
      <c r="IT254" t="s">
        <v>58</v>
      </c>
      <c r="JF254" t="s">
        <v>554</v>
      </c>
      <c r="JG254" t="s">
        <v>64</v>
      </c>
      <c r="JS254" t="s">
        <v>571</v>
      </c>
      <c r="JT254" t="s">
        <v>50</v>
      </c>
      <c r="KF254" t="s">
        <v>571</v>
      </c>
      <c r="KG254" t="s">
        <v>55</v>
      </c>
    </row>
    <row r="255" spans="11:293" x14ac:dyDescent="0.25">
      <c r="K255">
        <v>61</v>
      </c>
      <c r="L255" t="s">
        <v>55</v>
      </c>
      <c r="AA255">
        <v>36</v>
      </c>
      <c r="AB255" t="s">
        <v>62</v>
      </c>
      <c r="AQ255">
        <v>45</v>
      </c>
      <c r="AR255" t="s">
        <v>62</v>
      </c>
      <c r="BU255">
        <v>2</v>
      </c>
      <c r="BV255" t="s">
        <v>55</v>
      </c>
      <c r="CK255">
        <v>4</v>
      </c>
      <c r="CL255" t="s">
        <v>62</v>
      </c>
      <c r="DA255">
        <v>4</v>
      </c>
      <c r="DB255" t="s">
        <v>62</v>
      </c>
      <c r="DQ255">
        <v>2</v>
      </c>
      <c r="DR255" t="s">
        <v>55</v>
      </c>
      <c r="EB255" s="13" t="s">
        <v>80</v>
      </c>
      <c r="EC255" s="2" t="s">
        <v>55</v>
      </c>
      <c r="EE255" t="s">
        <v>46</v>
      </c>
      <c r="EF255" t="s">
        <v>55</v>
      </c>
      <c r="ER255" s="13" t="s">
        <v>80</v>
      </c>
      <c r="ES255" s="2" t="s">
        <v>55</v>
      </c>
      <c r="EU255" t="s">
        <v>46</v>
      </c>
      <c r="EV255" t="s">
        <v>62</v>
      </c>
      <c r="FH255" s="13" t="s">
        <v>80</v>
      </c>
      <c r="FI255" s="2" t="s">
        <v>55</v>
      </c>
      <c r="FK255" t="s">
        <v>80</v>
      </c>
      <c r="FL255" t="s">
        <v>62</v>
      </c>
      <c r="FX255" s="13" t="s">
        <v>80</v>
      </c>
      <c r="FY255" s="2" t="s">
        <v>49</v>
      </c>
      <c r="GA255" t="s">
        <v>46</v>
      </c>
      <c r="GB255" t="s">
        <v>55</v>
      </c>
      <c r="GP255" t="s">
        <v>57</v>
      </c>
      <c r="GQ255" t="s">
        <v>58</v>
      </c>
      <c r="HC255" t="s">
        <v>61</v>
      </c>
      <c r="HD255" t="s">
        <v>50</v>
      </c>
      <c r="HP255" t="s">
        <v>67</v>
      </c>
      <c r="HQ255" t="s">
        <v>55</v>
      </c>
      <c r="IF255" t="s">
        <v>67</v>
      </c>
      <c r="IG255" t="s">
        <v>55</v>
      </c>
      <c r="IS255" t="s">
        <v>567</v>
      </c>
      <c r="IT255" t="s">
        <v>55</v>
      </c>
      <c r="JF255" t="s">
        <v>554</v>
      </c>
      <c r="JG255" t="s">
        <v>62</v>
      </c>
      <c r="JS255" t="s">
        <v>571</v>
      </c>
      <c r="JT255" t="s">
        <v>62</v>
      </c>
      <c r="KF255" t="s">
        <v>571</v>
      </c>
      <c r="KG255" t="s">
        <v>55</v>
      </c>
    </row>
    <row r="256" spans="11:293" x14ac:dyDescent="0.25">
      <c r="K256">
        <v>58</v>
      </c>
      <c r="L256" t="s">
        <v>49</v>
      </c>
      <c r="AA256">
        <v>45</v>
      </c>
      <c r="AB256" t="s">
        <v>62</v>
      </c>
      <c r="AQ256">
        <v>35</v>
      </c>
      <c r="AR256" t="s">
        <v>55</v>
      </c>
      <c r="BU256">
        <v>3</v>
      </c>
      <c r="BV256" t="s">
        <v>49</v>
      </c>
      <c r="CK256">
        <v>3</v>
      </c>
      <c r="CL256" t="s">
        <v>62</v>
      </c>
      <c r="DA256">
        <v>5</v>
      </c>
      <c r="DB256" t="s">
        <v>55</v>
      </c>
      <c r="DQ256">
        <v>3</v>
      </c>
      <c r="DR256" t="s">
        <v>55</v>
      </c>
      <c r="EB256" s="13" t="s">
        <v>46</v>
      </c>
      <c r="EC256" s="2" t="s">
        <v>55</v>
      </c>
      <c r="EE256" t="s">
        <v>56</v>
      </c>
      <c r="EF256" t="s">
        <v>49</v>
      </c>
      <c r="ER256" s="13" t="s">
        <v>46</v>
      </c>
      <c r="ES256" s="2" t="s">
        <v>514</v>
      </c>
      <c r="EU256" t="s">
        <v>56</v>
      </c>
      <c r="EV256" t="s">
        <v>62</v>
      </c>
      <c r="FH256" s="13" t="s">
        <v>46</v>
      </c>
      <c r="FI256" s="2" t="s">
        <v>55</v>
      </c>
      <c r="FK256" t="s">
        <v>46</v>
      </c>
      <c r="FL256" t="s">
        <v>55</v>
      </c>
      <c r="FX256" s="13" t="s">
        <v>46</v>
      </c>
      <c r="FY256" s="2" t="s">
        <v>514</v>
      </c>
      <c r="GA256" t="s">
        <v>56</v>
      </c>
      <c r="GB256" t="s">
        <v>55</v>
      </c>
      <c r="GP256" t="s">
        <v>67</v>
      </c>
      <c r="GQ256" t="s">
        <v>49</v>
      </c>
      <c r="HC256" t="s">
        <v>61</v>
      </c>
      <c r="HD256" t="s">
        <v>62</v>
      </c>
      <c r="HP256" t="s">
        <v>57</v>
      </c>
      <c r="HQ256" t="s">
        <v>55</v>
      </c>
      <c r="IF256" t="s">
        <v>48</v>
      </c>
      <c r="IG256" t="s">
        <v>55</v>
      </c>
      <c r="IS256" t="s">
        <v>567</v>
      </c>
      <c r="IT256" t="s">
        <v>49</v>
      </c>
      <c r="JF256" t="s">
        <v>554</v>
      </c>
      <c r="JG256" t="s">
        <v>62</v>
      </c>
      <c r="JS256" t="s">
        <v>569</v>
      </c>
      <c r="JT256" t="s">
        <v>55</v>
      </c>
      <c r="KF256" t="s">
        <v>571</v>
      </c>
      <c r="KG256" t="s">
        <v>55</v>
      </c>
    </row>
    <row r="257" spans="11:293" x14ac:dyDescent="0.25">
      <c r="K257">
        <v>58</v>
      </c>
      <c r="L257" t="s">
        <v>50</v>
      </c>
      <c r="AA257">
        <v>34</v>
      </c>
      <c r="AB257" t="s">
        <v>49</v>
      </c>
      <c r="AQ257">
        <v>54</v>
      </c>
      <c r="AR257" t="s">
        <v>55</v>
      </c>
      <c r="BU257">
        <v>3</v>
      </c>
      <c r="BV257" t="s">
        <v>50</v>
      </c>
      <c r="CK257">
        <v>0</v>
      </c>
      <c r="CL257" t="s">
        <v>49</v>
      </c>
      <c r="DA257">
        <v>2</v>
      </c>
      <c r="DB257" t="s">
        <v>55</v>
      </c>
      <c r="DQ257">
        <v>4</v>
      </c>
      <c r="DR257" t="s">
        <v>55</v>
      </c>
      <c r="EB257" t="s">
        <v>250</v>
      </c>
      <c r="EC257" s="2" t="s">
        <v>49</v>
      </c>
      <c r="EE257" t="s">
        <v>56</v>
      </c>
      <c r="EF257" t="s">
        <v>50</v>
      </c>
      <c r="ER257" t="s">
        <v>250</v>
      </c>
      <c r="ES257" s="2" t="s">
        <v>49</v>
      </c>
      <c r="EU257" t="s">
        <v>70</v>
      </c>
      <c r="EV257" t="s">
        <v>49</v>
      </c>
      <c r="FH257" t="s">
        <v>250</v>
      </c>
      <c r="FI257" s="2" t="s">
        <v>49</v>
      </c>
      <c r="FK257" t="s">
        <v>46</v>
      </c>
      <c r="FL257" t="s">
        <v>55</v>
      </c>
      <c r="FX257" t="s">
        <v>250</v>
      </c>
      <c r="FY257" s="2" t="s">
        <v>49</v>
      </c>
      <c r="GA257" t="s">
        <v>80</v>
      </c>
      <c r="GB257" t="s">
        <v>55</v>
      </c>
      <c r="GP257" t="s">
        <v>67</v>
      </c>
      <c r="GQ257" t="s">
        <v>58</v>
      </c>
      <c r="HC257" t="s">
        <v>73</v>
      </c>
      <c r="HD257" t="s">
        <v>49</v>
      </c>
      <c r="HP257" t="s">
        <v>57</v>
      </c>
      <c r="HQ257" t="s">
        <v>55</v>
      </c>
      <c r="IF257" t="s">
        <v>48</v>
      </c>
      <c r="IG257" t="s">
        <v>55</v>
      </c>
      <c r="IS257" t="s">
        <v>567</v>
      </c>
      <c r="IT257" t="s">
        <v>50</v>
      </c>
      <c r="JF257" t="s">
        <v>567</v>
      </c>
      <c r="JG257" t="s">
        <v>49</v>
      </c>
      <c r="JS257" t="s">
        <v>569</v>
      </c>
      <c r="JT257" t="s">
        <v>55</v>
      </c>
      <c r="KF257" t="s">
        <v>571</v>
      </c>
      <c r="KG257" t="s">
        <v>55</v>
      </c>
    </row>
    <row r="258" spans="11:293" x14ac:dyDescent="0.25">
      <c r="K258">
        <v>58</v>
      </c>
      <c r="L258" t="s">
        <v>58</v>
      </c>
      <c r="AA258">
        <v>34</v>
      </c>
      <c r="AB258" t="s">
        <v>62</v>
      </c>
      <c r="AQ258">
        <v>41</v>
      </c>
      <c r="AR258" t="s">
        <v>68</v>
      </c>
      <c r="BU258">
        <v>3</v>
      </c>
      <c r="BV258" s="4" t="s">
        <v>58</v>
      </c>
      <c r="CK258">
        <v>0</v>
      </c>
      <c r="CL258" t="s">
        <v>62</v>
      </c>
      <c r="DA258">
        <v>2</v>
      </c>
      <c r="DB258" t="s">
        <v>68</v>
      </c>
      <c r="DQ258">
        <v>3</v>
      </c>
      <c r="DR258" t="s">
        <v>55</v>
      </c>
      <c r="EB258" t="s">
        <v>250</v>
      </c>
      <c r="EC258" s="2" t="s">
        <v>514</v>
      </c>
      <c r="EE258" t="s">
        <v>56</v>
      </c>
      <c r="EF258" t="s">
        <v>58</v>
      </c>
      <c r="ER258" t="s">
        <v>250</v>
      </c>
      <c r="ES258" s="2" t="s">
        <v>55</v>
      </c>
      <c r="EU258" t="s">
        <v>70</v>
      </c>
      <c r="EV258" t="s">
        <v>62</v>
      </c>
      <c r="FH258" t="s">
        <v>250</v>
      </c>
      <c r="FI258" s="2" t="s">
        <v>55</v>
      </c>
      <c r="FK258" t="s">
        <v>80</v>
      </c>
      <c r="FL258" t="s">
        <v>68</v>
      </c>
      <c r="FX258" t="s">
        <v>250</v>
      </c>
      <c r="FY258" s="2" t="s">
        <v>55</v>
      </c>
      <c r="GA258" t="s">
        <v>46</v>
      </c>
      <c r="GB258" t="s">
        <v>55</v>
      </c>
      <c r="GP258" t="s">
        <v>67</v>
      </c>
      <c r="GQ258" t="s">
        <v>55</v>
      </c>
      <c r="HC258" t="s">
        <v>48</v>
      </c>
      <c r="HD258" t="s">
        <v>55</v>
      </c>
      <c r="HP258" t="s">
        <v>67</v>
      </c>
      <c r="HQ258" t="s">
        <v>49</v>
      </c>
      <c r="IF258" t="s">
        <v>73</v>
      </c>
      <c r="IG258" t="s">
        <v>55</v>
      </c>
      <c r="IS258" t="s">
        <v>567</v>
      </c>
      <c r="IT258" t="s">
        <v>58</v>
      </c>
      <c r="JF258" t="s">
        <v>567</v>
      </c>
      <c r="JG258" t="s">
        <v>62</v>
      </c>
      <c r="JS258" t="s">
        <v>571</v>
      </c>
      <c r="JT258" t="s">
        <v>68</v>
      </c>
      <c r="KF258" t="s">
        <v>571</v>
      </c>
      <c r="KG258" t="s">
        <v>55</v>
      </c>
    </row>
    <row r="259" spans="11:293" x14ac:dyDescent="0.25">
      <c r="K259">
        <v>25</v>
      </c>
      <c r="L259" t="s">
        <v>49</v>
      </c>
      <c r="AA259">
        <v>56</v>
      </c>
      <c r="AB259" t="s">
        <v>55</v>
      </c>
      <c r="AQ259">
        <v>40</v>
      </c>
      <c r="AR259" t="s">
        <v>49</v>
      </c>
      <c r="BU259">
        <v>3</v>
      </c>
      <c r="BV259" t="s">
        <v>49</v>
      </c>
      <c r="CK259">
        <v>0</v>
      </c>
      <c r="CL259" t="s">
        <v>55</v>
      </c>
      <c r="DA259">
        <v>6</v>
      </c>
      <c r="DB259" t="s">
        <v>49</v>
      </c>
      <c r="DQ259">
        <v>5</v>
      </c>
      <c r="DR259" t="s">
        <v>55</v>
      </c>
      <c r="EB259" s="13" t="s">
        <v>80</v>
      </c>
      <c r="EC259" s="2" t="s">
        <v>534</v>
      </c>
      <c r="EE259" t="s">
        <v>70</v>
      </c>
      <c r="EF259" t="s">
        <v>49</v>
      </c>
      <c r="ER259" s="13" t="s">
        <v>80</v>
      </c>
      <c r="ES259" s="2" t="s">
        <v>534</v>
      </c>
      <c r="EU259" t="s">
        <v>72</v>
      </c>
      <c r="EV259" t="s">
        <v>55</v>
      </c>
      <c r="FH259" s="13" t="s">
        <v>80</v>
      </c>
      <c r="FI259" s="2" t="s">
        <v>55</v>
      </c>
      <c r="FK259" t="s">
        <v>46</v>
      </c>
      <c r="FL259" t="s">
        <v>49</v>
      </c>
      <c r="FX259" s="13" t="s">
        <v>80</v>
      </c>
      <c r="FY259" s="2" t="s">
        <v>55</v>
      </c>
      <c r="GA259" t="s">
        <v>46</v>
      </c>
      <c r="GB259" t="s">
        <v>55</v>
      </c>
      <c r="GP259" t="s">
        <v>67</v>
      </c>
      <c r="GQ259" t="s">
        <v>55</v>
      </c>
      <c r="HC259" t="s">
        <v>61</v>
      </c>
      <c r="HD259" t="s">
        <v>68</v>
      </c>
      <c r="HP259" t="s">
        <v>67</v>
      </c>
      <c r="HQ259" t="s">
        <v>50</v>
      </c>
      <c r="IF259" t="s">
        <v>67</v>
      </c>
      <c r="IG259" t="s">
        <v>49</v>
      </c>
      <c r="IS259" t="s">
        <v>554</v>
      </c>
      <c r="IT259" t="s">
        <v>49</v>
      </c>
      <c r="JF259" t="s">
        <v>567</v>
      </c>
      <c r="JG259" t="s">
        <v>55</v>
      </c>
      <c r="JS259" t="s">
        <v>571</v>
      </c>
      <c r="JT259" t="s">
        <v>49</v>
      </c>
      <c r="KF259" t="s">
        <v>571</v>
      </c>
      <c r="KG259" t="s">
        <v>55</v>
      </c>
    </row>
    <row r="260" spans="11:293" x14ac:dyDescent="0.25">
      <c r="K260">
        <v>25</v>
      </c>
      <c r="L260" t="s">
        <v>50</v>
      </c>
      <c r="AA260">
        <v>30</v>
      </c>
      <c r="AB260" t="s">
        <v>49</v>
      </c>
      <c r="AQ260">
        <v>49</v>
      </c>
      <c r="AR260" t="s">
        <v>49</v>
      </c>
      <c r="BU260">
        <v>3</v>
      </c>
      <c r="BV260" t="s">
        <v>50</v>
      </c>
      <c r="CK260">
        <v>2</v>
      </c>
      <c r="CL260" t="s">
        <v>49</v>
      </c>
      <c r="DA260">
        <v>4</v>
      </c>
      <c r="DB260" t="s">
        <v>49</v>
      </c>
      <c r="DQ260">
        <v>5</v>
      </c>
      <c r="DR260" t="s">
        <v>55</v>
      </c>
      <c r="EB260" t="s">
        <v>250</v>
      </c>
      <c r="EC260" s="2" t="s">
        <v>50</v>
      </c>
      <c r="EE260" t="s">
        <v>70</v>
      </c>
      <c r="EF260" t="s">
        <v>50</v>
      </c>
      <c r="ER260" t="s">
        <v>250</v>
      </c>
      <c r="ES260" s="2" t="s">
        <v>55</v>
      </c>
      <c r="EU260" t="s">
        <v>70</v>
      </c>
      <c r="EV260" t="s">
        <v>49</v>
      </c>
      <c r="FH260" s="2" t="s">
        <v>72</v>
      </c>
      <c r="FI260" s="2" t="s">
        <v>55</v>
      </c>
      <c r="FK260" t="s">
        <v>46</v>
      </c>
      <c r="FL260" t="s">
        <v>49</v>
      </c>
      <c r="FX260" s="2" t="s">
        <v>72</v>
      </c>
      <c r="FY260" s="2" t="s">
        <v>50</v>
      </c>
      <c r="GA260" t="s">
        <v>46</v>
      </c>
      <c r="GB260" t="s">
        <v>55</v>
      </c>
      <c r="GP260" t="s">
        <v>73</v>
      </c>
      <c r="GQ260" t="s">
        <v>55</v>
      </c>
      <c r="HC260" t="s">
        <v>57</v>
      </c>
      <c r="HD260" t="s">
        <v>50</v>
      </c>
      <c r="HP260" t="s">
        <v>67</v>
      </c>
      <c r="HQ260" t="s">
        <v>49</v>
      </c>
      <c r="IF260" t="s">
        <v>67</v>
      </c>
      <c r="IG260" t="s">
        <v>49</v>
      </c>
      <c r="IS260" t="s">
        <v>554</v>
      </c>
      <c r="IT260" t="s">
        <v>50</v>
      </c>
      <c r="JF260" t="s">
        <v>554</v>
      </c>
      <c r="JG260" t="s">
        <v>49</v>
      </c>
      <c r="JS260" t="s">
        <v>569</v>
      </c>
      <c r="JT260" t="s">
        <v>49</v>
      </c>
      <c r="KF260" t="s">
        <v>569</v>
      </c>
      <c r="KG260" t="s">
        <v>55</v>
      </c>
    </row>
    <row r="261" spans="11:293" x14ac:dyDescent="0.25">
      <c r="K261">
        <v>25</v>
      </c>
      <c r="L261" t="s">
        <v>50</v>
      </c>
      <c r="AA261">
        <v>48</v>
      </c>
      <c r="AB261" t="s">
        <v>55</v>
      </c>
      <c r="AQ261">
        <v>49</v>
      </c>
      <c r="AR261" t="s">
        <v>50</v>
      </c>
      <c r="BU261">
        <v>3</v>
      </c>
      <c r="BV261" t="s">
        <v>50</v>
      </c>
      <c r="CK261">
        <v>3</v>
      </c>
      <c r="CL261" t="s">
        <v>55</v>
      </c>
      <c r="DA261">
        <v>4</v>
      </c>
      <c r="DB261" t="s">
        <v>50</v>
      </c>
      <c r="DQ261">
        <v>3</v>
      </c>
      <c r="DR261" s="4" t="s">
        <v>49</v>
      </c>
      <c r="EB261" t="s">
        <v>250</v>
      </c>
      <c r="EC261" s="2" t="s">
        <v>536</v>
      </c>
      <c r="EE261" t="s">
        <v>70</v>
      </c>
      <c r="EF261" t="s">
        <v>50</v>
      </c>
      <c r="ER261" t="s">
        <v>250</v>
      </c>
      <c r="ES261" s="2" t="s">
        <v>536</v>
      </c>
      <c r="EU261" t="s">
        <v>72</v>
      </c>
      <c r="EV261" t="s">
        <v>55</v>
      </c>
      <c r="FH261" s="2" t="s">
        <v>72</v>
      </c>
      <c r="FI261" s="2" t="s">
        <v>55</v>
      </c>
      <c r="FK261" t="s">
        <v>46</v>
      </c>
      <c r="FL261" t="s">
        <v>50</v>
      </c>
      <c r="FX261" s="2" t="s">
        <v>72</v>
      </c>
      <c r="FY261" s="2" t="s">
        <v>55</v>
      </c>
      <c r="GA261" t="s">
        <v>80</v>
      </c>
      <c r="GB261" t="s">
        <v>55</v>
      </c>
      <c r="GP261" t="s">
        <v>48</v>
      </c>
      <c r="GQ261" t="s">
        <v>49</v>
      </c>
      <c r="HC261" t="s">
        <v>73</v>
      </c>
      <c r="HD261" t="s">
        <v>49</v>
      </c>
      <c r="HP261" t="s">
        <v>67</v>
      </c>
      <c r="HQ261" t="s">
        <v>50</v>
      </c>
      <c r="IF261" t="s">
        <v>67</v>
      </c>
      <c r="IG261" t="s">
        <v>50</v>
      </c>
      <c r="IS261" t="s">
        <v>567</v>
      </c>
      <c r="IT261" t="s">
        <v>50</v>
      </c>
      <c r="JF261" t="s">
        <v>567</v>
      </c>
      <c r="JG261" t="s">
        <v>55</v>
      </c>
      <c r="JS261" t="s">
        <v>569</v>
      </c>
      <c r="JT261" t="s">
        <v>50</v>
      </c>
      <c r="KF261" t="s">
        <v>571</v>
      </c>
      <c r="KG261" t="s">
        <v>49</v>
      </c>
    </row>
    <row r="262" spans="11:293" x14ac:dyDescent="0.25">
      <c r="K262">
        <v>55</v>
      </c>
      <c r="L262" t="s">
        <v>49</v>
      </c>
      <c r="AA262">
        <v>39</v>
      </c>
      <c r="AB262" t="s">
        <v>55</v>
      </c>
      <c r="AQ262">
        <v>29</v>
      </c>
      <c r="AR262" t="s">
        <v>49</v>
      </c>
      <c r="BU262">
        <v>2</v>
      </c>
      <c r="BV262" t="s">
        <v>49</v>
      </c>
      <c r="CK262">
        <v>2</v>
      </c>
      <c r="CL262" t="s">
        <v>55</v>
      </c>
      <c r="DA262">
        <v>3</v>
      </c>
      <c r="DB262" t="s">
        <v>49</v>
      </c>
      <c r="DQ262">
        <v>3</v>
      </c>
      <c r="DR262" t="s">
        <v>50</v>
      </c>
      <c r="EB262" t="s">
        <v>250</v>
      </c>
      <c r="EC262" s="2" t="s">
        <v>101</v>
      </c>
      <c r="ED262" t="s">
        <v>68</v>
      </c>
      <c r="EE262" t="s">
        <v>80</v>
      </c>
      <c r="EF262" t="s">
        <v>49</v>
      </c>
      <c r="ER262" t="s">
        <v>250</v>
      </c>
      <c r="ES262" s="2" t="s">
        <v>537</v>
      </c>
      <c r="EU262" t="s">
        <v>70</v>
      </c>
      <c r="EV262" t="s">
        <v>55</v>
      </c>
      <c r="FH262" s="2" t="s">
        <v>72</v>
      </c>
      <c r="FI262" s="2" t="s">
        <v>519</v>
      </c>
      <c r="FK262" t="s">
        <v>80</v>
      </c>
      <c r="FL262" t="s">
        <v>49</v>
      </c>
      <c r="FX262" s="2" t="s">
        <v>72</v>
      </c>
      <c r="FY262" s="2" t="s">
        <v>55</v>
      </c>
      <c r="GA262" t="s">
        <v>46</v>
      </c>
      <c r="GB262" t="s">
        <v>55</v>
      </c>
      <c r="GP262" t="s">
        <v>48</v>
      </c>
      <c r="GQ262" t="s">
        <v>58</v>
      </c>
      <c r="HC262" t="s">
        <v>73</v>
      </c>
      <c r="HD262" t="s">
        <v>50</v>
      </c>
      <c r="HP262" t="s">
        <v>67</v>
      </c>
      <c r="HQ262" t="s">
        <v>68</v>
      </c>
      <c r="IF262" t="s">
        <v>57</v>
      </c>
      <c r="IG262" t="s">
        <v>49</v>
      </c>
      <c r="IS262" t="s">
        <v>554</v>
      </c>
      <c r="IT262" t="s">
        <v>49</v>
      </c>
      <c r="JF262" t="s">
        <v>567</v>
      </c>
      <c r="JG262" t="s">
        <v>55</v>
      </c>
      <c r="JS262" t="s">
        <v>569</v>
      </c>
      <c r="JT262" t="s">
        <v>49</v>
      </c>
      <c r="KF262" t="s">
        <v>571</v>
      </c>
      <c r="KG262" t="s">
        <v>50</v>
      </c>
    </row>
    <row r="263" spans="11:293" x14ac:dyDescent="0.25">
      <c r="K263">
        <v>36</v>
      </c>
      <c r="L263" t="s">
        <v>62</v>
      </c>
      <c r="AA263">
        <v>23</v>
      </c>
      <c r="AB263" t="s">
        <v>49</v>
      </c>
      <c r="AQ263">
        <v>29</v>
      </c>
      <c r="AR263" t="s">
        <v>64</v>
      </c>
      <c r="BU263">
        <v>2</v>
      </c>
      <c r="BV263" t="s">
        <v>62</v>
      </c>
      <c r="CK263">
        <v>3</v>
      </c>
      <c r="CL263" t="s">
        <v>49</v>
      </c>
      <c r="DA263">
        <v>3</v>
      </c>
      <c r="DB263" t="s">
        <v>64</v>
      </c>
      <c r="DQ263">
        <v>4</v>
      </c>
      <c r="DR263" t="s">
        <v>55</v>
      </c>
      <c r="EB263" s="13" t="s">
        <v>80</v>
      </c>
      <c r="EC263" s="2" t="s">
        <v>534</v>
      </c>
      <c r="EE263" t="s">
        <v>56</v>
      </c>
      <c r="EF263" t="s">
        <v>62</v>
      </c>
      <c r="ER263" s="13" t="s">
        <v>80</v>
      </c>
      <c r="ES263" s="2" t="s">
        <v>534</v>
      </c>
      <c r="EU263" t="s">
        <v>80</v>
      </c>
      <c r="EV263" t="s">
        <v>49</v>
      </c>
      <c r="FH263" s="13" t="s">
        <v>80</v>
      </c>
      <c r="FI263" s="2" t="s">
        <v>55</v>
      </c>
      <c r="FK263" t="s">
        <v>80</v>
      </c>
      <c r="FL263" t="s">
        <v>64</v>
      </c>
      <c r="FX263" s="13" t="s">
        <v>80</v>
      </c>
      <c r="FY263" s="2" t="s">
        <v>55</v>
      </c>
      <c r="GA263" t="s">
        <v>72</v>
      </c>
      <c r="GB263" t="s">
        <v>55</v>
      </c>
      <c r="GP263" t="s">
        <v>67</v>
      </c>
      <c r="GQ263" t="s">
        <v>49</v>
      </c>
      <c r="HC263" t="s">
        <v>73</v>
      </c>
      <c r="HD263" t="s">
        <v>68</v>
      </c>
      <c r="HP263" t="s">
        <v>67</v>
      </c>
      <c r="HQ263" t="s">
        <v>49</v>
      </c>
      <c r="IF263" t="s">
        <v>48</v>
      </c>
      <c r="IG263" t="s">
        <v>55</v>
      </c>
      <c r="IS263" t="s">
        <v>554</v>
      </c>
      <c r="IT263" t="s">
        <v>62</v>
      </c>
      <c r="JF263" t="s">
        <v>567</v>
      </c>
      <c r="JG263" t="s">
        <v>49</v>
      </c>
      <c r="JS263" t="s">
        <v>569</v>
      </c>
      <c r="JT263" t="s">
        <v>64</v>
      </c>
      <c r="KF263" t="s">
        <v>571</v>
      </c>
      <c r="KG263" t="s">
        <v>55</v>
      </c>
    </row>
    <row r="264" spans="11:293" x14ac:dyDescent="0.25">
      <c r="K264">
        <v>46</v>
      </c>
      <c r="L264" t="s">
        <v>55</v>
      </c>
      <c r="AA264">
        <v>23</v>
      </c>
      <c r="AB264" t="s">
        <v>50</v>
      </c>
      <c r="AQ264">
        <v>29</v>
      </c>
      <c r="AR264" t="s">
        <v>62</v>
      </c>
      <c r="BU264">
        <v>0</v>
      </c>
      <c r="BV264" t="s">
        <v>55</v>
      </c>
      <c r="CK264">
        <v>3</v>
      </c>
      <c r="CL264" t="s">
        <v>50</v>
      </c>
      <c r="DA264">
        <v>3</v>
      </c>
      <c r="DB264" t="s">
        <v>62</v>
      </c>
      <c r="EB264" s="13" t="s">
        <v>80</v>
      </c>
      <c r="EC264" s="2" t="s">
        <v>526</v>
      </c>
      <c r="EE264" t="s">
        <v>56</v>
      </c>
      <c r="EF264" t="s">
        <v>55</v>
      </c>
      <c r="ER264" s="13" t="s">
        <v>80</v>
      </c>
      <c r="ES264" s="2" t="s">
        <v>55</v>
      </c>
      <c r="EU264" t="s">
        <v>80</v>
      </c>
      <c r="EV264" t="s">
        <v>50</v>
      </c>
      <c r="FH264" s="13" t="s">
        <v>80</v>
      </c>
      <c r="FI264" s="2" t="s">
        <v>55</v>
      </c>
      <c r="FK264" t="s">
        <v>80</v>
      </c>
      <c r="FL264" t="s">
        <v>62</v>
      </c>
      <c r="FX264" s="13" t="s">
        <v>80</v>
      </c>
      <c r="FY264" s="2" t="s">
        <v>55</v>
      </c>
      <c r="GA264" t="s">
        <v>46</v>
      </c>
      <c r="GB264" t="s">
        <v>49</v>
      </c>
      <c r="GP264" t="s">
        <v>67</v>
      </c>
      <c r="GQ264" t="s">
        <v>58</v>
      </c>
      <c r="HC264" t="s">
        <v>48</v>
      </c>
      <c r="HD264" t="s">
        <v>55</v>
      </c>
      <c r="HP264" t="s">
        <v>67</v>
      </c>
      <c r="HQ264" t="s">
        <v>68</v>
      </c>
      <c r="IF264" t="s">
        <v>67</v>
      </c>
      <c r="IG264" t="s">
        <v>55</v>
      </c>
      <c r="IS264" t="s">
        <v>554</v>
      </c>
      <c r="IT264" t="s">
        <v>55</v>
      </c>
      <c r="JF264" t="s">
        <v>567</v>
      </c>
      <c r="JG264" t="s">
        <v>50</v>
      </c>
      <c r="JS264" t="s">
        <v>569</v>
      </c>
      <c r="JT264" t="s">
        <v>62</v>
      </c>
    </row>
    <row r="265" spans="11:293" x14ac:dyDescent="0.25">
      <c r="K265">
        <v>57</v>
      </c>
      <c r="L265" t="s">
        <v>50</v>
      </c>
      <c r="AA265">
        <v>23</v>
      </c>
      <c r="AB265" s="4" t="s">
        <v>64</v>
      </c>
      <c r="AQ265">
        <v>43</v>
      </c>
      <c r="AR265" t="s">
        <v>64</v>
      </c>
      <c r="BU265">
        <v>4</v>
      </c>
      <c r="BV265" t="s">
        <v>50</v>
      </c>
      <c r="CK265">
        <v>3</v>
      </c>
      <c r="CL265" t="s">
        <v>64</v>
      </c>
      <c r="DA265">
        <v>2</v>
      </c>
      <c r="DB265" t="s">
        <v>64</v>
      </c>
      <c r="EB265" t="s">
        <v>250</v>
      </c>
      <c r="EC265" s="2" t="s">
        <v>55</v>
      </c>
      <c r="EE265" t="s">
        <v>46</v>
      </c>
      <c r="EF265" t="s">
        <v>50</v>
      </c>
      <c r="ER265" t="s">
        <v>250</v>
      </c>
      <c r="ES265" s="2" t="s">
        <v>514</v>
      </c>
      <c r="EU265" t="s">
        <v>80</v>
      </c>
      <c r="EV265" t="s">
        <v>64</v>
      </c>
      <c r="FH265" s="2" t="s">
        <v>72</v>
      </c>
      <c r="FI265" s="2" t="s">
        <v>55</v>
      </c>
      <c r="FK265" t="s">
        <v>80</v>
      </c>
      <c r="FL265" t="s">
        <v>64</v>
      </c>
      <c r="FX265" s="2" t="s">
        <v>72</v>
      </c>
      <c r="FY265" s="2" t="s">
        <v>55</v>
      </c>
      <c r="GA265" t="s">
        <v>46</v>
      </c>
      <c r="GB265" t="s">
        <v>50</v>
      </c>
      <c r="GP265" t="s">
        <v>73</v>
      </c>
      <c r="GQ265" t="s">
        <v>55</v>
      </c>
      <c r="HC265" t="s">
        <v>57</v>
      </c>
      <c r="HD265" t="s">
        <v>55</v>
      </c>
      <c r="HP265" t="s">
        <v>57</v>
      </c>
      <c r="HQ265" t="s">
        <v>55</v>
      </c>
      <c r="IF265" t="s">
        <v>48</v>
      </c>
      <c r="IG265" t="s">
        <v>50</v>
      </c>
      <c r="IS265" t="s">
        <v>567</v>
      </c>
      <c r="IT265" t="s">
        <v>50</v>
      </c>
      <c r="JF265" t="s">
        <v>567</v>
      </c>
      <c r="JG265" t="s">
        <v>64</v>
      </c>
      <c r="JS265" t="s">
        <v>569</v>
      </c>
      <c r="JT265" t="s">
        <v>64</v>
      </c>
    </row>
    <row r="266" spans="11:293" x14ac:dyDescent="0.25">
      <c r="K266">
        <v>57</v>
      </c>
      <c r="L266" t="s">
        <v>68</v>
      </c>
      <c r="AA266">
        <v>23</v>
      </c>
      <c r="AB266" t="s">
        <v>62</v>
      </c>
      <c r="AQ266">
        <v>34</v>
      </c>
      <c r="AR266" t="s">
        <v>55</v>
      </c>
      <c r="BU266">
        <v>4</v>
      </c>
      <c r="BV266" t="s">
        <v>68</v>
      </c>
      <c r="CK266">
        <v>3</v>
      </c>
      <c r="CL266" t="s">
        <v>62</v>
      </c>
      <c r="DA266">
        <v>0</v>
      </c>
      <c r="DB266" t="s">
        <v>55</v>
      </c>
      <c r="EB266" s="13" t="s">
        <v>56</v>
      </c>
      <c r="EC266" s="2" t="s">
        <v>514</v>
      </c>
      <c r="EE266" t="s">
        <v>46</v>
      </c>
      <c r="EF266" t="s">
        <v>68</v>
      </c>
      <c r="ER266" s="13" t="s">
        <v>56</v>
      </c>
      <c r="ES266" s="2" t="s">
        <v>55</v>
      </c>
      <c r="EU266" t="s">
        <v>80</v>
      </c>
      <c r="EV266" t="s">
        <v>62</v>
      </c>
      <c r="FH266" s="13" t="s">
        <v>56</v>
      </c>
      <c r="FI266" s="2" t="s">
        <v>55</v>
      </c>
      <c r="FK266" t="s">
        <v>46</v>
      </c>
      <c r="FL266" t="s">
        <v>55</v>
      </c>
      <c r="FX266" s="13" t="s">
        <v>56</v>
      </c>
      <c r="FY266" s="2" t="s">
        <v>514</v>
      </c>
      <c r="GA266" t="s">
        <v>72</v>
      </c>
      <c r="GB266" t="s">
        <v>55</v>
      </c>
      <c r="GP266" t="s">
        <v>73</v>
      </c>
      <c r="GQ266" t="s">
        <v>55</v>
      </c>
      <c r="HC266" t="s">
        <v>61</v>
      </c>
      <c r="HD266" t="s">
        <v>55</v>
      </c>
      <c r="HP266" t="s">
        <v>67</v>
      </c>
      <c r="HQ266" t="s">
        <v>49</v>
      </c>
      <c r="IF266" t="s">
        <v>57</v>
      </c>
      <c r="IG266" t="s">
        <v>55</v>
      </c>
      <c r="IS266" t="s">
        <v>567</v>
      </c>
      <c r="IT266" t="s">
        <v>68</v>
      </c>
      <c r="JF266" t="s">
        <v>567</v>
      </c>
      <c r="JG266" t="s">
        <v>62</v>
      </c>
      <c r="JS266" t="s">
        <v>569</v>
      </c>
      <c r="JT266" t="s">
        <v>55</v>
      </c>
    </row>
    <row r="267" spans="11:293" x14ac:dyDescent="0.25">
      <c r="K267">
        <v>25</v>
      </c>
      <c r="L267" t="s">
        <v>49</v>
      </c>
      <c r="AA267">
        <v>47</v>
      </c>
      <c r="AB267" t="s">
        <v>55</v>
      </c>
      <c r="AQ267">
        <v>40</v>
      </c>
      <c r="AR267" t="s">
        <v>55</v>
      </c>
      <c r="BU267">
        <v>3</v>
      </c>
      <c r="BV267" t="s">
        <v>49</v>
      </c>
      <c r="CK267">
        <v>3</v>
      </c>
      <c r="CL267" t="s">
        <v>55</v>
      </c>
      <c r="DA267">
        <v>2</v>
      </c>
      <c r="DB267" t="s">
        <v>55</v>
      </c>
      <c r="EB267" s="13" t="s">
        <v>80</v>
      </c>
      <c r="EC267" s="2" t="s">
        <v>538</v>
      </c>
      <c r="EE267" t="s">
        <v>56</v>
      </c>
      <c r="EF267" t="s">
        <v>49</v>
      </c>
      <c r="ER267" s="13" t="s">
        <v>80</v>
      </c>
      <c r="ES267" s="2" t="s">
        <v>55</v>
      </c>
      <c r="EU267" t="s">
        <v>46</v>
      </c>
      <c r="EV267" t="s">
        <v>55</v>
      </c>
      <c r="FH267" s="13" t="s">
        <v>80</v>
      </c>
      <c r="FI267" s="2" t="s">
        <v>538</v>
      </c>
      <c r="FK267" t="s">
        <v>80</v>
      </c>
      <c r="FL267" t="s">
        <v>55</v>
      </c>
      <c r="FX267" s="13" t="s">
        <v>80</v>
      </c>
      <c r="FY267" s="2" t="s">
        <v>55</v>
      </c>
      <c r="GA267" t="s">
        <v>56</v>
      </c>
      <c r="GB267" t="s">
        <v>55</v>
      </c>
      <c r="GP267" t="s">
        <v>57</v>
      </c>
      <c r="GQ267" t="s">
        <v>49</v>
      </c>
      <c r="HC267" t="s">
        <v>48</v>
      </c>
      <c r="HD267" t="s">
        <v>49</v>
      </c>
      <c r="HP267" t="s">
        <v>67</v>
      </c>
      <c r="HQ267" t="s">
        <v>50</v>
      </c>
      <c r="IF267" t="s">
        <v>48</v>
      </c>
      <c r="IG267" t="s">
        <v>55</v>
      </c>
      <c r="IS267" t="s">
        <v>554</v>
      </c>
      <c r="IT267" t="s">
        <v>49</v>
      </c>
      <c r="JF267" t="s">
        <v>567</v>
      </c>
      <c r="JG267" t="s">
        <v>55</v>
      </c>
      <c r="JS267" t="s">
        <v>569</v>
      </c>
      <c r="JT267" t="s">
        <v>55</v>
      </c>
    </row>
    <row r="268" spans="11:293" x14ac:dyDescent="0.25">
      <c r="K268">
        <v>39</v>
      </c>
      <c r="L268" t="s">
        <v>49</v>
      </c>
      <c r="AA268">
        <v>27</v>
      </c>
      <c r="AB268" t="s">
        <v>49</v>
      </c>
      <c r="AQ268">
        <v>60</v>
      </c>
      <c r="AR268" t="s">
        <v>50</v>
      </c>
      <c r="BU268">
        <v>3</v>
      </c>
      <c r="BV268" t="s">
        <v>49</v>
      </c>
      <c r="CK268">
        <v>3</v>
      </c>
      <c r="CL268" t="s">
        <v>49</v>
      </c>
      <c r="DA268">
        <v>5</v>
      </c>
      <c r="DB268" t="s">
        <v>50</v>
      </c>
      <c r="EB268" s="13" t="s">
        <v>80</v>
      </c>
      <c r="EC268" s="2" t="s">
        <v>516</v>
      </c>
      <c r="EE268" t="s">
        <v>56</v>
      </c>
      <c r="EF268" t="s">
        <v>49</v>
      </c>
      <c r="ER268" s="13" t="s">
        <v>80</v>
      </c>
      <c r="ES268" s="2" t="s">
        <v>55</v>
      </c>
      <c r="EU268" t="s">
        <v>80</v>
      </c>
      <c r="EV268" t="s">
        <v>49</v>
      </c>
      <c r="FH268" s="13" t="s">
        <v>80</v>
      </c>
      <c r="FI268" s="2" t="s">
        <v>516</v>
      </c>
      <c r="FK268" t="s">
        <v>46</v>
      </c>
      <c r="FL268" t="s">
        <v>50</v>
      </c>
      <c r="FX268" s="13" t="s">
        <v>80</v>
      </c>
      <c r="FY268" s="2" t="s">
        <v>55</v>
      </c>
      <c r="GA268" t="s">
        <v>80</v>
      </c>
      <c r="GB268" t="s">
        <v>58</v>
      </c>
      <c r="GP268" t="s">
        <v>57</v>
      </c>
      <c r="GQ268" t="s">
        <v>49</v>
      </c>
      <c r="HC268" t="s">
        <v>57</v>
      </c>
      <c r="HD268" t="s">
        <v>55</v>
      </c>
      <c r="HP268" t="s">
        <v>67</v>
      </c>
      <c r="HQ268" t="s">
        <v>68</v>
      </c>
      <c r="IF268" t="s">
        <v>67</v>
      </c>
      <c r="IG268" t="s">
        <v>55</v>
      </c>
      <c r="IS268" t="s">
        <v>567</v>
      </c>
      <c r="IT268" t="s">
        <v>49</v>
      </c>
      <c r="JF268" t="s">
        <v>567</v>
      </c>
      <c r="JG268" t="s">
        <v>49</v>
      </c>
      <c r="JS268" t="s">
        <v>571</v>
      </c>
      <c r="JT268" t="s">
        <v>50</v>
      </c>
    </row>
    <row r="269" spans="11:293" x14ac:dyDescent="0.25">
      <c r="K269">
        <v>39</v>
      </c>
      <c r="L269" t="s">
        <v>58</v>
      </c>
      <c r="AA269">
        <v>27</v>
      </c>
      <c r="AB269" t="s">
        <v>50</v>
      </c>
      <c r="AQ269">
        <v>60</v>
      </c>
      <c r="AR269" t="s">
        <v>68</v>
      </c>
      <c r="BU269">
        <v>3</v>
      </c>
      <c r="BV269" s="4" t="s">
        <v>58</v>
      </c>
      <c r="CK269">
        <v>3</v>
      </c>
      <c r="CL269" t="s">
        <v>50</v>
      </c>
      <c r="DA269">
        <v>5</v>
      </c>
      <c r="DB269" t="s">
        <v>68</v>
      </c>
      <c r="EB269" t="s">
        <v>250</v>
      </c>
      <c r="EC269" s="2" t="s">
        <v>49</v>
      </c>
      <c r="EE269" t="s">
        <v>56</v>
      </c>
      <c r="EF269" t="s">
        <v>58</v>
      </c>
      <c r="ER269" t="s">
        <v>250</v>
      </c>
      <c r="ES269" s="2" t="s">
        <v>55</v>
      </c>
      <c r="EU269" t="s">
        <v>80</v>
      </c>
      <c r="EV269" t="s">
        <v>50</v>
      </c>
      <c r="FH269" t="s">
        <v>250</v>
      </c>
      <c r="FI269" s="2" t="s">
        <v>55</v>
      </c>
      <c r="FK269" t="s">
        <v>46</v>
      </c>
      <c r="FL269" t="s">
        <v>68</v>
      </c>
      <c r="FX269" t="s">
        <v>250</v>
      </c>
      <c r="FY269" s="2" t="s">
        <v>55</v>
      </c>
      <c r="GA269" t="s">
        <v>80</v>
      </c>
      <c r="GB269" t="s">
        <v>49</v>
      </c>
      <c r="GP269" t="s">
        <v>57</v>
      </c>
      <c r="GQ269" t="s">
        <v>58</v>
      </c>
      <c r="HC269" t="s">
        <v>67</v>
      </c>
      <c r="HD269" t="s">
        <v>49</v>
      </c>
      <c r="HP269" t="s">
        <v>67</v>
      </c>
      <c r="HQ269" t="s">
        <v>49</v>
      </c>
      <c r="IF269" t="s">
        <v>67</v>
      </c>
      <c r="IG269" t="s">
        <v>55</v>
      </c>
      <c r="IS269" t="s">
        <v>567</v>
      </c>
      <c r="IT269" t="s">
        <v>58</v>
      </c>
      <c r="JF269" t="s">
        <v>567</v>
      </c>
      <c r="JG269" t="s">
        <v>50</v>
      </c>
      <c r="JS269" t="s">
        <v>571</v>
      </c>
      <c r="JT269" t="s">
        <v>68</v>
      </c>
    </row>
    <row r="270" spans="11:293" x14ac:dyDescent="0.25">
      <c r="K270">
        <v>39</v>
      </c>
      <c r="L270" t="s">
        <v>55</v>
      </c>
      <c r="AA270">
        <v>61</v>
      </c>
      <c r="AB270" t="s">
        <v>55</v>
      </c>
      <c r="AQ270">
        <v>60</v>
      </c>
      <c r="AR270" t="s">
        <v>64</v>
      </c>
      <c r="BU270">
        <v>3</v>
      </c>
      <c r="BV270" t="s">
        <v>55</v>
      </c>
      <c r="CK270">
        <v>2</v>
      </c>
      <c r="CL270" t="s">
        <v>55</v>
      </c>
      <c r="DA270">
        <v>5</v>
      </c>
      <c r="DB270" t="s">
        <v>64</v>
      </c>
      <c r="EB270" s="13" t="s">
        <v>56</v>
      </c>
      <c r="EC270" s="2" t="s">
        <v>49</v>
      </c>
      <c r="EE270" t="s">
        <v>72</v>
      </c>
      <c r="EF270" t="s">
        <v>55</v>
      </c>
      <c r="ER270" s="13" t="s">
        <v>56</v>
      </c>
      <c r="ES270" s="2" t="s">
        <v>49</v>
      </c>
      <c r="EU270" t="s">
        <v>46</v>
      </c>
      <c r="EV270" t="s">
        <v>55</v>
      </c>
      <c r="FH270" s="13" t="s">
        <v>56</v>
      </c>
      <c r="FI270" s="2" t="s">
        <v>55</v>
      </c>
      <c r="FK270" t="s">
        <v>46</v>
      </c>
      <c r="FL270" t="s">
        <v>64</v>
      </c>
      <c r="FX270" s="13" t="s">
        <v>56</v>
      </c>
      <c r="FY270" s="2" t="s">
        <v>49</v>
      </c>
      <c r="GA270" t="s">
        <v>80</v>
      </c>
      <c r="GB270" t="s">
        <v>50</v>
      </c>
      <c r="GP270" t="s">
        <v>57</v>
      </c>
      <c r="GQ270" t="s">
        <v>49</v>
      </c>
      <c r="HC270" t="s">
        <v>67</v>
      </c>
      <c r="HD270" t="s">
        <v>50</v>
      </c>
      <c r="HP270" t="s">
        <v>67</v>
      </c>
      <c r="HQ270" t="s">
        <v>50</v>
      </c>
      <c r="IF270" t="s">
        <v>48</v>
      </c>
      <c r="IG270" t="s">
        <v>55</v>
      </c>
      <c r="IS270" t="s">
        <v>567</v>
      </c>
      <c r="IT270" t="s">
        <v>55</v>
      </c>
      <c r="JF270" t="s">
        <v>567</v>
      </c>
      <c r="JG270" t="s">
        <v>55</v>
      </c>
      <c r="JS270" t="s">
        <v>571</v>
      </c>
      <c r="JT270" t="s">
        <v>64</v>
      </c>
    </row>
    <row r="271" spans="11:293" x14ac:dyDescent="0.25">
      <c r="K271">
        <v>46</v>
      </c>
      <c r="L271" t="s">
        <v>49</v>
      </c>
      <c r="AA271">
        <v>58</v>
      </c>
      <c r="AB271" t="s">
        <v>55</v>
      </c>
      <c r="AQ271">
        <v>43</v>
      </c>
      <c r="AR271" t="s">
        <v>49</v>
      </c>
      <c r="BU271">
        <v>6</v>
      </c>
      <c r="BV271" t="s">
        <v>49</v>
      </c>
      <c r="CK271">
        <v>3</v>
      </c>
      <c r="CL271" t="s">
        <v>55</v>
      </c>
      <c r="DA271">
        <v>2</v>
      </c>
      <c r="DB271" t="s">
        <v>49</v>
      </c>
      <c r="EB271" t="s">
        <v>250</v>
      </c>
      <c r="EC271" s="2" t="s">
        <v>514</v>
      </c>
      <c r="EE271" t="s">
        <v>46</v>
      </c>
      <c r="EF271" t="s">
        <v>49</v>
      </c>
      <c r="ER271" t="s">
        <v>250</v>
      </c>
      <c r="ES271" s="2" t="s">
        <v>55</v>
      </c>
      <c r="EU271" t="s">
        <v>56</v>
      </c>
      <c r="EV271" t="s">
        <v>55</v>
      </c>
      <c r="FH271" s="2" t="s">
        <v>72</v>
      </c>
      <c r="FI271" s="2" t="s">
        <v>514</v>
      </c>
      <c r="FK271" t="s">
        <v>70</v>
      </c>
      <c r="FL271" t="s">
        <v>49</v>
      </c>
      <c r="FX271" s="2" t="s">
        <v>72</v>
      </c>
      <c r="FY271" s="2" t="s">
        <v>514</v>
      </c>
      <c r="GA271" t="s">
        <v>80</v>
      </c>
      <c r="GB271" t="s">
        <v>49</v>
      </c>
      <c r="GP271" t="s">
        <v>57</v>
      </c>
      <c r="GQ271" t="s">
        <v>68</v>
      </c>
      <c r="HC271" t="s">
        <v>48</v>
      </c>
      <c r="HD271" t="s">
        <v>55</v>
      </c>
      <c r="HP271" t="s">
        <v>67</v>
      </c>
      <c r="HQ271" t="s">
        <v>68</v>
      </c>
      <c r="IF271" t="s">
        <v>57</v>
      </c>
      <c r="IG271" t="s">
        <v>49</v>
      </c>
      <c r="IS271" t="s">
        <v>567</v>
      </c>
      <c r="IT271" t="s">
        <v>49</v>
      </c>
      <c r="JF271" t="s">
        <v>567</v>
      </c>
      <c r="JG271" t="s">
        <v>55</v>
      </c>
      <c r="JS271" t="s">
        <v>571</v>
      </c>
      <c r="JT271" t="s">
        <v>49</v>
      </c>
    </row>
    <row r="272" spans="11:293" x14ac:dyDescent="0.25">
      <c r="K272">
        <v>57</v>
      </c>
      <c r="L272" t="s">
        <v>55</v>
      </c>
      <c r="AA272">
        <v>25</v>
      </c>
      <c r="AB272" t="s">
        <v>49</v>
      </c>
      <c r="AQ272">
        <v>43</v>
      </c>
      <c r="AR272" t="s">
        <v>50</v>
      </c>
      <c r="BU272">
        <v>5</v>
      </c>
      <c r="BV272" t="s">
        <v>55</v>
      </c>
      <c r="CK272">
        <v>3</v>
      </c>
      <c r="CL272" t="s">
        <v>49</v>
      </c>
      <c r="DA272">
        <v>2</v>
      </c>
      <c r="DB272" t="s">
        <v>50</v>
      </c>
      <c r="EB272" t="s">
        <v>250</v>
      </c>
      <c r="EC272" s="2" t="s">
        <v>49</v>
      </c>
      <c r="EE272" t="s">
        <v>72</v>
      </c>
      <c r="EF272" t="s">
        <v>55</v>
      </c>
      <c r="ER272" t="s">
        <v>250</v>
      </c>
      <c r="ES272" s="2" t="s">
        <v>55</v>
      </c>
      <c r="EU272" t="s">
        <v>70</v>
      </c>
      <c r="EV272" t="s">
        <v>49</v>
      </c>
      <c r="FH272" s="2" t="s">
        <v>72</v>
      </c>
      <c r="FI272" s="2" t="s">
        <v>55</v>
      </c>
      <c r="FK272" t="s">
        <v>70</v>
      </c>
      <c r="FL272" t="s">
        <v>50</v>
      </c>
      <c r="FX272" s="2" t="s">
        <v>72</v>
      </c>
      <c r="FY272" s="2" t="s">
        <v>55</v>
      </c>
      <c r="GA272" t="s">
        <v>80</v>
      </c>
      <c r="GB272" t="s">
        <v>50</v>
      </c>
      <c r="GP272" t="s">
        <v>73</v>
      </c>
      <c r="GQ272" t="s">
        <v>55</v>
      </c>
      <c r="HC272" t="s">
        <v>57</v>
      </c>
      <c r="HD272" t="s">
        <v>49</v>
      </c>
      <c r="HP272" t="s">
        <v>67</v>
      </c>
      <c r="HQ272" t="s">
        <v>55</v>
      </c>
      <c r="IF272" t="s">
        <v>57</v>
      </c>
      <c r="IG272" t="s">
        <v>50</v>
      </c>
      <c r="IS272" t="s">
        <v>567</v>
      </c>
      <c r="IT272" t="s">
        <v>55</v>
      </c>
      <c r="JF272" t="s">
        <v>554</v>
      </c>
      <c r="JG272" t="s">
        <v>49</v>
      </c>
      <c r="JS272" t="s">
        <v>571</v>
      </c>
      <c r="JT272" t="s">
        <v>50</v>
      </c>
    </row>
    <row r="273" spans="11:280" x14ac:dyDescent="0.25">
      <c r="K273">
        <v>54</v>
      </c>
      <c r="L273" t="s">
        <v>49</v>
      </c>
      <c r="AA273">
        <v>25</v>
      </c>
      <c r="AB273" t="s">
        <v>50</v>
      </c>
      <c r="AQ273">
        <v>43</v>
      </c>
      <c r="AR273" t="s">
        <v>68</v>
      </c>
      <c r="BU273">
        <v>5</v>
      </c>
      <c r="BV273" t="s">
        <v>49</v>
      </c>
      <c r="CK273">
        <v>3</v>
      </c>
      <c r="CL273" t="s">
        <v>50</v>
      </c>
      <c r="DA273">
        <v>2</v>
      </c>
      <c r="DB273" t="s">
        <v>68</v>
      </c>
      <c r="EB273" t="s">
        <v>250</v>
      </c>
      <c r="EC273" s="2" t="s">
        <v>514</v>
      </c>
      <c r="EE273" t="s">
        <v>46</v>
      </c>
      <c r="EF273" t="s">
        <v>49</v>
      </c>
      <c r="ER273" t="s">
        <v>250</v>
      </c>
      <c r="ES273" s="2" t="s">
        <v>55</v>
      </c>
      <c r="EU273" t="s">
        <v>70</v>
      </c>
      <c r="EV273" t="s">
        <v>50</v>
      </c>
      <c r="FH273" s="2" t="s">
        <v>72</v>
      </c>
      <c r="FI273" s="2" t="s">
        <v>55</v>
      </c>
      <c r="FK273" t="s">
        <v>70</v>
      </c>
      <c r="FL273" t="s">
        <v>68</v>
      </c>
      <c r="FX273" s="2" t="s">
        <v>72</v>
      </c>
      <c r="FY273" s="2" t="s">
        <v>514</v>
      </c>
      <c r="GA273" t="s">
        <v>80</v>
      </c>
      <c r="GB273" t="s">
        <v>68</v>
      </c>
      <c r="GP273" t="s">
        <v>67</v>
      </c>
      <c r="GQ273" t="s">
        <v>49</v>
      </c>
      <c r="HC273" t="s">
        <v>67</v>
      </c>
      <c r="HD273" t="s">
        <v>55</v>
      </c>
      <c r="HP273" t="s">
        <v>67</v>
      </c>
      <c r="HQ273" t="s">
        <v>49</v>
      </c>
      <c r="IF273" t="s">
        <v>67</v>
      </c>
      <c r="IG273" t="s">
        <v>55</v>
      </c>
      <c r="IS273" t="s">
        <v>567</v>
      </c>
      <c r="IT273" t="s">
        <v>49</v>
      </c>
      <c r="JF273" t="s">
        <v>554</v>
      </c>
      <c r="JG273" t="s">
        <v>50</v>
      </c>
      <c r="JS273" t="s">
        <v>571</v>
      </c>
      <c r="JT273" t="s">
        <v>68</v>
      </c>
    </row>
    <row r="274" spans="11:280" x14ac:dyDescent="0.25">
      <c r="K274">
        <v>49</v>
      </c>
      <c r="L274" t="s">
        <v>58</v>
      </c>
      <c r="AA274">
        <v>25</v>
      </c>
      <c r="AB274" s="4" t="s">
        <v>64</v>
      </c>
      <c r="AQ274">
        <v>43</v>
      </c>
      <c r="AR274" t="s">
        <v>64</v>
      </c>
      <c r="BU274">
        <v>0</v>
      </c>
      <c r="BV274" s="4" t="s">
        <v>58</v>
      </c>
      <c r="CK274">
        <v>3</v>
      </c>
      <c r="CL274" t="s">
        <v>64</v>
      </c>
      <c r="DA274">
        <v>2</v>
      </c>
      <c r="DB274" t="s">
        <v>64</v>
      </c>
      <c r="EB274" t="s">
        <v>250</v>
      </c>
      <c r="EC274" s="2" t="s">
        <v>239</v>
      </c>
      <c r="EE274" t="s">
        <v>80</v>
      </c>
      <c r="EF274" t="s">
        <v>58</v>
      </c>
      <c r="ER274" t="s">
        <v>250</v>
      </c>
      <c r="ES274" s="2" t="s">
        <v>592</v>
      </c>
      <c r="EU274" t="s">
        <v>70</v>
      </c>
      <c r="EV274" t="s">
        <v>64</v>
      </c>
      <c r="FH274" s="2" t="s">
        <v>72</v>
      </c>
      <c r="FI274" s="2" t="s">
        <v>55</v>
      </c>
      <c r="FK274" t="s">
        <v>70</v>
      </c>
      <c r="FL274" t="s">
        <v>64</v>
      </c>
      <c r="FX274" s="2" t="s">
        <v>72</v>
      </c>
      <c r="FY274" s="2" t="s">
        <v>55</v>
      </c>
      <c r="GA274" t="s">
        <v>80</v>
      </c>
      <c r="GB274" t="s">
        <v>49</v>
      </c>
      <c r="GP274" t="s">
        <v>57</v>
      </c>
      <c r="GQ274" t="s">
        <v>55</v>
      </c>
      <c r="HC274" t="s">
        <v>67</v>
      </c>
      <c r="HD274" t="s">
        <v>50</v>
      </c>
      <c r="HP274" t="s">
        <v>67</v>
      </c>
      <c r="HQ274" t="s">
        <v>50</v>
      </c>
      <c r="IF274" t="s">
        <v>67</v>
      </c>
      <c r="IG274" t="s">
        <v>55</v>
      </c>
      <c r="IS274" t="s">
        <v>567</v>
      </c>
      <c r="IT274" t="s">
        <v>58</v>
      </c>
      <c r="JF274" t="s">
        <v>554</v>
      </c>
      <c r="JG274" t="s">
        <v>64</v>
      </c>
      <c r="JS274" t="s">
        <v>571</v>
      </c>
      <c r="JT274" t="s">
        <v>64</v>
      </c>
    </row>
    <row r="275" spans="11:280" x14ac:dyDescent="0.25">
      <c r="K275">
        <v>45</v>
      </c>
      <c r="L275" t="s">
        <v>58</v>
      </c>
      <c r="AA275">
        <v>25</v>
      </c>
      <c r="AB275" t="s">
        <v>49</v>
      </c>
      <c r="AQ275">
        <v>26</v>
      </c>
      <c r="AR275" t="s">
        <v>49</v>
      </c>
      <c r="BU275">
        <v>4</v>
      </c>
      <c r="BV275" s="4" t="s">
        <v>58</v>
      </c>
      <c r="CK275">
        <v>3</v>
      </c>
      <c r="CL275" t="s">
        <v>49</v>
      </c>
      <c r="DA275">
        <v>4</v>
      </c>
      <c r="DB275" t="s">
        <v>68</v>
      </c>
      <c r="EB275" t="s">
        <v>250</v>
      </c>
      <c r="EC275" s="2" t="s">
        <v>55</v>
      </c>
      <c r="EE275" t="s">
        <v>80</v>
      </c>
      <c r="EF275" t="s">
        <v>58</v>
      </c>
      <c r="ER275" t="s">
        <v>250</v>
      </c>
      <c r="ES275" s="2" t="s">
        <v>516</v>
      </c>
      <c r="EU275" t="s">
        <v>70</v>
      </c>
      <c r="EV275" t="s">
        <v>49</v>
      </c>
      <c r="FH275" s="2" t="s">
        <v>72</v>
      </c>
      <c r="FI275" s="2" t="s">
        <v>55</v>
      </c>
      <c r="FK275" t="s">
        <v>72</v>
      </c>
      <c r="FL275" t="s">
        <v>68</v>
      </c>
      <c r="FX275" s="2" t="s">
        <v>72</v>
      </c>
      <c r="FY275" s="2" t="s">
        <v>55</v>
      </c>
      <c r="GA275" t="s">
        <v>80</v>
      </c>
      <c r="GB275" t="s">
        <v>68</v>
      </c>
      <c r="GP275" t="s">
        <v>57</v>
      </c>
      <c r="GQ275" t="s">
        <v>58</v>
      </c>
      <c r="HC275" t="s">
        <v>67</v>
      </c>
      <c r="HD275" t="s">
        <v>68</v>
      </c>
      <c r="HP275" t="s">
        <v>67</v>
      </c>
      <c r="HQ275" t="s">
        <v>68</v>
      </c>
      <c r="IF275" t="s">
        <v>48</v>
      </c>
      <c r="IG275" t="s">
        <v>55</v>
      </c>
      <c r="IS275" t="s">
        <v>554</v>
      </c>
      <c r="IT275" t="s">
        <v>58</v>
      </c>
      <c r="JF275" t="s">
        <v>567</v>
      </c>
      <c r="JG275" t="s">
        <v>49</v>
      </c>
      <c r="JS275" t="s">
        <v>569</v>
      </c>
      <c r="JT275" t="s">
        <v>68</v>
      </c>
    </row>
    <row r="276" spans="11:280" x14ac:dyDescent="0.25">
      <c r="K276">
        <v>35</v>
      </c>
      <c r="L276" t="s">
        <v>49</v>
      </c>
      <c r="AA276">
        <v>25</v>
      </c>
      <c r="AB276" t="s">
        <v>50</v>
      </c>
      <c r="AQ276">
        <v>39</v>
      </c>
      <c r="AR276" t="s">
        <v>68</v>
      </c>
      <c r="BU276">
        <v>5</v>
      </c>
      <c r="BV276" t="s">
        <v>49</v>
      </c>
      <c r="CK276">
        <v>3</v>
      </c>
      <c r="CL276" t="s">
        <v>50</v>
      </c>
      <c r="DA276">
        <v>3</v>
      </c>
      <c r="DB276" t="s">
        <v>49</v>
      </c>
      <c r="EE276" t="s">
        <v>46</v>
      </c>
      <c r="EF276" t="s">
        <v>49</v>
      </c>
      <c r="EU276" t="s">
        <v>70</v>
      </c>
      <c r="EV276" t="s">
        <v>50</v>
      </c>
      <c r="FK276" t="s">
        <v>72</v>
      </c>
      <c r="FL276" t="s">
        <v>49</v>
      </c>
      <c r="GA276" t="s">
        <v>72</v>
      </c>
      <c r="GB276" t="s">
        <v>58</v>
      </c>
      <c r="GP276" t="s">
        <v>67</v>
      </c>
      <c r="GQ276" t="s">
        <v>58</v>
      </c>
      <c r="HC276" t="s">
        <v>67</v>
      </c>
      <c r="HD276" t="s">
        <v>55</v>
      </c>
      <c r="HP276" t="s">
        <v>57</v>
      </c>
      <c r="HQ276" t="s">
        <v>49</v>
      </c>
      <c r="IF276" t="s">
        <v>67</v>
      </c>
      <c r="IG276" t="s">
        <v>49</v>
      </c>
      <c r="IS276" t="s">
        <v>567</v>
      </c>
      <c r="IT276" t="s">
        <v>49</v>
      </c>
      <c r="JF276" t="s">
        <v>567</v>
      </c>
      <c r="JG276" t="s">
        <v>50</v>
      </c>
      <c r="JS276" t="s">
        <v>571</v>
      </c>
      <c r="JT276" t="s">
        <v>49</v>
      </c>
    </row>
    <row r="277" spans="11:280" x14ac:dyDescent="0.25">
      <c r="K277">
        <v>54</v>
      </c>
      <c r="L277" t="s">
        <v>55</v>
      </c>
      <c r="AA277">
        <v>55</v>
      </c>
      <c r="AB277" t="s">
        <v>49</v>
      </c>
      <c r="AQ277">
        <v>37</v>
      </c>
      <c r="AR277" t="s">
        <v>49</v>
      </c>
      <c r="BU277">
        <v>2</v>
      </c>
      <c r="BV277" t="s">
        <v>55</v>
      </c>
      <c r="CK277">
        <v>2</v>
      </c>
      <c r="CL277" t="s">
        <v>49</v>
      </c>
      <c r="DA277">
        <v>3</v>
      </c>
      <c r="DB277" t="s">
        <v>55</v>
      </c>
      <c r="EE277" t="s">
        <v>46</v>
      </c>
      <c r="EF277" t="s">
        <v>55</v>
      </c>
      <c r="EU277" t="s">
        <v>80</v>
      </c>
      <c r="EV277" t="s">
        <v>49</v>
      </c>
      <c r="FK277" t="s">
        <v>46</v>
      </c>
      <c r="FL277" t="s">
        <v>55</v>
      </c>
      <c r="GA277" t="s">
        <v>72</v>
      </c>
      <c r="GB277" t="s">
        <v>49</v>
      </c>
      <c r="GP277" t="s">
        <v>67</v>
      </c>
      <c r="GQ277" t="s">
        <v>49</v>
      </c>
      <c r="HC277" t="s">
        <v>73</v>
      </c>
      <c r="HD277" t="s">
        <v>50</v>
      </c>
      <c r="HP277" t="s">
        <v>57</v>
      </c>
      <c r="HQ277" t="s">
        <v>50</v>
      </c>
      <c r="IF277" t="s">
        <v>73</v>
      </c>
      <c r="IG277" t="s">
        <v>49</v>
      </c>
      <c r="IS277" t="s">
        <v>567</v>
      </c>
      <c r="IT277" t="s">
        <v>55</v>
      </c>
      <c r="JF277" t="s">
        <v>554</v>
      </c>
      <c r="JG277" t="s">
        <v>49</v>
      </c>
      <c r="JS277" t="s">
        <v>571</v>
      </c>
      <c r="JT277" t="s">
        <v>55</v>
      </c>
    </row>
    <row r="278" spans="11:280" x14ac:dyDescent="0.25">
      <c r="K278">
        <v>41</v>
      </c>
      <c r="L278" t="s">
        <v>55</v>
      </c>
      <c r="AA278">
        <v>55</v>
      </c>
      <c r="AB278" t="s">
        <v>50</v>
      </c>
      <c r="AQ278">
        <v>29</v>
      </c>
      <c r="AR278" t="s">
        <v>49</v>
      </c>
      <c r="BU278">
        <v>2</v>
      </c>
      <c r="BV278" t="s">
        <v>55</v>
      </c>
      <c r="CK278">
        <v>2</v>
      </c>
      <c r="CL278" t="s">
        <v>50</v>
      </c>
      <c r="DA278">
        <v>3</v>
      </c>
      <c r="DB278" t="s">
        <v>55</v>
      </c>
      <c r="EE278" t="s">
        <v>80</v>
      </c>
      <c r="EF278" t="s">
        <v>55</v>
      </c>
      <c r="EU278" t="s">
        <v>80</v>
      </c>
      <c r="EV278" t="s">
        <v>50</v>
      </c>
      <c r="FK278" t="s">
        <v>46</v>
      </c>
      <c r="FL278" t="s">
        <v>55</v>
      </c>
      <c r="GA278" t="s">
        <v>72</v>
      </c>
      <c r="GB278" t="s">
        <v>50</v>
      </c>
      <c r="GP278" t="s">
        <v>67</v>
      </c>
      <c r="GQ278" t="s">
        <v>50</v>
      </c>
      <c r="HC278" t="s">
        <v>73</v>
      </c>
      <c r="HD278" t="s">
        <v>68</v>
      </c>
      <c r="HP278" t="s">
        <v>57</v>
      </c>
      <c r="HQ278" t="s">
        <v>62</v>
      </c>
      <c r="IF278" t="s">
        <v>73</v>
      </c>
      <c r="IG278" t="s">
        <v>50</v>
      </c>
      <c r="IS278" t="s">
        <v>554</v>
      </c>
      <c r="IT278" t="s">
        <v>55</v>
      </c>
      <c r="JF278" t="s">
        <v>554</v>
      </c>
      <c r="JG278" t="s">
        <v>50</v>
      </c>
      <c r="JS278" t="s">
        <v>569</v>
      </c>
      <c r="JT278" t="s">
        <v>55</v>
      </c>
    </row>
    <row r="279" spans="11:280" x14ac:dyDescent="0.25">
      <c r="K279">
        <v>40</v>
      </c>
      <c r="L279" t="s">
        <v>50</v>
      </c>
      <c r="AA279">
        <v>55</v>
      </c>
      <c r="AB279" t="s">
        <v>68</v>
      </c>
      <c r="AQ279">
        <v>29</v>
      </c>
      <c r="AR279" t="s">
        <v>68</v>
      </c>
      <c r="BU279">
        <v>6</v>
      </c>
      <c r="BV279" t="s">
        <v>50</v>
      </c>
      <c r="CK279">
        <v>2</v>
      </c>
      <c r="CL279" t="s">
        <v>68</v>
      </c>
      <c r="DA279">
        <v>2</v>
      </c>
      <c r="DB279" t="s">
        <v>68</v>
      </c>
      <c r="EE279" t="s">
        <v>46</v>
      </c>
      <c r="EF279" t="s">
        <v>50</v>
      </c>
      <c r="EU279" t="s">
        <v>80</v>
      </c>
      <c r="EV279" t="s">
        <v>68</v>
      </c>
      <c r="FK279" t="s">
        <v>56</v>
      </c>
      <c r="FL279" t="s">
        <v>55</v>
      </c>
      <c r="GA279" t="s">
        <v>80</v>
      </c>
      <c r="GB279" t="s">
        <v>49</v>
      </c>
      <c r="GP279" t="s">
        <v>67</v>
      </c>
      <c r="GQ279" t="s">
        <v>55</v>
      </c>
      <c r="HC279" t="s">
        <v>48</v>
      </c>
      <c r="HD279" t="s">
        <v>49</v>
      </c>
      <c r="HP279" t="s">
        <v>67</v>
      </c>
      <c r="HQ279" t="s">
        <v>55</v>
      </c>
      <c r="IF279" t="s">
        <v>48</v>
      </c>
      <c r="IG279" t="s">
        <v>55</v>
      </c>
      <c r="IS279" t="s">
        <v>554</v>
      </c>
      <c r="IT279" t="s">
        <v>50</v>
      </c>
      <c r="JF279" t="s">
        <v>554</v>
      </c>
      <c r="JG279" t="s">
        <v>68</v>
      </c>
      <c r="JS279" t="s">
        <v>569</v>
      </c>
      <c r="JT279" t="s">
        <v>68</v>
      </c>
    </row>
    <row r="280" spans="11:280" x14ac:dyDescent="0.25">
      <c r="K280">
        <v>49</v>
      </c>
      <c r="L280" t="s">
        <v>49</v>
      </c>
      <c r="AA280">
        <v>55</v>
      </c>
      <c r="AB280" t="s">
        <v>62</v>
      </c>
      <c r="AQ280">
        <v>38</v>
      </c>
      <c r="AR280" t="s">
        <v>55</v>
      </c>
      <c r="BU280">
        <v>4</v>
      </c>
      <c r="BV280" t="s">
        <v>49</v>
      </c>
      <c r="CK280">
        <v>2</v>
      </c>
      <c r="CL280" t="s">
        <v>62</v>
      </c>
      <c r="DA280">
        <v>4</v>
      </c>
      <c r="DB280" t="s">
        <v>49</v>
      </c>
      <c r="EE280" t="s">
        <v>46</v>
      </c>
      <c r="EF280" t="s">
        <v>49</v>
      </c>
      <c r="EU280" t="s">
        <v>80</v>
      </c>
      <c r="EV280" t="s">
        <v>62</v>
      </c>
      <c r="FK280" t="s">
        <v>46</v>
      </c>
      <c r="FL280" t="s">
        <v>55</v>
      </c>
      <c r="GA280" t="s">
        <v>80</v>
      </c>
      <c r="GB280" t="s">
        <v>50</v>
      </c>
      <c r="GP280" t="s">
        <v>67</v>
      </c>
      <c r="GQ280" t="s">
        <v>55</v>
      </c>
      <c r="HC280" t="s">
        <v>48</v>
      </c>
      <c r="HD280" t="s">
        <v>68</v>
      </c>
      <c r="HP280" t="s">
        <v>67</v>
      </c>
      <c r="HQ280" t="s">
        <v>55</v>
      </c>
      <c r="IF280" t="s">
        <v>48</v>
      </c>
      <c r="IG280" t="s">
        <v>49</v>
      </c>
      <c r="IS280" t="s">
        <v>567</v>
      </c>
      <c r="IT280" t="s">
        <v>49</v>
      </c>
      <c r="JF280" t="s">
        <v>554</v>
      </c>
      <c r="JG280" t="s">
        <v>62</v>
      </c>
      <c r="JS280" t="s">
        <v>571</v>
      </c>
      <c r="JT280" t="s">
        <v>49</v>
      </c>
    </row>
    <row r="281" spans="11:280" x14ac:dyDescent="0.25">
      <c r="K281">
        <v>49</v>
      </c>
      <c r="L281" t="s">
        <v>50</v>
      </c>
      <c r="AA281">
        <v>36</v>
      </c>
      <c r="AB281" t="s">
        <v>55</v>
      </c>
      <c r="AQ281">
        <v>31</v>
      </c>
      <c r="AR281" t="s">
        <v>55</v>
      </c>
      <c r="BU281">
        <v>4</v>
      </c>
      <c r="BV281" t="s">
        <v>50</v>
      </c>
      <c r="CK281">
        <v>2</v>
      </c>
      <c r="CL281" t="s">
        <v>55</v>
      </c>
      <c r="DA281">
        <v>3</v>
      </c>
      <c r="DB281" t="s">
        <v>55</v>
      </c>
      <c r="EE281" t="s">
        <v>46</v>
      </c>
      <c r="EF281" t="s">
        <v>50</v>
      </c>
      <c r="EU281" t="s">
        <v>56</v>
      </c>
      <c r="EV281" t="s">
        <v>55</v>
      </c>
      <c r="FK281" t="s">
        <v>72</v>
      </c>
      <c r="FL281" t="s">
        <v>68</v>
      </c>
      <c r="GA281" t="s">
        <v>80</v>
      </c>
      <c r="GB281" t="s">
        <v>68</v>
      </c>
      <c r="GP281" t="s">
        <v>57</v>
      </c>
      <c r="GQ281" t="s">
        <v>58</v>
      </c>
      <c r="HC281" t="s">
        <v>48</v>
      </c>
      <c r="HD281" t="s">
        <v>55</v>
      </c>
      <c r="HP281" t="s">
        <v>67</v>
      </c>
      <c r="HQ281" t="s">
        <v>55</v>
      </c>
      <c r="IF281" t="s">
        <v>48</v>
      </c>
      <c r="IG281" t="s">
        <v>50</v>
      </c>
      <c r="IS281" t="s">
        <v>567</v>
      </c>
      <c r="IT281" t="s">
        <v>50</v>
      </c>
      <c r="JF281" t="s">
        <v>554</v>
      </c>
      <c r="JG281" t="s">
        <v>55</v>
      </c>
      <c r="JS281" t="s">
        <v>571</v>
      </c>
      <c r="JT281" t="s">
        <v>55</v>
      </c>
    </row>
    <row r="282" spans="11:280" x14ac:dyDescent="0.25">
      <c r="K282">
        <v>29</v>
      </c>
      <c r="L282" t="s">
        <v>49</v>
      </c>
      <c r="AA282">
        <v>46</v>
      </c>
      <c r="AB282" t="s">
        <v>55</v>
      </c>
      <c r="AQ282">
        <v>27</v>
      </c>
      <c r="AR282" t="s">
        <v>55</v>
      </c>
      <c r="BU282">
        <v>3</v>
      </c>
      <c r="BV282" t="s">
        <v>49</v>
      </c>
      <c r="CK282">
        <v>0</v>
      </c>
      <c r="CL282" t="s">
        <v>55</v>
      </c>
      <c r="DA282">
        <v>2</v>
      </c>
      <c r="DB282" t="s">
        <v>55</v>
      </c>
      <c r="EE282" t="s">
        <v>80</v>
      </c>
      <c r="EF282" t="s">
        <v>49</v>
      </c>
      <c r="EU282" t="s">
        <v>56</v>
      </c>
      <c r="EV282" t="s">
        <v>55</v>
      </c>
      <c r="FK282" t="s">
        <v>72</v>
      </c>
      <c r="FL282" t="s">
        <v>68</v>
      </c>
      <c r="GA282" t="s">
        <v>80</v>
      </c>
      <c r="GB282" t="s">
        <v>58</v>
      </c>
      <c r="GP282" t="s">
        <v>57</v>
      </c>
      <c r="GQ282" t="s">
        <v>49</v>
      </c>
      <c r="HC282" t="s">
        <v>67</v>
      </c>
      <c r="HD282" t="s">
        <v>49</v>
      </c>
      <c r="HP282" t="s">
        <v>67</v>
      </c>
      <c r="HQ282" t="s">
        <v>55</v>
      </c>
      <c r="IF282" t="s">
        <v>73</v>
      </c>
      <c r="IG282" t="s">
        <v>55</v>
      </c>
      <c r="IS282" t="s">
        <v>567</v>
      </c>
      <c r="IT282" t="s">
        <v>49</v>
      </c>
      <c r="JF282" t="s">
        <v>554</v>
      </c>
      <c r="JG282" t="s">
        <v>55</v>
      </c>
      <c r="JS282" t="s">
        <v>571</v>
      </c>
      <c r="JT282" t="s">
        <v>55</v>
      </c>
    </row>
    <row r="283" spans="11:280" x14ac:dyDescent="0.25">
      <c r="K283">
        <v>43</v>
      </c>
      <c r="L283" t="s">
        <v>58</v>
      </c>
      <c r="AA283">
        <v>57</v>
      </c>
      <c r="AB283" t="s">
        <v>50</v>
      </c>
      <c r="AQ283">
        <v>28</v>
      </c>
      <c r="AR283" t="s">
        <v>55</v>
      </c>
      <c r="BU283">
        <v>2</v>
      </c>
      <c r="BV283" s="4" t="s">
        <v>58</v>
      </c>
      <c r="CK283">
        <v>4</v>
      </c>
      <c r="CL283" t="s">
        <v>50</v>
      </c>
      <c r="DA283">
        <v>3</v>
      </c>
      <c r="DB283" t="s">
        <v>68</v>
      </c>
      <c r="EE283" t="s">
        <v>80</v>
      </c>
      <c r="EF283" t="s">
        <v>58</v>
      </c>
      <c r="EU283" t="s">
        <v>46</v>
      </c>
      <c r="EV283" t="s">
        <v>50</v>
      </c>
      <c r="FK283" t="s">
        <v>56</v>
      </c>
      <c r="FL283" t="s">
        <v>49</v>
      </c>
      <c r="GA283" t="s">
        <v>80</v>
      </c>
      <c r="GB283" t="s">
        <v>49</v>
      </c>
      <c r="GP283" t="s">
        <v>57</v>
      </c>
      <c r="GQ283" t="s">
        <v>50</v>
      </c>
      <c r="HC283" t="s">
        <v>73</v>
      </c>
      <c r="HD283" t="s">
        <v>49</v>
      </c>
      <c r="HP283" t="s">
        <v>48</v>
      </c>
      <c r="HQ283" t="s">
        <v>55</v>
      </c>
      <c r="IF283" t="s">
        <v>57</v>
      </c>
      <c r="IG283" t="s">
        <v>55</v>
      </c>
      <c r="IS283" t="s">
        <v>567</v>
      </c>
      <c r="IT283" t="s">
        <v>58</v>
      </c>
      <c r="JF283" t="s">
        <v>567</v>
      </c>
      <c r="JG283" t="s">
        <v>50</v>
      </c>
      <c r="JS283" t="s">
        <v>571</v>
      </c>
      <c r="JT283" t="s">
        <v>68</v>
      </c>
    </row>
    <row r="284" spans="11:280" x14ac:dyDescent="0.25">
      <c r="K284">
        <v>34</v>
      </c>
      <c r="L284" t="s">
        <v>55</v>
      </c>
      <c r="AA284">
        <v>57</v>
      </c>
      <c r="AB284" t="s">
        <v>68</v>
      </c>
      <c r="AQ284">
        <v>42</v>
      </c>
      <c r="AR284" t="s">
        <v>55</v>
      </c>
      <c r="BU284">
        <v>0</v>
      </c>
      <c r="BV284" t="s">
        <v>55</v>
      </c>
      <c r="CK284">
        <v>4</v>
      </c>
      <c r="CL284" t="s">
        <v>68</v>
      </c>
      <c r="DA284">
        <v>0</v>
      </c>
      <c r="DB284" t="s">
        <v>50</v>
      </c>
      <c r="EE284" t="s">
        <v>46</v>
      </c>
      <c r="EF284" t="s">
        <v>55</v>
      </c>
      <c r="EU284" t="s">
        <v>46</v>
      </c>
      <c r="EV284" t="s">
        <v>68</v>
      </c>
      <c r="FK284" t="s">
        <v>56</v>
      </c>
      <c r="FL284" t="s">
        <v>55</v>
      </c>
      <c r="GA284" t="s">
        <v>80</v>
      </c>
      <c r="GB284" t="s">
        <v>50</v>
      </c>
      <c r="GP284" t="s">
        <v>57</v>
      </c>
      <c r="GQ284" t="s">
        <v>68</v>
      </c>
      <c r="HC284" t="s">
        <v>73</v>
      </c>
      <c r="HD284" t="s">
        <v>50</v>
      </c>
      <c r="HP284" t="s">
        <v>48</v>
      </c>
      <c r="HQ284" t="s">
        <v>55</v>
      </c>
      <c r="IS284" t="s">
        <v>567</v>
      </c>
      <c r="IT284" t="s">
        <v>55</v>
      </c>
      <c r="JF284" t="s">
        <v>567</v>
      </c>
      <c r="JG284" t="s">
        <v>68</v>
      </c>
      <c r="JS284" t="s">
        <v>569</v>
      </c>
      <c r="JT284" t="s">
        <v>50</v>
      </c>
    </row>
    <row r="285" spans="11:280" x14ac:dyDescent="0.25">
      <c r="K285">
        <v>40</v>
      </c>
      <c r="L285" t="s">
        <v>55</v>
      </c>
      <c r="AA285">
        <v>25</v>
      </c>
      <c r="AB285" t="s">
        <v>62</v>
      </c>
      <c r="AQ285">
        <v>55</v>
      </c>
      <c r="AR285" t="s">
        <v>55</v>
      </c>
      <c r="BU285">
        <v>2</v>
      </c>
      <c r="BV285" t="s">
        <v>55</v>
      </c>
      <c r="CK285">
        <v>3</v>
      </c>
      <c r="CL285" t="s">
        <v>62</v>
      </c>
      <c r="DA285">
        <v>0</v>
      </c>
      <c r="DB285" t="s">
        <v>68</v>
      </c>
      <c r="EE285" t="s">
        <v>80</v>
      </c>
      <c r="EF285" t="s">
        <v>55</v>
      </c>
      <c r="EU285" t="s">
        <v>56</v>
      </c>
      <c r="EV285" t="s">
        <v>62</v>
      </c>
      <c r="FK285" t="s">
        <v>80</v>
      </c>
      <c r="FL285" t="s">
        <v>55</v>
      </c>
      <c r="GA285" t="s">
        <v>80</v>
      </c>
      <c r="GB285" t="s">
        <v>49</v>
      </c>
      <c r="GP285" t="s">
        <v>67</v>
      </c>
      <c r="GQ285" t="s">
        <v>49</v>
      </c>
      <c r="HC285" t="s">
        <v>73</v>
      </c>
      <c r="HD285" t="s">
        <v>68</v>
      </c>
      <c r="HP285" t="s">
        <v>73</v>
      </c>
      <c r="HQ285" t="s">
        <v>50</v>
      </c>
      <c r="IS285" t="s">
        <v>567</v>
      </c>
      <c r="IT285" t="s">
        <v>55</v>
      </c>
      <c r="JF285" t="s">
        <v>554</v>
      </c>
      <c r="JG285" t="s">
        <v>62</v>
      </c>
      <c r="JS285" t="s">
        <v>569</v>
      </c>
      <c r="JT285" t="s">
        <v>68</v>
      </c>
    </row>
    <row r="286" spans="11:280" x14ac:dyDescent="0.25">
      <c r="K286">
        <v>60</v>
      </c>
      <c r="L286" t="s">
        <v>50</v>
      </c>
      <c r="AA286">
        <v>39</v>
      </c>
      <c r="AB286" t="s">
        <v>49</v>
      </c>
      <c r="BU286">
        <v>5</v>
      </c>
      <c r="BV286" t="s">
        <v>50</v>
      </c>
      <c r="CK286">
        <v>3</v>
      </c>
      <c r="CL286" t="s">
        <v>49</v>
      </c>
      <c r="DA286">
        <v>3</v>
      </c>
      <c r="DB286" t="s">
        <v>55</v>
      </c>
      <c r="EE286" t="s">
        <v>46</v>
      </c>
      <c r="EF286" t="s">
        <v>50</v>
      </c>
      <c r="EU286" t="s">
        <v>56</v>
      </c>
      <c r="EV286" t="s">
        <v>49</v>
      </c>
      <c r="FK286" t="s">
        <v>56</v>
      </c>
      <c r="FL286" t="s">
        <v>68</v>
      </c>
      <c r="GA286" t="s">
        <v>80</v>
      </c>
      <c r="GB286" t="s">
        <v>55</v>
      </c>
      <c r="GP286" t="s">
        <v>67</v>
      </c>
      <c r="GQ286" t="s">
        <v>50</v>
      </c>
      <c r="HC286" t="s">
        <v>73</v>
      </c>
      <c r="HD286" t="s">
        <v>49</v>
      </c>
      <c r="HP286" t="s">
        <v>73</v>
      </c>
      <c r="HQ286" t="s">
        <v>68</v>
      </c>
      <c r="IS286" t="s">
        <v>554</v>
      </c>
      <c r="IT286" t="s">
        <v>50</v>
      </c>
      <c r="JF286" t="s">
        <v>567</v>
      </c>
      <c r="JG286" t="s">
        <v>49</v>
      </c>
      <c r="JS286" t="s">
        <v>571</v>
      </c>
      <c r="JT286" t="s">
        <v>55</v>
      </c>
    </row>
    <row r="287" spans="11:280" x14ac:dyDescent="0.25">
      <c r="K287">
        <v>60</v>
      </c>
      <c r="L287" t="s">
        <v>64</v>
      </c>
      <c r="AA287">
        <v>39</v>
      </c>
      <c r="AB287" t="s">
        <v>58</v>
      </c>
      <c r="BU287">
        <v>5</v>
      </c>
      <c r="BV287" t="s">
        <v>64</v>
      </c>
      <c r="CK287">
        <v>3</v>
      </c>
      <c r="CL287" t="s">
        <v>58</v>
      </c>
      <c r="DA287">
        <v>2</v>
      </c>
      <c r="DB287" t="s">
        <v>55</v>
      </c>
      <c r="EE287" t="s">
        <v>46</v>
      </c>
      <c r="EF287" t="s">
        <v>64</v>
      </c>
      <c r="EU287" t="s">
        <v>56</v>
      </c>
      <c r="EV287" t="s">
        <v>58</v>
      </c>
      <c r="FK287" t="s">
        <v>72</v>
      </c>
      <c r="FL287" t="s">
        <v>50</v>
      </c>
      <c r="GA287" t="s">
        <v>56</v>
      </c>
      <c r="GB287" t="s">
        <v>49</v>
      </c>
      <c r="GP287" t="s">
        <v>67</v>
      </c>
      <c r="GQ287" t="s">
        <v>68</v>
      </c>
      <c r="HC287" t="s">
        <v>73</v>
      </c>
      <c r="HD287" t="s">
        <v>50</v>
      </c>
      <c r="HP287" t="s">
        <v>67</v>
      </c>
      <c r="HQ287" t="s">
        <v>55</v>
      </c>
      <c r="IS287" t="s">
        <v>554</v>
      </c>
      <c r="IT287" t="s">
        <v>64</v>
      </c>
      <c r="JF287" t="s">
        <v>567</v>
      </c>
      <c r="JG287" t="s">
        <v>58</v>
      </c>
      <c r="JS287" t="s">
        <v>571</v>
      </c>
      <c r="JT287" t="s">
        <v>55</v>
      </c>
    </row>
    <row r="288" spans="11:280" x14ac:dyDescent="0.25">
      <c r="K288">
        <v>43</v>
      </c>
      <c r="L288" t="s">
        <v>50</v>
      </c>
      <c r="AA288">
        <v>39</v>
      </c>
      <c r="AB288" t="s">
        <v>62</v>
      </c>
      <c r="BU288">
        <v>2</v>
      </c>
      <c r="BV288" t="s">
        <v>50</v>
      </c>
      <c r="CK288">
        <v>3</v>
      </c>
      <c r="CL288" t="s">
        <v>62</v>
      </c>
      <c r="DA288">
        <v>3</v>
      </c>
      <c r="DB288" t="s">
        <v>55</v>
      </c>
      <c r="EE288" t="s">
        <v>70</v>
      </c>
      <c r="EF288" t="s">
        <v>50</v>
      </c>
      <c r="EU288" t="s">
        <v>72</v>
      </c>
      <c r="EV288" t="s">
        <v>62</v>
      </c>
      <c r="FK288" t="s">
        <v>72</v>
      </c>
      <c r="FL288" t="s">
        <v>68</v>
      </c>
      <c r="GA288" t="s">
        <v>56</v>
      </c>
      <c r="GB288" t="s">
        <v>50</v>
      </c>
      <c r="GP288" t="s">
        <v>67</v>
      </c>
      <c r="GQ288" t="s">
        <v>58</v>
      </c>
      <c r="HC288" t="s">
        <v>73</v>
      </c>
      <c r="HD288" t="s">
        <v>68</v>
      </c>
      <c r="HP288" t="s">
        <v>67</v>
      </c>
      <c r="HQ288" t="s">
        <v>55</v>
      </c>
      <c r="IS288" t="s">
        <v>554</v>
      </c>
      <c r="IT288" t="s">
        <v>50</v>
      </c>
      <c r="JF288" t="s">
        <v>567</v>
      </c>
      <c r="JG288" t="s">
        <v>62</v>
      </c>
      <c r="JS288" t="s">
        <v>571</v>
      </c>
      <c r="JT288" t="s">
        <v>55</v>
      </c>
    </row>
    <row r="289" spans="11:280" x14ac:dyDescent="0.25">
      <c r="K289">
        <v>26</v>
      </c>
      <c r="L289" t="s">
        <v>58</v>
      </c>
      <c r="AA289">
        <v>46</v>
      </c>
      <c r="AB289" t="s">
        <v>55</v>
      </c>
      <c r="BU289">
        <v>4</v>
      </c>
      <c r="BV289" t="s">
        <v>49</v>
      </c>
      <c r="CK289">
        <v>6</v>
      </c>
      <c r="CL289" t="s">
        <v>55</v>
      </c>
      <c r="DA289">
        <v>0</v>
      </c>
      <c r="DB289" t="s">
        <v>49</v>
      </c>
      <c r="EE289" t="s">
        <v>72</v>
      </c>
      <c r="EF289" t="s">
        <v>49</v>
      </c>
      <c r="EU289" t="s">
        <v>46</v>
      </c>
      <c r="EV289" t="s">
        <v>55</v>
      </c>
      <c r="FK289" t="s">
        <v>46</v>
      </c>
      <c r="FL289" t="s">
        <v>55</v>
      </c>
      <c r="GA289" t="s">
        <v>56</v>
      </c>
      <c r="GB289" t="s">
        <v>62</v>
      </c>
      <c r="GP289" t="s">
        <v>67</v>
      </c>
      <c r="GQ289" t="s">
        <v>49</v>
      </c>
      <c r="HC289" t="s">
        <v>57</v>
      </c>
      <c r="HD289" t="s">
        <v>49</v>
      </c>
      <c r="HP289" t="s">
        <v>57</v>
      </c>
      <c r="HQ289" t="s">
        <v>49</v>
      </c>
      <c r="IS289" t="s">
        <v>567</v>
      </c>
      <c r="IT289" t="s">
        <v>49</v>
      </c>
      <c r="JF289" t="s">
        <v>567</v>
      </c>
      <c r="JG289" t="s">
        <v>55</v>
      </c>
      <c r="JS289" t="s">
        <v>569</v>
      </c>
      <c r="JT289" t="s">
        <v>49</v>
      </c>
    </row>
    <row r="290" spans="11:280" x14ac:dyDescent="0.25">
      <c r="K290">
        <v>39</v>
      </c>
      <c r="L290" t="s">
        <v>55</v>
      </c>
      <c r="AA290">
        <v>57</v>
      </c>
      <c r="AB290" t="s">
        <v>55</v>
      </c>
      <c r="BU290">
        <v>3</v>
      </c>
      <c r="BV290" s="4" t="s">
        <v>58</v>
      </c>
      <c r="CK290">
        <v>5</v>
      </c>
      <c r="CL290" t="s">
        <v>55</v>
      </c>
      <c r="DA290">
        <v>0</v>
      </c>
      <c r="DB290" t="s">
        <v>50</v>
      </c>
      <c r="EE290" t="s">
        <v>72</v>
      </c>
      <c r="EF290" t="s">
        <v>58</v>
      </c>
      <c r="EU290" t="s">
        <v>72</v>
      </c>
      <c r="EV290" t="s">
        <v>55</v>
      </c>
      <c r="FK290" t="s">
        <v>46</v>
      </c>
      <c r="FL290" t="s">
        <v>55</v>
      </c>
      <c r="GA290" t="s">
        <v>80</v>
      </c>
      <c r="GB290" t="s">
        <v>49</v>
      </c>
      <c r="GP290" t="s">
        <v>67</v>
      </c>
      <c r="GQ290" t="s">
        <v>50</v>
      </c>
      <c r="HC290" t="s">
        <v>57</v>
      </c>
      <c r="HD290" t="s">
        <v>49</v>
      </c>
      <c r="HP290" t="s">
        <v>48</v>
      </c>
      <c r="HQ290" t="s">
        <v>55</v>
      </c>
      <c r="IS290" t="s">
        <v>554</v>
      </c>
      <c r="IT290" t="s">
        <v>58</v>
      </c>
      <c r="JF290" t="s">
        <v>567</v>
      </c>
      <c r="JG290" t="s">
        <v>55</v>
      </c>
      <c r="JS290" t="s">
        <v>569</v>
      </c>
      <c r="JT290" t="s">
        <v>50</v>
      </c>
    </row>
    <row r="291" spans="11:280" x14ac:dyDescent="0.25">
      <c r="K291">
        <v>37</v>
      </c>
      <c r="L291" t="s">
        <v>49</v>
      </c>
      <c r="AA291">
        <v>54</v>
      </c>
      <c r="AB291" t="s">
        <v>49</v>
      </c>
      <c r="BU291">
        <v>3</v>
      </c>
      <c r="BV291" t="s">
        <v>49</v>
      </c>
      <c r="CK291">
        <v>5</v>
      </c>
      <c r="CL291" t="s">
        <v>49</v>
      </c>
      <c r="DA291">
        <v>0</v>
      </c>
      <c r="DB291" t="s">
        <v>68</v>
      </c>
      <c r="EE291" t="s">
        <v>46</v>
      </c>
      <c r="EF291" t="s">
        <v>49</v>
      </c>
      <c r="EU291" t="s">
        <v>46</v>
      </c>
      <c r="EV291" t="s">
        <v>49</v>
      </c>
      <c r="FK291" t="s">
        <v>56</v>
      </c>
      <c r="FL291" t="s">
        <v>55</v>
      </c>
      <c r="GA291" t="s">
        <v>80</v>
      </c>
      <c r="GB291" t="s">
        <v>50</v>
      </c>
      <c r="GP291" t="s">
        <v>67</v>
      </c>
      <c r="GQ291" t="s">
        <v>68</v>
      </c>
      <c r="HC291" t="s">
        <v>57</v>
      </c>
      <c r="HD291" t="s">
        <v>49</v>
      </c>
      <c r="HP291" t="s">
        <v>67</v>
      </c>
      <c r="HQ291" t="s">
        <v>55</v>
      </c>
      <c r="IS291" t="s">
        <v>554</v>
      </c>
      <c r="IT291" t="s">
        <v>49</v>
      </c>
      <c r="JF291" t="s">
        <v>567</v>
      </c>
      <c r="JG291" t="s">
        <v>49</v>
      </c>
      <c r="JS291" t="s">
        <v>569</v>
      </c>
      <c r="JT291" t="s">
        <v>68</v>
      </c>
    </row>
    <row r="292" spans="11:280" x14ac:dyDescent="0.25">
      <c r="K292">
        <v>29</v>
      </c>
      <c r="L292" t="s">
        <v>49</v>
      </c>
      <c r="AA292">
        <v>49</v>
      </c>
      <c r="AB292" t="s">
        <v>50</v>
      </c>
      <c r="BU292">
        <v>3</v>
      </c>
      <c r="BV292" s="4" t="s">
        <v>58</v>
      </c>
      <c r="CK292">
        <v>0</v>
      </c>
      <c r="CL292" t="s">
        <v>50</v>
      </c>
      <c r="DA292">
        <v>0</v>
      </c>
      <c r="DB292" t="s">
        <v>49</v>
      </c>
      <c r="EE292" t="s">
        <v>46</v>
      </c>
      <c r="EF292" t="s">
        <v>58</v>
      </c>
      <c r="EU292" t="s">
        <v>80</v>
      </c>
      <c r="EV292" t="s">
        <v>50</v>
      </c>
      <c r="FK292" t="s">
        <v>72</v>
      </c>
      <c r="FL292" t="s">
        <v>49</v>
      </c>
      <c r="GA292" t="s">
        <v>80</v>
      </c>
      <c r="GB292" t="s">
        <v>68</v>
      </c>
      <c r="GP292" t="s">
        <v>67</v>
      </c>
      <c r="GQ292" t="s">
        <v>49</v>
      </c>
      <c r="HC292" t="s">
        <v>57</v>
      </c>
      <c r="HD292" t="s">
        <v>68</v>
      </c>
      <c r="HP292" t="s">
        <v>48</v>
      </c>
      <c r="HQ292" t="s">
        <v>55</v>
      </c>
      <c r="IS292" t="s">
        <v>554</v>
      </c>
      <c r="IT292" t="s">
        <v>58</v>
      </c>
      <c r="JF292" t="s">
        <v>567</v>
      </c>
      <c r="JG292" t="s">
        <v>50</v>
      </c>
      <c r="JS292" t="s">
        <v>569</v>
      </c>
      <c r="JT292" t="s">
        <v>49</v>
      </c>
    </row>
    <row r="293" spans="11:280" x14ac:dyDescent="0.25">
      <c r="K293">
        <v>29</v>
      </c>
      <c r="L293" t="s">
        <v>58</v>
      </c>
      <c r="AA293">
        <v>45</v>
      </c>
      <c r="AB293" t="s">
        <v>49</v>
      </c>
      <c r="BU293">
        <v>3</v>
      </c>
      <c r="BV293" t="s">
        <v>55</v>
      </c>
      <c r="CK293">
        <v>4</v>
      </c>
      <c r="CL293" t="s">
        <v>49</v>
      </c>
      <c r="DA293">
        <v>0</v>
      </c>
      <c r="DB293" t="s">
        <v>50</v>
      </c>
      <c r="EE293" t="s">
        <v>46</v>
      </c>
      <c r="EF293" t="s">
        <v>55</v>
      </c>
      <c r="EU293" t="s">
        <v>80</v>
      </c>
      <c r="EV293" t="s">
        <v>49</v>
      </c>
      <c r="FK293" t="s">
        <v>72</v>
      </c>
      <c r="FL293" t="s">
        <v>50</v>
      </c>
      <c r="GA293" t="s">
        <v>80</v>
      </c>
      <c r="GB293" t="s">
        <v>49</v>
      </c>
      <c r="GP293" t="s">
        <v>67</v>
      </c>
      <c r="GQ293" t="s">
        <v>49</v>
      </c>
      <c r="HC293" t="s">
        <v>73</v>
      </c>
      <c r="HD293" t="s">
        <v>49</v>
      </c>
      <c r="HP293" t="s">
        <v>57</v>
      </c>
      <c r="HQ293" t="s">
        <v>55</v>
      </c>
      <c r="IS293" t="s">
        <v>567</v>
      </c>
      <c r="IT293" t="s">
        <v>55</v>
      </c>
      <c r="JF293" t="s">
        <v>554</v>
      </c>
      <c r="JG293" t="s">
        <v>49</v>
      </c>
      <c r="JS293" t="s">
        <v>569</v>
      </c>
      <c r="JT293" t="s">
        <v>50</v>
      </c>
    </row>
    <row r="294" spans="11:280" x14ac:dyDescent="0.25">
      <c r="K294">
        <v>38</v>
      </c>
      <c r="L294" t="s">
        <v>49</v>
      </c>
      <c r="AA294">
        <v>45</v>
      </c>
      <c r="AB294" t="s">
        <v>50</v>
      </c>
      <c r="BU294">
        <v>2</v>
      </c>
      <c r="BV294" t="s">
        <v>55</v>
      </c>
      <c r="CK294">
        <v>4</v>
      </c>
      <c r="CL294" t="s">
        <v>50</v>
      </c>
      <c r="DA294">
        <v>0</v>
      </c>
      <c r="DB294" t="s">
        <v>68</v>
      </c>
      <c r="EE294" t="s">
        <v>56</v>
      </c>
      <c r="EF294" t="s">
        <v>55</v>
      </c>
      <c r="EU294" t="s">
        <v>80</v>
      </c>
      <c r="EV294" t="s">
        <v>50</v>
      </c>
      <c r="FK294" t="s">
        <v>72</v>
      </c>
      <c r="FL294" t="s">
        <v>68</v>
      </c>
      <c r="GA294" t="s">
        <v>80</v>
      </c>
      <c r="GB294" t="s">
        <v>50</v>
      </c>
      <c r="GP294" t="s">
        <v>67</v>
      </c>
      <c r="GQ294" t="s">
        <v>50</v>
      </c>
      <c r="HC294" t="s">
        <v>67</v>
      </c>
      <c r="HD294" t="s">
        <v>55</v>
      </c>
      <c r="HP294" t="s">
        <v>48</v>
      </c>
      <c r="HQ294" t="s">
        <v>49</v>
      </c>
      <c r="IS294" t="s">
        <v>567</v>
      </c>
      <c r="IT294" t="s">
        <v>55</v>
      </c>
      <c r="JF294" t="s">
        <v>554</v>
      </c>
      <c r="JG294" t="s">
        <v>50</v>
      </c>
      <c r="JS294" t="s">
        <v>569</v>
      </c>
      <c r="JT294" t="s">
        <v>68</v>
      </c>
    </row>
    <row r="295" spans="11:280" x14ac:dyDescent="0.25">
      <c r="K295">
        <v>38</v>
      </c>
      <c r="L295" t="s">
        <v>68</v>
      </c>
      <c r="AA295">
        <v>45</v>
      </c>
      <c r="AB295" t="s">
        <v>62</v>
      </c>
      <c r="BU295">
        <v>4</v>
      </c>
      <c r="BV295" t="s">
        <v>49</v>
      </c>
      <c r="CK295">
        <v>4</v>
      </c>
      <c r="CL295" t="s">
        <v>62</v>
      </c>
      <c r="DA295">
        <v>3</v>
      </c>
      <c r="DB295" t="s">
        <v>68</v>
      </c>
      <c r="EE295" t="s">
        <v>46</v>
      </c>
      <c r="EF295" t="s">
        <v>49</v>
      </c>
      <c r="EU295" t="s">
        <v>80</v>
      </c>
      <c r="EV295" t="s">
        <v>62</v>
      </c>
      <c r="FK295" t="s">
        <v>72</v>
      </c>
      <c r="FL295" t="s">
        <v>49</v>
      </c>
      <c r="GA295" t="s">
        <v>80</v>
      </c>
      <c r="GB295" t="s">
        <v>64</v>
      </c>
      <c r="GP295" t="s">
        <v>67</v>
      </c>
      <c r="GQ295" t="s">
        <v>68</v>
      </c>
      <c r="HC295" t="s">
        <v>57</v>
      </c>
      <c r="HD295" t="s">
        <v>55</v>
      </c>
      <c r="HP295" t="s">
        <v>48</v>
      </c>
      <c r="HQ295" t="s">
        <v>68</v>
      </c>
      <c r="IS295" t="s">
        <v>554</v>
      </c>
      <c r="IT295" t="s">
        <v>49</v>
      </c>
      <c r="JF295" t="s">
        <v>554</v>
      </c>
      <c r="JG295" t="s">
        <v>62</v>
      </c>
      <c r="JS295" t="s">
        <v>569</v>
      </c>
      <c r="JT295" t="s">
        <v>68</v>
      </c>
    </row>
    <row r="296" spans="11:280" x14ac:dyDescent="0.25">
      <c r="K296">
        <v>31</v>
      </c>
      <c r="L296" t="s">
        <v>49</v>
      </c>
      <c r="AA296">
        <v>35</v>
      </c>
      <c r="AB296" t="s">
        <v>49</v>
      </c>
      <c r="BU296">
        <v>4</v>
      </c>
      <c r="BV296" s="4" t="s">
        <v>58</v>
      </c>
      <c r="CK296">
        <v>5</v>
      </c>
      <c r="CL296" t="s">
        <v>49</v>
      </c>
      <c r="DA296">
        <v>0</v>
      </c>
      <c r="DB296" t="s">
        <v>49</v>
      </c>
      <c r="EE296" t="s">
        <v>46</v>
      </c>
      <c r="EF296" t="s">
        <v>58</v>
      </c>
      <c r="EU296" t="s">
        <v>46</v>
      </c>
      <c r="EV296" t="s">
        <v>49</v>
      </c>
      <c r="FK296" t="s">
        <v>72</v>
      </c>
      <c r="FL296" t="s">
        <v>50</v>
      </c>
      <c r="GA296" t="s">
        <v>80</v>
      </c>
      <c r="GB296" t="s">
        <v>50</v>
      </c>
      <c r="GP296" t="s">
        <v>57</v>
      </c>
      <c r="GQ296" t="s">
        <v>49</v>
      </c>
      <c r="HC296" t="s">
        <v>57</v>
      </c>
      <c r="HD296" t="s">
        <v>55</v>
      </c>
      <c r="HP296" t="s">
        <v>67</v>
      </c>
      <c r="HQ296" t="s">
        <v>55</v>
      </c>
      <c r="IS296" t="s">
        <v>554</v>
      </c>
      <c r="IT296" t="s">
        <v>58</v>
      </c>
      <c r="JF296" t="s">
        <v>567</v>
      </c>
      <c r="JG296" t="s">
        <v>49</v>
      </c>
      <c r="JS296" t="s">
        <v>571</v>
      </c>
      <c r="JT296" t="s">
        <v>49</v>
      </c>
    </row>
    <row r="297" spans="11:280" x14ac:dyDescent="0.25">
      <c r="K297">
        <v>31</v>
      </c>
      <c r="L297" t="s">
        <v>58</v>
      </c>
      <c r="AA297">
        <v>54</v>
      </c>
      <c r="AB297" t="s">
        <v>55</v>
      </c>
      <c r="BU297">
        <v>3</v>
      </c>
      <c r="BV297" t="s">
        <v>49</v>
      </c>
      <c r="CK297">
        <v>2</v>
      </c>
      <c r="CL297" t="s">
        <v>55</v>
      </c>
      <c r="DA297">
        <v>3</v>
      </c>
      <c r="DB297" t="s">
        <v>49</v>
      </c>
      <c r="EE297" t="s">
        <v>72</v>
      </c>
      <c r="EF297" t="s">
        <v>58</v>
      </c>
      <c r="EU297" t="s">
        <v>46</v>
      </c>
      <c r="EV297" t="s">
        <v>55</v>
      </c>
      <c r="FK297" t="s">
        <v>72</v>
      </c>
      <c r="FL297" t="s">
        <v>68</v>
      </c>
      <c r="GA297" t="s">
        <v>80</v>
      </c>
      <c r="GB297" t="s">
        <v>68</v>
      </c>
      <c r="GP297" t="s">
        <v>57</v>
      </c>
      <c r="GQ297" t="s">
        <v>50</v>
      </c>
      <c r="HC297" t="s">
        <v>67</v>
      </c>
      <c r="HD297" t="s">
        <v>49</v>
      </c>
      <c r="HP297" t="s">
        <v>67</v>
      </c>
      <c r="HQ297" t="s">
        <v>55</v>
      </c>
      <c r="IS297" t="s">
        <v>554</v>
      </c>
      <c r="IT297" t="s">
        <v>49</v>
      </c>
      <c r="JF297" t="s">
        <v>567</v>
      </c>
      <c r="JG297" t="s">
        <v>55</v>
      </c>
      <c r="JS297" t="s">
        <v>571</v>
      </c>
      <c r="JT297" t="s">
        <v>49</v>
      </c>
    </row>
    <row r="298" spans="11:280" x14ac:dyDescent="0.25">
      <c r="K298">
        <v>27</v>
      </c>
      <c r="L298" t="s">
        <v>49</v>
      </c>
      <c r="AA298">
        <v>41</v>
      </c>
      <c r="AB298" t="s">
        <v>68</v>
      </c>
      <c r="BU298">
        <v>3</v>
      </c>
      <c r="BV298" s="4" t="s">
        <v>58</v>
      </c>
      <c r="CK298">
        <v>2</v>
      </c>
      <c r="CL298" t="s">
        <v>68</v>
      </c>
      <c r="DA298">
        <v>3</v>
      </c>
      <c r="DB298" t="s">
        <v>68</v>
      </c>
      <c r="EE298" t="s">
        <v>72</v>
      </c>
      <c r="EF298" t="s">
        <v>55</v>
      </c>
      <c r="EU298" t="s">
        <v>80</v>
      </c>
      <c r="EV298" t="s">
        <v>68</v>
      </c>
      <c r="FK298" t="s">
        <v>46</v>
      </c>
      <c r="FL298" t="s">
        <v>68</v>
      </c>
      <c r="GA298" t="s">
        <v>46</v>
      </c>
      <c r="GB298" t="s">
        <v>55</v>
      </c>
      <c r="GP298" t="s">
        <v>57</v>
      </c>
      <c r="GQ298" t="s">
        <v>62</v>
      </c>
      <c r="HC298" t="s">
        <v>67</v>
      </c>
      <c r="HD298" t="s">
        <v>50</v>
      </c>
      <c r="HP298" t="s">
        <v>48</v>
      </c>
      <c r="HQ298" t="s">
        <v>55</v>
      </c>
      <c r="IS298" t="s">
        <v>554</v>
      </c>
      <c r="IT298" t="s">
        <v>58</v>
      </c>
      <c r="JF298" t="s">
        <v>554</v>
      </c>
      <c r="JG298" t="s">
        <v>68</v>
      </c>
      <c r="JS298" t="s">
        <v>571</v>
      </c>
      <c r="JT298" t="s">
        <v>68</v>
      </c>
    </row>
    <row r="299" spans="11:280" x14ac:dyDescent="0.25">
      <c r="K299">
        <v>27</v>
      </c>
      <c r="L299" t="s">
        <v>58</v>
      </c>
      <c r="AA299">
        <v>40</v>
      </c>
      <c r="AB299" t="s">
        <v>50</v>
      </c>
      <c r="BU299">
        <v>2</v>
      </c>
      <c r="BV299" t="s">
        <v>55</v>
      </c>
      <c r="CK299">
        <v>6</v>
      </c>
      <c r="CL299" t="s">
        <v>50</v>
      </c>
      <c r="DA299">
        <v>2</v>
      </c>
      <c r="DB299" t="s">
        <v>55</v>
      </c>
      <c r="EE299" t="s">
        <v>56</v>
      </c>
      <c r="EF299" t="s">
        <v>49</v>
      </c>
      <c r="EU299" t="s">
        <v>46</v>
      </c>
      <c r="EV299" t="s">
        <v>50</v>
      </c>
      <c r="FK299" t="s">
        <v>56</v>
      </c>
      <c r="FL299" t="s">
        <v>49</v>
      </c>
      <c r="GA299" t="s">
        <v>72</v>
      </c>
      <c r="GB299" t="s">
        <v>55</v>
      </c>
      <c r="GP299" t="s">
        <v>67</v>
      </c>
      <c r="GQ299" t="s">
        <v>49</v>
      </c>
      <c r="HC299" t="s">
        <v>67</v>
      </c>
      <c r="HD299" t="s">
        <v>49</v>
      </c>
      <c r="HP299" t="s">
        <v>57</v>
      </c>
      <c r="HQ299" t="s">
        <v>55</v>
      </c>
      <c r="IS299" t="s">
        <v>554</v>
      </c>
      <c r="IT299" t="s">
        <v>55</v>
      </c>
      <c r="JF299" t="s">
        <v>554</v>
      </c>
      <c r="JG299" t="s">
        <v>50</v>
      </c>
      <c r="JS299" t="s">
        <v>571</v>
      </c>
      <c r="JT299" t="s">
        <v>55</v>
      </c>
    </row>
    <row r="300" spans="11:280" x14ac:dyDescent="0.25">
      <c r="K300">
        <v>28</v>
      </c>
      <c r="L300" t="s">
        <v>55</v>
      </c>
      <c r="AA300">
        <v>49</v>
      </c>
      <c r="AB300" t="s">
        <v>49</v>
      </c>
      <c r="BU300">
        <v>3</v>
      </c>
      <c r="BV300" t="s">
        <v>55</v>
      </c>
      <c r="CK300">
        <v>4</v>
      </c>
      <c r="CL300" t="s">
        <v>49</v>
      </c>
      <c r="DA300">
        <v>3</v>
      </c>
      <c r="DB300" t="s">
        <v>55</v>
      </c>
      <c r="EE300" t="s">
        <v>56</v>
      </c>
      <c r="EF300" t="s">
        <v>58</v>
      </c>
      <c r="EU300" t="s">
        <v>46</v>
      </c>
      <c r="EV300" t="s">
        <v>49</v>
      </c>
      <c r="FK300" t="s">
        <v>80</v>
      </c>
      <c r="FL300" t="s">
        <v>49</v>
      </c>
      <c r="GA300" t="s">
        <v>72</v>
      </c>
      <c r="GB300" t="s">
        <v>55</v>
      </c>
      <c r="GP300" t="s">
        <v>67</v>
      </c>
      <c r="GQ300" t="s">
        <v>50</v>
      </c>
      <c r="HC300" t="s">
        <v>67</v>
      </c>
      <c r="HD300" t="s">
        <v>50</v>
      </c>
      <c r="HP300" t="s">
        <v>67</v>
      </c>
      <c r="HQ300" t="s">
        <v>50</v>
      </c>
      <c r="IS300" t="s">
        <v>554</v>
      </c>
      <c r="IT300" t="s">
        <v>55</v>
      </c>
      <c r="JF300" t="s">
        <v>567</v>
      </c>
      <c r="JG300" t="s">
        <v>49</v>
      </c>
      <c r="JS300" t="s">
        <v>571</v>
      </c>
      <c r="JT300" t="s">
        <v>55</v>
      </c>
    </row>
    <row r="301" spans="11:280" x14ac:dyDescent="0.25">
      <c r="K301">
        <v>42</v>
      </c>
      <c r="L301" t="s">
        <v>49</v>
      </c>
      <c r="AA301">
        <v>49</v>
      </c>
      <c r="AB301" t="s">
        <v>50</v>
      </c>
      <c r="BU301">
        <v>0</v>
      </c>
      <c r="BV301" t="s">
        <v>55</v>
      </c>
      <c r="CK301">
        <v>4</v>
      </c>
      <c r="CL301" t="s">
        <v>50</v>
      </c>
      <c r="DA301">
        <v>4</v>
      </c>
      <c r="DB301" t="s">
        <v>55</v>
      </c>
      <c r="EE301" t="s">
        <v>56</v>
      </c>
      <c r="EF301" t="s">
        <v>49</v>
      </c>
      <c r="EU301" t="s">
        <v>46</v>
      </c>
      <c r="EV301" t="s">
        <v>50</v>
      </c>
      <c r="FK301" t="s">
        <v>80</v>
      </c>
      <c r="FL301" t="s">
        <v>68</v>
      </c>
      <c r="GA301" t="s">
        <v>72</v>
      </c>
      <c r="GB301" t="s">
        <v>55</v>
      </c>
      <c r="GP301" t="s">
        <v>67</v>
      </c>
      <c r="GQ301" t="s">
        <v>68</v>
      </c>
      <c r="HC301" t="s">
        <v>67</v>
      </c>
      <c r="HD301" t="s">
        <v>68</v>
      </c>
      <c r="HP301" t="s">
        <v>67</v>
      </c>
      <c r="HQ301" t="s">
        <v>62</v>
      </c>
      <c r="IS301" t="s">
        <v>567</v>
      </c>
      <c r="IT301" t="s">
        <v>55</v>
      </c>
      <c r="JF301" t="s">
        <v>567</v>
      </c>
      <c r="JG301" t="s">
        <v>50</v>
      </c>
      <c r="JS301" t="s">
        <v>571</v>
      </c>
      <c r="JT301" t="s">
        <v>55</v>
      </c>
    </row>
    <row r="302" spans="11:280" x14ac:dyDescent="0.25">
      <c r="K302">
        <v>55</v>
      </c>
      <c r="L302" t="s">
        <v>58</v>
      </c>
      <c r="AA302">
        <v>49</v>
      </c>
      <c r="AB302" t="s">
        <v>68</v>
      </c>
      <c r="BU302">
        <v>3</v>
      </c>
      <c r="BV302" t="s">
        <v>49</v>
      </c>
      <c r="CK302">
        <v>4</v>
      </c>
      <c r="CL302" t="s">
        <v>68</v>
      </c>
      <c r="DA302">
        <v>3</v>
      </c>
      <c r="DB302" t="s">
        <v>55</v>
      </c>
      <c r="EE302" t="s">
        <v>56</v>
      </c>
      <c r="EF302" t="s">
        <v>58</v>
      </c>
      <c r="EU302" t="s">
        <v>46</v>
      </c>
      <c r="EV302" t="s">
        <v>68</v>
      </c>
      <c r="FK302" t="s">
        <v>46</v>
      </c>
      <c r="FL302" t="s">
        <v>55</v>
      </c>
      <c r="GA302" t="s">
        <v>80</v>
      </c>
      <c r="GB302" t="s">
        <v>49</v>
      </c>
      <c r="GP302" t="s">
        <v>67</v>
      </c>
      <c r="GQ302" t="s">
        <v>64</v>
      </c>
      <c r="HC302" t="s">
        <v>67</v>
      </c>
      <c r="HD302" t="s">
        <v>58</v>
      </c>
      <c r="HP302" t="s">
        <v>67</v>
      </c>
      <c r="HQ302" t="s">
        <v>49</v>
      </c>
      <c r="IS302" t="s">
        <v>554</v>
      </c>
      <c r="IT302" t="s">
        <v>49</v>
      </c>
      <c r="JF302" t="s">
        <v>567</v>
      </c>
      <c r="JG302" t="s">
        <v>68</v>
      </c>
      <c r="JS302" t="s">
        <v>571</v>
      </c>
      <c r="JT302" t="s">
        <v>55</v>
      </c>
    </row>
    <row r="303" spans="11:280" x14ac:dyDescent="0.25">
      <c r="AA303">
        <v>29</v>
      </c>
      <c r="AB303" t="s">
        <v>49</v>
      </c>
      <c r="BU303">
        <v>2</v>
      </c>
      <c r="BV303" s="4" t="s">
        <v>58</v>
      </c>
      <c r="CK303">
        <v>3</v>
      </c>
      <c r="CL303" t="s">
        <v>49</v>
      </c>
      <c r="DA303">
        <v>5</v>
      </c>
      <c r="DB303" t="s">
        <v>55</v>
      </c>
      <c r="EE303" t="s">
        <v>80</v>
      </c>
      <c r="EF303" t="s">
        <v>55</v>
      </c>
      <c r="EU303" t="s">
        <v>80</v>
      </c>
      <c r="EV303" t="s">
        <v>49</v>
      </c>
      <c r="FK303" t="s">
        <v>46</v>
      </c>
      <c r="FL303" t="s">
        <v>55</v>
      </c>
      <c r="GA303" t="s">
        <v>46</v>
      </c>
      <c r="GB303" t="s">
        <v>49</v>
      </c>
      <c r="GP303" t="s">
        <v>67</v>
      </c>
      <c r="GQ303" t="s">
        <v>55</v>
      </c>
      <c r="HC303" t="s">
        <v>67</v>
      </c>
      <c r="HD303" t="s">
        <v>49</v>
      </c>
      <c r="HP303" t="s">
        <v>67</v>
      </c>
      <c r="HQ303" t="s">
        <v>50</v>
      </c>
      <c r="IS303" t="s">
        <v>554</v>
      </c>
      <c r="IT303" t="s">
        <v>58</v>
      </c>
      <c r="JF303" t="s">
        <v>567</v>
      </c>
      <c r="JG303" t="s">
        <v>49</v>
      </c>
      <c r="JS303" t="s">
        <v>571</v>
      </c>
      <c r="JT303" t="s">
        <v>55</v>
      </c>
    </row>
    <row r="304" spans="11:280" x14ac:dyDescent="0.25">
      <c r="AA304">
        <v>29</v>
      </c>
      <c r="AB304" t="s">
        <v>50</v>
      </c>
      <c r="BU304">
        <v>3</v>
      </c>
      <c r="BV304" t="s">
        <v>49</v>
      </c>
      <c r="CK304">
        <v>3</v>
      </c>
      <c r="CL304" t="s">
        <v>50</v>
      </c>
      <c r="DA304">
        <v>5</v>
      </c>
      <c r="DB304" t="s">
        <v>55</v>
      </c>
      <c r="EE304" t="s">
        <v>56</v>
      </c>
      <c r="EF304" t="s">
        <v>55</v>
      </c>
      <c r="EU304" t="s">
        <v>80</v>
      </c>
      <c r="EV304" t="s">
        <v>50</v>
      </c>
      <c r="FK304" t="s">
        <v>46</v>
      </c>
      <c r="FL304" t="s">
        <v>55</v>
      </c>
      <c r="GA304" t="s">
        <v>46</v>
      </c>
      <c r="GB304" t="s">
        <v>50</v>
      </c>
      <c r="GP304" t="s">
        <v>67</v>
      </c>
      <c r="GQ304" t="s">
        <v>55</v>
      </c>
      <c r="HC304" t="s">
        <v>67</v>
      </c>
      <c r="HD304" t="s">
        <v>68</v>
      </c>
      <c r="HP304" t="s">
        <v>67</v>
      </c>
      <c r="HQ304" t="s">
        <v>68</v>
      </c>
      <c r="IS304" t="s">
        <v>554</v>
      </c>
      <c r="IT304" t="s">
        <v>49</v>
      </c>
      <c r="JF304" t="s">
        <v>567</v>
      </c>
      <c r="JG304" t="s">
        <v>50</v>
      </c>
      <c r="JS304" t="s">
        <v>569</v>
      </c>
      <c r="JT304" t="s">
        <v>55</v>
      </c>
    </row>
    <row r="305" spans="27:280" x14ac:dyDescent="0.25">
      <c r="AA305">
        <v>29</v>
      </c>
      <c r="AB305" s="4" t="s">
        <v>64</v>
      </c>
      <c r="BU305">
        <v>3</v>
      </c>
      <c r="BV305" s="4" t="s">
        <v>58</v>
      </c>
      <c r="CK305">
        <v>3</v>
      </c>
      <c r="CL305" t="s">
        <v>64</v>
      </c>
      <c r="DA305">
        <v>3</v>
      </c>
      <c r="DB305" t="s">
        <v>55</v>
      </c>
      <c r="EE305" t="s">
        <v>72</v>
      </c>
      <c r="EF305" t="s">
        <v>55</v>
      </c>
      <c r="EU305" t="s">
        <v>80</v>
      </c>
      <c r="EV305" t="s">
        <v>64</v>
      </c>
      <c r="FK305" t="s">
        <v>80</v>
      </c>
      <c r="FL305" t="s">
        <v>55</v>
      </c>
      <c r="GA305" t="s">
        <v>250</v>
      </c>
      <c r="GB305" t="s">
        <v>49</v>
      </c>
      <c r="GP305" t="s">
        <v>67</v>
      </c>
      <c r="GQ305" t="s">
        <v>49</v>
      </c>
      <c r="HC305" t="s">
        <v>57</v>
      </c>
      <c r="HD305" t="s">
        <v>55</v>
      </c>
      <c r="HP305" t="s">
        <v>48</v>
      </c>
      <c r="HQ305" t="s">
        <v>55</v>
      </c>
      <c r="IS305" t="s">
        <v>554</v>
      </c>
      <c r="IT305" t="s">
        <v>58</v>
      </c>
      <c r="JF305" t="s">
        <v>567</v>
      </c>
      <c r="JG305" t="s">
        <v>64</v>
      </c>
      <c r="JS305" t="s">
        <v>571</v>
      </c>
      <c r="JT305" t="s">
        <v>55</v>
      </c>
    </row>
    <row r="306" spans="27:280" x14ac:dyDescent="0.25">
      <c r="AA306">
        <v>29</v>
      </c>
      <c r="AB306" t="s">
        <v>62</v>
      </c>
      <c r="BU306">
        <v>0</v>
      </c>
      <c r="BV306" t="s">
        <v>55</v>
      </c>
      <c r="CK306">
        <v>3</v>
      </c>
      <c r="CL306" t="s">
        <v>62</v>
      </c>
      <c r="DA306">
        <v>4</v>
      </c>
      <c r="DB306" t="s">
        <v>55</v>
      </c>
      <c r="EE306" t="s">
        <v>46</v>
      </c>
      <c r="EF306" t="s">
        <v>49</v>
      </c>
      <c r="EU306" t="s">
        <v>80</v>
      </c>
      <c r="EV306" t="s">
        <v>62</v>
      </c>
      <c r="FK306" t="s">
        <v>46</v>
      </c>
      <c r="FL306" t="s">
        <v>55</v>
      </c>
      <c r="GA306" t="s">
        <v>250</v>
      </c>
      <c r="GB306" t="s">
        <v>55</v>
      </c>
      <c r="GP306" t="s">
        <v>48</v>
      </c>
      <c r="GQ306" t="s">
        <v>55</v>
      </c>
      <c r="HC306" t="s">
        <v>67</v>
      </c>
      <c r="HD306" t="s">
        <v>55</v>
      </c>
      <c r="HP306" t="s">
        <v>67</v>
      </c>
      <c r="HQ306" t="s">
        <v>55</v>
      </c>
      <c r="IS306" t="s">
        <v>567</v>
      </c>
      <c r="IT306" t="s">
        <v>55</v>
      </c>
      <c r="JF306" t="s">
        <v>567</v>
      </c>
      <c r="JG306" t="s">
        <v>62</v>
      </c>
      <c r="JS306" t="s">
        <v>571</v>
      </c>
      <c r="JT306" t="s">
        <v>55</v>
      </c>
    </row>
    <row r="307" spans="27:280" x14ac:dyDescent="0.25">
      <c r="AA307">
        <v>43</v>
      </c>
      <c r="AB307" s="4" t="s">
        <v>64</v>
      </c>
      <c r="BU307">
        <v>0</v>
      </c>
      <c r="BV307" t="s">
        <v>55</v>
      </c>
      <c r="CK307">
        <v>2</v>
      </c>
      <c r="CL307" t="s">
        <v>64</v>
      </c>
      <c r="EE307" t="s">
        <v>46</v>
      </c>
      <c r="EF307" t="s">
        <v>58</v>
      </c>
      <c r="EU307" t="s">
        <v>80</v>
      </c>
      <c r="EV307" t="s">
        <v>64</v>
      </c>
      <c r="FK307" t="s">
        <v>72</v>
      </c>
      <c r="FL307" t="s">
        <v>55</v>
      </c>
      <c r="GA307" t="s">
        <v>80</v>
      </c>
      <c r="GB307" t="s">
        <v>55</v>
      </c>
      <c r="GP307" t="s">
        <v>48</v>
      </c>
      <c r="GQ307" t="s">
        <v>55</v>
      </c>
      <c r="HC307" t="s">
        <v>67</v>
      </c>
      <c r="HD307" t="s">
        <v>55</v>
      </c>
      <c r="HP307" t="s">
        <v>73</v>
      </c>
      <c r="HQ307" t="s">
        <v>49</v>
      </c>
      <c r="IS307" t="s">
        <v>567</v>
      </c>
      <c r="IT307" t="s">
        <v>55</v>
      </c>
      <c r="JF307" t="s">
        <v>567</v>
      </c>
      <c r="JG307" t="s">
        <v>64</v>
      </c>
    </row>
    <row r="308" spans="27:280" x14ac:dyDescent="0.25">
      <c r="AA308">
        <v>34</v>
      </c>
      <c r="AB308" t="s">
        <v>55</v>
      </c>
      <c r="BU308">
        <v>3</v>
      </c>
      <c r="BV308" t="s">
        <v>49</v>
      </c>
      <c r="CK308">
        <v>0</v>
      </c>
      <c r="CL308" t="s">
        <v>55</v>
      </c>
      <c r="EE308" t="s">
        <v>56</v>
      </c>
      <c r="EF308" t="s">
        <v>49</v>
      </c>
      <c r="EU308" t="s">
        <v>46</v>
      </c>
      <c r="EV308" t="s">
        <v>55</v>
      </c>
      <c r="FK308" t="s">
        <v>46</v>
      </c>
      <c r="FL308" t="s">
        <v>55</v>
      </c>
      <c r="GA308" t="s">
        <v>72</v>
      </c>
      <c r="GB308" t="s">
        <v>50</v>
      </c>
      <c r="GP308" t="s">
        <v>73</v>
      </c>
      <c r="GQ308" t="s">
        <v>50</v>
      </c>
      <c r="HC308" t="s">
        <v>67</v>
      </c>
      <c r="HD308" t="s">
        <v>49</v>
      </c>
      <c r="HP308" t="s">
        <v>73</v>
      </c>
      <c r="HQ308" t="s">
        <v>50</v>
      </c>
      <c r="IS308" t="s">
        <v>567</v>
      </c>
      <c r="IT308" t="s">
        <v>49</v>
      </c>
      <c r="JF308" t="s">
        <v>567</v>
      </c>
      <c r="JG308" t="s">
        <v>55</v>
      </c>
    </row>
    <row r="309" spans="27:280" x14ac:dyDescent="0.25">
      <c r="AA309">
        <v>40</v>
      </c>
      <c r="AB309" t="s">
        <v>55</v>
      </c>
      <c r="BU309">
        <v>0</v>
      </c>
      <c r="BV309" t="s">
        <v>49</v>
      </c>
      <c r="CK309">
        <v>2</v>
      </c>
      <c r="CL309" t="s">
        <v>55</v>
      </c>
      <c r="EE309" t="s">
        <v>56</v>
      </c>
      <c r="EF309" t="s">
        <v>58</v>
      </c>
      <c r="EU309" t="s">
        <v>80</v>
      </c>
      <c r="EV309" t="s">
        <v>55</v>
      </c>
      <c r="FK309" t="s">
        <v>72</v>
      </c>
      <c r="FL309" t="s">
        <v>55</v>
      </c>
      <c r="GA309" t="s">
        <v>72</v>
      </c>
      <c r="GB309" t="s">
        <v>55</v>
      </c>
      <c r="GP309" t="s">
        <v>73</v>
      </c>
      <c r="GQ309" t="s">
        <v>68</v>
      </c>
      <c r="HC309" t="s">
        <v>67</v>
      </c>
      <c r="HD309" t="s">
        <v>55</v>
      </c>
      <c r="HP309" t="s">
        <v>48</v>
      </c>
      <c r="HQ309" t="s">
        <v>55</v>
      </c>
      <c r="IS309" t="s">
        <v>554</v>
      </c>
      <c r="IT309" t="s">
        <v>49</v>
      </c>
      <c r="JF309" t="s">
        <v>567</v>
      </c>
      <c r="JG309" t="s">
        <v>55</v>
      </c>
    </row>
    <row r="310" spans="27:280" x14ac:dyDescent="0.25">
      <c r="AA310">
        <v>60</v>
      </c>
      <c r="AB310" t="s">
        <v>50</v>
      </c>
      <c r="BU310">
        <v>0</v>
      </c>
      <c r="BV310" s="4" t="s">
        <v>58</v>
      </c>
      <c r="CK310">
        <v>5</v>
      </c>
      <c r="CL310" t="s">
        <v>50</v>
      </c>
      <c r="EE310" t="s">
        <v>72</v>
      </c>
      <c r="EF310" t="s">
        <v>55</v>
      </c>
      <c r="EU310" t="s">
        <v>46</v>
      </c>
      <c r="EV310" t="s">
        <v>50</v>
      </c>
      <c r="FK310" t="s">
        <v>56</v>
      </c>
      <c r="FL310" t="s">
        <v>55</v>
      </c>
      <c r="GA310" t="s">
        <v>72</v>
      </c>
      <c r="GB310" t="s">
        <v>55</v>
      </c>
      <c r="GP310" t="s">
        <v>67</v>
      </c>
      <c r="GQ310" t="s">
        <v>55</v>
      </c>
      <c r="HC310" t="s">
        <v>57</v>
      </c>
      <c r="HD310" t="s">
        <v>49</v>
      </c>
      <c r="HP310" t="s">
        <v>48</v>
      </c>
      <c r="HQ310" t="s">
        <v>55</v>
      </c>
      <c r="IS310" t="s">
        <v>554</v>
      </c>
      <c r="IT310" t="s">
        <v>58</v>
      </c>
      <c r="JF310" t="s">
        <v>554</v>
      </c>
      <c r="JG310" t="s">
        <v>50</v>
      </c>
    </row>
    <row r="311" spans="27:280" x14ac:dyDescent="0.25">
      <c r="AA311">
        <v>60</v>
      </c>
      <c r="AB311" t="s">
        <v>68</v>
      </c>
      <c r="BU311">
        <v>3</v>
      </c>
      <c r="BV311" t="s">
        <v>49</v>
      </c>
      <c r="CK311">
        <v>5</v>
      </c>
      <c r="CL311" t="s">
        <v>68</v>
      </c>
      <c r="EE311" t="s">
        <v>72</v>
      </c>
      <c r="EF311" t="s">
        <v>55</v>
      </c>
      <c r="EU311" t="s">
        <v>46</v>
      </c>
      <c r="EV311" t="s">
        <v>68</v>
      </c>
      <c r="FK311" t="s">
        <v>80</v>
      </c>
      <c r="FL311" t="s">
        <v>49</v>
      </c>
      <c r="GA311" t="s">
        <v>80</v>
      </c>
      <c r="GB311" t="s">
        <v>55</v>
      </c>
      <c r="GP311" t="s">
        <v>67</v>
      </c>
      <c r="GQ311" t="s">
        <v>55</v>
      </c>
      <c r="HC311" t="s">
        <v>57</v>
      </c>
      <c r="HD311" t="s">
        <v>50</v>
      </c>
      <c r="HP311" t="s">
        <v>73</v>
      </c>
      <c r="HQ311" t="s">
        <v>55</v>
      </c>
      <c r="IS311" t="s">
        <v>554</v>
      </c>
      <c r="IT311" t="s">
        <v>49</v>
      </c>
      <c r="JF311" t="s">
        <v>554</v>
      </c>
      <c r="JG311" t="s">
        <v>68</v>
      </c>
    </row>
    <row r="312" spans="27:280" x14ac:dyDescent="0.25">
      <c r="AA312">
        <v>60</v>
      </c>
      <c r="AB312" s="4" t="s">
        <v>64</v>
      </c>
      <c r="BU312">
        <v>3</v>
      </c>
      <c r="BV312" t="s">
        <v>68</v>
      </c>
      <c r="CK312">
        <v>5</v>
      </c>
      <c r="CL312" t="s">
        <v>64</v>
      </c>
      <c r="EE312" t="s">
        <v>46</v>
      </c>
      <c r="EF312" t="s">
        <v>49</v>
      </c>
      <c r="EU312" t="s">
        <v>46</v>
      </c>
      <c r="EV312" t="s">
        <v>64</v>
      </c>
      <c r="FK312" t="s">
        <v>80</v>
      </c>
      <c r="FL312" t="s">
        <v>50</v>
      </c>
      <c r="GA312" t="s">
        <v>80</v>
      </c>
      <c r="GB312" t="s">
        <v>55</v>
      </c>
      <c r="GP312" t="s">
        <v>57</v>
      </c>
      <c r="GQ312" t="s">
        <v>49</v>
      </c>
      <c r="HC312" t="s">
        <v>57</v>
      </c>
      <c r="HD312" t="s">
        <v>62</v>
      </c>
      <c r="HP312" t="s">
        <v>57</v>
      </c>
      <c r="HQ312" t="s">
        <v>55</v>
      </c>
      <c r="IS312" t="s">
        <v>554</v>
      </c>
      <c r="IT312" t="s">
        <v>68</v>
      </c>
      <c r="JF312" t="s">
        <v>554</v>
      </c>
      <c r="JG312" t="s">
        <v>64</v>
      </c>
    </row>
    <row r="313" spans="27:280" x14ac:dyDescent="0.25">
      <c r="AA313">
        <v>43</v>
      </c>
      <c r="AB313" t="s">
        <v>49</v>
      </c>
      <c r="BU313">
        <v>2</v>
      </c>
      <c r="BV313" t="s">
        <v>49</v>
      </c>
      <c r="CK313">
        <v>2</v>
      </c>
      <c r="CL313" t="s">
        <v>49</v>
      </c>
      <c r="EE313" t="s">
        <v>56</v>
      </c>
      <c r="EF313" t="s">
        <v>49</v>
      </c>
      <c r="EU313" t="s">
        <v>70</v>
      </c>
      <c r="EV313" t="s">
        <v>49</v>
      </c>
      <c r="FK313" t="s">
        <v>80</v>
      </c>
      <c r="FL313" t="s">
        <v>49</v>
      </c>
      <c r="GA313" t="s">
        <v>72</v>
      </c>
      <c r="GB313" t="s">
        <v>55</v>
      </c>
      <c r="GP313" t="s">
        <v>48</v>
      </c>
      <c r="GQ313" t="s">
        <v>49</v>
      </c>
      <c r="HC313" t="s">
        <v>67</v>
      </c>
      <c r="HD313" t="s">
        <v>49</v>
      </c>
      <c r="IS313" t="s">
        <v>554</v>
      </c>
      <c r="IT313" t="s">
        <v>49</v>
      </c>
      <c r="JF313" t="s">
        <v>554</v>
      </c>
      <c r="JG313" t="s">
        <v>49</v>
      </c>
    </row>
    <row r="314" spans="27:280" x14ac:dyDescent="0.25">
      <c r="AA314">
        <v>43</v>
      </c>
      <c r="AB314" t="s">
        <v>50</v>
      </c>
      <c r="BU314">
        <v>2</v>
      </c>
      <c r="BV314" s="4" t="s">
        <v>58</v>
      </c>
      <c r="CK314">
        <v>2</v>
      </c>
      <c r="CL314" t="s">
        <v>50</v>
      </c>
      <c r="EE314" t="s">
        <v>56</v>
      </c>
      <c r="EF314" t="s">
        <v>58</v>
      </c>
      <c r="EU314" t="s">
        <v>70</v>
      </c>
      <c r="EV314" t="s">
        <v>50</v>
      </c>
      <c r="FK314" t="s">
        <v>80</v>
      </c>
      <c r="FL314" t="s">
        <v>50</v>
      </c>
      <c r="GA314" t="s">
        <v>56</v>
      </c>
      <c r="GB314" t="s">
        <v>49</v>
      </c>
      <c r="GP314" t="s">
        <v>48</v>
      </c>
      <c r="GQ314" t="s">
        <v>50</v>
      </c>
      <c r="HC314" t="s">
        <v>67</v>
      </c>
      <c r="HD314" t="s">
        <v>50</v>
      </c>
      <c r="IS314" t="s">
        <v>554</v>
      </c>
      <c r="IT314" t="s">
        <v>58</v>
      </c>
      <c r="JF314" t="s">
        <v>554</v>
      </c>
      <c r="JG314" t="s">
        <v>50</v>
      </c>
    </row>
    <row r="315" spans="27:280" x14ac:dyDescent="0.25">
      <c r="AA315">
        <v>43</v>
      </c>
      <c r="AB315" t="s">
        <v>68</v>
      </c>
      <c r="BU315">
        <v>3</v>
      </c>
      <c r="BV315" t="s">
        <v>49</v>
      </c>
      <c r="CK315">
        <v>2</v>
      </c>
      <c r="CL315" t="s">
        <v>68</v>
      </c>
      <c r="EE315" t="s">
        <v>80</v>
      </c>
      <c r="EF315" t="s">
        <v>49</v>
      </c>
      <c r="EU315" t="s">
        <v>70</v>
      </c>
      <c r="EV315" t="s">
        <v>68</v>
      </c>
      <c r="FK315" t="s">
        <v>80</v>
      </c>
      <c r="FL315" t="s">
        <v>68</v>
      </c>
      <c r="GA315" t="s">
        <v>56</v>
      </c>
      <c r="GB315" t="s">
        <v>50</v>
      </c>
      <c r="GP315" t="s">
        <v>67</v>
      </c>
      <c r="GQ315" t="s">
        <v>58</v>
      </c>
      <c r="HC315" t="s">
        <v>67</v>
      </c>
      <c r="HD315" t="s">
        <v>68</v>
      </c>
      <c r="IS315" t="s">
        <v>554</v>
      </c>
      <c r="IT315" t="s">
        <v>49</v>
      </c>
      <c r="JF315" t="s">
        <v>554</v>
      </c>
      <c r="JG315" t="s">
        <v>68</v>
      </c>
    </row>
    <row r="316" spans="27:280" x14ac:dyDescent="0.25">
      <c r="AA316">
        <v>26</v>
      </c>
      <c r="AB316" t="s">
        <v>49</v>
      </c>
      <c r="BU316">
        <v>3</v>
      </c>
      <c r="BV316" s="4" t="s">
        <v>58</v>
      </c>
      <c r="CK316">
        <v>4</v>
      </c>
      <c r="CL316" t="s">
        <v>55</v>
      </c>
      <c r="EE316" t="s">
        <v>80</v>
      </c>
      <c r="EF316" t="s">
        <v>68</v>
      </c>
      <c r="EU316" t="s">
        <v>72</v>
      </c>
      <c r="EV316" t="s">
        <v>55</v>
      </c>
      <c r="FK316" t="s">
        <v>80</v>
      </c>
      <c r="FL316" t="s">
        <v>49</v>
      </c>
      <c r="GA316" t="s">
        <v>80</v>
      </c>
      <c r="GB316" t="s">
        <v>55</v>
      </c>
      <c r="GP316" t="s">
        <v>67</v>
      </c>
      <c r="GQ316" t="s">
        <v>49</v>
      </c>
      <c r="HC316" t="s">
        <v>67</v>
      </c>
      <c r="HD316" t="s">
        <v>64</v>
      </c>
      <c r="IS316" t="s">
        <v>554</v>
      </c>
      <c r="IT316" t="s">
        <v>58</v>
      </c>
      <c r="JF316" t="s">
        <v>567</v>
      </c>
      <c r="JG316" t="s">
        <v>55</v>
      </c>
    </row>
    <row r="317" spans="27:280" x14ac:dyDescent="0.25">
      <c r="AA317">
        <v>39</v>
      </c>
      <c r="AB317" t="s">
        <v>55</v>
      </c>
      <c r="BU317">
        <v>4</v>
      </c>
      <c r="BV317" t="s">
        <v>49</v>
      </c>
      <c r="CK317">
        <v>3</v>
      </c>
      <c r="CL317" t="s">
        <v>49</v>
      </c>
      <c r="EE317" t="s">
        <v>46</v>
      </c>
      <c r="EF317" t="s">
        <v>49</v>
      </c>
      <c r="EU317" t="s">
        <v>72</v>
      </c>
      <c r="EV317" t="s">
        <v>49</v>
      </c>
      <c r="FK317" t="s">
        <v>80</v>
      </c>
      <c r="FL317" t="s">
        <v>68</v>
      </c>
      <c r="GA317" t="s">
        <v>80</v>
      </c>
      <c r="GB317" t="s">
        <v>55</v>
      </c>
      <c r="GP317" t="s">
        <v>48</v>
      </c>
      <c r="GQ317" t="s">
        <v>50</v>
      </c>
      <c r="HC317" t="s">
        <v>67</v>
      </c>
      <c r="HD317" t="s">
        <v>49</v>
      </c>
      <c r="IS317" t="s">
        <v>554</v>
      </c>
      <c r="IT317" t="s">
        <v>49</v>
      </c>
      <c r="JF317" t="s">
        <v>554</v>
      </c>
      <c r="JG317" t="s">
        <v>49</v>
      </c>
    </row>
    <row r="318" spans="27:280" x14ac:dyDescent="0.25">
      <c r="AA318">
        <v>37</v>
      </c>
      <c r="AB318" t="s">
        <v>49</v>
      </c>
      <c r="BU318">
        <v>4</v>
      </c>
      <c r="BV318" t="s">
        <v>50</v>
      </c>
      <c r="CK318">
        <v>3</v>
      </c>
      <c r="CL318" t="s">
        <v>55</v>
      </c>
      <c r="EE318" t="s">
        <v>46</v>
      </c>
      <c r="EF318" t="s">
        <v>58</v>
      </c>
      <c r="EU318" t="s">
        <v>46</v>
      </c>
      <c r="EV318" t="s">
        <v>55</v>
      </c>
      <c r="FK318" t="s">
        <v>72</v>
      </c>
      <c r="FL318" t="s">
        <v>55</v>
      </c>
      <c r="GA318" t="s">
        <v>250</v>
      </c>
      <c r="GB318" t="s">
        <v>55</v>
      </c>
      <c r="GP318" t="s">
        <v>57</v>
      </c>
      <c r="GQ318" t="s">
        <v>49</v>
      </c>
      <c r="HC318" t="s">
        <v>67</v>
      </c>
      <c r="HD318" t="s">
        <v>50</v>
      </c>
      <c r="IS318" t="s">
        <v>554</v>
      </c>
      <c r="IT318" t="s">
        <v>50</v>
      </c>
      <c r="JF318" t="s">
        <v>554</v>
      </c>
      <c r="JG318" t="s">
        <v>55</v>
      </c>
    </row>
    <row r="319" spans="27:280" x14ac:dyDescent="0.25">
      <c r="AA319">
        <v>29</v>
      </c>
      <c r="AB319" t="s">
        <v>49</v>
      </c>
      <c r="BU319">
        <v>3</v>
      </c>
      <c r="BV319" t="s">
        <v>55</v>
      </c>
      <c r="CK319">
        <v>3</v>
      </c>
      <c r="CL319" t="s">
        <v>49</v>
      </c>
      <c r="EE319" t="s">
        <v>46</v>
      </c>
      <c r="EF319" t="s">
        <v>49</v>
      </c>
      <c r="EU319" t="s">
        <v>46</v>
      </c>
      <c r="EV319" t="s">
        <v>49</v>
      </c>
      <c r="FK319" t="s">
        <v>80</v>
      </c>
      <c r="FL319" t="s">
        <v>49</v>
      </c>
      <c r="GA319" t="s">
        <v>56</v>
      </c>
      <c r="GB319" t="s">
        <v>49</v>
      </c>
      <c r="GP319" t="s">
        <v>57</v>
      </c>
      <c r="GQ319" t="s">
        <v>50</v>
      </c>
      <c r="HC319" t="s">
        <v>67</v>
      </c>
      <c r="HD319" t="s">
        <v>64</v>
      </c>
      <c r="IS319" t="s">
        <v>554</v>
      </c>
      <c r="IT319" t="s">
        <v>55</v>
      </c>
      <c r="JF319" t="s">
        <v>567</v>
      </c>
      <c r="JG319" t="s">
        <v>49</v>
      </c>
    </row>
    <row r="320" spans="27:280" x14ac:dyDescent="0.25">
      <c r="AA320">
        <v>38</v>
      </c>
      <c r="AB320" t="s">
        <v>50</v>
      </c>
      <c r="BU320">
        <v>5</v>
      </c>
      <c r="BV320" t="s">
        <v>55</v>
      </c>
      <c r="CK320">
        <v>3</v>
      </c>
      <c r="CL320" t="s">
        <v>50</v>
      </c>
      <c r="EE320" t="s">
        <v>46</v>
      </c>
      <c r="EF320" t="s">
        <v>58</v>
      </c>
      <c r="EU320" t="s">
        <v>46</v>
      </c>
      <c r="EV320" t="s">
        <v>50</v>
      </c>
      <c r="FK320" t="s">
        <v>80</v>
      </c>
      <c r="FL320" t="s">
        <v>50</v>
      </c>
      <c r="GA320" t="s">
        <v>72</v>
      </c>
      <c r="GB320" t="s">
        <v>49</v>
      </c>
      <c r="GP320" t="s">
        <v>57</v>
      </c>
      <c r="GQ320" t="s">
        <v>68</v>
      </c>
      <c r="HC320" t="s">
        <v>67</v>
      </c>
      <c r="HD320" t="s">
        <v>62</v>
      </c>
      <c r="IS320" t="s">
        <v>554</v>
      </c>
      <c r="IT320" t="s">
        <v>55</v>
      </c>
      <c r="JF320" t="s">
        <v>567</v>
      </c>
      <c r="JG320" t="s">
        <v>50</v>
      </c>
    </row>
    <row r="321" spans="27:267" x14ac:dyDescent="0.25">
      <c r="AA321">
        <v>38</v>
      </c>
      <c r="AB321" t="s">
        <v>68</v>
      </c>
      <c r="BU321">
        <v>5</v>
      </c>
      <c r="BV321" t="s">
        <v>49</v>
      </c>
      <c r="CK321">
        <v>2</v>
      </c>
      <c r="CL321" t="s">
        <v>55</v>
      </c>
      <c r="EE321" t="s">
        <v>46</v>
      </c>
      <c r="EF321" t="s">
        <v>49</v>
      </c>
      <c r="EU321" t="s">
        <v>56</v>
      </c>
      <c r="EV321" t="s">
        <v>49</v>
      </c>
      <c r="FK321" t="s">
        <v>80</v>
      </c>
      <c r="FL321" t="s">
        <v>68</v>
      </c>
      <c r="GA321" t="s">
        <v>72</v>
      </c>
      <c r="GB321" t="s">
        <v>50</v>
      </c>
      <c r="GP321" t="s">
        <v>57</v>
      </c>
      <c r="GQ321" t="s">
        <v>62</v>
      </c>
      <c r="HC321" t="s">
        <v>67</v>
      </c>
      <c r="HD321" t="s">
        <v>50</v>
      </c>
      <c r="IS321" t="s">
        <v>567</v>
      </c>
      <c r="IT321" t="s">
        <v>49</v>
      </c>
      <c r="JF321" t="s">
        <v>567</v>
      </c>
      <c r="JG321" t="s">
        <v>55</v>
      </c>
    </row>
    <row r="322" spans="27:267" x14ac:dyDescent="0.25">
      <c r="AA322">
        <v>31</v>
      </c>
      <c r="AB322" t="s">
        <v>49</v>
      </c>
      <c r="BU322">
        <v>3</v>
      </c>
      <c r="BV322" t="s">
        <v>55</v>
      </c>
      <c r="CK322">
        <v>4</v>
      </c>
      <c r="CL322" t="s">
        <v>49</v>
      </c>
      <c r="EE322" t="s">
        <v>46</v>
      </c>
      <c r="EF322" t="s">
        <v>50</v>
      </c>
      <c r="EU322" t="s">
        <v>56</v>
      </c>
      <c r="EV322" t="s">
        <v>50</v>
      </c>
      <c r="FK322" t="s">
        <v>80</v>
      </c>
      <c r="FL322" t="s">
        <v>49</v>
      </c>
      <c r="GA322" t="s">
        <v>72</v>
      </c>
      <c r="GB322" t="s">
        <v>55</v>
      </c>
      <c r="GP322" t="s">
        <v>48</v>
      </c>
      <c r="GQ322" t="s">
        <v>49</v>
      </c>
      <c r="HC322" t="s">
        <v>67</v>
      </c>
      <c r="HD322" t="s">
        <v>68</v>
      </c>
      <c r="IS322" t="s">
        <v>554</v>
      </c>
      <c r="IT322" t="s">
        <v>55</v>
      </c>
      <c r="JF322" t="s">
        <v>554</v>
      </c>
      <c r="JG322" t="s">
        <v>49</v>
      </c>
    </row>
    <row r="323" spans="27:267" x14ac:dyDescent="0.25">
      <c r="AA323">
        <v>31</v>
      </c>
      <c r="AB323" t="s">
        <v>50</v>
      </c>
      <c r="BU323">
        <v>4</v>
      </c>
      <c r="BV323" s="4" t="s">
        <v>58</v>
      </c>
      <c r="CK323">
        <v>3</v>
      </c>
      <c r="CL323" t="s">
        <v>55</v>
      </c>
      <c r="EE323" t="s">
        <v>80</v>
      </c>
      <c r="EF323" t="s">
        <v>55</v>
      </c>
      <c r="EU323" t="s">
        <v>56</v>
      </c>
      <c r="EV323" t="s">
        <v>68</v>
      </c>
      <c r="FK323" t="s">
        <v>80</v>
      </c>
      <c r="FL323" t="s">
        <v>50</v>
      </c>
      <c r="GA323" t="s">
        <v>72</v>
      </c>
      <c r="GB323" t="s">
        <v>49</v>
      </c>
      <c r="GP323" t="s">
        <v>48</v>
      </c>
      <c r="GQ323" t="s">
        <v>68</v>
      </c>
      <c r="HC323" t="s">
        <v>67</v>
      </c>
      <c r="HD323" t="s">
        <v>55</v>
      </c>
      <c r="IS323" t="s">
        <v>554</v>
      </c>
      <c r="IT323" t="s">
        <v>58</v>
      </c>
      <c r="JF323" t="s">
        <v>554</v>
      </c>
      <c r="JG323" t="s">
        <v>55</v>
      </c>
    </row>
    <row r="324" spans="27:267" x14ac:dyDescent="0.25">
      <c r="AA324">
        <v>31</v>
      </c>
      <c r="AB324" t="s">
        <v>68</v>
      </c>
      <c r="CK324">
        <v>2</v>
      </c>
      <c r="CL324" t="s">
        <v>50</v>
      </c>
      <c r="EE324" t="s">
        <v>46</v>
      </c>
      <c r="EF324" t="s">
        <v>55</v>
      </c>
      <c r="EU324" t="s">
        <v>46</v>
      </c>
      <c r="EV324" t="s">
        <v>55</v>
      </c>
      <c r="FK324" t="s">
        <v>80</v>
      </c>
      <c r="FL324" t="s">
        <v>68</v>
      </c>
      <c r="GA324" t="s">
        <v>72</v>
      </c>
      <c r="GB324" t="s">
        <v>50</v>
      </c>
      <c r="GP324" t="s">
        <v>67</v>
      </c>
      <c r="GQ324" t="s">
        <v>58</v>
      </c>
      <c r="HC324" t="s">
        <v>48</v>
      </c>
      <c r="HD324" t="s">
        <v>55</v>
      </c>
      <c r="JF324" t="s">
        <v>554</v>
      </c>
      <c r="JG324" t="s">
        <v>50</v>
      </c>
    </row>
    <row r="325" spans="27:267" x14ac:dyDescent="0.25">
      <c r="AA325">
        <v>27</v>
      </c>
      <c r="AB325" t="s">
        <v>49</v>
      </c>
      <c r="CK325">
        <v>2</v>
      </c>
      <c r="CL325" t="s">
        <v>68</v>
      </c>
      <c r="EE325" t="s">
        <v>72</v>
      </c>
      <c r="EF325" t="s">
        <v>49</v>
      </c>
      <c r="EU325" t="s">
        <v>72</v>
      </c>
      <c r="EV325" t="s">
        <v>49</v>
      </c>
      <c r="FK325" t="s">
        <v>80</v>
      </c>
      <c r="FL325" t="s">
        <v>55</v>
      </c>
      <c r="GA325" t="s">
        <v>72</v>
      </c>
      <c r="GB325" t="s">
        <v>55</v>
      </c>
      <c r="GP325" t="s">
        <v>67</v>
      </c>
      <c r="GQ325" t="s">
        <v>49</v>
      </c>
      <c r="HC325" t="s">
        <v>48</v>
      </c>
      <c r="HD325" t="s">
        <v>55</v>
      </c>
      <c r="JF325" t="s">
        <v>554</v>
      </c>
      <c r="JG325" t="s">
        <v>68</v>
      </c>
    </row>
    <row r="326" spans="27:267" x14ac:dyDescent="0.25">
      <c r="AA326">
        <v>28</v>
      </c>
      <c r="AB326" t="s">
        <v>49</v>
      </c>
      <c r="CK326">
        <v>3</v>
      </c>
      <c r="CL326" t="s">
        <v>55</v>
      </c>
      <c r="EE326" t="s">
        <v>46</v>
      </c>
      <c r="EF326" t="s">
        <v>55</v>
      </c>
      <c r="EU326" t="s">
        <v>72</v>
      </c>
      <c r="EV326" t="s">
        <v>55</v>
      </c>
      <c r="FK326" t="s">
        <v>80</v>
      </c>
      <c r="FL326" t="s">
        <v>49</v>
      </c>
      <c r="GA326" t="s">
        <v>72</v>
      </c>
      <c r="GB326" t="s">
        <v>55</v>
      </c>
      <c r="GP326" t="s">
        <v>67</v>
      </c>
      <c r="GQ326" t="s">
        <v>58</v>
      </c>
      <c r="HC326" t="s">
        <v>73</v>
      </c>
      <c r="HD326" t="s">
        <v>50</v>
      </c>
      <c r="JF326" t="s">
        <v>554</v>
      </c>
      <c r="JG326" t="s">
        <v>55</v>
      </c>
    </row>
    <row r="327" spans="27:267" x14ac:dyDescent="0.25">
      <c r="AA327">
        <v>28</v>
      </c>
      <c r="AB327" t="s">
        <v>68</v>
      </c>
      <c r="CK327">
        <v>0</v>
      </c>
      <c r="CL327" t="s">
        <v>50</v>
      </c>
      <c r="EE327" t="s">
        <v>72</v>
      </c>
      <c r="EF327" t="s">
        <v>58</v>
      </c>
      <c r="EU327" t="s">
        <v>56</v>
      </c>
      <c r="EV327" t="s">
        <v>49</v>
      </c>
      <c r="FK327" t="s">
        <v>80</v>
      </c>
      <c r="FL327" t="s">
        <v>50</v>
      </c>
      <c r="GP327" t="s">
        <v>67</v>
      </c>
      <c r="GQ327" t="s">
        <v>49</v>
      </c>
      <c r="HC327" t="s">
        <v>73</v>
      </c>
      <c r="HD327" t="s">
        <v>68</v>
      </c>
      <c r="JF327" t="s">
        <v>567</v>
      </c>
      <c r="JG327" t="s">
        <v>50</v>
      </c>
    </row>
    <row r="328" spans="27:267" x14ac:dyDescent="0.25">
      <c r="AA328">
        <v>42</v>
      </c>
      <c r="AB328" t="s">
        <v>55</v>
      </c>
      <c r="CK328">
        <v>0</v>
      </c>
      <c r="CL328" t="s">
        <v>68</v>
      </c>
      <c r="EE328" t="s">
        <v>56</v>
      </c>
      <c r="EF328" t="s">
        <v>58</v>
      </c>
      <c r="EU328" t="s">
        <v>56</v>
      </c>
      <c r="EV328" t="s">
        <v>55</v>
      </c>
      <c r="FK328" t="s">
        <v>80</v>
      </c>
      <c r="FL328" t="s">
        <v>68</v>
      </c>
      <c r="GP328" t="s">
        <v>67</v>
      </c>
      <c r="GQ328" t="s">
        <v>50</v>
      </c>
      <c r="HC328" t="s">
        <v>67</v>
      </c>
      <c r="HD328" t="s">
        <v>55</v>
      </c>
      <c r="JF328" t="s">
        <v>567</v>
      </c>
      <c r="JG328" t="s">
        <v>68</v>
      </c>
    </row>
    <row r="329" spans="27:267" x14ac:dyDescent="0.25">
      <c r="AA329">
        <v>55</v>
      </c>
      <c r="AB329" t="s">
        <v>49</v>
      </c>
      <c r="CK329">
        <v>3</v>
      </c>
      <c r="CL329" t="s">
        <v>49</v>
      </c>
      <c r="EE329" t="s">
        <v>80</v>
      </c>
      <c r="EF329" t="s">
        <v>58</v>
      </c>
      <c r="EU329" t="s">
        <v>80</v>
      </c>
      <c r="EV329" t="s">
        <v>50</v>
      </c>
      <c r="FK329" t="s">
        <v>56</v>
      </c>
      <c r="FL329" t="s">
        <v>49</v>
      </c>
      <c r="GP329" t="s">
        <v>67</v>
      </c>
      <c r="GQ329" t="s">
        <v>68</v>
      </c>
      <c r="HC329" t="s">
        <v>67</v>
      </c>
      <c r="HD329" t="s">
        <v>49</v>
      </c>
      <c r="JF329" t="s">
        <v>554</v>
      </c>
      <c r="JG329" t="s">
        <v>49</v>
      </c>
    </row>
    <row r="330" spans="27:267" x14ac:dyDescent="0.25">
      <c r="AA330">
        <v>55</v>
      </c>
      <c r="AB330" t="s">
        <v>50</v>
      </c>
      <c r="CK330">
        <v>3</v>
      </c>
      <c r="CL330" t="s">
        <v>68</v>
      </c>
      <c r="EE330" t="s">
        <v>80</v>
      </c>
      <c r="EF330" t="s">
        <v>49</v>
      </c>
      <c r="EU330" t="s">
        <v>80</v>
      </c>
      <c r="EV330" t="s">
        <v>68</v>
      </c>
      <c r="FK330" t="s">
        <v>56</v>
      </c>
      <c r="FL330" t="s">
        <v>50</v>
      </c>
      <c r="GP330" t="s">
        <v>48</v>
      </c>
      <c r="GQ330" t="s">
        <v>55</v>
      </c>
      <c r="HC330" t="s">
        <v>67</v>
      </c>
      <c r="HD330" t="s">
        <v>50</v>
      </c>
      <c r="JF330" t="s">
        <v>554</v>
      </c>
      <c r="JG330" t="s">
        <v>68</v>
      </c>
    </row>
    <row r="331" spans="27:267" x14ac:dyDescent="0.25">
      <c r="CK331">
        <v>2</v>
      </c>
      <c r="CL331" t="s">
        <v>55</v>
      </c>
      <c r="EE331" t="s">
        <v>80</v>
      </c>
      <c r="EF331" t="s">
        <v>50</v>
      </c>
      <c r="EU331" t="s">
        <v>56</v>
      </c>
      <c r="EV331" t="s">
        <v>55</v>
      </c>
      <c r="FK331" t="s">
        <v>56</v>
      </c>
      <c r="FL331" t="s">
        <v>62</v>
      </c>
      <c r="GP331" t="s">
        <v>57</v>
      </c>
      <c r="GQ331" t="s">
        <v>49</v>
      </c>
      <c r="HC331" t="s">
        <v>57</v>
      </c>
      <c r="HD331" t="s">
        <v>49</v>
      </c>
      <c r="JF331" t="s">
        <v>554</v>
      </c>
      <c r="JG331" t="s">
        <v>55</v>
      </c>
    </row>
    <row r="332" spans="27:267" x14ac:dyDescent="0.25">
      <c r="CK332">
        <v>3</v>
      </c>
      <c r="CL332" t="s">
        <v>49</v>
      </c>
      <c r="EE332" t="s">
        <v>80</v>
      </c>
      <c r="EF332" t="s">
        <v>55</v>
      </c>
      <c r="EU332" t="s">
        <v>72</v>
      </c>
      <c r="EV332" t="s">
        <v>50</v>
      </c>
      <c r="FK332" t="s">
        <v>80</v>
      </c>
      <c r="FL332" t="s">
        <v>55</v>
      </c>
      <c r="GP332" t="s">
        <v>57</v>
      </c>
      <c r="GQ332" t="s">
        <v>50</v>
      </c>
      <c r="HC332" t="s">
        <v>48</v>
      </c>
      <c r="HD332" t="s">
        <v>55</v>
      </c>
      <c r="JF332" t="s">
        <v>554</v>
      </c>
      <c r="JG332" t="s">
        <v>49</v>
      </c>
    </row>
    <row r="333" spans="27:267" x14ac:dyDescent="0.25">
      <c r="CK333">
        <v>0</v>
      </c>
      <c r="CL333" t="s">
        <v>49</v>
      </c>
      <c r="EE333" t="s">
        <v>80</v>
      </c>
      <c r="EF333" t="s">
        <v>55</v>
      </c>
      <c r="EU333" t="s">
        <v>72</v>
      </c>
      <c r="EV333" t="s">
        <v>68</v>
      </c>
      <c r="FK333" t="s">
        <v>80</v>
      </c>
      <c r="FL333" t="s">
        <v>55</v>
      </c>
      <c r="GP333" t="s">
        <v>67</v>
      </c>
      <c r="GQ333" t="s">
        <v>50</v>
      </c>
      <c r="HC333" t="s">
        <v>67</v>
      </c>
      <c r="HD333" t="s">
        <v>58</v>
      </c>
      <c r="JF333" t="s">
        <v>567</v>
      </c>
      <c r="JG333" t="s">
        <v>49</v>
      </c>
    </row>
    <row r="334" spans="27:267" x14ac:dyDescent="0.25">
      <c r="CK334">
        <v>0</v>
      </c>
      <c r="CL334" t="s">
        <v>50</v>
      </c>
      <c r="EE334" t="s">
        <v>250</v>
      </c>
      <c r="EF334" t="s">
        <v>58</v>
      </c>
      <c r="EU334" t="s">
        <v>46</v>
      </c>
      <c r="EV334" t="s">
        <v>49</v>
      </c>
      <c r="FK334" t="s">
        <v>80</v>
      </c>
      <c r="FL334" t="s">
        <v>55</v>
      </c>
      <c r="GP334" t="s">
        <v>67</v>
      </c>
      <c r="GQ334" t="s">
        <v>62</v>
      </c>
      <c r="HC334" t="s">
        <v>67</v>
      </c>
      <c r="HD334" t="s">
        <v>49</v>
      </c>
      <c r="JF334" t="s">
        <v>567</v>
      </c>
      <c r="JG334" t="s">
        <v>50</v>
      </c>
    </row>
    <row r="335" spans="27:267" x14ac:dyDescent="0.25">
      <c r="CK335">
        <v>0</v>
      </c>
      <c r="CL335" t="s">
        <v>68</v>
      </c>
      <c r="EE335" t="s">
        <v>250</v>
      </c>
      <c r="EF335" t="s">
        <v>49</v>
      </c>
      <c r="EU335" t="s">
        <v>46</v>
      </c>
      <c r="EV335" t="s">
        <v>68</v>
      </c>
      <c r="FK335" t="s">
        <v>46</v>
      </c>
      <c r="FL335" t="s">
        <v>55</v>
      </c>
      <c r="GP335" t="s">
        <v>67</v>
      </c>
      <c r="GQ335" t="s">
        <v>49</v>
      </c>
      <c r="HC335" t="s">
        <v>48</v>
      </c>
      <c r="HD335" t="s">
        <v>55</v>
      </c>
      <c r="JF335" t="s">
        <v>567</v>
      </c>
      <c r="JG335" t="s">
        <v>68</v>
      </c>
    </row>
    <row r="336" spans="27:267" x14ac:dyDescent="0.25">
      <c r="CK336">
        <v>0</v>
      </c>
      <c r="CL336" t="s">
        <v>49</v>
      </c>
      <c r="EE336" t="s">
        <v>250</v>
      </c>
      <c r="EF336" t="s">
        <v>50</v>
      </c>
      <c r="EU336" t="s">
        <v>46</v>
      </c>
      <c r="EV336" t="s">
        <v>55</v>
      </c>
      <c r="FK336" t="s">
        <v>72</v>
      </c>
      <c r="FL336" t="s">
        <v>55</v>
      </c>
      <c r="GP336" t="s">
        <v>67</v>
      </c>
      <c r="GQ336" t="s">
        <v>50</v>
      </c>
      <c r="HC336" t="s">
        <v>57</v>
      </c>
      <c r="HD336" t="s">
        <v>49</v>
      </c>
      <c r="JF336" t="s">
        <v>567</v>
      </c>
      <c r="JG336" t="s">
        <v>49</v>
      </c>
    </row>
    <row r="337" spans="89:267" x14ac:dyDescent="0.25">
      <c r="CK337">
        <v>0</v>
      </c>
      <c r="CL337" t="s">
        <v>50</v>
      </c>
      <c r="EE337" t="s">
        <v>250</v>
      </c>
      <c r="EF337" t="s">
        <v>68</v>
      </c>
      <c r="EU337" t="s">
        <v>56</v>
      </c>
      <c r="EV337" t="s">
        <v>49</v>
      </c>
      <c r="FK337" t="s">
        <v>72</v>
      </c>
      <c r="FL337" t="s">
        <v>55</v>
      </c>
      <c r="GP337" t="s">
        <v>67</v>
      </c>
      <c r="GQ337" t="s">
        <v>68</v>
      </c>
      <c r="HC337" t="s">
        <v>57</v>
      </c>
      <c r="HD337" t="s">
        <v>50</v>
      </c>
      <c r="JF337" t="s">
        <v>567</v>
      </c>
      <c r="JG337" t="s">
        <v>50</v>
      </c>
    </row>
    <row r="338" spans="89:267" x14ac:dyDescent="0.25">
      <c r="CK338">
        <v>0</v>
      </c>
      <c r="CL338" t="s">
        <v>68</v>
      </c>
      <c r="EE338" t="s">
        <v>80</v>
      </c>
      <c r="EF338" t="s">
        <v>49</v>
      </c>
      <c r="EU338" t="s">
        <v>72</v>
      </c>
      <c r="EV338" t="s">
        <v>49</v>
      </c>
      <c r="FK338" t="s">
        <v>72</v>
      </c>
      <c r="FL338" t="s">
        <v>50</v>
      </c>
      <c r="GP338" t="s">
        <v>48</v>
      </c>
      <c r="GQ338" t="s">
        <v>49</v>
      </c>
      <c r="HC338" t="s">
        <v>57</v>
      </c>
      <c r="HD338" t="s">
        <v>68</v>
      </c>
      <c r="JF338" t="s">
        <v>567</v>
      </c>
      <c r="JG338" t="s">
        <v>68</v>
      </c>
    </row>
    <row r="339" spans="89:267" x14ac:dyDescent="0.25">
      <c r="CK339">
        <v>3</v>
      </c>
      <c r="CL339" t="s">
        <v>49</v>
      </c>
      <c r="EE339" t="s">
        <v>80</v>
      </c>
      <c r="EF339" t="s">
        <v>50</v>
      </c>
      <c r="EU339" t="s">
        <v>72</v>
      </c>
      <c r="EV339" t="s">
        <v>50</v>
      </c>
      <c r="FK339" t="s">
        <v>72</v>
      </c>
      <c r="FL339" t="s">
        <v>68</v>
      </c>
      <c r="GP339" t="s">
        <v>67</v>
      </c>
      <c r="GQ339" t="s">
        <v>49</v>
      </c>
      <c r="HC339" t="s">
        <v>57</v>
      </c>
      <c r="HD339" t="s">
        <v>62</v>
      </c>
      <c r="JF339" t="s">
        <v>567</v>
      </c>
      <c r="JG339" t="s">
        <v>49</v>
      </c>
    </row>
    <row r="340" spans="89:267" x14ac:dyDescent="0.25">
      <c r="CK340">
        <v>0</v>
      </c>
      <c r="CL340" t="s">
        <v>49</v>
      </c>
      <c r="EE340" t="s">
        <v>80</v>
      </c>
      <c r="EF340" t="s">
        <v>68</v>
      </c>
      <c r="EU340" t="s">
        <v>72</v>
      </c>
      <c r="EV340" t="s">
        <v>68</v>
      </c>
      <c r="FK340" t="s">
        <v>80</v>
      </c>
      <c r="FL340" t="s">
        <v>55</v>
      </c>
      <c r="GP340" t="s">
        <v>73</v>
      </c>
      <c r="GQ340" t="s">
        <v>49</v>
      </c>
      <c r="HC340" t="s">
        <v>48</v>
      </c>
      <c r="HD340" t="s">
        <v>49</v>
      </c>
      <c r="JF340" t="s">
        <v>554</v>
      </c>
      <c r="JG340" t="s">
        <v>49</v>
      </c>
    </row>
    <row r="341" spans="89:267" x14ac:dyDescent="0.25">
      <c r="CK341">
        <v>3</v>
      </c>
      <c r="CL341" t="s">
        <v>49</v>
      </c>
      <c r="EE341" t="s">
        <v>80</v>
      </c>
      <c r="EF341" t="s">
        <v>58</v>
      </c>
      <c r="EU341" t="s">
        <v>72</v>
      </c>
      <c r="EV341" t="s">
        <v>49</v>
      </c>
      <c r="FK341" t="s">
        <v>46</v>
      </c>
      <c r="FL341" t="s">
        <v>55</v>
      </c>
      <c r="GP341" t="s">
        <v>73</v>
      </c>
      <c r="GQ341" t="s">
        <v>50</v>
      </c>
      <c r="HC341" t="s">
        <v>48</v>
      </c>
      <c r="HD341" t="s">
        <v>68</v>
      </c>
      <c r="JF341" t="s">
        <v>554</v>
      </c>
      <c r="JG341" t="s">
        <v>49</v>
      </c>
    </row>
    <row r="342" spans="89:267" x14ac:dyDescent="0.25">
      <c r="CK342">
        <v>3</v>
      </c>
      <c r="CL342" t="s">
        <v>68</v>
      </c>
      <c r="EE342" t="s">
        <v>80</v>
      </c>
      <c r="EF342" t="s">
        <v>49</v>
      </c>
      <c r="EU342" t="s">
        <v>72</v>
      </c>
      <c r="EV342" t="s">
        <v>50</v>
      </c>
      <c r="FK342" t="s">
        <v>250</v>
      </c>
      <c r="FL342" t="s">
        <v>49</v>
      </c>
      <c r="GP342" t="s">
        <v>48</v>
      </c>
      <c r="GQ342" t="s">
        <v>49</v>
      </c>
      <c r="HC342" t="s">
        <v>67</v>
      </c>
      <c r="HD342" t="s">
        <v>58</v>
      </c>
      <c r="JF342" t="s">
        <v>554</v>
      </c>
      <c r="JG342" t="s">
        <v>68</v>
      </c>
    </row>
    <row r="343" spans="89:267" x14ac:dyDescent="0.25">
      <c r="CK343">
        <v>2</v>
      </c>
      <c r="CL343" t="s">
        <v>55</v>
      </c>
      <c r="EE343" t="s">
        <v>80</v>
      </c>
      <c r="EF343" t="s">
        <v>50</v>
      </c>
      <c r="EU343" t="s">
        <v>72</v>
      </c>
      <c r="EV343" t="s">
        <v>68</v>
      </c>
      <c r="FK343" t="s">
        <v>250</v>
      </c>
      <c r="FL343" t="s">
        <v>55</v>
      </c>
      <c r="GP343" t="s">
        <v>48</v>
      </c>
      <c r="GQ343" t="s">
        <v>49</v>
      </c>
      <c r="HC343" t="s">
        <v>67</v>
      </c>
      <c r="HD343" t="s">
        <v>49</v>
      </c>
      <c r="JF343" t="s">
        <v>554</v>
      </c>
      <c r="JG343" t="s">
        <v>55</v>
      </c>
    </row>
    <row r="344" spans="89:267" x14ac:dyDescent="0.25">
      <c r="CK344">
        <v>3</v>
      </c>
      <c r="CL344" t="s">
        <v>49</v>
      </c>
      <c r="EE344" t="s">
        <v>80</v>
      </c>
      <c r="EF344" t="s">
        <v>68</v>
      </c>
      <c r="EU344" t="s">
        <v>46</v>
      </c>
      <c r="EV344" t="s">
        <v>49</v>
      </c>
      <c r="FK344" t="s">
        <v>80</v>
      </c>
      <c r="FL344" t="s">
        <v>55</v>
      </c>
      <c r="GP344" t="s">
        <v>48</v>
      </c>
      <c r="GQ344" t="s">
        <v>50</v>
      </c>
      <c r="HC344" t="s">
        <v>67</v>
      </c>
      <c r="HD344" t="s">
        <v>55</v>
      </c>
      <c r="JF344" t="s">
        <v>554</v>
      </c>
      <c r="JG344" t="s">
        <v>49</v>
      </c>
    </row>
    <row r="345" spans="89:267" x14ac:dyDescent="0.25">
      <c r="CK345">
        <v>4</v>
      </c>
      <c r="CL345" t="s">
        <v>49</v>
      </c>
      <c r="EE345" t="s">
        <v>80</v>
      </c>
      <c r="EF345" t="s">
        <v>49</v>
      </c>
      <c r="EU345" t="s">
        <v>56</v>
      </c>
      <c r="EV345" t="s">
        <v>49</v>
      </c>
      <c r="FK345" t="s">
        <v>72</v>
      </c>
      <c r="FL345" t="s">
        <v>55</v>
      </c>
      <c r="GP345" t="s">
        <v>73</v>
      </c>
      <c r="GQ345" t="s">
        <v>49</v>
      </c>
      <c r="HC345" t="s">
        <v>48</v>
      </c>
      <c r="HD345" t="s">
        <v>49</v>
      </c>
      <c r="JF345" t="s">
        <v>554</v>
      </c>
      <c r="JG345" t="s">
        <v>49</v>
      </c>
    </row>
    <row r="346" spans="89:267" x14ac:dyDescent="0.25">
      <c r="CK346">
        <v>4</v>
      </c>
      <c r="CL346" t="s">
        <v>50</v>
      </c>
      <c r="EE346" t="s">
        <v>80</v>
      </c>
      <c r="EF346" t="s">
        <v>49</v>
      </c>
      <c r="EU346" t="s">
        <v>80</v>
      </c>
      <c r="EV346" t="s">
        <v>49</v>
      </c>
      <c r="FK346" t="s">
        <v>72</v>
      </c>
      <c r="FL346" t="s">
        <v>55</v>
      </c>
      <c r="GP346" t="s">
        <v>73</v>
      </c>
      <c r="GQ346" t="s">
        <v>50</v>
      </c>
      <c r="HC346" t="s">
        <v>48</v>
      </c>
      <c r="HD346" t="s">
        <v>50</v>
      </c>
      <c r="JF346" t="s">
        <v>554</v>
      </c>
      <c r="JG346" t="s">
        <v>50</v>
      </c>
    </row>
    <row r="347" spans="89:267" x14ac:dyDescent="0.25">
      <c r="CK347">
        <v>3</v>
      </c>
      <c r="CL347" t="s">
        <v>55</v>
      </c>
      <c r="EE347" t="s">
        <v>80</v>
      </c>
      <c r="EF347" t="s">
        <v>50</v>
      </c>
      <c r="EU347" t="s">
        <v>80</v>
      </c>
      <c r="EV347" t="s">
        <v>68</v>
      </c>
      <c r="FK347" t="s">
        <v>72</v>
      </c>
      <c r="FL347" t="s">
        <v>49</v>
      </c>
      <c r="GP347" t="s">
        <v>57</v>
      </c>
      <c r="GQ347" t="s">
        <v>55</v>
      </c>
      <c r="HC347" t="s">
        <v>57</v>
      </c>
      <c r="HD347" t="s">
        <v>55</v>
      </c>
      <c r="JF347" t="s">
        <v>554</v>
      </c>
      <c r="JG347" t="s">
        <v>55</v>
      </c>
    </row>
    <row r="348" spans="89:267" x14ac:dyDescent="0.25">
      <c r="CK348">
        <v>5</v>
      </c>
      <c r="CL348" t="s">
        <v>49</v>
      </c>
      <c r="EE348" t="s">
        <v>80</v>
      </c>
      <c r="EF348" t="s">
        <v>68</v>
      </c>
      <c r="EU348" t="s">
        <v>46</v>
      </c>
      <c r="EV348" t="s">
        <v>55</v>
      </c>
      <c r="FK348" t="s">
        <v>72</v>
      </c>
      <c r="FL348" t="s">
        <v>68</v>
      </c>
      <c r="HC348" t="s">
        <v>67</v>
      </c>
      <c r="HD348" t="s">
        <v>55</v>
      </c>
      <c r="JF348" t="s">
        <v>554</v>
      </c>
      <c r="JG348" t="s">
        <v>49</v>
      </c>
    </row>
    <row r="349" spans="89:267" x14ac:dyDescent="0.25">
      <c r="CK349">
        <v>5</v>
      </c>
      <c r="CL349" t="s">
        <v>55</v>
      </c>
      <c r="EE349" t="s">
        <v>56</v>
      </c>
      <c r="EF349" t="s">
        <v>49</v>
      </c>
      <c r="EU349" t="s">
        <v>46</v>
      </c>
      <c r="EV349" t="s">
        <v>49</v>
      </c>
      <c r="FK349" t="s">
        <v>80</v>
      </c>
      <c r="FL349" t="s">
        <v>55</v>
      </c>
      <c r="HC349" t="s">
        <v>67</v>
      </c>
      <c r="HD349" t="s">
        <v>55</v>
      </c>
      <c r="JF349" t="s">
        <v>567</v>
      </c>
      <c r="JG349" t="s">
        <v>55</v>
      </c>
    </row>
    <row r="350" spans="89:267" x14ac:dyDescent="0.25">
      <c r="CK350">
        <v>3</v>
      </c>
      <c r="CL350" t="s">
        <v>55</v>
      </c>
      <c r="EE350" t="s">
        <v>56</v>
      </c>
      <c r="EF350" t="s">
        <v>50</v>
      </c>
      <c r="EU350" t="s">
        <v>46</v>
      </c>
      <c r="EV350" t="s">
        <v>49</v>
      </c>
      <c r="FK350" t="s">
        <v>80</v>
      </c>
      <c r="FL350" t="s">
        <v>55</v>
      </c>
      <c r="HC350" t="s">
        <v>48</v>
      </c>
      <c r="HD350" t="s">
        <v>55</v>
      </c>
      <c r="JF350" t="s">
        <v>554</v>
      </c>
      <c r="JG350" t="s">
        <v>55</v>
      </c>
    </row>
    <row r="351" spans="89:267" x14ac:dyDescent="0.25">
      <c r="CK351">
        <v>4</v>
      </c>
      <c r="CL351" t="s">
        <v>55</v>
      </c>
      <c r="EE351" t="s">
        <v>56</v>
      </c>
      <c r="EF351" t="s">
        <v>62</v>
      </c>
      <c r="EU351" t="s">
        <v>46</v>
      </c>
      <c r="EV351" t="s">
        <v>50</v>
      </c>
      <c r="FK351" t="s">
        <v>72</v>
      </c>
      <c r="FL351" t="s">
        <v>55</v>
      </c>
      <c r="HC351" t="s">
        <v>67</v>
      </c>
      <c r="HD351" t="s">
        <v>49</v>
      </c>
      <c r="JF351" t="s">
        <v>554</v>
      </c>
      <c r="JG351" t="s">
        <v>55</v>
      </c>
    </row>
    <row r="352" spans="89:267" x14ac:dyDescent="0.25">
      <c r="EE352" t="s">
        <v>80</v>
      </c>
      <c r="EF352" t="s">
        <v>49</v>
      </c>
      <c r="EU352" t="s">
        <v>80</v>
      </c>
      <c r="EV352" t="s">
        <v>55</v>
      </c>
      <c r="FK352" t="s">
        <v>56</v>
      </c>
      <c r="FL352" t="s">
        <v>55</v>
      </c>
      <c r="HC352" t="s">
        <v>73</v>
      </c>
      <c r="HD352" t="s">
        <v>55</v>
      </c>
    </row>
    <row r="353" spans="135:212" x14ac:dyDescent="0.25">
      <c r="EE353" t="s">
        <v>80</v>
      </c>
      <c r="EF353" t="s">
        <v>50</v>
      </c>
      <c r="EU353" t="s">
        <v>46</v>
      </c>
      <c r="EV353" t="s">
        <v>49</v>
      </c>
      <c r="FK353" t="s">
        <v>80</v>
      </c>
      <c r="FL353" t="s">
        <v>50</v>
      </c>
      <c r="HC353" t="s">
        <v>48</v>
      </c>
      <c r="HD353" t="s">
        <v>55</v>
      </c>
    </row>
    <row r="354" spans="135:212" x14ac:dyDescent="0.25">
      <c r="EE354" t="s">
        <v>80</v>
      </c>
      <c r="EF354" t="s">
        <v>68</v>
      </c>
      <c r="EU354" t="s">
        <v>72</v>
      </c>
      <c r="EV354" t="s">
        <v>55</v>
      </c>
      <c r="FK354" t="s">
        <v>80</v>
      </c>
      <c r="FL354" t="s">
        <v>62</v>
      </c>
      <c r="HC354" t="s">
        <v>48</v>
      </c>
      <c r="HD354" t="s">
        <v>55</v>
      </c>
    </row>
    <row r="355" spans="135:212" x14ac:dyDescent="0.25">
      <c r="EE355" t="s">
        <v>80</v>
      </c>
      <c r="EF355" t="s">
        <v>64</v>
      </c>
      <c r="EU355" t="s">
        <v>46</v>
      </c>
      <c r="EV355" t="s">
        <v>55</v>
      </c>
      <c r="FK355" t="s">
        <v>80</v>
      </c>
      <c r="FL355" t="s">
        <v>49</v>
      </c>
      <c r="HC355" t="s">
        <v>73</v>
      </c>
      <c r="HD355" t="s">
        <v>49</v>
      </c>
    </row>
    <row r="356" spans="135:212" x14ac:dyDescent="0.25">
      <c r="EE356" t="s">
        <v>80</v>
      </c>
      <c r="EF356" t="s">
        <v>55</v>
      </c>
      <c r="EU356" t="s">
        <v>72</v>
      </c>
      <c r="EV356" t="s">
        <v>49</v>
      </c>
      <c r="FK356" t="s">
        <v>80</v>
      </c>
      <c r="FL356" t="s">
        <v>50</v>
      </c>
      <c r="HC356" t="s">
        <v>73</v>
      </c>
      <c r="HD356" t="s">
        <v>50</v>
      </c>
    </row>
    <row r="357" spans="135:212" x14ac:dyDescent="0.25">
      <c r="EE357" t="s">
        <v>80</v>
      </c>
      <c r="EF357" t="s">
        <v>55</v>
      </c>
      <c r="EU357" t="s">
        <v>56</v>
      </c>
      <c r="EV357" t="s">
        <v>55</v>
      </c>
      <c r="FK357" t="s">
        <v>80</v>
      </c>
      <c r="FL357" t="s">
        <v>68</v>
      </c>
      <c r="HC357" t="s">
        <v>57</v>
      </c>
      <c r="HD357" t="s">
        <v>49</v>
      </c>
    </row>
    <row r="358" spans="135:212" x14ac:dyDescent="0.25">
      <c r="EE358" t="s">
        <v>46</v>
      </c>
      <c r="EF358" t="s">
        <v>49</v>
      </c>
      <c r="EU358" t="s">
        <v>80</v>
      </c>
      <c r="EV358" t="s">
        <v>49</v>
      </c>
      <c r="FK358" t="s">
        <v>250</v>
      </c>
      <c r="FL358" t="s">
        <v>55</v>
      </c>
      <c r="HC358" t="s">
        <v>57</v>
      </c>
      <c r="HD358" t="s">
        <v>50</v>
      </c>
    </row>
    <row r="359" spans="135:212" x14ac:dyDescent="0.25">
      <c r="EE359" t="s">
        <v>250</v>
      </c>
      <c r="EF359" t="s">
        <v>55</v>
      </c>
      <c r="EU359" t="s">
        <v>80</v>
      </c>
      <c r="EV359" t="s">
        <v>50</v>
      </c>
      <c r="FK359" t="s">
        <v>56</v>
      </c>
      <c r="FL359" t="s">
        <v>55</v>
      </c>
      <c r="HC359" t="s">
        <v>57</v>
      </c>
      <c r="HD359" t="s">
        <v>68</v>
      </c>
    </row>
    <row r="360" spans="135:212" x14ac:dyDescent="0.25">
      <c r="EE360" t="s">
        <v>250</v>
      </c>
      <c r="EF360" t="s">
        <v>55</v>
      </c>
      <c r="EU360" t="s">
        <v>80</v>
      </c>
      <c r="EV360" t="s">
        <v>49</v>
      </c>
      <c r="FK360" t="s">
        <v>72</v>
      </c>
      <c r="FL360" t="s">
        <v>49</v>
      </c>
    </row>
    <row r="361" spans="135:212" x14ac:dyDescent="0.25">
      <c r="EE361" t="s">
        <v>250</v>
      </c>
      <c r="EF361" t="s">
        <v>50</v>
      </c>
      <c r="EU361" t="s">
        <v>80</v>
      </c>
      <c r="EV361" t="s">
        <v>50</v>
      </c>
      <c r="FK361" t="s">
        <v>72</v>
      </c>
      <c r="FL361" t="s">
        <v>50</v>
      </c>
    </row>
    <row r="362" spans="135:212" x14ac:dyDescent="0.25">
      <c r="EE362" t="s">
        <v>250</v>
      </c>
      <c r="EF362" t="s">
        <v>68</v>
      </c>
      <c r="EU362" t="s">
        <v>80</v>
      </c>
      <c r="EV362" t="s">
        <v>68</v>
      </c>
      <c r="FK362" t="s">
        <v>72</v>
      </c>
      <c r="FL362" t="s">
        <v>55</v>
      </c>
    </row>
    <row r="363" spans="135:212" x14ac:dyDescent="0.25">
      <c r="EE363" t="s">
        <v>80</v>
      </c>
      <c r="EF363" t="s">
        <v>55</v>
      </c>
      <c r="EU363" t="s">
        <v>80</v>
      </c>
      <c r="EV363" t="s">
        <v>58</v>
      </c>
      <c r="FK363" t="s">
        <v>72</v>
      </c>
      <c r="FL363" t="s">
        <v>55</v>
      </c>
    </row>
    <row r="364" spans="135:212" x14ac:dyDescent="0.25">
      <c r="EE364" t="s">
        <v>46</v>
      </c>
      <c r="EF364" t="s">
        <v>55</v>
      </c>
      <c r="EU364" t="s">
        <v>80</v>
      </c>
      <c r="EV364" t="s">
        <v>49</v>
      </c>
      <c r="FK364" t="s">
        <v>72</v>
      </c>
      <c r="FL364" t="s">
        <v>55</v>
      </c>
    </row>
    <row r="365" spans="135:212" x14ac:dyDescent="0.25">
      <c r="EE365" t="s">
        <v>250</v>
      </c>
      <c r="EF365" t="s">
        <v>49</v>
      </c>
      <c r="EU365" t="s">
        <v>80</v>
      </c>
      <c r="EV365" t="s">
        <v>68</v>
      </c>
      <c r="FK365" t="s">
        <v>72</v>
      </c>
      <c r="FL365" t="s">
        <v>55</v>
      </c>
    </row>
    <row r="366" spans="135:212" x14ac:dyDescent="0.25">
      <c r="EE366" t="s">
        <v>250</v>
      </c>
      <c r="EF366" t="s">
        <v>49</v>
      </c>
      <c r="EU366" t="s">
        <v>250</v>
      </c>
      <c r="EV366" t="s">
        <v>55</v>
      </c>
    </row>
    <row r="367" spans="135:212" x14ac:dyDescent="0.25">
      <c r="EE367" t="s">
        <v>250</v>
      </c>
      <c r="EF367" t="s">
        <v>50</v>
      </c>
      <c r="EU367" t="s">
        <v>80</v>
      </c>
      <c r="EV367" t="s">
        <v>55</v>
      </c>
    </row>
    <row r="368" spans="135:212" x14ac:dyDescent="0.25">
      <c r="EE368" t="s">
        <v>80</v>
      </c>
      <c r="EF368" t="s">
        <v>58</v>
      </c>
      <c r="EU368" t="s">
        <v>80</v>
      </c>
      <c r="EV368" t="s">
        <v>55</v>
      </c>
    </row>
    <row r="369" spans="135:152" x14ac:dyDescent="0.25">
      <c r="EE369" t="s">
        <v>80</v>
      </c>
      <c r="EF369" t="s">
        <v>49</v>
      </c>
      <c r="EU369" t="s">
        <v>80</v>
      </c>
      <c r="EV369" t="s">
        <v>49</v>
      </c>
    </row>
    <row r="370" spans="135:152" x14ac:dyDescent="0.25">
      <c r="EE370" t="s">
        <v>250</v>
      </c>
      <c r="EF370" t="s">
        <v>50</v>
      </c>
      <c r="EU370" t="s">
        <v>80</v>
      </c>
      <c r="EV370" t="s">
        <v>55</v>
      </c>
    </row>
    <row r="371" spans="135:152" x14ac:dyDescent="0.25">
      <c r="EE371" t="s">
        <v>250</v>
      </c>
      <c r="EF371" t="s">
        <v>49</v>
      </c>
      <c r="EU371" t="s">
        <v>56</v>
      </c>
      <c r="EV371" t="s">
        <v>49</v>
      </c>
    </row>
    <row r="372" spans="135:152" x14ac:dyDescent="0.25">
      <c r="EE372" t="s">
        <v>250</v>
      </c>
      <c r="EF372" t="s">
        <v>50</v>
      </c>
      <c r="EU372" t="s">
        <v>56</v>
      </c>
      <c r="EV372" t="s">
        <v>50</v>
      </c>
    </row>
    <row r="373" spans="135:152" x14ac:dyDescent="0.25">
      <c r="EE373" t="s">
        <v>250</v>
      </c>
      <c r="EF373" t="s">
        <v>68</v>
      </c>
      <c r="EU373" t="s">
        <v>56</v>
      </c>
      <c r="EV373" t="s">
        <v>62</v>
      </c>
    </row>
    <row r="374" spans="135:152" x14ac:dyDescent="0.25">
      <c r="EE374" t="s">
        <v>250</v>
      </c>
      <c r="EF374" t="s">
        <v>62</v>
      </c>
      <c r="EU374" t="s">
        <v>80</v>
      </c>
      <c r="EV374" t="s">
        <v>49</v>
      </c>
    </row>
    <row r="375" spans="135:152" x14ac:dyDescent="0.25">
      <c r="EE375" t="s">
        <v>250</v>
      </c>
      <c r="EF375" t="s">
        <v>49</v>
      </c>
      <c r="EU375" t="s">
        <v>80</v>
      </c>
      <c r="EV375" t="s">
        <v>50</v>
      </c>
    </row>
    <row r="376" spans="135:152" x14ac:dyDescent="0.25">
      <c r="EE376" t="s">
        <v>80</v>
      </c>
      <c r="EF376" t="s">
        <v>58</v>
      </c>
      <c r="EU376" t="s">
        <v>80</v>
      </c>
      <c r="EV376" t="s">
        <v>68</v>
      </c>
    </row>
    <row r="377" spans="135:152" x14ac:dyDescent="0.25">
      <c r="EE377" t="s">
        <v>80</v>
      </c>
      <c r="EF377" t="s">
        <v>49</v>
      </c>
      <c r="EU377" t="s">
        <v>80</v>
      </c>
      <c r="EV377" t="s">
        <v>64</v>
      </c>
    </row>
    <row r="378" spans="135:152" x14ac:dyDescent="0.25">
      <c r="EE378" t="s">
        <v>80</v>
      </c>
      <c r="EF378" t="s">
        <v>58</v>
      </c>
      <c r="EU378" t="s">
        <v>80</v>
      </c>
      <c r="EV378" t="s">
        <v>49</v>
      </c>
    </row>
    <row r="379" spans="135:152" x14ac:dyDescent="0.25">
      <c r="EE379" t="s">
        <v>80</v>
      </c>
      <c r="EF379" t="s">
        <v>49</v>
      </c>
      <c r="EU379" t="s">
        <v>80</v>
      </c>
      <c r="EV379" t="s">
        <v>50</v>
      </c>
    </row>
    <row r="380" spans="135:152" x14ac:dyDescent="0.25">
      <c r="EE380" t="s">
        <v>80</v>
      </c>
      <c r="EF380" t="s">
        <v>50</v>
      </c>
      <c r="EU380" t="s">
        <v>80</v>
      </c>
      <c r="EV380" t="s">
        <v>64</v>
      </c>
    </row>
    <row r="381" spans="135:152" x14ac:dyDescent="0.25">
      <c r="EE381" t="s">
        <v>80</v>
      </c>
      <c r="EF381" t="s">
        <v>68</v>
      </c>
      <c r="EU381" t="s">
        <v>80</v>
      </c>
      <c r="EV381" t="s">
        <v>62</v>
      </c>
    </row>
    <row r="382" spans="135:152" x14ac:dyDescent="0.25">
      <c r="EE382" t="s">
        <v>250</v>
      </c>
      <c r="EF382" t="s">
        <v>55</v>
      </c>
      <c r="EU382" t="s">
        <v>80</v>
      </c>
      <c r="EV382" t="s">
        <v>50</v>
      </c>
    </row>
    <row r="383" spans="135:152" x14ac:dyDescent="0.25">
      <c r="EE383" t="s">
        <v>56</v>
      </c>
      <c r="EF383" t="s">
        <v>49</v>
      </c>
      <c r="EU383" t="s">
        <v>80</v>
      </c>
      <c r="EV383" t="s">
        <v>68</v>
      </c>
    </row>
    <row r="384" spans="135:152" x14ac:dyDescent="0.25">
      <c r="EE384" t="s">
        <v>56</v>
      </c>
      <c r="EF384" t="s">
        <v>50</v>
      </c>
      <c r="EU384" t="s">
        <v>46</v>
      </c>
      <c r="EV384" t="s">
        <v>55</v>
      </c>
    </row>
    <row r="385" spans="135:152" x14ac:dyDescent="0.25">
      <c r="EE385" t="s">
        <v>80</v>
      </c>
      <c r="EF385" t="s">
        <v>50</v>
      </c>
      <c r="EU385" t="s">
        <v>250</v>
      </c>
      <c r="EV385" t="s">
        <v>55</v>
      </c>
    </row>
    <row r="386" spans="135:152" x14ac:dyDescent="0.25">
      <c r="EE386" t="s">
        <v>80</v>
      </c>
      <c r="EF386" t="s">
        <v>62</v>
      </c>
      <c r="EU386" t="s">
        <v>250</v>
      </c>
      <c r="EV386" t="s">
        <v>55</v>
      </c>
    </row>
    <row r="387" spans="135:152" x14ac:dyDescent="0.25">
      <c r="EE387" t="s">
        <v>80</v>
      </c>
      <c r="EF387" t="s">
        <v>49</v>
      </c>
      <c r="EU387" t="s">
        <v>250</v>
      </c>
      <c r="EV387" t="s">
        <v>50</v>
      </c>
    </row>
    <row r="388" spans="135:152" x14ac:dyDescent="0.25">
      <c r="EE388" t="s">
        <v>80</v>
      </c>
      <c r="EF388" t="s">
        <v>50</v>
      </c>
      <c r="EU388" t="s">
        <v>250</v>
      </c>
      <c r="EV388" t="s">
        <v>68</v>
      </c>
    </row>
    <row r="389" spans="135:152" x14ac:dyDescent="0.25">
      <c r="EE389" t="s">
        <v>80</v>
      </c>
      <c r="EF389" t="s">
        <v>68</v>
      </c>
      <c r="EU389" t="s">
        <v>80</v>
      </c>
      <c r="EV389" t="s">
        <v>55</v>
      </c>
    </row>
    <row r="390" spans="135:152" x14ac:dyDescent="0.25">
      <c r="EE390" t="s">
        <v>250</v>
      </c>
      <c r="EF390" t="s">
        <v>49</v>
      </c>
      <c r="EU390" t="s">
        <v>46</v>
      </c>
      <c r="EV390" t="s">
        <v>49</v>
      </c>
    </row>
    <row r="391" spans="135:152" x14ac:dyDescent="0.25">
      <c r="EE391" t="s">
        <v>56</v>
      </c>
      <c r="EF391" t="s">
        <v>49</v>
      </c>
      <c r="EU391" t="s">
        <v>46</v>
      </c>
      <c r="EV391" t="s">
        <v>50</v>
      </c>
    </row>
    <row r="392" spans="135:152" x14ac:dyDescent="0.25">
      <c r="EE392" t="s">
        <v>250</v>
      </c>
      <c r="EF392" t="s">
        <v>49</v>
      </c>
      <c r="EU392" t="s">
        <v>250</v>
      </c>
      <c r="EV392" t="s">
        <v>49</v>
      </c>
    </row>
    <row r="393" spans="135:152" x14ac:dyDescent="0.25">
      <c r="EE393" t="s">
        <v>250</v>
      </c>
      <c r="EF393" t="s">
        <v>50</v>
      </c>
      <c r="EU393" t="s">
        <v>250</v>
      </c>
      <c r="EV393" t="s">
        <v>55</v>
      </c>
    </row>
    <row r="394" spans="135:152" x14ac:dyDescent="0.25">
      <c r="EE394" t="s">
        <v>250</v>
      </c>
      <c r="EF394" t="s">
        <v>49</v>
      </c>
      <c r="EU394" t="s">
        <v>80</v>
      </c>
      <c r="EV394" t="s">
        <v>58</v>
      </c>
    </row>
    <row r="395" spans="135:152" x14ac:dyDescent="0.25">
      <c r="EE395" t="s">
        <v>250</v>
      </c>
      <c r="EF395" t="s">
        <v>49</v>
      </c>
      <c r="EU395" t="s">
        <v>80</v>
      </c>
      <c r="EV395" t="s">
        <v>49</v>
      </c>
    </row>
    <row r="396" spans="135:152" x14ac:dyDescent="0.25">
      <c r="EE396" t="s">
        <v>250</v>
      </c>
      <c r="EF396" t="s">
        <v>50</v>
      </c>
      <c r="EU396" t="s">
        <v>250</v>
      </c>
      <c r="EV396" t="s">
        <v>55</v>
      </c>
    </row>
    <row r="397" spans="135:152" x14ac:dyDescent="0.25">
      <c r="EE397" t="s">
        <v>250</v>
      </c>
      <c r="EF397" t="s">
        <v>49</v>
      </c>
      <c r="EU397" t="s">
        <v>250</v>
      </c>
      <c r="EV397" t="s">
        <v>49</v>
      </c>
    </row>
    <row r="398" spans="135:152" x14ac:dyDescent="0.25">
      <c r="EE398" t="s">
        <v>250</v>
      </c>
      <c r="EF398" t="s">
        <v>50</v>
      </c>
      <c r="EU398" t="s">
        <v>250</v>
      </c>
      <c r="EV398" t="s">
        <v>50</v>
      </c>
    </row>
    <row r="399" spans="135:152" x14ac:dyDescent="0.25">
      <c r="EE399" t="s">
        <v>250</v>
      </c>
      <c r="EF399" t="s">
        <v>55</v>
      </c>
      <c r="EU399" t="s">
        <v>250</v>
      </c>
      <c r="EV399" t="s">
        <v>68</v>
      </c>
    </row>
    <row r="400" spans="135:152" x14ac:dyDescent="0.25">
      <c r="EU400" t="s">
        <v>250</v>
      </c>
      <c r="EV400" t="s">
        <v>62</v>
      </c>
    </row>
    <row r="401" spans="151:152" x14ac:dyDescent="0.25">
      <c r="EU401" t="s">
        <v>250</v>
      </c>
      <c r="EV401" t="s">
        <v>49</v>
      </c>
    </row>
    <row r="402" spans="151:152" x14ac:dyDescent="0.25">
      <c r="EU402" t="s">
        <v>250</v>
      </c>
      <c r="EV402" t="s">
        <v>68</v>
      </c>
    </row>
    <row r="403" spans="151:152" x14ac:dyDescent="0.25">
      <c r="EU403" t="s">
        <v>80</v>
      </c>
      <c r="EV403" t="s">
        <v>58</v>
      </c>
    </row>
    <row r="404" spans="151:152" x14ac:dyDescent="0.25">
      <c r="EU404" t="s">
        <v>80</v>
      </c>
      <c r="EV404" t="s">
        <v>49</v>
      </c>
    </row>
    <row r="405" spans="151:152" x14ac:dyDescent="0.25">
      <c r="EU405" t="s">
        <v>80</v>
      </c>
      <c r="EV405" t="s">
        <v>55</v>
      </c>
    </row>
    <row r="406" spans="151:152" x14ac:dyDescent="0.25">
      <c r="EU406" t="s">
        <v>250</v>
      </c>
      <c r="EV406" t="s">
        <v>49</v>
      </c>
    </row>
    <row r="407" spans="151:152" x14ac:dyDescent="0.25">
      <c r="EU407" t="s">
        <v>250</v>
      </c>
      <c r="EV407" t="s">
        <v>50</v>
      </c>
    </row>
    <row r="408" spans="151:152" x14ac:dyDescent="0.25">
      <c r="EU408" t="s">
        <v>56</v>
      </c>
      <c r="EV408" t="s">
        <v>55</v>
      </c>
    </row>
    <row r="409" spans="151:152" x14ac:dyDescent="0.25">
      <c r="EU409" t="s">
        <v>80</v>
      </c>
      <c r="EV409" t="s">
        <v>55</v>
      </c>
    </row>
    <row r="410" spans="151:152" x14ac:dyDescent="0.25">
      <c r="EU410" t="s">
        <v>80</v>
      </c>
      <c r="EV410" t="s">
        <v>55</v>
      </c>
    </row>
    <row r="411" spans="151:152" x14ac:dyDescent="0.25">
      <c r="EU411" t="s">
        <v>250</v>
      </c>
      <c r="EV411" t="s">
        <v>55</v>
      </c>
    </row>
    <row r="412" spans="151:152" x14ac:dyDescent="0.25">
      <c r="EU412" t="s">
        <v>56</v>
      </c>
      <c r="EV412" t="s">
        <v>49</v>
      </c>
    </row>
    <row r="413" spans="151:152" x14ac:dyDescent="0.25">
      <c r="EU413" t="s">
        <v>250</v>
      </c>
      <c r="EV413" t="s">
        <v>55</v>
      </c>
    </row>
    <row r="414" spans="151:152" x14ac:dyDescent="0.25">
      <c r="EU414" t="s">
        <v>250</v>
      </c>
      <c r="EV414" t="s">
        <v>55</v>
      </c>
    </row>
    <row r="415" spans="151:152" x14ac:dyDescent="0.25">
      <c r="EU415" t="s">
        <v>250</v>
      </c>
      <c r="EV415" t="s">
        <v>55</v>
      </c>
    </row>
    <row r="416" spans="151:152" x14ac:dyDescent="0.25">
      <c r="EU416" t="s">
        <v>250</v>
      </c>
      <c r="EV416" t="s">
        <v>49</v>
      </c>
    </row>
    <row r="417" spans="151:152" x14ac:dyDescent="0.25">
      <c r="EU417" t="s">
        <v>250</v>
      </c>
      <c r="EV417" t="s">
        <v>50</v>
      </c>
    </row>
    <row r="418" spans="151:152" x14ac:dyDescent="0.25">
      <c r="EU418" t="s">
        <v>250</v>
      </c>
      <c r="EV418" t="s">
        <v>49</v>
      </c>
    </row>
    <row r="419" spans="151:152" x14ac:dyDescent="0.25">
      <c r="EU419" t="s">
        <v>250</v>
      </c>
      <c r="EV419" t="s">
        <v>50</v>
      </c>
    </row>
    <row r="420" spans="151:152" x14ac:dyDescent="0.25">
      <c r="EU420" t="s">
        <v>250</v>
      </c>
      <c r="EV420" t="s">
        <v>68</v>
      </c>
    </row>
  </sheetData>
  <pageMargins left="0.7" right="0.7" top="0.75" bottom="0.75" header="0.3" footer="0.3"/>
  <pageSetup paperSize="9" orientation="portrait" verticalDpi="1200" r:id="rId22"/>
  <drawing r:id="rId23"/>
  <tableParts count="33"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1BD64-C794-4B8C-8A0A-CA47BA88C8B0}">
  <dimension ref="A1:BY440"/>
  <sheetViews>
    <sheetView topLeftCell="AU1" workbookViewId="0">
      <selection activeCell="BC14" sqref="BC14"/>
    </sheetView>
  </sheetViews>
  <sheetFormatPr defaultRowHeight="15" x14ac:dyDescent="0.25"/>
  <cols>
    <col min="1" max="1" width="18.7109375" customWidth="1"/>
    <col min="2" max="2" width="17.140625" customWidth="1"/>
    <col min="4" max="4" width="18.42578125" bestFit="1" customWidth="1"/>
    <col min="5" max="5" width="17.7109375" bestFit="1" customWidth="1"/>
    <col min="7" max="7" width="11.7109375" customWidth="1"/>
    <col min="8" max="8" width="18.140625" customWidth="1"/>
    <col min="10" max="10" width="12.85546875" customWidth="1"/>
    <col min="11" max="11" width="15.7109375" customWidth="1"/>
    <col min="12" max="12" width="15" customWidth="1"/>
    <col min="13" max="13" width="13.5703125" customWidth="1"/>
    <col min="15" max="15" width="13.85546875" customWidth="1"/>
    <col min="16" max="16" width="12.7109375" customWidth="1"/>
    <col min="18" max="18" width="17.28515625" customWidth="1"/>
    <col min="19" max="19" width="20" customWidth="1"/>
    <col min="21" max="21" width="18.85546875" customWidth="1"/>
    <col min="22" max="22" width="17" customWidth="1"/>
    <col min="24" max="24" width="19.140625" customWidth="1"/>
    <col min="25" max="25" width="17" customWidth="1"/>
    <col min="27" max="27" width="18.42578125" customWidth="1"/>
    <col min="28" max="28" width="17" customWidth="1"/>
    <col min="30" max="30" width="12.5703125" customWidth="1"/>
    <col min="31" max="31" width="19.5703125" customWidth="1"/>
    <col min="33" max="33" width="15.28515625" customWidth="1"/>
    <col min="34" max="34" width="18.5703125" customWidth="1"/>
    <col min="36" max="36" width="18.42578125" customWidth="1"/>
    <col min="37" max="37" width="18.28515625" customWidth="1"/>
    <col min="39" max="39" width="16.85546875" customWidth="1"/>
    <col min="40" max="40" width="17.140625" customWidth="1"/>
    <col min="44" max="44" width="13.140625" bestFit="1" customWidth="1"/>
    <col min="45" max="45" width="28.140625" bestFit="1" customWidth="1"/>
    <col min="47" max="47" width="16" customWidth="1"/>
    <col min="48" max="48" width="13.42578125" bestFit="1" customWidth="1"/>
    <col min="49" max="49" width="23.140625" bestFit="1" customWidth="1"/>
    <col min="51" max="52" width="20.85546875" customWidth="1"/>
    <col min="53" max="53" width="21.28515625" bestFit="1" customWidth="1"/>
    <col min="54" max="55" width="17.7109375" bestFit="1" customWidth="1"/>
    <col min="56" max="56" width="22.5703125" bestFit="1" customWidth="1"/>
    <col min="58" max="58" width="20.85546875" customWidth="1"/>
    <col min="59" max="59" width="16.5703125" customWidth="1"/>
    <col min="60" max="60" width="21.28515625" bestFit="1" customWidth="1"/>
    <col min="61" max="62" width="17.7109375" bestFit="1" customWidth="1"/>
    <col min="63" max="63" width="24.85546875" bestFit="1" customWidth="1"/>
    <col min="65" max="65" width="17.85546875" customWidth="1"/>
    <col min="66" max="67" width="17.7109375" bestFit="1" customWidth="1"/>
    <col min="68" max="68" width="22" bestFit="1" customWidth="1"/>
    <col min="70" max="70" width="15.7109375" customWidth="1"/>
    <col min="71" max="72" width="17.7109375" bestFit="1" customWidth="1"/>
    <col min="73" max="73" width="21.5703125" bestFit="1" customWidth="1"/>
    <col min="76" max="76" width="11.7109375" customWidth="1"/>
    <col min="77" max="77" width="17.5703125" customWidth="1"/>
  </cols>
  <sheetData>
    <row r="1" spans="1:77" x14ac:dyDescent="0.25">
      <c r="A1" s="1" t="s">
        <v>10</v>
      </c>
      <c r="B1" s="104" t="s">
        <v>549</v>
      </c>
      <c r="D1" t="s">
        <v>10</v>
      </c>
      <c r="E1" t="s">
        <v>549</v>
      </c>
      <c r="G1" t="s">
        <v>10</v>
      </c>
      <c r="H1" t="s">
        <v>549</v>
      </c>
      <c r="J1" s="1" t="s">
        <v>10</v>
      </c>
      <c r="K1" s="104" t="s">
        <v>614</v>
      </c>
      <c r="L1" s="1" t="s">
        <v>10</v>
      </c>
      <c r="M1" s="104" t="s">
        <v>403</v>
      </c>
      <c r="O1" s="1" t="s">
        <v>10</v>
      </c>
      <c r="P1" s="104" t="s">
        <v>552</v>
      </c>
      <c r="R1" s="1" t="s">
        <v>18</v>
      </c>
      <c r="S1" s="1" t="s">
        <v>28</v>
      </c>
      <c r="U1" s="1" t="s">
        <v>18</v>
      </c>
      <c r="V1" s="1" t="s">
        <v>30</v>
      </c>
      <c r="X1" s="1" t="s">
        <v>18</v>
      </c>
      <c r="Y1" s="1" t="s">
        <v>32</v>
      </c>
      <c r="AA1" s="1" t="s">
        <v>18</v>
      </c>
      <c r="AB1" s="1" t="s">
        <v>34</v>
      </c>
      <c r="AD1" s="104" t="s">
        <v>10</v>
      </c>
      <c r="AE1" s="104" t="s">
        <v>549</v>
      </c>
      <c r="AG1" s="1" t="s">
        <v>10</v>
      </c>
      <c r="AH1" s="104" t="s">
        <v>542</v>
      </c>
      <c r="AJ1" s="1" t="s">
        <v>18</v>
      </c>
      <c r="AK1" s="104" t="s">
        <v>635</v>
      </c>
      <c r="AM1" s="1" t="s">
        <v>18</v>
      </c>
      <c r="AN1" s="104" t="s">
        <v>639</v>
      </c>
      <c r="AP1" s="1" t="s">
        <v>642</v>
      </c>
      <c r="AQ1" s="1" t="s">
        <v>643</v>
      </c>
      <c r="AU1" s="1" t="s">
        <v>7</v>
      </c>
      <c r="AY1" s="1" t="s">
        <v>12</v>
      </c>
      <c r="AZ1" s="1" t="s">
        <v>28</v>
      </c>
      <c r="BA1" s="1" t="s">
        <v>411</v>
      </c>
      <c r="BB1" s="1" t="s">
        <v>635</v>
      </c>
      <c r="BC1" s="1"/>
      <c r="BF1" s="1" t="s">
        <v>12</v>
      </c>
      <c r="BG1" s="1" t="s">
        <v>30</v>
      </c>
      <c r="BH1" s="1" t="s">
        <v>411</v>
      </c>
      <c r="BI1" t="s">
        <v>556</v>
      </c>
      <c r="BM1" s="1" t="s">
        <v>32</v>
      </c>
      <c r="BN1" s="1" t="s">
        <v>547</v>
      </c>
      <c r="BO1" s="1"/>
      <c r="BR1" s="1" t="s">
        <v>34</v>
      </c>
      <c r="BS1" s="1" t="s">
        <v>548</v>
      </c>
      <c r="BW1" s="1"/>
      <c r="BX1" s="1"/>
      <c r="BY1" s="1"/>
    </row>
    <row r="2" spans="1:77" x14ac:dyDescent="0.25">
      <c r="A2" s="3" t="s">
        <v>46</v>
      </c>
      <c r="B2" s="2" t="s">
        <v>49</v>
      </c>
      <c r="D2" s="117" t="s">
        <v>46</v>
      </c>
      <c r="E2" s="117" t="s">
        <v>49</v>
      </c>
      <c r="G2" s="117" t="s">
        <v>46</v>
      </c>
      <c r="H2" s="117" t="s">
        <v>612</v>
      </c>
      <c r="J2" s="3" t="s">
        <v>46</v>
      </c>
      <c r="K2" s="2" t="s">
        <v>612</v>
      </c>
      <c r="L2" s="3" t="s">
        <v>46</v>
      </c>
      <c r="M2" s="2" t="s">
        <v>612</v>
      </c>
      <c r="O2" s="3" t="s">
        <v>46</v>
      </c>
      <c r="P2" s="2" t="s">
        <v>612</v>
      </c>
      <c r="R2" s="2" t="s">
        <v>48</v>
      </c>
      <c r="S2" s="2" t="s">
        <v>49</v>
      </c>
      <c r="U2" s="2" t="s">
        <v>48</v>
      </c>
      <c r="V2" s="2" t="s">
        <v>49</v>
      </c>
      <c r="X2" s="2" t="s">
        <v>48</v>
      </c>
      <c r="Y2" s="2" t="s">
        <v>49</v>
      </c>
      <c r="AA2" s="2" t="s">
        <v>48</v>
      </c>
      <c r="AB2" s="2" t="s">
        <v>50</v>
      </c>
      <c r="AD2" t="s">
        <v>46</v>
      </c>
      <c r="AE2" t="s">
        <v>612</v>
      </c>
      <c r="AG2" s="3" t="s">
        <v>46</v>
      </c>
      <c r="AH2" s="2" t="s">
        <v>49</v>
      </c>
      <c r="AJ2" s="2" t="s">
        <v>48</v>
      </c>
      <c r="AK2" s="2" t="s">
        <v>49</v>
      </c>
      <c r="AM2" s="2" t="s">
        <v>48</v>
      </c>
      <c r="AN2" s="2" t="s">
        <v>49</v>
      </c>
      <c r="AP2" s="2" t="s">
        <v>47</v>
      </c>
      <c r="AQ2" s="2" t="s">
        <v>45</v>
      </c>
      <c r="AR2" s="97" t="s">
        <v>389</v>
      </c>
      <c r="AS2" t="s">
        <v>644</v>
      </c>
      <c r="AU2" s="2" t="s">
        <v>44</v>
      </c>
      <c r="AV2" s="97" t="s">
        <v>389</v>
      </c>
      <c r="AW2" t="s">
        <v>409</v>
      </c>
      <c r="AY2" s="2">
        <v>0</v>
      </c>
      <c r="AZ2" s="2" t="s">
        <v>49</v>
      </c>
      <c r="BA2">
        <v>0</v>
      </c>
      <c r="BB2" s="136" t="s">
        <v>49</v>
      </c>
      <c r="BC2" s="97" t="s">
        <v>389</v>
      </c>
      <c r="BD2" t="s">
        <v>636</v>
      </c>
      <c r="BF2" s="2">
        <v>0</v>
      </c>
      <c r="BG2" s="2" t="s">
        <v>49</v>
      </c>
      <c r="BH2">
        <v>0</v>
      </c>
      <c r="BI2" s="117" t="s">
        <v>49</v>
      </c>
      <c r="BJ2" s="97" t="s">
        <v>389</v>
      </c>
      <c r="BK2" t="s">
        <v>568</v>
      </c>
      <c r="BM2" s="2" t="s">
        <v>653</v>
      </c>
      <c r="BN2" s="136" t="s">
        <v>64</v>
      </c>
      <c r="BO2" s="97" t="s">
        <v>389</v>
      </c>
      <c r="BP2" t="s">
        <v>661</v>
      </c>
      <c r="BR2" s="2" t="s">
        <v>55</v>
      </c>
      <c r="BS2" s="117" t="s">
        <v>55</v>
      </c>
      <c r="BT2" s="97" t="s">
        <v>389</v>
      </c>
      <c r="BU2" t="s">
        <v>664</v>
      </c>
      <c r="BW2" s="3"/>
      <c r="BX2" s="2"/>
      <c r="BY2" s="2"/>
    </row>
    <row r="3" spans="1:77" x14ac:dyDescent="0.25">
      <c r="A3" s="3" t="s">
        <v>46</v>
      </c>
      <c r="B3" s="2" t="s">
        <v>49</v>
      </c>
      <c r="D3" s="117" t="s">
        <v>46</v>
      </c>
      <c r="E3" s="117" t="s">
        <v>49</v>
      </c>
      <c r="G3" s="117" t="s">
        <v>46</v>
      </c>
      <c r="H3" s="117" t="s">
        <v>612</v>
      </c>
      <c r="J3" s="3" t="s">
        <v>46</v>
      </c>
      <c r="K3" s="2" t="s">
        <v>612</v>
      </c>
      <c r="L3" s="3" t="s">
        <v>46</v>
      </c>
      <c r="M3" t="s">
        <v>581</v>
      </c>
      <c r="O3" s="3" t="s">
        <v>46</v>
      </c>
      <c r="P3" s="2" t="s">
        <v>612</v>
      </c>
      <c r="R3" s="2" t="s">
        <v>57</v>
      </c>
      <c r="S3" s="2" t="s">
        <v>55</v>
      </c>
      <c r="U3" s="2" t="s">
        <v>57</v>
      </c>
      <c r="V3" s="2" t="s">
        <v>58</v>
      </c>
      <c r="X3" s="2" t="s">
        <v>57</v>
      </c>
      <c r="Y3" s="2" t="s">
        <v>55</v>
      </c>
      <c r="AA3" s="2" t="s">
        <v>57</v>
      </c>
      <c r="AB3" s="2" t="s">
        <v>58</v>
      </c>
      <c r="AD3" t="s">
        <v>46</v>
      </c>
      <c r="AE3" t="s">
        <v>612</v>
      </c>
      <c r="AG3" s="3" t="s">
        <v>46</v>
      </c>
      <c r="AH3" s="2" t="s">
        <v>49</v>
      </c>
      <c r="AJ3" s="2" t="s">
        <v>57</v>
      </c>
      <c r="AK3" t="s">
        <v>581</v>
      </c>
      <c r="AM3" s="2" t="s">
        <v>57</v>
      </c>
      <c r="AN3" s="2" t="s">
        <v>58</v>
      </c>
      <c r="AP3" s="2" t="s">
        <v>47</v>
      </c>
      <c r="AQ3" s="2" t="s">
        <v>45</v>
      </c>
      <c r="AR3" s="52" t="s">
        <v>47</v>
      </c>
      <c r="AS3" s="57">
        <v>0.40740740740740738</v>
      </c>
      <c r="AU3" s="2" t="s">
        <v>44</v>
      </c>
      <c r="AV3" s="52" t="s">
        <v>89</v>
      </c>
      <c r="AW3" s="117">
        <v>47</v>
      </c>
      <c r="AY3" s="2">
        <v>0</v>
      </c>
      <c r="AZ3" s="2" t="s">
        <v>538</v>
      </c>
      <c r="BA3">
        <v>0</v>
      </c>
      <c r="BB3" s="136" t="s">
        <v>50</v>
      </c>
      <c r="BC3" s="52" t="s">
        <v>62</v>
      </c>
      <c r="BD3" s="117">
        <v>8</v>
      </c>
      <c r="BF3" s="2">
        <v>0</v>
      </c>
      <c r="BG3" s="2" t="s">
        <v>64</v>
      </c>
      <c r="BH3">
        <v>0</v>
      </c>
      <c r="BI3" s="117" t="s">
        <v>64</v>
      </c>
      <c r="BJ3" s="52" t="s">
        <v>62</v>
      </c>
      <c r="BK3" s="117">
        <v>10</v>
      </c>
      <c r="BM3" s="2" t="s">
        <v>64</v>
      </c>
      <c r="BN3" s="117" t="s">
        <v>49</v>
      </c>
      <c r="BO3" s="52" t="s">
        <v>62</v>
      </c>
      <c r="BP3" s="117">
        <v>4</v>
      </c>
      <c r="BR3" s="2" t="s">
        <v>663</v>
      </c>
      <c r="BS3" s="136" t="s">
        <v>58</v>
      </c>
      <c r="BT3" s="52" t="s">
        <v>62</v>
      </c>
      <c r="BU3" s="117">
        <v>3</v>
      </c>
      <c r="BW3" s="3"/>
      <c r="BX3" s="2"/>
      <c r="BY3" s="2"/>
    </row>
    <row r="4" spans="1:77" x14ac:dyDescent="0.25">
      <c r="A4" s="3" t="s">
        <v>56</v>
      </c>
      <c r="B4" t="s">
        <v>55</v>
      </c>
      <c r="D4" s="117" t="s">
        <v>56</v>
      </c>
      <c r="E4" s="117" t="s">
        <v>55</v>
      </c>
      <c r="G4" s="117" t="s">
        <v>56</v>
      </c>
      <c r="H4" s="117" t="s">
        <v>581</v>
      </c>
      <c r="J4" s="3" t="s">
        <v>56</v>
      </c>
      <c r="K4" s="2" t="s">
        <v>612</v>
      </c>
      <c r="L4" s="3" t="s">
        <v>56</v>
      </c>
      <c r="M4" t="s">
        <v>581</v>
      </c>
      <c r="O4" s="3" t="s">
        <v>56</v>
      </c>
      <c r="P4" s="2" t="s">
        <v>612</v>
      </c>
      <c r="R4" s="2" t="s">
        <v>61</v>
      </c>
      <c r="S4" s="2" t="s">
        <v>49</v>
      </c>
      <c r="U4" s="2" t="s">
        <v>61</v>
      </c>
      <c r="V4" s="2" t="s">
        <v>50</v>
      </c>
      <c r="X4" s="2" t="s">
        <v>61</v>
      </c>
      <c r="Y4" s="2" t="s">
        <v>55</v>
      </c>
      <c r="AA4" s="2" t="s">
        <v>61</v>
      </c>
      <c r="AB4" s="2" t="s">
        <v>55</v>
      </c>
      <c r="AD4" t="s">
        <v>56</v>
      </c>
      <c r="AE4" t="s">
        <v>581</v>
      </c>
      <c r="AG4" s="3" t="s">
        <v>56</v>
      </c>
      <c r="AH4" t="s">
        <v>581</v>
      </c>
      <c r="AJ4" s="2" t="s">
        <v>61</v>
      </c>
      <c r="AK4" s="2" t="s">
        <v>49</v>
      </c>
      <c r="AM4" s="2" t="s">
        <v>61</v>
      </c>
      <c r="AN4" s="2" t="s">
        <v>50</v>
      </c>
      <c r="AP4" s="2" t="s">
        <v>45</v>
      </c>
      <c r="AQ4" s="2" t="s">
        <v>45</v>
      </c>
      <c r="AR4" s="52" t="s">
        <v>45</v>
      </c>
      <c r="AS4" s="57">
        <v>0.59259259259259256</v>
      </c>
      <c r="AU4" s="2" t="s">
        <v>44</v>
      </c>
      <c r="AV4" s="52" t="s">
        <v>44</v>
      </c>
      <c r="AW4" s="117">
        <v>31</v>
      </c>
      <c r="AY4" s="2">
        <v>0</v>
      </c>
      <c r="AZ4" s="2" t="s">
        <v>49</v>
      </c>
      <c r="BA4">
        <v>0</v>
      </c>
      <c r="BB4" s="117" t="s">
        <v>62</v>
      </c>
      <c r="BC4" s="52" t="s">
        <v>50</v>
      </c>
      <c r="BD4" s="117">
        <v>10</v>
      </c>
      <c r="BF4" s="2">
        <v>0</v>
      </c>
      <c r="BG4" s="2" t="s">
        <v>49</v>
      </c>
      <c r="BH4">
        <v>0</v>
      </c>
      <c r="BI4" s="117" t="s">
        <v>49</v>
      </c>
      <c r="BJ4" s="52" t="s">
        <v>50</v>
      </c>
      <c r="BK4" s="117">
        <v>16</v>
      </c>
      <c r="BM4" s="2" t="s">
        <v>55</v>
      </c>
      <c r="BN4" s="136" t="s">
        <v>64</v>
      </c>
      <c r="BO4" s="52" t="s">
        <v>50</v>
      </c>
      <c r="BP4" s="117">
        <v>14</v>
      </c>
      <c r="BR4" s="2" t="s">
        <v>58</v>
      </c>
      <c r="BS4" s="136" t="s">
        <v>62</v>
      </c>
      <c r="BT4" s="52" t="s">
        <v>50</v>
      </c>
      <c r="BU4" s="117">
        <v>6</v>
      </c>
      <c r="BW4" s="3"/>
      <c r="BX4" s="2"/>
      <c r="BY4" s="2"/>
    </row>
    <row r="5" spans="1:77" x14ac:dyDescent="0.25">
      <c r="A5" s="3" t="s">
        <v>46</v>
      </c>
      <c r="B5" t="s">
        <v>55</v>
      </c>
      <c r="D5" s="117" t="s">
        <v>46</v>
      </c>
      <c r="E5" s="117" t="s">
        <v>55</v>
      </c>
      <c r="G5" s="117" t="s">
        <v>46</v>
      </c>
      <c r="H5" s="117" t="s">
        <v>581</v>
      </c>
      <c r="J5" s="3" t="s">
        <v>46</v>
      </c>
      <c r="K5" t="s">
        <v>581</v>
      </c>
      <c r="L5" s="3" t="s">
        <v>46</v>
      </c>
      <c r="M5" t="s">
        <v>581</v>
      </c>
      <c r="O5" s="3" t="s">
        <v>46</v>
      </c>
      <c r="P5" t="s">
        <v>581</v>
      </c>
      <c r="R5" s="2" t="s">
        <v>67</v>
      </c>
      <c r="S5" s="2" t="s">
        <v>55</v>
      </c>
      <c r="U5" s="2" t="s">
        <v>67</v>
      </c>
      <c r="V5" s="2" t="s">
        <v>49</v>
      </c>
      <c r="X5" s="2" t="s">
        <v>67</v>
      </c>
      <c r="Y5" s="2" t="s">
        <v>55</v>
      </c>
      <c r="AA5" s="2" t="s">
        <v>67</v>
      </c>
      <c r="AB5" s="2" t="s">
        <v>55</v>
      </c>
      <c r="AD5" t="s">
        <v>46</v>
      </c>
      <c r="AE5" t="s">
        <v>581</v>
      </c>
      <c r="AG5" s="3" t="s">
        <v>46</v>
      </c>
      <c r="AH5" t="s">
        <v>581</v>
      </c>
      <c r="AJ5" s="2" t="s">
        <v>67</v>
      </c>
      <c r="AK5" t="s">
        <v>581</v>
      </c>
      <c r="AM5" s="2" t="s">
        <v>67</v>
      </c>
      <c r="AN5" s="2" t="s">
        <v>49</v>
      </c>
      <c r="AP5" s="2" t="s">
        <v>45</v>
      </c>
      <c r="AQ5" s="2" t="s">
        <v>45</v>
      </c>
      <c r="AR5" s="52" t="s">
        <v>421</v>
      </c>
      <c r="AS5" s="57">
        <v>1</v>
      </c>
      <c r="AU5" s="2" t="s">
        <v>89</v>
      </c>
      <c r="AV5" s="52" t="s">
        <v>421</v>
      </c>
      <c r="AW5" s="117">
        <v>78</v>
      </c>
      <c r="AY5" s="2">
        <v>0</v>
      </c>
      <c r="AZ5" s="2" t="s">
        <v>514</v>
      </c>
      <c r="BA5">
        <v>0</v>
      </c>
      <c r="BB5" s="136" t="s">
        <v>49</v>
      </c>
      <c r="BC5" s="52" t="s">
        <v>55</v>
      </c>
      <c r="BD5" s="117">
        <v>22</v>
      </c>
      <c r="BF5" s="2">
        <v>0</v>
      </c>
      <c r="BG5" s="2" t="s">
        <v>514</v>
      </c>
      <c r="BH5">
        <v>0</v>
      </c>
      <c r="BI5" s="117" t="s">
        <v>49</v>
      </c>
      <c r="BJ5" s="52" t="s">
        <v>55</v>
      </c>
      <c r="BK5" s="117">
        <v>16</v>
      </c>
      <c r="BM5" s="2" t="s">
        <v>55</v>
      </c>
      <c r="BN5" s="136" t="s">
        <v>55</v>
      </c>
      <c r="BO5" s="52" t="s">
        <v>55</v>
      </c>
      <c r="BP5" s="117">
        <v>26</v>
      </c>
      <c r="BR5" s="2" t="s">
        <v>55</v>
      </c>
      <c r="BS5" s="136" t="s">
        <v>58</v>
      </c>
      <c r="BT5" s="52" t="s">
        <v>55</v>
      </c>
      <c r="BU5" s="117">
        <v>20</v>
      </c>
      <c r="BW5" s="3"/>
      <c r="BX5" s="2"/>
      <c r="BY5" s="2"/>
    </row>
    <row r="6" spans="1:77" x14ac:dyDescent="0.25">
      <c r="A6" s="3" t="s">
        <v>46</v>
      </c>
      <c r="B6" s="2" t="s">
        <v>239</v>
      </c>
      <c r="D6" s="117" t="s">
        <v>46</v>
      </c>
      <c r="E6" s="117" t="s">
        <v>49</v>
      </c>
      <c r="G6" s="117" t="s">
        <v>46</v>
      </c>
      <c r="H6" s="117" t="s">
        <v>612</v>
      </c>
      <c r="J6" s="3" t="s">
        <v>46</v>
      </c>
      <c r="K6" s="2" t="s">
        <v>612</v>
      </c>
      <c r="L6" s="3" t="s">
        <v>46</v>
      </c>
      <c r="M6" t="s">
        <v>581</v>
      </c>
      <c r="O6" s="3" t="s">
        <v>46</v>
      </c>
      <c r="P6" t="s">
        <v>581</v>
      </c>
      <c r="R6" s="2" t="s">
        <v>48</v>
      </c>
      <c r="S6" s="2" t="s">
        <v>49</v>
      </c>
      <c r="U6" s="2" t="s">
        <v>48</v>
      </c>
      <c r="V6" s="2" t="s">
        <v>68</v>
      </c>
      <c r="X6" s="2" t="s">
        <v>48</v>
      </c>
      <c r="Y6" s="2" t="s">
        <v>55</v>
      </c>
      <c r="AA6" s="2" t="s">
        <v>48</v>
      </c>
      <c r="AB6" s="2" t="s">
        <v>55</v>
      </c>
      <c r="AD6" t="s">
        <v>46</v>
      </c>
      <c r="AE6" t="s">
        <v>612</v>
      </c>
      <c r="AG6" s="3" t="s">
        <v>46</v>
      </c>
      <c r="AH6" s="2" t="s">
        <v>49</v>
      </c>
      <c r="AJ6" s="2" t="s">
        <v>48</v>
      </c>
      <c r="AK6" s="2" t="s">
        <v>49</v>
      </c>
      <c r="AM6" s="2" t="s">
        <v>48</v>
      </c>
      <c r="AN6" s="2" t="s">
        <v>68</v>
      </c>
      <c r="AP6" s="2" t="s">
        <v>45</v>
      </c>
      <c r="AQ6" s="2" t="s">
        <v>45</v>
      </c>
      <c r="AU6" s="2" t="s">
        <v>44</v>
      </c>
      <c r="AY6" s="2">
        <v>0</v>
      </c>
      <c r="AZ6" s="2" t="s">
        <v>49</v>
      </c>
      <c r="BA6">
        <v>0</v>
      </c>
      <c r="BB6" s="136" t="s">
        <v>49</v>
      </c>
      <c r="BC6" s="52" t="s">
        <v>58</v>
      </c>
      <c r="BD6" s="117">
        <v>5</v>
      </c>
      <c r="BF6" s="2">
        <v>0</v>
      </c>
      <c r="BG6" s="2" t="s">
        <v>55</v>
      </c>
      <c r="BH6">
        <v>0</v>
      </c>
      <c r="BI6" s="117" t="s">
        <v>50</v>
      </c>
      <c r="BJ6" s="52" t="s">
        <v>58</v>
      </c>
      <c r="BK6" s="117">
        <v>1</v>
      </c>
      <c r="BM6" s="2" t="s">
        <v>55</v>
      </c>
      <c r="BN6" s="136" t="s">
        <v>55</v>
      </c>
      <c r="BO6" s="52" t="s">
        <v>68</v>
      </c>
      <c r="BP6" s="117">
        <v>8</v>
      </c>
      <c r="BR6" s="2" t="s">
        <v>62</v>
      </c>
      <c r="BS6" s="117" t="s">
        <v>55</v>
      </c>
      <c r="BT6" s="52" t="s">
        <v>58</v>
      </c>
      <c r="BU6" s="117">
        <v>9</v>
      </c>
      <c r="BW6" s="3"/>
      <c r="BX6" s="2"/>
      <c r="BY6" s="2"/>
    </row>
    <row r="7" spans="1:77" x14ac:dyDescent="0.25">
      <c r="A7" s="3" t="s">
        <v>56</v>
      </c>
      <c r="B7" s="2" t="s">
        <v>434</v>
      </c>
      <c r="D7" s="117" t="s">
        <v>46</v>
      </c>
      <c r="E7" s="117" t="s">
        <v>50</v>
      </c>
      <c r="G7" s="117" t="s">
        <v>46</v>
      </c>
      <c r="H7" s="117" t="s">
        <v>612</v>
      </c>
      <c r="J7" s="3" t="s">
        <v>56</v>
      </c>
      <c r="K7" s="2" t="s">
        <v>612</v>
      </c>
      <c r="L7" s="3" t="s">
        <v>56</v>
      </c>
      <c r="M7" s="2" t="s">
        <v>612</v>
      </c>
      <c r="O7" s="3" t="s">
        <v>56</v>
      </c>
      <c r="P7" s="2" t="s">
        <v>612</v>
      </c>
      <c r="R7" s="2" t="s">
        <v>61</v>
      </c>
      <c r="S7" s="2" t="s">
        <v>50</v>
      </c>
      <c r="U7" s="2" t="s">
        <v>61</v>
      </c>
      <c r="V7" s="2" t="s">
        <v>50</v>
      </c>
      <c r="X7" s="2" t="s">
        <v>61</v>
      </c>
      <c r="Y7" s="2" t="s">
        <v>64</v>
      </c>
      <c r="AA7" s="2" t="s">
        <v>61</v>
      </c>
      <c r="AB7" s="2" t="s">
        <v>50</v>
      </c>
      <c r="AD7" t="s">
        <v>56</v>
      </c>
      <c r="AE7" t="s">
        <v>612</v>
      </c>
      <c r="AG7" s="3" t="s">
        <v>56</v>
      </c>
      <c r="AH7" s="2" t="s">
        <v>49</v>
      </c>
      <c r="AJ7" s="2" t="s">
        <v>61</v>
      </c>
      <c r="AK7" s="2" t="s">
        <v>91</v>
      </c>
      <c r="AM7" s="2" t="s">
        <v>61</v>
      </c>
      <c r="AN7" s="2" t="s">
        <v>50</v>
      </c>
      <c r="AP7" s="2" t="s">
        <v>45</v>
      </c>
      <c r="AQ7" s="2" t="s">
        <v>45</v>
      </c>
      <c r="AU7" s="2" t="s">
        <v>44</v>
      </c>
      <c r="AY7" s="2">
        <v>0</v>
      </c>
      <c r="AZ7" s="2" t="s">
        <v>55</v>
      </c>
      <c r="BA7">
        <v>0</v>
      </c>
      <c r="BB7" s="136" t="s">
        <v>50</v>
      </c>
      <c r="BC7" s="52" t="s">
        <v>68</v>
      </c>
      <c r="BD7" s="117">
        <v>2</v>
      </c>
      <c r="BF7" s="2">
        <v>0</v>
      </c>
      <c r="BG7" s="2" t="s">
        <v>50</v>
      </c>
      <c r="BH7">
        <v>0</v>
      </c>
      <c r="BI7" s="117" t="s">
        <v>55</v>
      </c>
      <c r="BJ7" s="52" t="s">
        <v>68</v>
      </c>
      <c r="BK7" s="117">
        <v>6</v>
      </c>
      <c r="BM7" s="2" t="s">
        <v>55</v>
      </c>
      <c r="BN7" s="136" t="s">
        <v>55</v>
      </c>
      <c r="BO7" s="52" t="s">
        <v>49</v>
      </c>
      <c r="BP7" s="117">
        <v>7</v>
      </c>
      <c r="BR7" s="2" t="s">
        <v>49</v>
      </c>
      <c r="BS7" s="136" t="s">
        <v>62</v>
      </c>
      <c r="BT7" s="52" t="s">
        <v>49</v>
      </c>
      <c r="BU7" s="117">
        <v>12</v>
      </c>
      <c r="BW7" s="3"/>
      <c r="BX7" s="2"/>
      <c r="BY7" s="2"/>
    </row>
    <row r="8" spans="1:77" x14ac:dyDescent="0.25">
      <c r="A8" s="3" t="s">
        <v>46</v>
      </c>
      <c r="B8" s="2" t="s">
        <v>55</v>
      </c>
      <c r="D8" s="117" t="s">
        <v>56</v>
      </c>
      <c r="E8" s="117" t="s">
        <v>49</v>
      </c>
      <c r="G8" s="117" t="s">
        <v>56</v>
      </c>
      <c r="H8" s="117" t="s">
        <v>612</v>
      </c>
      <c r="J8" s="3" t="s">
        <v>46</v>
      </c>
      <c r="K8" s="2" t="s">
        <v>612</v>
      </c>
      <c r="L8" s="3" t="s">
        <v>46</v>
      </c>
      <c r="M8" t="s">
        <v>581</v>
      </c>
      <c r="O8" s="3" t="s">
        <v>46</v>
      </c>
      <c r="P8" s="2" t="s">
        <v>612</v>
      </c>
      <c r="R8" s="2" t="s">
        <v>73</v>
      </c>
      <c r="S8" s="2" t="s">
        <v>49</v>
      </c>
      <c r="U8" s="2" t="s">
        <v>73</v>
      </c>
      <c r="V8" s="2" t="s">
        <v>62</v>
      </c>
      <c r="X8" s="2" t="s">
        <v>73</v>
      </c>
      <c r="Y8" s="2" t="s">
        <v>62</v>
      </c>
      <c r="AA8" s="2" t="s">
        <v>73</v>
      </c>
      <c r="AB8" s="2" t="s">
        <v>55</v>
      </c>
      <c r="AD8" t="s">
        <v>46</v>
      </c>
      <c r="AE8" t="s">
        <v>581</v>
      </c>
      <c r="AG8" s="3" t="s">
        <v>46</v>
      </c>
      <c r="AH8" t="s">
        <v>581</v>
      </c>
      <c r="AJ8" s="2" t="s">
        <v>73</v>
      </c>
      <c r="AK8" s="2" t="s">
        <v>49</v>
      </c>
      <c r="AM8" s="2" t="s">
        <v>73</v>
      </c>
      <c r="AN8" s="2" t="s">
        <v>62</v>
      </c>
      <c r="AP8" s="2" t="s">
        <v>45</v>
      </c>
      <c r="AQ8" s="2" t="s">
        <v>45</v>
      </c>
      <c r="AU8" s="2" t="s">
        <v>44</v>
      </c>
      <c r="AY8" s="2">
        <v>0</v>
      </c>
      <c r="AZ8" s="2" t="s">
        <v>55</v>
      </c>
      <c r="BA8">
        <v>0</v>
      </c>
      <c r="BB8" s="136" t="s">
        <v>49</v>
      </c>
      <c r="BC8" s="52" t="s">
        <v>49</v>
      </c>
      <c r="BD8" s="117">
        <v>11</v>
      </c>
      <c r="BF8" s="2">
        <v>0</v>
      </c>
      <c r="BG8" s="2" t="s">
        <v>55</v>
      </c>
      <c r="BH8">
        <v>0</v>
      </c>
      <c r="BI8" s="117" t="s">
        <v>50</v>
      </c>
      <c r="BJ8" s="52" t="s">
        <v>49</v>
      </c>
      <c r="BK8" s="117">
        <v>13</v>
      </c>
      <c r="BM8" s="2" t="s">
        <v>55</v>
      </c>
      <c r="BN8" s="136" t="s">
        <v>55</v>
      </c>
      <c r="BO8" s="52" t="s">
        <v>64</v>
      </c>
      <c r="BP8" s="117">
        <v>10</v>
      </c>
      <c r="BR8" s="2" t="s">
        <v>55</v>
      </c>
      <c r="BS8" s="117" t="s">
        <v>49</v>
      </c>
      <c r="BT8" s="52" t="s">
        <v>421</v>
      </c>
      <c r="BU8" s="117">
        <v>50</v>
      </c>
      <c r="BW8" s="3"/>
      <c r="BX8" s="2"/>
      <c r="BY8" s="2"/>
    </row>
    <row r="9" spans="1:77" x14ac:dyDescent="0.25">
      <c r="A9" s="3" t="s">
        <v>46</v>
      </c>
      <c r="B9" s="2" t="s">
        <v>55</v>
      </c>
      <c r="D9" s="117" t="s">
        <v>56</v>
      </c>
      <c r="E9" s="117" t="s">
        <v>58</v>
      </c>
      <c r="G9" s="117" t="s">
        <v>56</v>
      </c>
      <c r="H9" s="117" t="s">
        <v>612</v>
      </c>
      <c r="J9" s="3" t="s">
        <v>46</v>
      </c>
      <c r="K9" s="2" t="s">
        <v>612</v>
      </c>
      <c r="L9" s="3" t="s">
        <v>46</v>
      </c>
      <c r="M9" t="s">
        <v>581</v>
      </c>
      <c r="O9" s="3" t="s">
        <v>46</v>
      </c>
      <c r="P9" t="s">
        <v>581</v>
      </c>
      <c r="R9" s="2" t="s">
        <v>73</v>
      </c>
      <c r="S9" s="2" t="s">
        <v>62</v>
      </c>
      <c r="U9" s="2" t="s">
        <v>73</v>
      </c>
      <c r="V9" s="2" t="s">
        <v>62</v>
      </c>
      <c r="X9" s="2" t="s">
        <v>73</v>
      </c>
      <c r="Y9" s="2" t="s">
        <v>55</v>
      </c>
      <c r="AA9" s="2" t="s">
        <v>73</v>
      </c>
      <c r="AB9" s="2" t="s">
        <v>55</v>
      </c>
      <c r="AD9" t="s">
        <v>46</v>
      </c>
      <c r="AE9" t="s">
        <v>581</v>
      </c>
      <c r="AG9" s="3" t="s">
        <v>46</v>
      </c>
      <c r="AH9" t="s">
        <v>581</v>
      </c>
      <c r="AJ9" s="2" t="s">
        <v>73</v>
      </c>
      <c r="AK9" s="2" t="s">
        <v>62</v>
      </c>
      <c r="AM9" s="2" t="s">
        <v>73</v>
      </c>
      <c r="AN9" s="2" t="s">
        <v>62</v>
      </c>
      <c r="AP9" s="2" t="s">
        <v>45</v>
      </c>
      <c r="AQ9" s="2" t="s">
        <v>45</v>
      </c>
      <c r="AU9" s="2" t="s">
        <v>44</v>
      </c>
      <c r="AY9" s="2">
        <v>0</v>
      </c>
      <c r="AZ9" s="2" t="s">
        <v>55</v>
      </c>
      <c r="BA9">
        <v>0</v>
      </c>
      <c r="BB9" s="136" t="s">
        <v>55</v>
      </c>
      <c r="BC9" s="52" t="s">
        <v>64</v>
      </c>
      <c r="BD9" s="117">
        <v>3</v>
      </c>
      <c r="BF9" s="2">
        <v>0</v>
      </c>
      <c r="BG9" s="2" t="s">
        <v>55</v>
      </c>
      <c r="BH9">
        <v>0</v>
      </c>
      <c r="BI9" s="117" t="s">
        <v>55</v>
      </c>
      <c r="BJ9" s="52" t="s">
        <v>64</v>
      </c>
      <c r="BK9" s="117">
        <v>3</v>
      </c>
      <c r="BM9" s="2" t="s">
        <v>55</v>
      </c>
      <c r="BN9" s="136" t="s">
        <v>55</v>
      </c>
      <c r="BO9" s="52" t="s">
        <v>421</v>
      </c>
      <c r="BP9" s="117">
        <v>69</v>
      </c>
      <c r="BR9" s="2" t="s">
        <v>55</v>
      </c>
      <c r="BS9" s="117" t="s">
        <v>55</v>
      </c>
      <c r="BW9" s="3"/>
      <c r="BX9" s="2"/>
      <c r="BY9" s="2"/>
    </row>
    <row r="10" spans="1:77" x14ac:dyDescent="0.25">
      <c r="A10" s="3" t="s">
        <v>46</v>
      </c>
      <c r="B10" s="2" t="s">
        <v>49</v>
      </c>
      <c r="D10" s="117" t="s">
        <v>46</v>
      </c>
      <c r="E10" s="117" t="s">
        <v>55</v>
      </c>
      <c r="G10" s="117" t="s">
        <v>46</v>
      </c>
      <c r="H10" s="117" t="s">
        <v>581</v>
      </c>
      <c r="J10" s="3" t="s">
        <v>46</v>
      </c>
      <c r="K10" s="2" t="s">
        <v>612</v>
      </c>
      <c r="L10" s="3" t="s">
        <v>46</v>
      </c>
      <c r="M10" t="s">
        <v>581</v>
      </c>
      <c r="O10" s="3" t="s">
        <v>46</v>
      </c>
      <c r="P10" t="s">
        <v>581</v>
      </c>
      <c r="R10" s="2" t="s">
        <v>61</v>
      </c>
      <c r="S10" s="2" t="s">
        <v>49</v>
      </c>
      <c r="U10" s="2" t="s">
        <v>61</v>
      </c>
      <c r="V10" s="2" t="s">
        <v>49</v>
      </c>
      <c r="X10" s="2" t="s">
        <v>61</v>
      </c>
      <c r="Y10" s="2" t="s">
        <v>49</v>
      </c>
      <c r="AA10" s="2" t="s">
        <v>61</v>
      </c>
      <c r="AB10" s="2" t="s">
        <v>49</v>
      </c>
      <c r="AD10" t="s">
        <v>46</v>
      </c>
      <c r="AE10" t="s">
        <v>612</v>
      </c>
      <c r="AG10" s="3" t="s">
        <v>46</v>
      </c>
      <c r="AH10" s="2" t="s">
        <v>49</v>
      </c>
      <c r="AJ10" s="2" t="s">
        <v>61</v>
      </c>
      <c r="AK10" s="2" t="s">
        <v>49</v>
      </c>
      <c r="AM10" s="2" t="s">
        <v>61</v>
      </c>
      <c r="AN10" s="2" t="s">
        <v>49</v>
      </c>
      <c r="AP10" s="2" t="s">
        <v>45</v>
      </c>
      <c r="AQ10" s="2" t="s">
        <v>47</v>
      </c>
      <c r="AU10" s="2" t="s">
        <v>89</v>
      </c>
      <c r="AY10" s="2">
        <v>0</v>
      </c>
      <c r="AZ10" s="2" t="s">
        <v>62</v>
      </c>
      <c r="BA10">
        <v>0</v>
      </c>
      <c r="BB10" s="136" t="s">
        <v>55</v>
      </c>
      <c r="BC10" s="52" t="s">
        <v>421</v>
      </c>
      <c r="BD10" s="117">
        <v>61</v>
      </c>
      <c r="BF10" s="2">
        <v>0</v>
      </c>
      <c r="BG10" s="2" t="s">
        <v>62</v>
      </c>
      <c r="BH10">
        <v>0</v>
      </c>
      <c r="BI10" s="117" t="s">
        <v>55</v>
      </c>
      <c r="BJ10" s="52" t="s">
        <v>421</v>
      </c>
      <c r="BK10" s="117">
        <v>65</v>
      </c>
      <c r="BM10" s="2" t="s">
        <v>55</v>
      </c>
      <c r="BN10" s="136" t="s">
        <v>55</v>
      </c>
      <c r="BR10" s="2" t="s">
        <v>50</v>
      </c>
      <c r="BS10" s="117" t="s">
        <v>55</v>
      </c>
      <c r="BW10" s="3"/>
      <c r="BX10" s="2"/>
      <c r="BY10" s="2"/>
    </row>
    <row r="11" spans="1:77" x14ac:dyDescent="0.25">
      <c r="A11" s="2" t="s">
        <v>70</v>
      </c>
      <c r="B11" s="2" t="s">
        <v>91</v>
      </c>
      <c r="D11" s="117" t="s">
        <v>46</v>
      </c>
      <c r="E11" s="117" t="s">
        <v>55</v>
      </c>
      <c r="G11" s="117" t="s">
        <v>46</v>
      </c>
      <c r="H11" s="117" t="s">
        <v>581</v>
      </c>
      <c r="J11" s="2" t="s">
        <v>70</v>
      </c>
      <c r="K11" s="2" t="s">
        <v>612</v>
      </c>
      <c r="L11" s="2" t="s">
        <v>70</v>
      </c>
      <c r="M11" s="2" t="s">
        <v>612</v>
      </c>
      <c r="O11" s="2" t="s">
        <v>70</v>
      </c>
      <c r="P11" s="2" t="s">
        <v>612</v>
      </c>
      <c r="R11" s="2" t="s">
        <v>67</v>
      </c>
      <c r="S11" s="2" t="s">
        <v>55</v>
      </c>
      <c r="U11" s="2" t="s">
        <v>67</v>
      </c>
      <c r="V11" s="2" t="s">
        <v>49</v>
      </c>
      <c r="X11" s="2" t="s">
        <v>67</v>
      </c>
      <c r="Y11" s="2" t="s">
        <v>64</v>
      </c>
      <c r="AA11" s="2" t="s">
        <v>67</v>
      </c>
      <c r="AB11" s="2" t="s">
        <v>49</v>
      </c>
      <c r="AD11" t="s">
        <v>70</v>
      </c>
      <c r="AE11" t="s">
        <v>612</v>
      </c>
      <c r="AG11" s="2" t="s">
        <v>70</v>
      </c>
      <c r="AH11" s="2" t="s">
        <v>91</v>
      </c>
      <c r="AJ11" s="2" t="s">
        <v>67</v>
      </c>
      <c r="AK11" t="s">
        <v>581</v>
      </c>
      <c r="AM11" s="2" t="s">
        <v>67</v>
      </c>
      <c r="AN11" s="2" t="s">
        <v>49</v>
      </c>
      <c r="AP11" s="2" t="s">
        <v>45</v>
      </c>
      <c r="AQ11" s="2" t="s">
        <v>45</v>
      </c>
      <c r="AU11" s="2" t="s">
        <v>44</v>
      </c>
      <c r="AY11" s="2">
        <v>0</v>
      </c>
      <c r="AZ11" s="2" t="s">
        <v>55</v>
      </c>
      <c r="BA11">
        <v>0</v>
      </c>
      <c r="BB11" s="136" t="s">
        <v>55</v>
      </c>
      <c r="BF11" s="2">
        <v>0</v>
      </c>
      <c r="BG11" s="2" t="s">
        <v>62</v>
      </c>
      <c r="BH11">
        <v>0</v>
      </c>
      <c r="BI11" s="117" t="s">
        <v>62</v>
      </c>
      <c r="BM11" s="2" t="s">
        <v>654</v>
      </c>
      <c r="BN11" s="136" t="s">
        <v>55</v>
      </c>
      <c r="BR11" s="2" t="s">
        <v>50</v>
      </c>
      <c r="BS11" s="136" t="s">
        <v>50</v>
      </c>
      <c r="BW11" s="2"/>
      <c r="BX11" s="2"/>
      <c r="BY11" s="2"/>
    </row>
    <row r="12" spans="1:77" x14ac:dyDescent="0.25">
      <c r="A12" s="2" t="s">
        <v>72</v>
      </c>
      <c r="B12" s="2" t="s">
        <v>49</v>
      </c>
      <c r="D12" s="117" t="s">
        <v>46</v>
      </c>
      <c r="E12" s="117" t="s">
        <v>49</v>
      </c>
      <c r="G12" s="117" t="s">
        <v>46</v>
      </c>
      <c r="H12" s="117" t="s">
        <v>612</v>
      </c>
      <c r="J12" s="2" t="s">
        <v>72</v>
      </c>
      <c r="K12" s="2" t="s">
        <v>612</v>
      </c>
      <c r="L12" s="2" t="s">
        <v>72</v>
      </c>
      <c r="M12" s="2" t="s">
        <v>612</v>
      </c>
      <c r="O12" s="2" t="s">
        <v>72</v>
      </c>
      <c r="P12" t="s">
        <v>581</v>
      </c>
      <c r="R12" s="2" t="s">
        <v>57</v>
      </c>
      <c r="S12" s="2" t="s">
        <v>49</v>
      </c>
      <c r="U12" s="2" t="s">
        <v>57</v>
      </c>
      <c r="V12" s="2" t="s">
        <v>49</v>
      </c>
      <c r="X12" s="2" t="s">
        <v>57</v>
      </c>
      <c r="Y12" s="2" t="s">
        <v>55</v>
      </c>
      <c r="AA12" s="2" t="s">
        <v>57</v>
      </c>
      <c r="AB12" s="2" t="s">
        <v>55</v>
      </c>
      <c r="AD12" t="s">
        <v>72</v>
      </c>
      <c r="AE12" t="s">
        <v>612</v>
      </c>
      <c r="AG12" s="2" t="s">
        <v>72</v>
      </c>
      <c r="AH12" s="2" t="s">
        <v>49</v>
      </c>
      <c r="AJ12" s="2" t="s">
        <v>57</v>
      </c>
      <c r="AK12" s="2" t="s">
        <v>49</v>
      </c>
      <c r="AM12" s="2" t="s">
        <v>57</v>
      </c>
      <c r="AN12" s="2" t="s">
        <v>49</v>
      </c>
      <c r="AP12" s="2" t="s">
        <v>45</v>
      </c>
      <c r="AQ12" s="2" t="s">
        <v>45</v>
      </c>
      <c r="AU12" s="2" t="s">
        <v>44</v>
      </c>
      <c r="AY12" s="2">
        <v>0</v>
      </c>
      <c r="AZ12" s="2" t="s">
        <v>62</v>
      </c>
      <c r="BA12">
        <v>0</v>
      </c>
      <c r="BB12" s="117" t="s">
        <v>62</v>
      </c>
      <c r="BF12" s="2">
        <v>0</v>
      </c>
      <c r="BG12" s="2" t="s">
        <v>62</v>
      </c>
      <c r="BH12">
        <v>0</v>
      </c>
      <c r="BI12" s="117" t="s">
        <v>62</v>
      </c>
      <c r="BM12" s="2" t="s">
        <v>55</v>
      </c>
      <c r="BN12" s="136" t="s">
        <v>64</v>
      </c>
      <c r="BR12" s="2" t="s">
        <v>62</v>
      </c>
      <c r="BS12" s="136" t="s">
        <v>50</v>
      </c>
      <c r="BW12" s="2"/>
      <c r="BX12" s="2"/>
      <c r="BY12" s="2"/>
    </row>
    <row r="13" spans="1:77" x14ac:dyDescent="0.25">
      <c r="A13" s="2" t="s">
        <v>72</v>
      </c>
      <c r="B13" s="2" t="s">
        <v>62</v>
      </c>
      <c r="D13" s="117" t="s">
        <v>70</v>
      </c>
      <c r="E13" s="117" t="s">
        <v>50</v>
      </c>
      <c r="G13" s="117" t="s">
        <v>70</v>
      </c>
      <c r="H13" s="117" t="s">
        <v>612</v>
      </c>
      <c r="J13" s="2" t="s">
        <v>72</v>
      </c>
      <c r="K13" s="2" t="s">
        <v>612</v>
      </c>
      <c r="L13" s="2" t="s">
        <v>72</v>
      </c>
      <c r="M13" t="s">
        <v>581</v>
      </c>
      <c r="O13" s="2" t="s">
        <v>72</v>
      </c>
      <c r="P13" t="s">
        <v>581</v>
      </c>
      <c r="R13" s="2" t="s">
        <v>57</v>
      </c>
      <c r="S13" s="2" t="s">
        <v>49</v>
      </c>
      <c r="U13" s="2" t="s">
        <v>57</v>
      </c>
      <c r="V13" s="2" t="s">
        <v>50</v>
      </c>
      <c r="X13" s="2" t="s">
        <v>57</v>
      </c>
      <c r="Y13" s="2" t="s">
        <v>55</v>
      </c>
      <c r="AA13" s="2" t="s">
        <v>57</v>
      </c>
      <c r="AB13" s="2" t="s">
        <v>55</v>
      </c>
      <c r="AD13" t="s">
        <v>72</v>
      </c>
      <c r="AE13" t="s">
        <v>612</v>
      </c>
      <c r="AG13" s="2" t="s">
        <v>72</v>
      </c>
      <c r="AH13" s="2" t="s">
        <v>62</v>
      </c>
      <c r="AJ13" s="2" t="s">
        <v>57</v>
      </c>
      <c r="AK13" s="2" t="s">
        <v>49</v>
      </c>
      <c r="AM13" s="2" t="s">
        <v>57</v>
      </c>
      <c r="AN13" s="2" t="s">
        <v>50</v>
      </c>
      <c r="AP13" s="2" t="s">
        <v>45</v>
      </c>
      <c r="AQ13" s="2" t="s">
        <v>47</v>
      </c>
      <c r="AU13" s="2" t="s">
        <v>44</v>
      </c>
      <c r="AY13" s="2">
        <v>0</v>
      </c>
      <c r="AZ13" s="2" t="s">
        <v>55</v>
      </c>
      <c r="BA13">
        <v>0</v>
      </c>
      <c r="BB13" s="136" t="s">
        <v>55</v>
      </c>
      <c r="BF13" s="2">
        <v>0</v>
      </c>
      <c r="BG13" s="2" t="s">
        <v>49</v>
      </c>
      <c r="BH13">
        <v>0</v>
      </c>
      <c r="BI13" s="117" t="s">
        <v>62</v>
      </c>
      <c r="BM13" s="2" t="s">
        <v>55</v>
      </c>
      <c r="BN13" s="136" t="s">
        <v>50</v>
      </c>
      <c r="BR13" s="2" t="s">
        <v>55</v>
      </c>
      <c r="BS13" s="136" t="s">
        <v>62</v>
      </c>
      <c r="BW13" s="2"/>
      <c r="BX13" s="2"/>
      <c r="BY13" s="2"/>
    </row>
    <row r="14" spans="1:77" x14ac:dyDescent="0.25">
      <c r="A14" s="3" t="s">
        <v>46</v>
      </c>
      <c r="B14" s="2" t="s">
        <v>130</v>
      </c>
      <c r="D14" s="117" t="s">
        <v>70</v>
      </c>
      <c r="E14" s="117" t="s">
        <v>58</v>
      </c>
      <c r="G14" s="117" t="s">
        <v>70</v>
      </c>
      <c r="H14" s="117" t="s">
        <v>612</v>
      </c>
      <c r="J14" s="3" t="s">
        <v>46</v>
      </c>
      <c r="K14" s="2" t="s">
        <v>612</v>
      </c>
      <c r="L14" s="3" t="s">
        <v>46</v>
      </c>
      <c r="M14" s="2" t="s">
        <v>612</v>
      </c>
      <c r="O14" s="3" t="s">
        <v>46</v>
      </c>
      <c r="P14" s="2" t="s">
        <v>612</v>
      </c>
      <c r="R14" s="2" t="s">
        <v>48</v>
      </c>
      <c r="S14" s="2" t="s">
        <v>62</v>
      </c>
      <c r="U14" s="2" t="s">
        <v>48</v>
      </c>
      <c r="V14" s="2" t="s">
        <v>50</v>
      </c>
      <c r="X14" s="2" t="s">
        <v>48</v>
      </c>
      <c r="Y14" s="2" t="s">
        <v>64</v>
      </c>
      <c r="AA14" s="2" t="s">
        <v>48</v>
      </c>
      <c r="AB14" s="2" t="s">
        <v>55</v>
      </c>
      <c r="AD14" t="s">
        <v>46</v>
      </c>
      <c r="AE14" t="s">
        <v>612</v>
      </c>
      <c r="AG14" s="3" t="s">
        <v>46</v>
      </c>
      <c r="AH14" s="2" t="s">
        <v>49</v>
      </c>
      <c r="AJ14" s="2" t="s">
        <v>48</v>
      </c>
      <c r="AK14" s="2" t="s">
        <v>62</v>
      </c>
      <c r="AM14" s="2" t="s">
        <v>48</v>
      </c>
      <c r="AN14" s="2" t="s">
        <v>65</v>
      </c>
      <c r="AP14" s="2" t="s">
        <v>45</v>
      </c>
      <c r="AQ14" s="2" t="s">
        <v>47</v>
      </c>
      <c r="AU14" s="2" t="s">
        <v>89</v>
      </c>
      <c r="AY14" s="2">
        <v>0</v>
      </c>
      <c r="AZ14" s="2" t="s">
        <v>50</v>
      </c>
      <c r="BA14">
        <v>0</v>
      </c>
      <c r="BB14" s="117" t="s">
        <v>62</v>
      </c>
      <c r="BC14" s="134">
        <f>(100*47)/307</f>
        <v>15.309446254071661</v>
      </c>
      <c r="BF14" s="2">
        <v>0</v>
      </c>
      <c r="BG14" s="2" t="s">
        <v>50</v>
      </c>
      <c r="BH14">
        <v>0</v>
      </c>
      <c r="BI14" s="117" t="s">
        <v>49</v>
      </c>
      <c r="BM14" s="2" t="s">
        <v>655</v>
      </c>
      <c r="BN14" s="136" t="s">
        <v>55</v>
      </c>
      <c r="BR14" s="2" t="s">
        <v>49</v>
      </c>
      <c r="BS14" s="117" t="s">
        <v>55</v>
      </c>
      <c r="BW14" s="3"/>
      <c r="BX14" s="2"/>
      <c r="BY14" s="2"/>
    </row>
    <row r="15" spans="1:77" x14ac:dyDescent="0.25">
      <c r="A15" s="2" t="s">
        <v>72</v>
      </c>
      <c r="B15" s="2" t="s">
        <v>55</v>
      </c>
      <c r="D15" s="117" t="s">
        <v>72</v>
      </c>
      <c r="E15" s="117" t="s">
        <v>49</v>
      </c>
      <c r="G15" s="117" t="s">
        <v>72</v>
      </c>
      <c r="H15" s="117" t="s">
        <v>612</v>
      </c>
      <c r="J15" s="2" t="s">
        <v>72</v>
      </c>
      <c r="K15" s="2" t="s">
        <v>612</v>
      </c>
      <c r="L15" s="2" t="s">
        <v>72</v>
      </c>
      <c r="M15" s="2" t="s">
        <v>612</v>
      </c>
      <c r="O15" s="2" t="s">
        <v>72</v>
      </c>
      <c r="P15" s="2" t="s">
        <v>612</v>
      </c>
      <c r="R15" s="2" t="s">
        <v>67</v>
      </c>
      <c r="S15" s="2" t="s">
        <v>49</v>
      </c>
      <c r="U15" s="2" t="s">
        <v>67</v>
      </c>
      <c r="V15" s="2" t="s">
        <v>49</v>
      </c>
      <c r="X15" s="2" t="s">
        <v>67</v>
      </c>
      <c r="Y15" s="2" t="s">
        <v>64</v>
      </c>
      <c r="AA15" s="2" t="s">
        <v>67</v>
      </c>
      <c r="AB15" s="2" t="s">
        <v>55</v>
      </c>
      <c r="AD15" t="s">
        <v>72</v>
      </c>
      <c r="AE15" t="s">
        <v>581</v>
      </c>
      <c r="AG15" s="2" t="s">
        <v>72</v>
      </c>
      <c r="AH15" t="s">
        <v>581</v>
      </c>
      <c r="AJ15" s="2" t="s">
        <v>67</v>
      </c>
      <c r="AK15" s="2" t="s">
        <v>49</v>
      </c>
      <c r="AM15" s="2" t="s">
        <v>67</v>
      </c>
      <c r="AN15" s="2" t="s">
        <v>49</v>
      </c>
      <c r="AP15" s="2" t="s">
        <v>47</v>
      </c>
      <c r="AQ15" s="2" t="s">
        <v>47</v>
      </c>
      <c r="AU15" s="2" t="s">
        <v>44</v>
      </c>
      <c r="AY15" s="2">
        <v>0</v>
      </c>
      <c r="AZ15" s="2" t="s">
        <v>50</v>
      </c>
      <c r="BA15">
        <v>0</v>
      </c>
      <c r="BB15" s="136" t="s">
        <v>55</v>
      </c>
      <c r="BF15" s="2">
        <v>0</v>
      </c>
      <c r="BG15" s="2" t="s">
        <v>50</v>
      </c>
      <c r="BH15">
        <v>0</v>
      </c>
      <c r="BI15" s="117" t="s">
        <v>50</v>
      </c>
      <c r="BM15" s="2" t="s">
        <v>655</v>
      </c>
      <c r="BN15" s="136" t="s">
        <v>55</v>
      </c>
      <c r="BR15" s="2" t="s">
        <v>49</v>
      </c>
      <c r="BS15" s="117" t="s">
        <v>49</v>
      </c>
      <c r="BW15" s="2"/>
      <c r="BX15" s="2"/>
      <c r="BY15" s="2"/>
    </row>
    <row r="16" spans="1:77" x14ac:dyDescent="0.25">
      <c r="A16" s="3" t="s">
        <v>80</v>
      </c>
      <c r="B16" s="2" t="s">
        <v>49</v>
      </c>
      <c r="D16" s="117" t="s">
        <v>72</v>
      </c>
      <c r="E16" s="117" t="s">
        <v>62</v>
      </c>
      <c r="G16" s="117" t="s">
        <v>72</v>
      </c>
      <c r="H16" s="117" t="s">
        <v>612</v>
      </c>
      <c r="J16" s="3" t="s">
        <v>80</v>
      </c>
      <c r="K16" s="2" t="s">
        <v>612</v>
      </c>
      <c r="L16" s="3" t="s">
        <v>80</v>
      </c>
      <c r="M16" t="s">
        <v>581</v>
      </c>
      <c r="O16" s="3" t="s">
        <v>80</v>
      </c>
      <c r="P16" t="s">
        <v>581</v>
      </c>
      <c r="R16" s="2" t="s">
        <v>48</v>
      </c>
      <c r="S16" s="2" t="s">
        <v>49</v>
      </c>
      <c r="U16" s="2" t="s">
        <v>48</v>
      </c>
      <c r="V16" s="2" t="s">
        <v>49</v>
      </c>
      <c r="X16" s="2" t="s">
        <v>48</v>
      </c>
      <c r="Y16" s="2" t="s">
        <v>64</v>
      </c>
      <c r="AA16" s="2" t="s">
        <v>48</v>
      </c>
      <c r="AB16" s="2" t="s">
        <v>55</v>
      </c>
      <c r="AD16" t="s">
        <v>80</v>
      </c>
      <c r="AE16" t="s">
        <v>612</v>
      </c>
      <c r="AG16" s="3" t="s">
        <v>80</v>
      </c>
      <c r="AH16" s="2" t="s">
        <v>49</v>
      </c>
      <c r="AJ16" s="2" t="s">
        <v>48</v>
      </c>
      <c r="AK16" s="2" t="s">
        <v>49</v>
      </c>
      <c r="AM16" s="2" t="s">
        <v>48</v>
      </c>
      <c r="AN16" s="2" t="s">
        <v>49</v>
      </c>
      <c r="AP16" s="2" t="s">
        <v>45</v>
      </c>
      <c r="AQ16" s="2" t="s">
        <v>45</v>
      </c>
      <c r="AU16" s="2" t="s">
        <v>44</v>
      </c>
      <c r="AY16" s="2">
        <v>0</v>
      </c>
      <c r="AZ16" s="2" t="s">
        <v>591</v>
      </c>
      <c r="BA16">
        <v>0</v>
      </c>
      <c r="BB16" s="136" t="s">
        <v>50</v>
      </c>
      <c r="BF16" s="2">
        <v>0</v>
      </c>
      <c r="BG16" s="2" t="s">
        <v>591</v>
      </c>
      <c r="BH16">
        <v>0</v>
      </c>
      <c r="BI16" s="117" t="s">
        <v>50</v>
      </c>
      <c r="BM16" s="2" t="s">
        <v>660</v>
      </c>
      <c r="BN16" s="136" t="s">
        <v>64</v>
      </c>
      <c r="BR16" s="2" t="s">
        <v>49</v>
      </c>
      <c r="BS16" s="117" t="s">
        <v>49</v>
      </c>
      <c r="BW16" s="3"/>
      <c r="BX16" s="2"/>
      <c r="BY16" s="2"/>
    </row>
    <row r="17" spans="1:77" x14ac:dyDescent="0.25">
      <c r="A17" s="3" t="s">
        <v>46</v>
      </c>
      <c r="B17" s="2" t="s">
        <v>239</v>
      </c>
      <c r="D17" s="117" t="s">
        <v>46</v>
      </c>
      <c r="E17" s="117" t="s">
        <v>49</v>
      </c>
      <c r="G17" s="117" t="s">
        <v>46</v>
      </c>
      <c r="H17" s="117" t="s">
        <v>612</v>
      </c>
      <c r="J17" s="3" t="s">
        <v>46</v>
      </c>
      <c r="K17" s="2" t="s">
        <v>612</v>
      </c>
      <c r="L17" s="3" t="s">
        <v>46</v>
      </c>
      <c r="M17" t="s">
        <v>581</v>
      </c>
      <c r="O17" s="3" t="s">
        <v>46</v>
      </c>
      <c r="P17" t="s">
        <v>581</v>
      </c>
      <c r="R17" s="2" t="s">
        <v>61</v>
      </c>
      <c r="S17" s="2" t="s">
        <v>58</v>
      </c>
      <c r="U17" s="2" t="s">
        <v>61</v>
      </c>
      <c r="V17" s="2" t="s">
        <v>49</v>
      </c>
      <c r="X17" s="2" t="s">
        <v>61</v>
      </c>
      <c r="Y17" s="2" t="s">
        <v>50</v>
      </c>
      <c r="AA17" s="2" t="s">
        <v>61</v>
      </c>
      <c r="AB17" s="2" t="s">
        <v>58</v>
      </c>
      <c r="AD17" t="s">
        <v>46</v>
      </c>
      <c r="AE17" t="s">
        <v>612</v>
      </c>
      <c r="AG17" s="3" t="s">
        <v>46</v>
      </c>
      <c r="AH17" s="2" t="s">
        <v>49</v>
      </c>
      <c r="AJ17" s="2" t="s">
        <v>61</v>
      </c>
      <c r="AK17" s="2" t="s">
        <v>58</v>
      </c>
      <c r="AM17" s="2" t="s">
        <v>61</v>
      </c>
      <c r="AN17" s="2" t="s">
        <v>49</v>
      </c>
      <c r="AP17" s="2" t="s">
        <v>47</v>
      </c>
      <c r="AQ17" s="2" t="s">
        <v>47</v>
      </c>
      <c r="AU17" s="2" t="s">
        <v>44</v>
      </c>
      <c r="AY17" s="2">
        <v>0</v>
      </c>
      <c r="AZ17" s="2" t="s">
        <v>50</v>
      </c>
      <c r="BA17">
        <v>0</v>
      </c>
      <c r="BB17" s="136" t="s">
        <v>50</v>
      </c>
      <c r="BF17" s="2">
        <v>0</v>
      </c>
      <c r="BG17" s="2" t="s">
        <v>50</v>
      </c>
      <c r="BH17">
        <v>0</v>
      </c>
      <c r="BI17" s="117" t="s">
        <v>49</v>
      </c>
      <c r="BM17" s="2" t="s">
        <v>656</v>
      </c>
      <c r="BN17" s="136" t="s">
        <v>68</v>
      </c>
      <c r="BR17" s="2" t="s">
        <v>49</v>
      </c>
      <c r="BS17" s="117" t="s">
        <v>49</v>
      </c>
      <c r="BW17" s="3"/>
      <c r="BX17" s="2"/>
      <c r="BY17" s="2"/>
    </row>
    <row r="18" spans="1:77" x14ac:dyDescent="0.25">
      <c r="A18" s="2" t="s">
        <v>72</v>
      </c>
      <c r="B18" s="2" t="s">
        <v>62</v>
      </c>
      <c r="D18" s="117" t="s">
        <v>46</v>
      </c>
      <c r="E18" s="117" t="s">
        <v>62</v>
      </c>
      <c r="G18" s="117" t="s">
        <v>46</v>
      </c>
      <c r="H18" s="117" t="s">
        <v>612</v>
      </c>
      <c r="J18" s="2" t="s">
        <v>72</v>
      </c>
      <c r="K18" s="2" t="s">
        <v>612</v>
      </c>
      <c r="L18" s="2" t="s">
        <v>72</v>
      </c>
      <c r="M18" s="2" t="s">
        <v>612</v>
      </c>
      <c r="O18" s="2" t="s">
        <v>72</v>
      </c>
      <c r="P18" t="s">
        <v>581</v>
      </c>
      <c r="R18" s="2" t="s">
        <v>67</v>
      </c>
      <c r="S18" s="2" t="s">
        <v>49</v>
      </c>
      <c r="U18" s="2" t="s">
        <v>67</v>
      </c>
      <c r="V18" s="2" t="s">
        <v>49</v>
      </c>
      <c r="X18" s="2" t="s">
        <v>67</v>
      </c>
      <c r="Y18" s="2" t="s">
        <v>50</v>
      </c>
      <c r="AA18" s="2" t="s">
        <v>67</v>
      </c>
      <c r="AB18" s="2" t="s">
        <v>58</v>
      </c>
      <c r="AD18" t="s">
        <v>72</v>
      </c>
      <c r="AE18" t="s">
        <v>612</v>
      </c>
      <c r="AG18" s="2" t="s">
        <v>72</v>
      </c>
      <c r="AH18" s="2" t="s">
        <v>62</v>
      </c>
      <c r="AJ18" s="2" t="s">
        <v>67</v>
      </c>
      <c r="AK18" s="2" t="s">
        <v>49</v>
      </c>
      <c r="AM18" s="2" t="s">
        <v>67</v>
      </c>
      <c r="AN18" s="2" t="s">
        <v>49</v>
      </c>
      <c r="AP18" s="2" t="s">
        <v>45</v>
      </c>
      <c r="AQ18" s="2" t="s">
        <v>47</v>
      </c>
      <c r="AU18" s="2" t="s">
        <v>89</v>
      </c>
      <c r="AY18" s="2">
        <v>0</v>
      </c>
      <c r="AZ18" s="2" t="s">
        <v>55</v>
      </c>
      <c r="BA18">
        <v>0</v>
      </c>
      <c r="BB18" s="136" t="s">
        <v>49</v>
      </c>
      <c r="BF18" s="2">
        <v>0</v>
      </c>
      <c r="BG18" s="2" t="s">
        <v>55</v>
      </c>
      <c r="BH18">
        <v>0</v>
      </c>
      <c r="BI18" s="117" t="s">
        <v>50</v>
      </c>
      <c r="BM18" s="2" t="s">
        <v>64</v>
      </c>
      <c r="BN18" s="136" t="s">
        <v>50</v>
      </c>
      <c r="BR18" s="2" t="s">
        <v>55</v>
      </c>
      <c r="BS18" s="117" t="s">
        <v>49</v>
      </c>
      <c r="BW18" s="2"/>
      <c r="BX18" s="2"/>
      <c r="BY18" s="2"/>
    </row>
    <row r="19" spans="1:77" x14ac:dyDescent="0.25">
      <c r="A19" s="3" t="s">
        <v>46</v>
      </c>
      <c r="B19" s="2" t="s">
        <v>49</v>
      </c>
      <c r="D19" s="117" t="s">
        <v>72</v>
      </c>
      <c r="E19" s="117" t="s">
        <v>55</v>
      </c>
      <c r="G19" s="117" t="s">
        <v>72</v>
      </c>
      <c r="H19" s="117" t="s">
        <v>581</v>
      </c>
      <c r="J19" s="3" t="s">
        <v>46</v>
      </c>
      <c r="K19" s="2" t="s">
        <v>612</v>
      </c>
      <c r="L19" s="3" t="s">
        <v>46</v>
      </c>
      <c r="M19" s="2" t="s">
        <v>612</v>
      </c>
      <c r="O19" s="3" t="s">
        <v>46</v>
      </c>
      <c r="P19" t="s">
        <v>581</v>
      </c>
      <c r="R19" s="2" t="s">
        <v>73</v>
      </c>
      <c r="S19" s="2" t="s">
        <v>62</v>
      </c>
      <c r="U19" s="2" t="s">
        <v>73</v>
      </c>
      <c r="V19" s="2" t="s">
        <v>62</v>
      </c>
      <c r="X19" s="2" t="s">
        <v>73</v>
      </c>
      <c r="Y19" s="2" t="s">
        <v>62</v>
      </c>
      <c r="AA19" s="2" t="s">
        <v>73</v>
      </c>
      <c r="AB19" s="2" t="s">
        <v>55</v>
      </c>
      <c r="AD19" t="s">
        <v>46</v>
      </c>
      <c r="AE19" t="s">
        <v>612</v>
      </c>
      <c r="AG19" s="3" t="s">
        <v>46</v>
      </c>
      <c r="AH19" s="2" t="s">
        <v>49</v>
      </c>
      <c r="AJ19" s="2" t="s">
        <v>73</v>
      </c>
      <c r="AK19" s="2" t="s">
        <v>62</v>
      </c>
      <c r="AM19" s="2" t="s">
        <v>73</v>
      </c>
      <c r="AN19" s="2" t="s">
        <v>62</v>
      </c>
      <c r="AP19" s="2" t="s">
        <v>47</v>
      </c>
      <c r="AQ19" s="2" t="s">
        <v>45</v>
      </c>
      <c r="AU19" s="2" t="s">
        <v>44</v>
      </c>
      <c r="AY19" s="2">
        <v>0</v>
      </c>
      <c r="AZ19" s="2" t="s">
        <v>55</v>
      </c>
      <c r="BA19">
        <v>0</v>
      </c>
      <c r="BB19" s="136" t="s">
        <v>50</v>
      </c>
      <c r="BF19" s="2">
        <v>0</v>
      </c>
      <c r="BG19" s="2" t="s">
        <v>55</v>
      </c>
      <c r="BH19">
        <v>0</v>
      </c>
      <c r="BI19" s="117" t="s">
        <v>64</v>
      </c>
      <c r="BM19" s="2" t="s">
        <v>55</v>
      </c>
      <c r="BN19" s="136" t="s">
        <v>64</v>
      </c>
      <c r="BR19" s="2" t="s">
        <v>55</v>
      </c>
      <c r="BS19" s="117" t="s">
        <v>55</v>
      </c>
      <c r="BW19" s="3"/>
      <c r="BX19" s="2"/>
      <c r="BY19" s="2"/>
    </row>
    <row r="20" spans="1:77" x14ac:dyDescent="0.25">
      <c r="A20" s="3" t="s">
        <v>46</v>
      </c>
      <c r="B20" s="2" t="s">
        <v>49</v>
      </c>
      <c r="D20" s="117" t="s">
        <v>80</v>
      </c>
      <c r="E20" s="117" t="s">
        <v>49</v>
      </c>
      <c r="G20" s="117" t="s">
        <v>80</v>
      </c>
      <c r="H20" s="117" t="s">
        <v>612</v>
      </c>
      <c r="J20" s="3" t="s">
        <v>46</v>
      </c>
      <c r="K20" s="2" t="s">
        <v>612</v>
      </c>
      <c r="L20" s="3" t="s">
        <v>46</v>
      </c>
      <c r="M20" s="2" t="s">
        <v>612</v>
      </c>
      <c r="O20" s="3" t="s">
        <v>46</v>
      </c>
      <c r="P20" t="s">
        <v>581</v>
      </c>
      <c r="R20" s="2" t="s">
        <v>61</v>
      </c>
      <c r="S20" s="2" t="s">
        <v>49</v>
      </c>
      <c r="U20" s="2" t="s">
        <v>61</v>
      </c>
      <c r="V20" s="2" t="s">
        <v>49</v>
      </c>
      <c r="X20" s="2" t="s">
        <v>61</v>
      </c>
      <c r="Y20" s="2" t="s">
        <v>55</v>
      </c>
      <c r="AA20" s="2" t="s">
        <v>61</v>
      </c>
      <c r="AB20" s="2" t="s">
        <v>49</v>
      </c>
      <c r="AD20" t="s">
        <v>46</v>
      </c>
      <c r="AE20" t="s">
        <v>612</v>
      </c>
      <c r="AG20" s="3" t="s">
        <v>46</v>
      </c>
      <c r="AH20" s="2" t="s">
        <v>49</v>
      </c>
      <c r="AJ20" s="2" t="s">
        <v>61</v>
      </c>
      <c r="AK20" s="2" t="s">
        <v>49</v>
      </c>
      <c r="AM20" s="2" t="s">
        <v>61</v>
      </c>
      <c r="AN20" s="2" t="s">
        <v>49</v>
      </c>
      <c r="AP20" s="2" t="s">
        <v>47</v>
      </c>
      <c r="AQ20" s="2" t="s">
        <v>45</v>
      </c>
      <c r="AU20" s="2" t="s">
        <v>89</v>
      </c>
      <c r="AY20" s="2">
        <v>0</v>
      </c>
      <c r="AZ20" s="2" t="s">
        <v>55</v>
      </c>
      <c r="BA20">
        <v>0</v>
      </c>
      <c r="BB20" s="136" t="s">
        <v>64</v>
      </c>
      <c r="BF20" s="2">
        <v>0</v>
      </c>
      <c r="BG20" s="2" t="s">
        <v>518</v>
      </c>
      <c r="BH20">
        <v>0</v>
      </c>
      <c r="BI20" s="117" t="s">
        <v>62</v>
      </c>
      <c r="BM20" s="2" t="s">
        <v>55</v>
      </c>
      <c r="BN20" s="136" t="s">
        <v>68</v>
      </c>
      <c r="BR20" s="2" t="s">
        <v>55</v>
      </c>
      <c r="BS20" s="117" t="s">
        <v>55</v>
      </c>
      <c r="BW20" s="3"/>
      <c r="BX20" s="2"/>
      <c r="BY20" s="2"/>
    </row>
    <row r="21" spans="1:77" x14ac:dyDescent="0.25">
      <c r="A21" s="3" t="s">
        <v>80</v>
      </c>
      <c r="B21" s="2" t="s">
        <v>58</v>
      </c>
      <c r="D21" s="117" t="s">
        <v>46</v>
      </c>
      <c r="E21" s="117" t="s">
        <v>49</v>
      </c>
      <c r="G21" s="117" t="s">
        <v>46</v>
      </c>
      <c r="H21" s="117" t="s">
        <v>612</v>
      </c>
      <c r="J21" s="3" t="s">
        <v>80</v>
      </c>
      <c r="K21" s="2" t="s">
        <v>612</v>
      </c>
      <c r="L21" s="3" t="s">
        <v>80</v>
      </c>
      <c r="M21" s="2" t="s">
        <v>612</v>
      </c>
      <c r="O21" s="3" t="s">
        <v>80</v>
      </c>
      <c r="P21" s="2" t="s">
        <v>612</v>
      </c>
      <c r="R21" s="2" t="s">
        <v>57</v>
      </c>
      <c r="S21" s="2" t="s">
        <v>55</v>
      </c>
      <c r="U21" s="2" t="s">
        <v>57</v>
      </c>
      <c r="V21" s="2" t="s">
        <v>55</v>
      </c>
      <c r="X21" s="2" t="s">
        <v>57</v>
      </c>
      <c r="Y21" s="2" t="s">
        <v>55</v>
      </c>
      <c r="AA21" s="2" t="s">
        <v>57</v>
      </c>
      <c r="AB21" s="2" t="s">
        <v>55</v>
      </c>
      <c r="AD21" t="s">
        <v>80</v>
      </c>
      <c r="AE21" t="s">
        <v>612</v>
      </c>
      <c r="AG21" s="3" t="s">
        <v>80</v>
      </c>
      <c r="AH21" s="2" t="s">
        <v>58</v>
      </c>
      <c r="AJ21" s="2" t="s">
        <v>57</v>
      </c>
      <c r="AK21" t="s">
        <v>581</v>
      </c>
      <c r="AM21" s="2" t="s">
        <v>57</v>
      </c>
      <c r="AN21" t="s">
        <v>581</v>
      </c>
      <c r="AP21" s="2" t="s">
        <v>45</v>
      </c>
      <c r="AQ21" s="2" t="s">
        <v>47</v>
      </c>
      <c r="AU21" s="2" t="s">
        <v>44</v>
      </c>
      <c r="AY21" s="2">
        <v>0</v>
      </c>
      <c r="AZ21" s="2" t="s">
        <v>647</v>
      </c>
      <c r="BA21">
        <v>0</v>
      </c>
      <c r="BB21" s="117" t="s">
        <v>62</v>
      </c>
      <c r="BC21" s="2"/>
      <c r="BF21" s="2">
        <v>0</v>
      </c>
      <c r="BG21" s="2" t="s">
        <v>647</v>
      </c>
      <c r="BH21">
        <v>0</v>
      </c>
      <c r="BI21" s="117" t="s">
        <v>50</v>
      </c>
      <c r="BM21" s="2" t="s">
        <v>538</v>
      </c>
      <c r="BN21" s="136" t="s">
        <v>50</v>
      </c>
      <c r="BO21" s="2"/>
      <c r="BR21" s="2" t="s">
        <v>55</v>
      </c>
      <c r="BS21" s="117" t="s">
        <v>55</v>
      </c>
      <c r="BW21" s="3"/>
      <c r="BX21" s="2"/>
      <c r="BY21" s="2"/>
    </row>
    <row r="22" spans="1:77" x14ac:dyDescent="0.25">
      <c r="A22" s="2" t="s">
        <v>70</v>
      </c>
      <c r="B22" s="2" t="s">
        <v>49</v>
      </c>
      <c r="D22" s="117" t="s">
        <v>46</v>
      </c>
      <c r="E22" s="117" t="s">
        <v>50</v>
      </c>
      <c r="G22" s="117" t="s">
        <v>46</v>
      </c>
      <c r="H22" s="117" t="s">
        <v>612</v>
      </c>
      <c r="J22" s="2" t="s">
        <v>70</v>
      </c>
      <c r="K22" s="2" t="s">
        <v>612</v>
      </c>
      <c r="L22" s="2" t="s">
        <v>70</v>
      </c>
      <c r="M22" s="2" t="s">
        <v>612</v>
      </c>
      <c r="O22" s="2" t="s">
        <v>70</v>
      </c>
      <c r="P22" s="2" t="s">
        <v>612</v>
      </c>
      <c r="R22" s="2" t="s">
        <v>48</v>
      </c>
      <c r="S22" s="2" t="s">
        <v>49</v>
      </c>
      <c r="U22" s="2" t="s">
        <v>48</v>
      </c>
      <c r="V22" s="2" t="s">
        <v>49</v>
      </c>
      <c r="X22" s="2" t="s">
        <v>48</v>
      </c>
      <c r="Y22" s="2" t="s">
        <v>55</v>
      </c>
      <c r="AA22" s="2" t="s">
        <v>48</v>
      </c>
      <c r="AB22" s="2" t="s">
        <v>55</v>
      </c>
      <c r="AD22" t="s">
        <v>70</v>
      </c>
      <c r="AE22" t="s">
        <v>612</v>
      </c>
      <c r="AG22" s="2" t="s">
        <v>70</v>
      </c>
      <c r="AH22" s="2" t="s">
        <v>49</v>
      </c>
      <c r="AJ22" s="2" t="s">
        <v>48</v>
      </c>
      <c r="AK22" s="2" t="s">
        <v>49</v>
      </c>
      <c r="AM22" s="2" t="s">
        <v>48</v>
      </c>
      <c r="AN22" s="2" t="s">
        <v>49</v>
      </c>
      <c r="AP22" s="2" t="s">
        <v>47</v>
      </c>
      <c r="AQ22" s="2" t="s">
        <v>45</v>
      </c>
      <c r="AU22" s="2" t="s">
        <v>44</v>
      </c>
      <c r="AY22" s="2">
        <v>0</v>
      </c>
      <c r="AZ22" s="2" t="s">
        <v>648</v>
      </c>
      <c r="BA22">
        <v>0</v>
      </c>
      <c r="BB22" s="136" t="s">
        <v>50</v>
      </c>
      <c r="BC22" s="2"/>
      <c r="BF22" s="2">
        <v>0</v>
      </c>
      <c r="BG22" s="2" t="s">
        <v>648</v>
      </c>
      <c r="BH22">
        <v>0</v>
      </c>
      <c r="BI22" s="117" t="s">
        <v>55</v>
      </c>
      <c r="BM22" s="2" t="s">
        <v>657</v>
      </c>
      <c r="BN22" s="136" t="s">
        <v>64</v>
      </c>
      <c r="BO22" s="2"/>
      <c r="BR22" s="2" t="s">
        <v>50</v>
      </c>
      <c r="BS22" s="117" t="s">
        <v>55</v>
      </c>
      <c r="BW22" s="2"/>
      <c r="BX22" s="2"/>
      <c r="BY22" s="2"/>
    </row>
    <row r="23" spans="1:77" x14ac:dyDescent="0.25">
      <c r="A23" s="3" t="s">
        <v>46</v>
      </c>
      <c r="B23" s="2" t="s">
        <v>62</v>
      </c>
      <c r="D23" s="117" t="s">
        <v>72</v>
      </c>
      <c r="E23" s="117" t="s">
        <v>62</v>
      </c>
      <c r="G23" s="117" t="s">
        <v>72</v>
      </c>
      <c r="H23" s="117" t="s">
        <v>612</v>
      </c>
      <c r="J23" s="3" t="s">
        <v>46</v>
      </c>
      <c r="K23" s="2" t="s">
        <v>612</v>
      </c>
      <c r="L23" s="3" t="s">
        <v>46</v>
      </c>
      <c r="M23" s="2" t="s">
        <v>612</v>
      </c>
      <c r="O23" s="3" t="s">
        <v>46</v>
      </c>
      <c r="P23" t="s">
        <v>581</v>
      </c>
      <c r="R23" s="2" t="s">
        <v>61</v>
      </c>
      <c r="S23" s="2" t="s">
        <v>64</v>
      </c>
      <c r="U23" s="2" t="s">
        <v>61</v>
      </c>
      <c r="V23" s="2" t="s">
        <v>50</v>
      </c>
      <c r="X23" s="2" t="s">
        <v>61</v>
      </c>
      <c r="Y23" s="2" t="s">
        <v>64</v>
      </c>
      <c r="AA23" s="2" t="s">
        <v>61</v>
      </c>
      <c r="AB23" s="2" t="s">
        <v>50</v>
      </c>
      <c r="AD23" t="s">
        <v>46</v>
      </c>
      <c r="AE23" t="s">
        <v>612</v>
      </c>
      <c r="AG23" s="3" t="s">
        <v>46</v>
      </c>
      <c r="AH23" s="2" t="s">
        <v>62</v>
      </c>
      <c r="AJ23" s="2" t="s">
        <v>61</v>
      </c>
      <c r="AK23" s="2" t="s">
        <v>64</v>
      </c>
      <c r="AM23" s="2" t="s">
        <v>61</v>
      </c>
      <c r="AN23" s="2" t="s">
        <v>65</v>
      </c>
      <c r="AP23" s="2" t="s">
        <v>47</v>
      </c>
      <c r="AQ23" s="2" t="s">
        <v>45</v>
      </c>
      <c r="AU23" s="2" t="s">
        <v>44</v>
      </c>
      <c r="AY23" s="2">
        <v>0</v>
      </c>
      <c r="AZ23" s="2" t="s">
        <v>55</v>
      </c>
      <c r="BA23">
        <v>0</v>
      </c>
      <c r="BB23" s="136" t="s">
        <v>55</v>
      </c>
      <c r="BF23" s="2">
        <v>0</v>
      </c>
      <c r="BG23" s="2" t="s">
        <v>55</v>
      </c>
      <c r="BH23">
        <v>0</v>
      </c>
      <c r="BI23" s="117" t="s">
        <v>55</v>
      </c>
      <c r="BM23" s="2" t="s">
        <v>55</v>
      </c>
      <c r="BN23" s="136" t="s">
        <v>68</v>
      </c>
      <c r="BR23" s="2" t="s">
        <v>55</v>
      </c>
      <c r="BS23" s="136" t="s">
        <v>50</v>
      </c>
      <c r="BW23" s="3"/>
      <c r="BX23" s="2"/>
      <c r="BY23" s="2"/>
    </row>
    <row r="24" spans="1:77" x14ac:dyDescent="0.25">
      <c r="A24" s="3" t="s">
        <v>56</v>
      </c>
      <c r="B24" s="2" t="s">
        <v>49</v>
      </c>
      <c r="D24" s="117" t="s">
        <v>46</v>
      </c>
      <c r="E24" s="117" t="s">
        <v>49</v>
      </c>
      <c r="G24" s="117" t="s">
        <v>46</v>
      </c>
      <c r="H24" s="117" t="s">
        <v>612</v>
      </c>
      <c r="J24" s="3" t="s">
        <v>56</v>
      </c>
      <c r="K24" s="2" t="s">
        <v>612</v>
      </c>
      <c r="L24" s="3" t="s">
        <v>56</v>
      </c>
      <c r="M24" t="s">
        <v>581</v>
      </c>
      <c r="O24" s="3" t="s">
        <v>56</v>
      </c>
      <c r="P24" s="2" t="s">
        <v>612</v>
      </c>
      <c r="R24" s="2" t="s">
        <v>61</v>
      </c>
      <c r="S24" s="2" t="s">
        <v>49</v>
      </c>
      <c r="U24" s="2" t="s">
        <v>61</v>
      </c>
      <c r="V24" s="2" t="s">
        <v>49</v>
      </c>
      <c r="X24" s="2" t="s">
        <v>61</v>
      </c>
      <c r="Y24" s="2" t="s">
        <v>55</v>
      </c>
      <c r="AA24" s="2" t="s">
        <v>61</v>
      </c>
      <c r="AB24" s="2" t="s">
        <v>49</v>
      </c>
      <c r="AD24" t="s">
        <v>56</v>
      </c>
      <c r="AE24" t="s">
        <v>612</v>
      </c>
      <c r="AG24" s="3" t="s">
        <v>56</v>
      </c>
      <c r="AH24" s="2" t="s">
        <v>49</v>
      </c>
      <c r="AJ24" s="2" t="s">
        <v>61</v>
      </c>
      <c r="AK24" s="2" t="s">
        <v>49</v>
      </c>
      <c r="AM24" s="2" t="s">
        <v>61</v>
      </c>
      <c r="AN24" s="2" t="s">
        <v>49</v>
      </c>
      <c r="AP24" s="2" t="s">
        <v>45</v>
      </c>
      <c r="AQ24" s="2" t="s">
        <v>45</v>
      </c>
      <c r="AU24" s="2" t="s">
        <v>44</v>
      </c>
      <c r="AY24" s="2">
        <v>0</v>
      </c>
      <c r="AZ24" s="2" t="s">
        <v>55</v>
      </c>
      <c r="BA24">
        <v>0</v>
      </c>
      <c r="BB24" s="136" t="s">
        <v>55</v>
      </c>
      <c r="BF24" s="2">
        <v>0</v>
      </c>
      <c r="BG24" s="2" t="s">
        <v>55</v>
      </c>
      <c r="BH24">
        <v>0</v>
      </c>
      <c r="BI24" s="117" t="s">
        <v>50</v>
      </c>
      <c r="BM24" s="2" t="s">
        <v>55</v>
      </c>
      <c r="BN24" s="136" t="s">
        <v>50</v>
      </c>
      <c r="BR24" s="2" t="s">
        <v>514</v>
      </c>
      <c r="BS24" s="117" t="s">
        <v>55</v>
      </c>
      <c r="BW24" s="3"/>
      <c r="BX24" s="2"/>
      <c r="BY24" s="2"/>
    </row>
    <row r="25" spans="1:77" x14ac:dyDescent="0.25">
      <c r="A25" s="3" t="s">
        <v>46</v>
      </c>
      <c r="B25" s="2" t="s">
        <v>55</v>
      </c>
      <c r="D25" s="117" t="s">
        <v>46</v>
      </c>
      <c r="E25" s="117" t="s">
        <v>49</v>
      </c>
      <c r="G25" s="117" t="s">
        <v>46</v>
      </c>
      <c r="H25" s="117" t="s">
        <v>612</v>
      </c>
      <c r="J25" s="3" t="s">
        <v>46</v>
      </c>
      <c r="K25" t="s">
        <v>581</v>
      </c>
      <c r="L25" s="3" t="s">
        <v>46</v>
      </c>
      <c r="M25" t="s">
        <v>581</v>
      </c>
      <c r="O25" s="3" t="s">
        <v>46</v>
      </c>
      <c r="P25" t="s">
        <v>581</v>
      </c>
      <c r="R25" s="2" t="s">
        <v>73</v>
      </c>
      <c r="S25" s="2" t="s">
        <v>55</v>
      </c>
      <c r="U25" s="2" t="s">
        <v>73</v>
      </c>
      <c r="V25" s="2" t="s">
        <v>55</v>
      </c>
      <c r="X25" s="2" t="s">
        <v>73</v>
      </c>
      <c r="Y25" s="2" t="s">
        <v>55</v>
      </c>
      <c r="AA25" s="2" t="s">
        <v>73</v>
      </c>
      <c r="AB25" s="2" t="s">
        <v>58</v>
      </c>
      <c r="AD25" t="s">
        <v>46</v>
      </c>
      <c r="AE25" t="s">
        <v>581</v>
      </c>
      <c r="AG25" s="3" t="s">
        <v>46</v>
      </c>
      <c r="AH25" t="s">
        <v>581</v>
      </c>
      <c r="AJ25" s="2" t="s">
        <v>73</v>
      </c>
      <c r="AK25" t="s">
        <v>581</v>
      </c>
      <c r="AM25" s="2" t="s">
        <v>73</v>
      </c>
      <c r="AN25" t="s">
        <v>581</v>
      </c>
      <c r="AP25" s="2" t="s">
        <v>47</v>
      </c>
      <c r="AQ25" s="2" t="s">
        <v>45</v>
      </c>
      <c r="AU25" s="2" t="s">
        <v>44</v>
      </c>
      <c r="AY25" s="2">
        <v>0</v>
      </c>
      <c r="AZ25" s="2" t="s">
        <v>55</v>
      </c>
      <c r="BA25">
        <v>0</v>
      </c>
      <c r="BB25" s="136" t="s">
        <v>55</v>
      </c>
      <c r="BF25" s="2">
        <v>0</v>
      </c>
      <c r="BG25" s="2" t="s">
        <v>62</v>
      </c>
      <c r="BH25">
        <v>0</v>
      </c>
      <c r="BI25" s="117" t="s">
        <v>68</v>
      </c>
      <c r="BM25" s="2" t="s">
        <v>658</v>
      </c>
      <c r="BN25" s="136" t="s">
        <v>62</v>
      </c>
      <c r="BO25" s="2" t="s">
        <v>272</v>
      </c>
      <c r="BR25" s="2" t="s">
        <v>55</v>
      </c>
      <c r="BS25" s="117" t="s">
        <v>49</v>
      </c>
      <c r="BW25" s="3"/>
      <c r="BX25" s="2"/>
      <c r="BY25" s="2"/>
    </row>
    <row r="26" spans="1:77" x14ac:dyDescent="0.25">
      <c r="A26" s="3" t="s">
        <v>46</v>
      </c>
      <c r="B26" s="2" t="s">
        <v>476</v>
      </c>
      <c r="D26" s="117" t="s">
        <v>80</v>
      </c>
      <c r="E26" s="117" t="s">
        <v>58</v>
      </c>
      <c r="G26" s="117" t="s">
        <v>80</v>
      </c>
      <c r="H26" s="117" t="s">
        <v>612</v>
      </c>
      <c r="J26" s="3" t="s">
        <v>46</v>
      </c>
      <c r="K26" s="2" t="s">
        <v>612</v>
      </c>
      <c r="L26" s="3" t="s">
        <v>46</v>
      </c>
      <c r="M26" t="s">
        <v>581</v>
      </c>
      <c r="O26" s="3" t="s">
        <v>46</v>
      </c>
      <c r="P26" t="s">
        <v>581</v>
      </c>
      <c r="R26" s="2" t="s">
        <v>57</v>
      </c>
      <c r="S26" s="2" t="s">
        <v>49</v>
      </c>
      <c r="U26" s="2" t="s">
        <v>57</v>
      </c>
      <c r="V26" s="2" t="s">
        <v>49</v>
      </c>
      <c r="X26" s="2" t="s">
        <v>57</v>
      </c>
      <c r="Y26" s="2" t="s">
        <v>50</v>
      </c>
      <c r="AA26" s="2" t="s">
        <v>57</v>
      </c>
      <c r="AB26" s="2" t="s">
        <v>55</v>
      </c>
      <c r="AD26" t="s">
        <v>46</v>
      </c>
      <c r="AE26" t="s">
        <v>612</v>
      </c>
      <c r="AG26" s="3" t="s">
        <v>46</v>
      </c>
      <c r="AH26" s="2" t="s">
        <v>49</v>
      </c>
      <c r="AJ26" s="2" t="s">
        <v>57</v>
      </c>
      <c r="AK26" s="2" t="s">
        <v>49</v>
      </c>
      <c r="AM26" s="2" t="s">
        <v>57</v>
      </c>
      <c r="AN26" s="2" t="s">
        <v>49</v>
      </c>
      <c r="AP26" s="2" t="s">
        <v>47</v>
      </c>
      <c r="AQ26" s="2" t="s">
        <v>45</v>
      </c>
      <c r="AU26" s="2" t="s">
        <v>44</v>
      </c>
      <c r="AY26" s="2">
        <v>0</v>
      </c>
      <c r="AZ26" s="2" t="s">
        <v>58</v>
      </c>
      <c r="BA26">
        <v>0</v>
      </c>
      <c r="BB26" s="136" t="s">
        <v>49</v>
      </c>
      <c r="BC26" s="2"/>
      <c r="BF26" s="2">
        <v>0</v>
      </c>
      <c r="BG26" s="2" t="s">
        <v>49</v>
      </c>
      <c r="BH26">
        <v>0</v>
      </c>
      <c r="BI26" s="117" t="s">
        <v>49</v>
      </c>
      <c r="BM26" s="2" t="s">
        <v>55</v>
      </c>
      <c r="BN26" s="136" t="s">
        <v>64</v>
      </c>
      <c r="BR26" s="2" t="s">
        <v>50</v>
      </c>
      <c r="BS26" s="136" t="s">
        <v>50</v>
      </c>
      <c r="BW26" s="3"/>
      <c r="BX26" s="2"/>
      <c r="BY26" s="2"/>
    </row>
    <row r="27" spans="1:77" x14ac:dyDescent="0.25">
      <c r="A27" s="3" t="s">
        <v>56</v>
      </c>
      <c r="B27" s="2" t="s">
        <v>64</v>
      </c>
      <c r="D27" s="117" t="s">
        <v>70</v>
      </c>
      <c r="E27" s="117" t="s">
        <v>49</v>
      </c>
      <c r="G27" s="117" t="s">
        <v>70</v>
      </c>
      <c r="H27" s="117" t="s">
        <v>612</v>
      </c>
      <c r="J27" s="3" t="s">
        <v>56</v>
      </c>
      <c r="K27" s="2" t="s">
        <v>612</v>
      </c>
      <c r="L27" s="3" t="s">
        <v>56</v>
      </c>
      <c r="M27" s="2" t="s">
        <v>612</v>
      </c>
      <c r="O27" s="3" t="s">
        <v>56</v>
      </c>
      <c r="P27" s="2" t="s">
        <v>612</v>
      </c>
      <c r="R27" s="2" t="s">
        <v>48</v>
      </c>
      <c r="S27" s="2" t="s">
        <v>55</v>
      </c>
      <c r="U27" s="2" t="s">
        <v>48</v>
      </c>
      <c r="V27" s="2" t="s">
        <v>55</v>
      </c>
      <c r="X27" s="2" t="s">
        <v>48</v>
      </c>
      <c r="Y27" s="2" t="s">
        <v>64</v>
      </c>
      <c r="AA27" s="2" t="s">
        <v>48</v>
      </c>
      <c r="AB27" s="2" t="s">
        <v>55</v>
      </c>
      <c r="AD27" t="s">
        <v>56</v>
      </c>
      <c r="AE27" t="s">
        <v>612</v>
      </c>
      <c r="AG27" s="3" t="s">
        <v>56</v>
      </c>
      <c r="AH27" s="2" t="s">
        <v>64</v>
      </c>
      <c r="AJ27" s="2" t="s">
        <v>48</v>
      </c>
      <c r="AK27" t="s">
        <v>581</v>
      </c>
      <c r="AM27" s="2" t="s">
        <v>48</v>
      </c>
      <c r="AN27" t="s">
        <v>581</v>
      </c>
      <c r="AP27" s="2" t="s">
        <v>45</v>
      </c>
      <c r="AQ27" s="2" t="s">
        <v>47</v>
      </c>
      <c r="AU27" s="2" t="s">
        <v>44</v>
      </c>
      <c r="AY27" s="2">
        <v>0</v>
      </c>
      <c r="AZ27" s="2" t="s">
        <v>64</v>
      </c>
      <c r="BA27">
        <v>0</v>
      </c>
      <c r="BB27" s="136" t="s">
        <v>50</v>
      </c>
      <c r="BC27" s="2"/>
      <c r="BF27" s="2">
        <v>0</v>
      </c>
      <c r="BG27" s="2" t="s">
        <v>55</v>
      </c>
      <c r="BH27">
        <v>0</v>
      </c>
      <c r="BI27" s="117" t="s">
        <v>50</v>
      </c>
      <c r="BM27" s="2" t="s">
        <v>50</v>
      </c>
      <c r="BN27" s="136" t="s">
        <v>50</v>
      </c>
      <c r="BO27" s="2"/>
      <c r="BR27" s="2" t="s">
        <v>49</v>
      </c>
      <c r="BS27" s="117" t="s">
        <v>55</v>
      </c>
      <c r="BW27" s="3"/>
      <c r="BX27" s="2"/>
      <c r="BY27" s="2"/>
    </row>
    <row r="28" spans="1:77" x14ac:dyDescent="0.25">
      <c r="A28" s="3" t="s">
        <v>46</v>
      </c>
      <c r="B28" s="2" t="s">
        <v>434</v>
      </c>
      <c r="D28" s="117" t="s">
        <v>46</v>
      </c>
      <c r="E28" s="117" t="s">
        <v>62</v>
      </c>
      <c r="G28" s="117" t="s">
        <v>46</v>
      </c>
      <c r="H28" s="117" t="s">
        <v>612</v>
      </c>
      <c r="J28" s="3" t="s">
        <v>46</v>
      </c>
      <c r="K28" s="2" t="s">
        <v>612</v>
      </c>
      <c r="L28" s="3" t="s">
        <v>46</v>
      </c>
      <c r="M28" t="s">
        <v>581</v>
      </c>
      <c r="O28" s="3" t="s">
        <v>46</v>
      </c>
      <c r="P28" s="2" t="s">
        <v>612</v>
      </c>
      <c r="R28" s="2" t="s">
        <v>61</v>
      </c>
      <c r="S28" s="2" t="s">
        <v>55</v>
      </c>
      <c r="U28" s="2" t="s">
        <v>61</v>
      </c>
      <c r="V28" s="2" t="s">
        <v>55</v>
      </c>
      <c r="X28" s="2" t="s">
        <v>61</v>
      </c>
      <c r="Y28" s="2" t="s">
        <v>55</v>
      </c>
      <c r="AA28" s="2" t="s">
        <v>61</v>
      </c>
      <c r="AB28" s="2" t="s">
        <v>55</v>
      </c>
      <c r="AD28" t="s">
        <v>46</v>
      </c>
      <c r="AE28" t="s">
        <v>612</v>
      </c>
      <c r="AG28" s="3" t="s">
        <v>46</v>
      </c>
      <c r="AH28" s="2" t="s">
        <v>49</v>
      </c>
      <c r="AJ28" s="2" t="s">
        <v>61</v>
      </c>
      <c r="AK28" t="s">
        <v>581</v>
      </c>
      <c r="AM28" s="2" t="s">
        <v>61</v>
      </c>
      <c r="AN28" t="s">
        <v>581</v>
      </c>
      <c r="AP28" s="2" t="s">
        <v>45</v>
      </c>
      <c r="AQ28" s="2" t="s">
        <v>45</v>
      </c>
      <c r="AU28" s="2" t="s">
        <v>89</v>
      </c>
      <c r="AY28" s="2">
        <v>0</v>
      </c>
      <c r="AZ28" s="2" t="s">
        <v>49</v>
      </c>
      <c r="BA28">
        <v>0</v>
      </c>
      <c r="BB28" s="117" t="s">
        <v>62</v>
      </c>
      <c r="BC28" s="2"/>
      <c r="BF28" s="2">
        <v>0</v>
      </c>
      <c r="BG28" s="2" t="s">
        <v>68</v>
      </c>
      <c r="BH28">
        <v>0</v>
      </c>
      <c r="BI28" s="117" t="s">
        <v>62</v>
      </c>
      <c r="BM28" s="2" t="s">
        <v>49</v>
      </c>
      <c r="BN28" s="136" t="s">
        <v>68</v>
      </c>
      <c r="BO28" s="2"/>
      <c r="BR28" s="2" t="s">
        <v>58</v>
      </c>
      <c r="BS28" s="136" t="s">
        <v>50</v>
      </c>
      <c r="BW28" s="3"/>
      <c r="BX28" s="2"/>
      <c r="BY28" s="2"/>
    </row>
    <row r="29" spans="1:77" x14ac:dyDescent="0.25">
      <c r="A29" s="3" t="s">
        <v>46</v>
      </c>
      <c r="B29" s="2" t="s">
        <v>55</v>
      </c>
      <c r="D29" s="117" t="s">
        <v>56</v>
      </c>
      <c r="E29" s="117" t="s">
        <v>49</v>
      </c>
      <c r="G29" s="117" t="s">
        <v>56</v>
      </c>
      <c r="H29" s="117" t="s">
        <v>612</v>
      </c>
      <c r="J29" s="3" t="s">
        <v>46</v>
      </c>
      <c r="K29" t="s">
        <v>581</v>
      </c>
      <c r="L29" s="3" t="s">
        <v>46</v>
      </c>
      <c r="M29" t="s">
        <v>581</v>
      </c>
      <c r="O29" s="3" t="s">
        <v>46</v>
      </c>
      <c r="P29" s="2" t="s">
        <v>612</v>
      </c>
      <c r="R29" s="2" t="s">
        <v>57</v>
      </c>
      <c r="S29" s="2" t="s">
        <v>49</v>
      </c>
      <c r="U29" s="2" t="s">
        <v>57</v>
      </c>
      <c r="V29" s="2" t="s">
        <v>49</v>
      </c>
      <c r="X29" s="2" t="s">
        <v>57</v>
      </c>
      <c r="Y29" s="2" t="s">
        <v>55</v>
      </c>
      <c r="AA29" s="2" t="s">
        <v>57</v>
      </c>
      <c r="AB29" s="2" t="s">
        <v>55</v>
      </c>
      <c r="AD29" t="s">
        <v>46</v>
      </c>
      <c r="AE29" t="s">
        <v>581</v>
      </c>
      <c r="AG29" s="3" t="s">
        <v>46</v>
      </c>
      <c r="AH29" t="s">
        <v>581</v>
      </c>
      <c r="AJ29" s="2" t="s">
        <v>57</v>
      </c>
      <c r="AK29" s="2" t="s">
        <v>49</v>
      </c>
      <c r="AM29" s="2" t="s">
        <v>57</v>
      </c>
      <c r="AN29" s="2" t="s">
        <v>49</v>
      </c>
      <c r="AP29" s="2" t="s">
        <v>45</v>
      </c>
      <c r="AQ29" s="2" t="s">
        <v>47</v>
      </c>
      <c r="AU29" s="2" t="s">
        <v>44</v>
      </c>
      <c r="AY29" s="2">
        <v>0</v>
      </c>
      <c r="AZ29" s="2" t="s">
        <v>49</v>
      </c>
      <c r="BA29">
        <v>0</v>
      </c>
      <c r="BB29" s="136" t="s">
        <v>50</v>
      </c>
      <c r="BC29" s="2"/>
      <c r="BF29" s="2">
        <v>0</v>
      </c>
      <c r="BG29" s="2" t="s">
        <v>652</v>
      </c>
      <c r="BH29">
        <v>0</v>
      </c>
      <c r="BI29" s="117" t="s">
        <v>50</v>
      </c>
      <c r="BM29" s="2" t="s">
        <v>55</v>
      </c>
      <c r="BN29" s="136" t="s">
        <v>64</v>
      </c>
      <c r="BR29" s="2" t="s">
        <v>49</v>
      </c>
      <c r="BS29" s="117" t="s">
        <v>49</v>
      </c>
      <c r="BW29" s="3"/>
      <c r="BX29" s="2"/>
      <c r="BY29" s="2"/>
    </row>
    <row r="30" spans="1:77" x14ac:dyDescent="0.25">
      <c r="A30" s="3" t="s">
        <v>46</v>
      </c>
      <c r="B30" s="2" t="s">
        <v>49</v>
      </c>
      <c r="D30" s="117" t="s">
        <v>46</v>
      </c>
      <c r="E30" s="117" t="s">
        <v>55</v>
      </c>
      <c r="G30" s="117" t="s">
        <v>46</v>
      </c>
      <c r="H30" s="117" t="s">
        <v>581</v>
      </c>
      <c r="J30" s="3" t="s">
        <v>46</v>
      </c>
      <c r="K30" s="2" t="s">
        <v>612</v>
      </c>
      <c r="L30" s="3" t="s">
        <v>46</v>
      </c>
      <c r="M30" s="2" t="s">
        <v>612</v>
      </c>
      <c r="O30" s="3" t="s">
        <v>46</v>
      </c>
      <c r="P30" t="s">
        <v>581</v>
      </c>
      <c r="R30" s="2" t="s">
        <v>48</v>
      </c>
      <c r="S30" s="2" t="s">
        <v>55</v>
      </c>
      <c r="U30" s="2" t="s">
        <v>48</v>
      </c>
      <c r="V30" s="2" t="s">
        <v>55</v>
      </c>
      <c r="X30" s="2" t="s">
        <v>48</v>
      </c>
      <c r="Y30" s="2" t="s">
        <v>55</v>
      </c>
      <c r="AA30" s="2" t="s">
        <v>48</v>
      </c>
      <c r="AB30" s="2" t="s">
        <v>55</v>
      </c>
      <c r="AD30" t="s">
        <v>46</v>
      </c>
      <c r="AE30" t="s">
        <v>612</v>
      </c>
      <c r="AG30" s="3" t="s">
        <v>46</v>
      </c>
      <c r="AH30" s="2" t="s">
        <v>49</v>
      </c>
      <c r="AJ30" s="2" t="s">
        <v>48</v>
      </c>
      <c r="AK30" t="s">
        <v>581</v>
      </c>
      <c r="AM30" s="2" t="s">
        <v>48</v>
      </c>
      <c r="AN30" t="s">
        <v>581</v>
      </c>
      <c r="AP30" s="2" t="s">
        <v>45</v>
      </c>
      <c r="AQ30" s="2" t="s">
        <v>45</v>
      </c>
      <c r="AU30" s="2" t="s">
        <v>44</v>
      </c>
      <c r="AY30" s="2">
        <v>0</v>
      </c>
      <c r="AZ30" s="2" t="s">
        <v>55</v>
      </c>
      <c r="BA30">
        <v>0</v>
      </c>
      <c r="BB30" s="136" t="s">
        <v>64</v>
      </c>
      <c r="BF30" s="2">
        <v>0</v>
      </c>
      <c r="BG30" s="2" t="s">
        <v>55</v>
      </c>
      <c r="BH30">
        <v>0</v>
      </c>
      <c r="BI30" s="117" t="s">
        <v>64</v>
      </c>
      <c r="BM30" s="2" t="s">
        <v>55</v>
      </c>
      <c r="BN30" s="136" t="s">
        <v>55</v>
      </c>
      <c r="BR30" s="2" t="s">
        <v>55</v>
      </c>
      <c r="BS30" s="136" t="s">
        <v>58</v>
      </c>
      <c r="BW30" s="3"/>
      <c r="BX30" s="2"/>
      <c r="BY30" s="2"/>
    </row>
    <row r="31" spans="1:77" x14ac:dyDescent="0.25">
      <c r="A31" s="3" t="s">
        <v>46</v>
      </c>
      <c r="B31" s="2" t="s">
        <v>55</v>
      </c>
      <c r="D31" s="117" t="s">
        <v>46</v>
      </c>
      <c r="E31" s="117" t="s">
        <v>49</v>
      </c>
      <c r="G31" s="117" t="s">
        <v>46</v>
      </c>
      <c r="H31" s="117" t="s">
        <v>612</v>
      </c>
      <c r="J31" s="3" t="s">
        <v>46</v>
      </c>
      <c r="K31" t="s">
        <v>581</v>
      </c>
      <c r="L31" s="3" t="s">
        <v>46</v>
      </c>
      <c r="M31" s="2" t="s">
        <v>612</v>
      </c>
      <c r="O31" s="3" t="s">
        <v>46</v>
      </c>
      <c r="P31" t="s">
        <v>581</v>
      </c>
      <c r="R31" s="2" t="s">
        <v>73</v>
      </c>
      <c r="S31" s="2" t="s">
        <v>55</v>
      </c>
      <c r="U31" s="2" t="s">
        <v>73</v>
      </c>
      <c r="V31" s="2" t="s">
        <v>55</v>
      </c>
      <c r="X31" s="2" t="s">
        <v>73</v>
      </c>
      <c r="Y31" s="2" t="s">
        <v>55</v>
      </c>
      <c r="AA31" s="2" t="s">
        <v>73</v>
      </c>
      <c r="AB31" s="2" t="s">
        <v>55</v>
      </c>
      <c r="AD31" t="s">
        <v>46</v>
      </c>
      <c r="AE31" t="s">
        <v>581</v>
      </c>
      <c r="AG31" s="3" t="s">
        <v>46</v>
      </c>
      <c r="AH31" t="s">
        <v>581</v>
      </c>
      <c r="AJ31" s="2" t="s">
        <v>73</v>
      </c>
      <c r="AK31" t="s">
        <v>581</v>
      </c>
      <c r="AM31" s="2" t="s">
        <v>73</v>
      </c>
      <c r="AN31" t="s">
        <v>581</v>
      </c>
      <c r="AP31" s="2" t="s">
        <v>45</v>
      </c>
      <c r="AQ31" s="2" t="s">
        <v>45</v>
      </c>
      <c r="AU31" s="2" t="s">
        <v>89</v>
      </c>
      <c r="AY31" s="2">
        <v>0</v>
      </c>
      <c r="AZ31" s="2" t="s">
        <v>55</v>
      </c>
      <c r="BA31">
        <v>0</v>
      </c>
      <c r="BB31" s="117" t="s">
        <v>62</v>
      </c>
      <c r="BF31" s="2">
        <v>0</v>
      </c>
      <c r="BG31" s="2" t="s">
        <v>55</v>
      </c>
      <c r="BH31">
        <v>0</v>
      </c>
      <c r="BI31" s="117" t="s">
        <v>62</v>
      </c>
      <c r="BM31" s="2" t="s">
        <v>55</v>
      </c>
      <c r="BN31" s="136" t="s">
        <v>55</v>
      </c>
      <c r="BR31" s="2" t="s">
        <v>58</v>
      </c>
      <c r="BS31" s="117" t="s">
        <v>49</v>
      </c>
      <c r="BW31" s="3"/>
      <c r="BX31" s="2"/>
      <c r="BY31" s="2"/>
    </row>
    <row r="32" spans="1:77" x14ac:dyDescent="0.25">
      <c r="A32" s="3" t="s">
        <v>46</v>
      </c>
      <c r="B32" s="2" t="s">
        <v>55</v>
      </c>
      <c r="D32" s="117" t="s">
        <v>46</v>
      </c>
      <c r="E32" s="117" t="s">
        <v>50</v>
      </c>
      <c r="G32" s="117" t="s">
        <v>46</v>
      </c>
      <c r="H32" s="117" t="s">
        <v>612</v>
      </c>
      <c r="J32" s="3" t="s">
        <v>46</v>
      </c>
      <c r="K32" t="s">
        <v>581</v>
      </c>
      <c r="L32" s="3" t="s">
        <v>46</v>
      </c>
      <c r="M32" t="s">
        <v>581</v>
      </c>
      <c r="O32" s="3" t="s">
        <v>46</v>
      </c>
      <c r="P32" t="s">
        <v>581</v>
      </c>
      <c r="R32" s="2" t="s">
        <v>73</v>
      </c>
      <c r="S32" s="2" t="s">
        <v>49</v>
      </c>
      <c r="U32" s="2" t="s">
        <v>73</v>
      </c>
      <c r="V32" s="2" t="s">
        <v>55</v>
      </c>
      <c r="X32" s="2" t="s">
        <v>73</v>
      </c>
      <c r="Y32" s="2" t="s">
        <v>55</v>
      </c>
      <c r="AA32" s="2" t="s">
        <v>73</v>
      </c>
      <c r="AB32" s="2" t="s">
        <v>49</v>
      </c>
      <c r="AD32" t="s">
        <v>46</v>
      </c>
      <c r="AE32" t="s">
        <v>581</v>
      </c>
      <c r="AG32" s="3" t="s">
        <v>46</v>
      </c>
      <c r="AH32" t="s">
        <v>581</v>
      </c>
      <c r="AJ32" s="2" t="s">
        <v>73</v>
      </c>
      <c r="AK32" s="2" t="s">
        <v>49</v>
      </c>
      <c r="AM32" s="2" t="s">
        <v>73</v>
      </c>
      <c r="AN32" t="s">
        <v>581</v>
      </c>
      <c r="AP32" s="2" t="s">
        <v>47</v>
      </c>
      <c r="AQ32" s="2" t="s">
        <v>45</v>
      </c>
      <c r="AU32" s="2" t="s">
        <v>44</v>
      </c>
      <c r="AY32" s="2">
        <v>0</v>
      </c>
      <c r="AZ32" s="2" t="s">
        <v>58</v>
      </c>
      <c r="BA32">
        <v>0</v>
      </c>
      <c r="BB32" s="136" t="s">
        <v>55</v>
      </c>
      <c r="BC32" s="2"/>
      <c r="BF32" s="2">
        <v>0</v>
      </c>
      <c r="BG32" s="2" t="s">
        <v>50</v>
      </c>
      <c r="BH32">
        <v>0</v>
      </c>
      <c r="BI32" s="117" t="s">
        <v>55</v>
      </c>
      <c r="BM32" s="2" t="s">
        <v>55</v>
      </c>
      <c r="BN32" s="136" t="s">
        <v>50</v>
      </c>
      <c r="BR32" s="2" t="s">
        <v>58</v>
      </c>
      <c r="BS32" s="117" t="s">
        <v>55</v>
      </c>
      <c r="BW32" s="3"/>
      <c r="BX32" s="2"/>
      <c r="BY32" s="2"/>
    </row>
    <row r="33" spans="1:77" x14ac:dyDescent="0.25">
      <c r="A33" s="2" t="s">
        <v>70</v>
      </c>
      <c r="B33" s="2" t="s">
        <v>55</v>
      </c>
      <c r="D33" s="117" t="s">
        <v>46</v>
      </c>
      <c r="E33" s="117" t="s">
        <v>58</v>
      </c>
      <c r="G33" s="117" t="s">
        <v>46</v>
      </c>
      <c r="H33" s="117" t="s">
        <v>612</v>
      </c>
      <c r="J33" s="2" t="s">
        <v>70</v>
      </c>
      <c r="K33" t="s">
        <v>581</v>
      </c>
      <c r="L33" s="2" t="s">
        <v>70</v>
      </c>
      <c r="M33" t="s">
        <v>581</v>
      </c>
      <c r="O33" s="2" t="s">
        <v>70</v>
      </c>
      <c r="P33" t="s">
        <v>581</v>
      </c>
      <c r="R33" s="2" t="s">
        <v>48</v>
      </c>
      <c r="S33" s="2" t="s">
        <v>55</v>
      </c>
      <c r="U33" s="2" t="s">
        <v>48</v>
      </c>
      <c r="V33" s="2" t="s">
        <v>64</v>
      </c>
      <c r="X33" s="2" t="s">
        <v>48</v>
      </c>
      <c r="Y33" s="2" t="s">
        <v>64</v>
      </c>
      <c r="AA33" s="2" t="s">
        <v>48</v>
      </c>
      <c r="AB33" s="2" t="s">
        <v>55</v>
      </c>
      <c r="AD33" t="s">
        <v>70</v>
      </c>
      <c r="AE33" t="s">
        <v>581</v>
      </c>
      <c r="AG33" s="2" t="s">
        <v>70</v>
      </c>
      <c r="AH33" t="s">
        <v>581</v>
      </c>
      <c r="AJ33" s="2" t="s">
        <v>48</v>
      </c>
      <c r="AK33" t="s">
        <v>581</v>
      </c>
      <c r="AM33" s="2" t="s">
        <v>48</v>
      </c>
      <c r="AN33" s="2" t="s">
        <v>64</v>
      </c>
      <c r="AP33" s="2" t="s">
        <v>47</v>
      </c>
      <c r="AQ33" s="2" t="s">
        <v>47</v>
      </c>
      <c r="AU33" s="2" t="s">
        <v>44</v>
      </c>
      <c r="AY33" s="2">
        <v>0</v>
      </c>
      <c r="AZ33" s="2" t="s">
        <v>55</v>
      </c>
      <c r="BA33">
        <v>0</v>
      </c>
      <c r="BB33" s="136" t="s">
        <v>55</v>
      </c>
      <c r="BC33" s="2"/>
      <c r="BF33" s="2">
        <v>0</v>
      </c>
      <c r="BG33" s="2" t="s">
        <v>55</v>
      </c>
      <c r="BH33">
        <v>0</v>
      </c>
      <c r="BI33" s="117" t="s">
        <v>55</v>
      </c>
      <c r="BM33" s="2" t="s">
        <v>55</v>
      </c>
      <c r="BN33" s="136" t="s">
        <v>62</v>
      </c>
      <c r="BR33" s="2" t="s">
        <v>55</v>
      </c>
      <c r="BS33" s="136" t="s">
        <v>58</v>
      </c>
      <c r="BW33" s="2"/>
      <c r="BX33" s="2"/>
      <c r="BY33" s="2"/>
    </row>
    <row r="34" spans="1:77" x14ac:dyDescent="0.25">
      <c r="A34" s="2" t="s">
        <v>72</v>
      </c>
      <c r="B34" s="2" t="s">
        <v>49</v>
      </c>
      <c r="D34" s="117" t="s">
        <v>56</v>
      </c>
      <c r="E34" s="117" t="s">
        <v>64</v>
      </c>
      <c r="G34" s="117" t="s">
        <v>56</v>
      </c>
      <c r="H34" s="117" t="s">
        <v>612</v>
      </c>
      <c r="J34" s="2" t="s">
        <v>72</v>
      </c>
      <c r="K34" s="2" t="s">
        <v>612</v>
      </c>
      <c r="L34" s="2" t="s">
        <v>72</v>
      </c>
      <c r="M34" t="s">
        <v>581</v>
      </c>
      <c r="O34" s="2" t="s">
        <v>72</v>
      </c>
      <c r="P34" t="s">
        <v>581</v>
      </c>
      <c r="R34" s="2" t="s">
        <v>73</v>
      </c>
      <c r="S34" s="2" t="s">
        <v>55</v>
      </c>
      <c r="U34" s="2" t="s">
        <v>73</v>
      </c>
      <c r="V34" s="2" t="s">
        <v>55</v>
      </c>
      <c r="X34" s="2" t="s">
        <v>73</v>
      </c>
      <c r="Y34" s="2" t="s">
        <v>55</v>
      </c>
      <c r="AA34" s="2" t="s">
        <v>73</v>
      </c>
      <c r="AB34" s="2" t="s">
        <v>55</v>
      </c>
      <c r="AD34" t="s">
        <v>72</v>
      </c>
      <c r="AE34" t="s">
        <v>612</v>
      </c>
      <c r="AG34" s="2" t="s">
        <v>72</v>
      </c>
      <c r="AH34" s="2" t="s">
        <v>49</v>
      </c>
      <c r="AJ34" s="2" t="s">
        <v>73</v>
      </c>
      <c r="AK34" t="s">
        <v>581</v>
      </c>
      <c r="AM34" s="2" t="s">
        <v>73</v>
      </c>
      <c r="AN34" t="s">
        <v>581</v>
      </c>
      <c r="AP34" s="2" t="s">
        <v>45</v>
      </c>
      <c r="AQ34" s="2" t="s">
        <v>45</v>
      </c>
      <c r="AU34" s="2" t="s">
        <v>89</v>
      </c>
      <c r="AY34" s="2">
        <v>0</v>
      </c>
      <c r="AZ34" s="2" t="s">
        <v>55</v>
      </c>
      <c r="BA34">
        <v>0</v>
      </c>
      <c r="BB34" s="136" t="s">
        <v>55</v>
      </c>
      <c r="BC34" s="2"/>
      <c r="BF34" s="2">
        <v>0</v>
      </c>
      <c r="BG34" s="2" t="s">
        <v>518</v>
      </c>
      <c r="BH34">
        <v>0</v>
      </c>
      <c r="BI34" s="117" t="s">
        <v>62</v>
      </c>
      <c r="BM34" s="2" t="s">
        <v>86</v>
      </c>
      <c r="BN34" s="136" t="s">
        <v>64</v>
      </c>
      <c r="BO34" s="2"/>
      <c r="BR34" s="2" t="s">
        <v>55</v>
      </c>
      <c r="BS34" s="136" t="s">
        <v>58</v>
      </c>
      <c r="BW34" s="2"/>
      <c r="BX34" s="2"/>
      <c r="BY34" s="2"/>
    </row>
    <row r="35" spans="1:77" x14ac:dyDescent="0.25">
      <c r="A35" s="2" t="s">
        <v>72</v>
      </c>
      <c r="B35" s="2" t="s">
        <v>55</v>
      </c>
      <c r="D35" s="117" t="s">
        <v>46</v>
      </c>
      <c r="E35" s="117" t="s">
        <v>49</v>
      </c>
      <c r="G35" s="117" t="s">
        <v>46</v>
      </c>
      <c r="H35" s="117" t="s">
        <v>612</v>
      </c>
      <c r="J35" s="2" t="s">
        <v>72</v>
      </c>
      <c r="K35" t="s">
        <v>581</v>
      </c>
      <c r="L35" s="2" t="s">
        <v>72</v>
      </c>
      <c r="M35" t="s">
        <v>581</v>
      </c>
      <c r="O35" s="2" t="s">
        <v>72</v>
      </c>
      <c r="P35" t="s">
        <v>581</v>
      </c>
      <c r="R35" s="2" t="s">
        <v>73</v>
      </c>
      <c r="S35" s="2" t="s">
        <v>50</v>
      </c>
      <c r="U35" s="2" t="s">
        <v>73</v>
      </c>
      <c r="V35" s="2" t="s">
        <v>64</v>
      </c>
      <c r="X35" s="2" t="s">
        <v>73</v>
      </c>
      <c r="Y35" s="2" t="s">
        <v>64</v>
      </c>
      <c r="AA35" s="2" t="s">
        <v>73</v>
      </c>
      <c r="AB35" s="2" t="s">
        <v>58</v>
      </c>
      <c r="AD35" t="s">
        <v>72</v>
      </c>
      <c r="AE35" t="s">
        <v>581</v>
      </c>
      <c r="AG35" s="2" t="s">
        <v>72</v>
      </c>
      <c r="AH35" t="s">
        <v>581</v>
      </c>
      <c r="AJ35" s="2" t="s">
        <v>73</v>
      </c>
      <c r="AK35" s="2" t="s">
        <v>108</v>
      </c>
      <c r="AM35" s="2" t="s">
        <v>73</v>
      </c>
      <c r="AN35" s="2" t="s">
        <v>64</v>
      </c>
      <c r="AP35" s="2" t="s">
        <v>47</v>
      </c>
      <c r="AQ35" s="2" t="s">
        <v>45</v>
      </c>
      <c r="AU35" s="2" t="s">
        <v>89</v>
      </c>
      <c r="AY35" s="2">
        <v>0</v>
      </c>
      <c r="AZ35" s="2" t="s">
        <v>55</v>
      </c>
      <c r="BA35">
        <v>0</v>
      </c>
      <c r="BB35" s="136" t="s">
        <v>58</v>
      </c>
      <c r="BC35" s="2"/>
      <c r="BF35" s="2">
        <v>0</v>
      </c>
      <c r="BG35" s="2" t="s">
        <v>241</v>
      </c>
      <c r="BH35">
        <v>0</v>
      </c>
      <c r="BI35" s="117" t="s">
        <v>49</v>
      </c>
      <c r="BM35" s="2" t="s">
        <v>587</v>
      </c>
      <c r="BN35" s="136" t="s">
        <v>50</v>
      </c>
      <c r="BO35" s="2"/>
      <c r="BR35" s="2" t="s">
        <v>55</v>
      </c>
      <c r="BS35" s="117" t="s">
        <v>55</v>
      </c>
      <c r="BW35" s="2"/>
      <c r="BX35" s="2"/>
      <c r="BY35" s="2"/>
    </row>
    <row r="36" spans="1:77" x14ac:dyDescent="0.25">
      <c r="A36" s="3" t="s">
        <v>46</v>
      </c>
      <c r="B36" s="2" t="s">
        <v>55</v>
      </c>
      <c r="D36" s="117" t="s">
        <v>46</v>
      </c>
      <c r="E36" s="117" t="s">
        <v>58</v>
      </c>
      <c r="G36" s="117" t="s">
        <v>46</v>
      </c>
      <c r="H36" s="117" t="s">
        <v>612</v>
      </c>
      <c r="J36" s="3" t="s">
        <v>46</v>
      </c>
      <c r="K36" t="s">
        <v>581</v>
      </c>
      <c r="L36" s="3" t="s">
        <v>46</v>
      </c>
      <c r="M36" t="s">
        <v>581</v>
      </c>
      <c r="O36" s="3" t="s">
        <v>46</v>
      </c>
      <c r="P36" t="s">
        <v>581</v>
      </c>
      <c r="R36" s="2" t="s">
        <v>67</v>
      </c>
      <c r="S36" s="2" t="s">
        <v>49</v>
      </c>
      <c r="U36" s="2" t="s">
        <v>67</v>
      </c>
      <c r="V36" s="2" t="s">
        <v>62</v>
      </c>
      <c r="X36" s="2" t="s">
        <v>67</v>
      </c>
      <c r="Y36" s="2" t="s">
        <v>55</v>
      </c>
      <c r="AA36" s="2" t="s">
        <v>67</v>
      </c>
      <c r="AB36" s="2" t="s">
        <v>49</v>
      </c>
      <c r="AD36" t="s">
        <v>46</v>
      </c>
      <c r="AE36" t="s">
        <v>581</v>
      </c>
      <c r="AG36" s="3" t="s">
        <v>46</v>
      </c>
      <c r="AH36" t="s">
        <v>581</v>
      </c>
      <c r="AJ36" s="2" t="s">
        <v>67</v>
      </c>
      <c r="AK36" s="2" t="s">
        <v>49</v>
      </c>
      <c r="AM36" s="2" t="s">
        <v>67</v>
      </c>
      <c r="AN36" s="2" t="s">
        <v>62</v>
      </c>
      <c r="AP36" s="2" t="s">
        <v>45</v>
      </c>
      <c r="AQ36" s="2" t="s">
        <v>47</v>
      </c>
      <c r="AU36" s="2" t="s">
        <v>89</v>
      </c>
      <c r="AY36" s="2">
        <v>0</v>
      </c>
      <c r="AZ36" s="2" t="s">
        <v>55</v>
      </c>
      <c r="BA36">
        <v>0</v>
      </c>
      <c r="BB36" s="136" t="s">
        <v>64</v>
      </c>
      <c r="BC36" s="2"/>
      <c r="BF36" s="2">
        <v>0</v>
      </c>
      <c r="BG36" s="2" t="s">
        <v>587</v>
      </c>
      <c r="BH36">
        <v>0</v>
      </c>
      <c r="BI36" s="117" t="s">
        <v>55</v>
      </c>
      <c r="BM36" s="2" t="s">
        <v>659</v>
      </c>
      <c r="BN36" s="136" t="s">
        <v>62</v>
      </c>
      <c r="BO36" s="2"/>
      <c r="BR36" s="2" t="s">
        <v>55</v>
      </c>
      <c r="BS36" s="117" t="s">
        <v>55</v>
      </c>
      <c r="BW36" s="3"/>
      <c r="BX36" s="2"/>
      <c r="BY36" s="2"/>
    </row>
    <row r="37" spans="1:77" x14ac:dyDescent="0.25">
      <c r="A37" s="3" t="s">
        <v>80</v>
      </c>
      <c r="B37" s="2" t="s">
        <v>434</v>
      </c>
      <c r="D37" s="117" t="s">
        <v>46</v>
      </c>
      <c r="E37" s="117" t="s">
        <v>55</v>
      </c>
      <c r="G37" s="117" t="s">
        <v>46</v>
      </c>
      <c r="H37" s="117" t="s">
        <v>581</v>
      </c>
      <c r="J37" s="3" t="s">
        <v>80</v>
      </c>
      <c r="K37" t="s">
        <v>581</v>
      </c>
      <c r="L37" s="3" t="s">
        <v>80</v>
      </c>
      <c r="M37" t="s">
        <v>581</v>
      </c>
      <c r="O37" s="3" t="s">
        <v>80</v>
      </c>
      <c r="P37" s="2" t="s">
        <v>612</v>
      </c>
      <c r="R37" s="2" t="s">
        <v>61</v>
      </c>
      <c r="S37" s="2" t="s">
        <v>49</v>
      </c>
      <c r="U37" s="2" t="s">
        <v>61</v>
      </c>
      <c r="V37" s="2" t="s">
        <v>64</v>
      </c>
      <c r="X37" s="2" t="s">
        <v>61</v>
      </c>
      <c r="Y37" s="2" t="s">
        <v>64</v>
      </c>
      <c r="AA37" s="2" t="s">
        <v>61</v>
      </c>
      <c r="AB37" s="2" t="s">
        <v>55</v>
      </c>
      <c r="AD37" t="s">
        <v>80</v>
      </c>
      <c r="AE37" t="s">
        <v>612</v>
      </c>
      <c r="AG37" s="3" t="s">
        <v>80</v>
      </c>
      <c r="AH37" s="2" t="s">
        <v>49</v>
      </c>
      <c r="AJ37" s="2" t="s">
        <v>61</v>
      </c>
      <c r="AK37" s="2" t="s">
        <v>49</v>
      </c>
      <c r="AM37" s="2" t="s">
        <v>61</v>
      </c>
      <c r="AN37" s="2" t="s">
        <v>64</v>
      </c>
      <c r="AP37" s="2" t="s">
        <v>47</v>
      </c>
      <c r="AQ37" s="2" t="s">
        <v>45</v>
      </c>
      <c r="AU37" s="2" t="s">
        <v>89</v>
      </c>
      <c r="AY37" s="2">
        <v>0</v>
      </c>
      <c r="AZ37" s="2" t="s">
        <v>513</v>
      </c>
      <c r="BA37">
        <v>0</v>
      </c>
      <c r="BB37" s="136" t="s">
        <v>49</v>
      </c>
      <c r="BC37" s="2"/>
      <c r="BF37" s="2">
        <v>0</v>
      </c>
      <c r="BG37" s="2" t="s">
        <v>49</v>
      </c>
      <c r="BH37">
        <v>0</v>
      </c>
      <c r="BI37" s="117" t="s">
        <v>68</v>
      </c>
      <c r="BM37" s="2" t="s">
        <v>49</v>
      </c>
      <c r="BN37" s="136" t="s">
        <v>55</v>
      </c>
      <c r="BO37" s="2"/>
      <c r="BR37" s="2" t="s">
        <v>55</v>
      </c>
      <c r="BS37" s="117" t="s">
        <v>55</v>
      </c>
      <c r="BW37" s="3"/>
      <c r="BX37" s="2"/>
      <c r="BY37" s="2"/>
    </row>
    <row r="38" spans="1:77" x14ac:dyDescent="0.25">
      <c r="A38" s="3" t="s">
        <v>56</v>
      </c>
      <c r="B38" s="2" t="s">
        <v>55</v>
      </c>
      <c r="D38" s="117" t="s">
        <v>46</v>
      </c>
      <c r="E38" s="117" t="s">
        <v>49</v>
      </c>
      <c r="G38" s="117" t="s">
        <v>46</v>
      </c>
      <c r="H38" s="117" t="s">
        <v>612</v>
      </c>
      <c r="J38" s="3" t="s">
        <v>56</v>
      </c>
      <c r="K38" s="2" t="s">
        <v>612</v>
      </c>
      <c r="L38" s="3" t="s">
        <v>56</v>
      </c>
      <c r="M38" s="2" t="s">
        <v>612</v>
      </c>
      <c r="O38" s="3" t="s">
        <v>56</v>
      </c>
      <c r="P38" t="s">
        <v>581</v>
      </c>
      <c r="R38" s="2" t="s">
        <v>57</v>
      </c>
      <c r="S38" s="2" t="s">
        <v>49</v>
      </c>
      <c r="U38" s="2" t="s">
        <v>57</v>
      </c>
      <c r="V38" s="2" t="s">
        <v>49</v>
      </c>
      <c r="X38" s="2" t="s">
        <v>57</v>
      </c>
      <c r="Y38" s="2" t="s">
        <v>55</v>
      </c>
      <c r="AA38" s="2" t="s">
        <v>57</v>
      </c>
      <c r="AB38" s="2" t="s">
        <v>55</v>
      </c>
      <c r="AD38" t="s">
        <v>56</v>
      </c>
      <c r="AE38" t="s">
        <v>581</v>
      </c>
      <c r="AG38" s="3" t="s">
        <v>56</v>
      </c>
      <c r="AH38" t="s">
        <v>581</v>
      </c>
      <c r="AJ38" s="2" t="s">
        <v>57</v>
      </c>
      <c r="AK38" s="2" t="s">
        <v>49</v>
      </c>
      <c r="AM38" s="2" t="s">
        <v>57</v>
      </c>
      <c r="AN38" s="2" t="s">
        <v>49</v>
      </c>
      <c r="AP38" s="2" t="s">
        <v>45</v>
      </c>
      <c r="AQ38" s="2" t="s">
        <v>45</v>
      </c>
      <c r="AU38" s="2" t="s">
        <v>89</v>
      </c>
      <c r="AY38">
        <v>0</v>
      </c>
      <c r="AZ38" s="4" t="s">
        <v>649</v>
      </c>
      <c r="BA38">
        <v>0</v>
      </c>
      <c r="BB38" s="136" t="s">
        <v>49</v>
      </c>
      <c r="BF38">
        <v>0</v>
      </c>
      <c r="BG38" s="4" t="s">
        <v>514</v>
      </c>
      <c r="BH38">
        <v>0</v>
      </c>
      <c r="BI38" s="117" t="s">
        <v>49</v>
      </c>
      <c r="BM38" t="s">
        <v>49</v>
      </c>
      <c r="BN38" s="136" t="s">
        <v>55</v>
      </c>
      <c r="BR38" t="s">
        <v>49</v>
      </c>
      <c r="BS38" s="117" t="s">
        <v>55</v>
      </c>
      <c r="BW38" s="3"/>
      <c r="BX38" s="2"/>
      <c r="BY38" s="2"/>
    </row>
    <row r="39" spans="1:77" x14ac:dyDescent="0.25">
      <c r="A39" s="3" t="s">
        <v>80</v>
      </c>
      <c r="B39" s="2" t="s">
        <v>55</v>
      </c>
      <c r="D39" s="117" t="s">
        <v>46</v>
      </c>
      <c r="E39" s="117" t="s">
        <v>55</v>
      </c>
      <c r="G39" s="117" t="s">
        <v>46</v>
      </c>
      <c r="H39" s="117" t="s">
        <v>581</v>
      </c>
      <c r="J39" s="3" t="s">
        <v>80</v>
      </c>
      <c r="K39" t="s">
        <v>581</v>
      </c>
      <c r="L39" s="3" t="s">
        <v>80</v>
      </c>
      <c r="M39" t="s">
        <v>581</v>
      </c>
      <c r="O39" s="3" t="s">
        <v>80</v>
      </c>
      <c r="P39" t="s">
        <v>581</v>
      </c>
      <c r="R39" s="2" t="s">
        <v>73</v>
      </c>
      <c r="S39" s="2" t="s">
        <v>62</v>
      </c>
      <c r="U39" s="2" t="s">
        <v>73</v>
      </c>
      <c r="V39" s="2" t="s">
        <v>55</v>
      </c>
      <c r="X39" s="2" t="s">
        <v>73</v>
      </c>
      <c r="Y39" s="2" t="s">
        <v>55</v>
      </c>
      <c r="AA39" s="2" t="s">
        <v>73</v>
      </c>
      <c r="AB39" s="2" t="s">
        <v>55</v>
      </c>
      <c r="AD39" t="s">
        <v>80</v>
      </c>
      <c r="AE39" t="s">
        <v>581</v>
      </c>
      <c r="AG39" s="3" t="s">
        <v>80</v>
      </c>
      <c r="AH39" t="s">
        <v>581</v>
      </c>
      <c r="AJ39" s="2" t="s">
        <v>73</v>
      </c>
      <c r="AK39" s="2" t="s">
        <v>62</v>
      </c>
      <c r="AM39" s="2" t="s">
        <v>73</v>
      </c>
      <c r="AN39" t="s">
        <v>581</v>
      </c>
      <c r="AP39" s="2" t="s">
        <v>47</v>
      </c>
      <c r="AQ39" s="2" t="s">
        <v>45</v>
      </c>
      <c r="AU39" s="2" t="s">
        <v>89</v>
      </c>
      <c r="AY39">
        <v>0</v>
      </c>
      <c r="AZ39" s="4" t="s">
        <v>513</v>
      </c>
      <c r="BA39">
        <v>0</v>
      </c>
      <c r="BB39" s="136" t="s">
        <v>55</v>
      </c>
      <c r="BF39">
        <v>0</v>
      </c>
      <c r="BG39" t="s">
        <v>58</v>
      </c>
      <c r="BH39">
        <v>0</v>
      </c>
      <c r="BI39" s="117" t="s">
        <v>62</v>
      </c>
      <c r="BM39" t="s">
        <v>68</v>
      </c>
      <c r="BN39" s="136" t="s">
        <v>64</v>
      </c>
      <c r="BR39" t="s">
        <v>58</v>
      </c>
      <c r="BS39" s="117" t="s">
        <v>55</v>
      </c>
      <c r="BW39" s="3"/>
      <c r="BX39" s="2"/>
      <c r="BY39" s="2"/>
    </row>
    <row r="40" spans="1:77" x14ac:dyDescent="0.25">
      <c r="A40" s="3" t="s">
        <v>46</v>
      </c>
      <c r="B40" s="2" t="s">
        <v>108</v>
      </c>
      <c r="D40" s="117" t="s">
        <v>46</v>
      </c>
      <c r="E40" s="117" t="s">
        <v>55</v>
      </c>
      <c r="G40" s="117" t="s">
        <v>46</v>
      </c>
      <c r="H40" s="117" t="s">
        <v>581</v>
      </c>
      <c r="J40" s="3" t="s">
        <v>46</v>
      </c>
      <c r="K40" s="2" t="s">
        <v>612</v>
      </c>
      <c r="L40" s="3" t="s">
        <v>46</v>
      </c>
      <c r="M40" s="2" t="s">
        <v>612</v>
      </c>
      <c r="O40" s="3" t="s">
        <v>46</v>
      </c>
      <c r="P40" s="2" t="s">
        <v>612</v>
      </c>
      <c r="R40" s="2" t="s">
        <v>73</v>
      </c>
      <c r="S40" s="2" t="s">
        <v>55</v>
      </c>
      <c r="U40" s="2" t="s">
        <v>73</v>
      </c>
      <c r="V40" s="2" t="s">
        <v>55</v>
      </c>
      <c r="X40" s="2" t="s">
        <v>73</v>
      </c>
      <c r="Y40" s="2" t="s">
        <v>55</v>
      </c>
      <c r="AA40" s="2" t="s">
        <v>73</v>
      </c>
      <c r="AB40" s="2" t="s">
        <v>55</v>
      </c>
      <c r="AD40" t="s">
        <v>46</v>
      </c>
      <c r="AE40" t="s">
        <v>612</v>
      </c>
      <c r="AG40" s="3" t="s">
        <v>46</v>
      </c>
      <c r="AH40" s="2" t="s">
        <v>108</v>
      </c>
      <c r="AJ40" s="2" t="s">
        <v>73</v>
      </c>
      <c r="AK40" t="s">
        <v>581</v>
      </c>
      <c r="AM40" s="2" t="s">
        <v>73</v>
      </c>
      <c r="AN40" t="s">
        <v>581</v>
      </c>
      <c r="AP40" s="2" t="s">
        <v>45</v>
      </c>
      <c r="AQ40" s="2" t="s">
        <v>45</v>
      </c>
      <c r="AU40" s="2" t="s">
        <v>89</v>
      </c>
      <c r="AY40">
        <v>0</v>
      </c>
      <c r="AZ40" s="2" t="s">
        <v>55</v>
      </c>
      <c r="BA40">
        <v>0</v>
      </c>
      <c r="BB40" s="136" t="s">
        <v>55</v>
      </c>
      <c r="BF40">
        <v>0</v>
      </c>
      <c r="BG40" s="2" t="s">
        <v>55</v>
      </c>
      <c r="BH40">
        <v>0</v>
      </c>
      <c r="BI40" s="117" t="s">
        <v>55</v>
      </c>
      <c r="BM40" s="2" t="s">
        <v>55</v>
      </c>
      <c r="BN40" s="136" t="s">
        <v>62</v>
      </c>
      <c r="BR40" s="2" t="s">
        <v>55</v>
      </c>
      <c r="BS40" s="117" t="s">
        <v>49</v>
      </c>
      <c r="BW40" s="3"/>
      <c r="BX40" s="2"/>
      <c r="BY40" s="2"/>
    </row>
    <row r="41" spans="1:77" x14ac:dyDescent="0.25">
      <c r="A41" s="3" t="s">
        <v>80</v>
      </c>
      <c r="B41" s="2" t="s">
        <v>49</v>
      </c>
      <c r="D41" s="117" t="s">
        <v>70</v>
      </c>
      <c r="E41" s="117" t="s">
        <v>55</v>
      </c>
      <c r="G41" s="117" t="s">
        <v>70</v>
      </c>
      <c r="H41" s="117" t="s">
        <v>581</v>
      </c>
      <c r="J41" s="3" t="s">
        <v>80</v>
      </c>
      <c r="K41" s="2" t="s">
        <v>612</v>
      </c>
      <c r="L41" s="3" t="s">
        <v>80</v>
      </c>
      <c r="M41" t="s">
        <v>581</v>
      </c>
      <c r="O41" s="3" t="s">
        <v>80</v>
      </c>
      <c r="P41" s="2" t="s">
        <v>612</v>
      </c>
      <c r="R41" s="2" t="s">
        <v>73</v>
      </c>
      <c r="S41" s="2" t="s">
        <v>49</v>
      </c>
      <c r="U41" s="2" t="s">
        <v>73</v>
      </c>
      <c r="V41" s="2" t="s">
        <v>49</v>
      </c>
      <c r="X41" s="2" t="s">
        <v>73</v>
      </c>
      <c r="Y41" s="2" t="s">
        <v>55</v>
      </c>
      <c r="AA41" s="2" t="s">
        <v>73</v>
      </c>
      <c r="AB41" s="2" t="s">
        <v>58</v>
      </c>
      <c r="AD41" t="s">
        <v>80</v>
      </c>
      <c r="AE41" t="s">
        <v>612</v>
      </c>
      <c r="AG41" s="3" t="s">
        <v>80</v>
      </c>
      <c r="AH41" s="2" t="s">
        <v>49</v>
      </c>
      <c r="AJ41" s="2" t="s">
        <v>73</v>
      </c>
      <c r="AK41" s="2" t="s">
        <v>49</v>
      </c>
      <c r="AM41" s="2" t="s">
        <v>73</v>
      </c>
      <c r="AN41" s="2" t="s">
        <v>49</v>
      </c>
      <c r="AP41" s="2" t="s">
        <v>45</v>
      </c>
      <c r="AQ41" s="2" t="s">
        <v>45</v>
      </c>
      <c r="AU41" s="2" t="s">
        <v>89</v>
      </c>
      <c r="AY41">
        <v>0</v>
      </c>
      <c r="AZ41" s="2" t="s">
        <v>55</v>
      </c>
      <c r="BA41">
        <v>0</v>
      </c>
      <c r="BB41" s="136" t="s">
        <v>58</v>
      </c>
      <c r="BF41">
        <v>0</v>
      </c>
      <c r="BG41" s="2" t="s">
        <v>55</v>
      </c>
      <c r="BH41">
        <v>0</v>
      </c>
      <c r="BI41" s="117" t="s">
        <v>55</v>
      </c>
      <c r="BM41" s="2" t="s">
        <v>55</v>
      </c>
      <c r="BN41" s="136" t="s">
        <v>50</v>
      </c>
      <c r="BR41" s="2" t="s">
        <v>55</v>
      </c>
      <c r="BS41" s="136" t="s">
        <v>58</v>
      </c>
      <c r="BW41" s="3"/>
      <c r="BX41" s="2"/>
      <c r="BY41" s="2"/>
    </row>
    <row r="42" spans="1:77" x14ac:dyDescent="0.25">
      <c r="A42" s="3" t="s">
        <v>46</v>
      </c>
      <c r="B42" s="2" t="s">
        <v>49</v>
      </c>
      <c r="D42" s="117" t="s">
        <v>72</v>
      </c>
      <c r="E42" s="117" t="s">
        <v>49</v>
      </c>
      <c r="G42" s="117" t="s">
        <v>72</v>
      </c>
      <c r="H42" s="117" t="s">
        <v>612</v>
      </c>
      <c r="J42" s="3" t="s">
        <v>46</v>
      </c>
      <c r="K42" s="2" t="s">
        <v>612</v>
      </c>
      <c r="L42" s="3" t="s">
        <v>46</v>
      </c>
      <c r="M42" s="2" t="s">
        <v>612</v>
      </c>
      <c r="O42" s="3" t="s">
        <v>46</v>
      </c>
      <c r="P42" t="s">
        <v>581</v>
      </c>
      <c r="R42" s="2" t="s">
        <v>61</v>
      </c>
      <c r="S42" s="2" t="s">
        <v>49</v>
      </c>
      <c r="U42" s="2" t="s">
        <v>61</v>
      </c>
      <c r="V42" s="2" t="s">
        <v>49</v>
      </c>
      <c r="X42" s="2" t="s">
        <v>61</v>
      </c>
      <c r="Y42" s="2" t="s">
        <v>55</v>
      </c>
      <c r="AA42" s="2" t="s">
        <v>61</v>
      </c>
      <c r="AB42" s="2" t="s">
        <v>49</v>
      </c>
      <c r="AD42" t="s">
        <v>46</v>
      </c>
      <c r="AE42" t="s">
        <v>612</v>
      </c>
      <c r="AG42" s="3" t="s">
        <v>46</v>
      </c>
      <c r="AH42" s="2" t="s">
        <v>49</v>
      </c>
      <c r="AJ42" s="2" t="s">
        <v>61</v>
      </c>
      <c r="AK42" s="2" t="s">
        <v>49</v>
      </c>
      <c r="AM42" s="2" t="s">
        <v>61</v>
      </c>
      <c r="AN42" s="2" t="s">
        <v>49</v>
      </c>
      <c r="AP42" s="2" t="s">
        <v>47</v>
      </c>
      <c r="AQ42" s="2" t="s">
        <v>45</v>
      </c>
      <c r="AU42" s="2" t="s">
        <v>89</v>
      </c>
      <c r="AY42">
        <v>0</v>
      </c>
      <c r="AZ42" t="s">
        <v>62</v>
      </c>
      <c r="BA42">
        <v>0</v>
      </c>
      <c r="BB42" s="136" t="s">
        <v>55</v>
      </c>
      <c r="BF42">
        <v>0</v>
      </c>
      <c r="BG42" t="s">
        <v>62</v>
      </c>
      <c r="BH42">
        <v>0</v>
      </c>
      <c r="BI42" s="117" t="s">
        <v>50</v>
      </c>
      <c r="BM42" s="2" t="s">
        <v>55</v>
      </c>
      <c r="BN42" s="136" t="s">
        <v>55</v>
      </c>
      <c r="BR42" t="s">
        <v>49</v>
      </c>
      <c r="BS42" s="117" t="s">
        <v>55</v>
      </c>
      <c r="BW42" s="3"/>
      <c r="BX42" s="2"/>
      <c r="BY42" s="2"/>
    </row>
    <row r="43" spans="1:77" x14ac:dyDescent="0.25">
      <c r="A43" s="3" t="s">
        <v>80</v>
      </c>
      <c r="B43" s="2" t="s">
        <v>453</v>
      </c>
      <c r="D43" s="117" t="s">
        <v>72</v>
      </c>
      <c r="E43" s="117" t="s">
        <v>55</v>
      </c>
      <c r="G43" s="117" t="s">
        <v>72</v>
      </c>
      <c r="H43" s="117" t="s">
        <v>581</v>
      </c>
      <c r="J43" s="3" t="s">
        <v>80</v>
      </c>
      <c r="K43" s="2" t="s">
        <v>612</v>
      </c>
      <c r="L43" s="3" t="s">
        <v>80</v>
      </c>
      <c r="M43" t="s">
        <v>581</v>
      </c>
      <c r="O43" s="3" t="s">
        <v>80</v>
      </c>
      <c r="P43" t="s">
        <v>581</v>
      </c>
      <c r="R43" s="2" t="s">
        <v>73</v>
      </c>
      <c r="S43" s="2" t="s">
        <v>55</v>
      </c>
      <c r="U43" s="2" t="s">
        <v>73</v>
      </c>
      <c r="V43" s="2" t="s">
        <v>55</v>
      </c>
      <c r="X43" s="2" t="s">
        <v>73</v>
      </c>
      <c r="Y43" s="2" t="s">
        <v>64</v>
      </c>
      <c r="AA43" s="2" t="s">
        <v>73</v>
      </c>
      <c r="AB43" s="2" t="s">
        <v>49</v>
      </c>
      <c r="AD43" t="s">
        <v>80</v>
      </c>
      <c r="AE43" t="s">
        <v>612</v>
      </c>
      <c r="AG43" s="3" t="s">
        <v>80</v>
      </c>
      <c r="AH43" s="2" t="s">
        <v>49</v>
      </c>
      <c r="AJ43" s="2" t="s">
        <v>73</v>
      </c>
      <c r="AK43" t="s">
        <v>581</v>
      </c>
      <c r="AM43" s="2" t="s">
        <v>73</v>
      </c>
      <c r="AN43" t="s">
        <v>581</v>
      </c>
      <c r="AP43" s="2" t="s">
        <v>47</v>
      </c>
      <c r="AQ43" s="2" t="s">
        <v>45</v>
      </c>
      <c r="AU43" s="2" t="s">
        <v>89</v>
      </c>
      <c r="AY43">
        <v>0</v>
      </c>
      <c r="AZ43" t="s">
        <v>50</v>
      </c>
      <c r="BA43">
        <v>0</v>
      </c>
      <c r="BB43" s="136" t="s">
        <v>55</v>
      </c>
      <c r="BF43">
        <v>0</v>
      </c>
      <c r="BG43" s="2" t="s">
        <v>55</v>
      </c>
      <c r="BH43">
        <v>0</v>
      </c>
      <c r="BI43" s="117" t="s">
        <v>55</v>
      </c>
      <c r="BM43" t="s">
        <v>50</v>
      </c>
      <c r="BN43" s="136" t="s">
        <v>50</v>
      </c>
      <c r="BR43" t="s">
        <v>58</v>
      </c>
      <c r="BS43" s="117" t="s">
        <v>55</v>
      </c>
      <c r="BW43" s="3"/>
      <c r="BX43" s="2"/>
      <c r="BY43" s="2"/>
    </row>
    <row r="44" spans="1:77" x14ac:dyDescent="0.25">
      <c r="A44" s="3" t="s">
        <v>56</v>
      </c>
      <c r="B44" s="2" t="s">
        <v>62</v>
      </c>
      <c r="D44" s="117" t="s">
        <v>46</v>
      </c>
      <c r="E44" s="117" t="s">
        <v>55</v>
      </c>
      <c r="G44" s="117" t="s">
        <v>46</v>
      </c>
      <c r="H44" s="117" t="s">
        <v>581</v>
      </c>
      <c r="J44" s="3" t="s">
        <v>56</v>
      </c>
      <c r="K44" t="s">
        <v>581</v>
      </c>
      <c r="L44" s="3" t="s">
        <v>56</v>
      </c>
      <c r="M44" t="s">
        <v>581</v>
      </c>
      <c r="O44" s="3" t="s">
        <v>56</v>
      </c>
      <c r="P44" t="s">
        <v>581</v>
      </c>
      <c r="R44" s="2" t="s">
        <v>61</v>
      </c>
      <c r="S44" s="2" t="s">
        <v>49</v>
      </c>
      <c r="U44" s="2" t="s">
        <v>61</v>
      </c>
      <c r="V44" s="2" t="s">
        <v>49</v>
      </c>
      <c r="X44" s="2" t="s">
        <v>61</v>
      </c>
      <c r="Y44" s="2" t="s">
        <v>55</v>
      </c>
      <c r="AA44" s="2" t="s">
        <v>61</v>
      </c>
      <c r="AB44" s="2" t="s">
        <v>55</v>
      </c>
      <c r="AD44" t="s">
        <v>56</v>
      </c>
      <c r="AE44" t="s">
        <v>612</v>
      </c>
      <c r="AG44" s="3" t="s">
        <v>56</v>
      </c>
      <c r="AH44" s="2" t="s">
        <v>62</v>
      </c>
      <c r="AJ44" s="2" t="s">
        <v>61</v>
      </c>
      <c r="AK44" s="2" t="s">
        <v>49</v>
      </c>
      <c r="AM44" s="2" t="s">
        <v>61</v>
      </c>
      <c r="AN44" s="2" t="s">
        <v>49</v>
      </c>
      <c r="AP44" s="2" t="s">
        <v>45</v>
      </c>
      <c r="AQ44" s="2" t="s">
        <v>47</v>
      </c>
      <c r="AU44" s="2" t="s">
        <v>89</v>
      </c>
      <c r="AY44">
        <v>0</v>
      </c>
      <c r="AZ44" s="2" t="s">
        <v>55</v>
      </c>
      <c r="BA44">
        <v>0</v>
      </c>
      <c r="BB44" s="136" t="s">
        <v>55</v>
      </c>
      <c r="BF44">
        <v>0</v>
      </c>
      <c r="BG44" s="2" t="s">
        <v>55</v>
      </c>
      <c r="BH44">
        <v>0</v>
      </c>
      <c r="BI44" s="117" t="s">
        <v>50</v>
      </c>
      <c r="BM44" s="2" t="s">
        <v>55</v>
      </c>
      <c r="BN44" s="117" t="s">
        <v>49</v>
      </c>
      <c r="BR44" s="2" t="s">
        <v>55</v>
      </c>
      <c r="BS44" s="117" t="s">
        <v>49</v>
      </c>
      <c r="BW44" s="3"/>
      <c r="BX44" s="2"/>
      <c r="BY44" s="2"/>
    </row>
    <row r="45" spans="1:77" x14ac:dyDescent="0.25">
      <c r="A45" s="2" t="s">
        <v>72</v>
      </c>
      <c r="B45" s="2" t="s">
        <v>55</v>
      </c>
      <c r="D45" s="117" t="s">
        <v>80</v>
      </c>
      <c r="E45" s="117" t="s">
        <v>49</v>
      </c>
      <c r="G45" s="117" t="s">
        <v>80</v>
      </c>
      <c r="H45" s="117" t="s">
        <v>612</v>
      </c>
      <c r="J45" s="2" t="s">
        <v>72</v>
      </c>
      <c r="K45" t="s">
        <v>581</v>
      </c>
      <c r="L45" s="2" t="s">
        <v>72</v>
      </c>
      <c r="M45" t="s">
        <v>581</v>
      </c>
      <c r="O45" s="2" t="s">
        <v>72</v>
      </c>
      <c r="P45" t="s">
        <v>581</v>
      </c>
      <c r="R45" s="2" t="s">
        <v>61</v>
      </c>
      <c r="S45" s="2" t="s">
        <v>49</v>
      </c>
      <c r="U45" s="2" t="s">
        <v>61</v>
      </c>
      <c r="V45" s="2" t="s">
        <v>49</v>
      </c>
      <c r="X45" s="2" t="s">
        <v>61</v>
      </c>
      <c r="Y45" s="2" t="s">
        <v>55</v>
      </c>
      <c r="AA45" s="2" t="s">
        <v>61</v>
      </c>
      <c r="AB45" s="2" t="s">
        <v>55</v>
      </c>
      <c r="AD45" t="s">
        <v>72</v>
      </c>
      <c r="AE45" t="s">
        <v>581</v>
      </c>
      <c r="AG45" s="2" t="s">
        <v>72</v>
      </c>
      <c r="AH45" t="s">
        <v>581</v>
      </c>
      <c r="AJ45" s="2" t="s">
        <v>61</v>
      </c>
      <c r="AK45" s="2" t="s">
        <v>49</v>
      </c>
      <c r="AM45" s="2" t="s">
        <v>61</v>
      </c>
      <c r="AN45" s="2" t="s">
        <v>49</v>
      </c>
      <c r="AP45" s="2" t="s">
        <v>45</v>
      </c>
      <c r="AQ45" s="2" t="s">
        <v>45</v>
      </c>
      <c r="AU45" s="2" t="s">
        <v>89</v>
      </c>
      <c r="AY45">
        <v>0</v>
      </c>
      <c r="AZ45" s="2" t="s">
        <v>55</v>
      </c>
      <c r="BA45">
        <v>0</v>
      </c>
      <c r="BB45" s="136" t="s">
        <v>55</v>
      </c>
      <c r="BF45">
        <v>0</v>
      </c>
      <c r="BG45" s="2" t="s">
        <v>55</v>
      </c>
      <c r="BH45">
        <v>0</v>
      </c>
      <c r="BI45" s="117" t="s">
        <v>68</v>
      </c>
      <c r="BM45" s="2" t="s">
        <v>55</v>
      </c>
      <c r="BN45" s="136" t="s">
        <v>55</v>
      </c>
      <c r="BR45" t="s">
        <v>58</v>
      </c>
      <c r="BS45" s="136" t="s">
        <v>58</v>
      </c>
      <c r="BW45" s="2"/>
      <c r="BX45" s="2"/>
      <c r="BY45" s="2"/>
    </row>
    <row r="46" spans="1:77" x14ac:dyDescent="0.25">
      <c r="A46" s="2" t="s">
        <v>72</v>
      </c>
      <c r="B46" s="2" t="s">
        <v>49</v>
      </c>
      <c r="D46" s="117" t="s">
        <v>80</v>
      </c>
      <c r="E46" s="117" t="s">
        <v>58</v>
      </c>
      <c r="G46" s="117" t="s">
        <v>80</v>
      </c>
      <c r="H46" s="117" t="s">
        <v>612</v>
      </c>
      <c r="J46" s="2" t="s">
        <v>72</v>
      </c>
      <c r="K46" s="2" t="s">
        <v>612</v>
      </c>
      <c r="L46" s="2" t="s">
        <v>72</v>
      </c>
      <c r="M46" t="s">
        <v>581</v>
      </c>
      <c r="O46" s="2" t="s">
        <v>72</v>
      </c>
      <c r="P46" s="2" t="s">
        <v>612</v>
      </c>
      <c r="R46" s="2" t="s">
        <v>61</v>
      </c>
      <c r="S46" s="2" t="s">
        <v>55</v>
      </c>
      <c r="U46" s="2" t="s">
        <v>61</v>
      </c>
      <c r="V46" s="2" t="s">
        <v>58</v>
      </c>
      <c r="X46" s="2" t="s">
        <v>61</v>
      </c>
      <c r="Y46" s="2" t="s">
        <v>62</v>
      </c>
      <c r="AA46" s="2" t="s">
        <v>61</v>
      </c>
      <c r="AB46" s="2" t="s">
        <v>50</v>
      </c>
      <c r="AD46" t="s">
        <v>72</v>
      </c>
      <c r="AE46" t="s">
        <v>612</v>
      </c>
      <c r="AG46" s="2" t="s">
        <v>72</v>
      </c>
      <c r="AH46" s="2" t="s">
        <v>49</v>
      </c>
      <c r="AJ46" s="2" t="s">
        <v>61</v>
      </c>
      <c r="AK46" t="s">
        <v>581</v>
      </c>
      <c r="AM46" s="2" t="s">
        <v>61</v>
      </c>
      <c r="AN46" s="2" t="s">
        <v>128</v>
      </c>
      <c r="AP46" s="2" t="s">
        <v>47</v>
      </c>
      <c r="AQ46" s="2" t="s">
        <v>47</v>
      </c>
      <c r="AU46" s="2" t="s">
        <v>89</v>
      </c>
      <c r="AY46">
        <v>0</v>
      </c>
      <c r="AZ46" s="4" t="s">
        <v>518</v>
      </c>
      <c r="BA46">
        <v>0</v>
      </c>
      <c r="BB46" s="136" t="s">
        <v>49</v>
      </c>
      <c r="BC46" t="s">
        <v>272</v>
      </c>
      <c r="BF46">
        <v>0</v>
      </c>
      <c r="BG46" s="4" t="s">
        <v>514</v>
      </c>
      <c r="BH46">
        <v>0</v>
      </c>
      <c r="BI46" s="117" t="s">
        <v>49</v>
      </c>
      <c r="BM46" s="4" t="s">
        <v>514</v>
      </c>
      <c r="BN46" s="136" t="s">
        <v>55</v>
      </c>
      <c r="BR46" s="4" t="s">
        <v>514</v>
      </c>
      <c r="BS46" s="117" t="s">
        <v>55</v>
      </c>
      <c r="BW46" s="2"/>
      <c r="BX46" s="2"/>
      <c r="BY46" s="2"/>
    </row>
    <row r="47" spans="1:77" x14ac:dyDescent="0.25">
      <c r="A47" s="3" t="s">
        <v>46</v>
      </c>
      <c r="B47" s="2" t="s">
        <v>49</v>
      </c>
      <c r="D47" s="117" t="s">
        <v>56</v>
      </c>
      <c r="E47" s="117" t="s">
        <v>55</v>
      </c>
      <c r="G47" s="117" t="s">
        <v>56</v>
      </c>
      <c r="H47" s="117" t="s">
        <v>581</v>
      </c>
      <c r="J47" s="3" t="s">
        <v>46</v>
      </c>
      <c r="K47" s="2" t="s">
        <v>612</v>
      </c>
      <c r="L47" s="3" t="s">
        <v>46</v>
      </c>
      <c r="M47" t="s">
        <v>581</v>
      </c>
      <c r="O47" s="3" t="s">
        <v>46</v>
      </c>
      <c r="P47" s="2" t="s">
        <v>612</v>
      </c>
      <c r="R47" s="2" t="s">
        <v>67</v>
      </c>
      <c r="S47" s="2" t="s">
        <v>50</v>
      </c>
      <c r="U47" s="2" t="s">
        <v>67</v>
      </c>
      <c r="V47" s="2" t="s">
        <v>50</v>
      </c>
      <c r="X47" s="2" t="s">
        <v>67</v>
      </c>
      <c r="Y47" s="2" t="s">
        <v>103</v>
      </c>
      <c r="AA47" s="2" t="s">
        <v>67</v>
      </c>
      <c r="AB47" s="2" t="s">
        <v>101</v>
      </c>
      <c r="AD47" t="s">
        <v>46</v>
      </c>
      <c r="AE47" t="s">
        <v>612</v>
      </c>
      <c r="AG47" s="3" t="s">
        <v>46</v>
      </c>
      <c r="AH47" s="2" t="s">
        <v>49</v>
      </c>
      <c r="AJ47" s="2" t="s">
        <v>67</v>
      </c>
      <c r="AK47" s="2" t="s">
        <v>108</v>
      </c>
      <c r="AM47" s="2" t="s">
        <v>67</v>
      </c>
      <c r="AN47" s="2" t="s">
        <v>108</v>
      </c>
      <c r="AP47" s="2" t="s">
        <v>47</v>
      </c>
      <c r="AQ47" s="2" t="s">
        <v>45</v>
      </c>
      <c r="AU47" s="2" t="s">
        <v>89</v>
      </c>
      <c r="AY47">
        <v>0</v>
      </c>
      <c r="AZ47" t="s">
        <v>62</v>
      </c>
      <c r="BA47">
        <v>0</v>
      </c>
      <c r="BB47" s="136" t="s">
        <v>58</v>
      </c>
      <c r="BF47">
        <v>0</v>
      </c>
      <c r="BG47" t="s">
        <v>62</v>
      </c>
      <c r="BH47">
        <v>0</v>
      </c>
      <c r="BI47" s="117" t="s">
        <v>50</v>
      </c>
      <c r="BM47" s="2" t="s">
        <v>55</v>
      </c>
      <c r="BN47" s="136" t="s">
        <v>55</v>
      </c>
      <c r="BR47" t="s">
        <v>49</v>
      </c>
      <c r="BS47" s="136" t="s">
        <v>58</v>
      </c>
      <c r="BW47" s="3"/>
      <c r="BX47" s="2"/>
      <c r="BY47" s="2"/>
    </row>
    <row r="48" spans="1:77" x14ac:dyDescent="0.25">
      <c r="A48" s="3" t="s">
        <v>46</v>
      </c>
      <c r="B48" s="2" t="s">
        <v>55</v>
      </c>
      <c r="D48" s="117" t="s">
        <v>80</v>
      </c>
      <c r="E48" s="117" t="s">
        <v>55</v>
      </c>
      <c r="G48" s="117" t="s">
        <v>80</v>
      </c>
      <c r="H48" s="117" t="s">
        <v>581</v>
      </c>
      <c r="J48" s="3" t="s">
        <v>46</v>
      </c>
      <c r="K48" t="s">
        <v>581</v>
      </c>
      <c r="L48" s="3" t="s">
        <v>46</v>
      </c>
      <c r="M48" s="2" t="s">
        <v>612</v>
      </c>
      <c r="O48" s="3" t="s">
        <v>46</v>
      </c>
      <c r="P48" s="2" t="s">
        <v>612</v>
      </c>
      <c r="R48" s="2" t="s">
        <v>73</v>
      </c>
      <c r="S48" s="2" t="s">
        <v>49</v>
      </c>
      <c r="U48" s="2" t="s">
        <v>73</v>
      </c>
      <c r="V48" s="2" t="s">
        <v>64</v>
      </c>
      <c r="X48" s="2" t="s">
        <v>73</v>
      </c>
      <c r="Y48" s="2" t="s">
        <v>64</v>
      </c>
      <c r="AA48" s="2" t="s">
        <v>73</v>
      </c>
      <c r="AB48" s="2" t="s">
        <v>55</v>
      </c>
      <c r="AD48" t="s">
        <v>46</v>
      </c>
      <c r="AE48" t="s">
        <v>581</v>
      </c>
      <c r="AG48" s="3" t="s">
        <v>46</v>
      </c>
      <c r="AH48" t="s">
        <v>581</v>
      </c>
      <c r="AJ48" s="2" t="s">
        <v>73</v>
      </c>
      <c r="AK48" s="2" t="s">
        <v>49</v>
      </c>
      <c r="AM48" s="2" t="s">
        <v>73</v>
      </c>
      <c r="AN48" s="2" t="s">
        <v>107</v>
      </c>
      <c r="AP48" s="2" t="s">
        <v>47</v>
      </c>
      <c r="AQ48" s="2" t="s">
        <v>47</v>
      </c>
      <c r="AU48" s="2" t="s">
        <v>89</v>
      </c>
      <c r="AY48">
        <v>0</v>
      </c>
      <c r="AZ48" s="2" t="s">
        <v>55</v>
      </c>
      <c r="BA48">
        <v>0</v>
      </c>
      <c r="BB48" s="136" t="s">
        <v>49</v>
      </c>
      <c r="BF48">
        <v>0</v>
      </c>
      <c r="BG48" s="4" t="s">
        <v>518</v>
      </c>
      <c r="BH48">
        <v>0</v>
      </c>
      <c r="BI48" s="117" t="s">
        <v>68</v>
      </c>
      <c r="BM48" s="2" t="s">
        <v>55</v>
      </c>
      <c r="BN48" s="136" t="s">
        <v>55</v>
      </c>
      <c r="BR48" t="s">
        <v>58</v>
      </c>
      <c r="BS48" s="117" t="s">
        <v>49</v>
      </c>
      <c r="BW48" s="3"/>
      <c r="BX48" s="2"/>
      <c r="BY48" s="2"/>
    </row>
    <row r="49" spans="1:77" x14ac:dyDescent="0.25">
      <c r="A49" s="3" t="s">
        <v>46</v>
      </c>
      <c r="B49" s="2" t="s">
        <v>239</v>
      </c>
      <c r="D49" s="117" t="s">
        <v>46</v>
      </c>
      <c r="E49" s="117" t="s">
        <v>50</v>
      </c>
      <c r="G49" s="117" t="s">
        <v>46</v>
      </c>
      <c r="H49" s="117" t="s">
        <v>612</v>
      </c>
      <c r="J49" s="3" t="s">
        <v>46</v>
      </c>
      <c r="K49" s="2" t="s">
        <v>612</v>
      </c>
      <c r="L49" s="3" t="s">
        <v>46</v>
      </c>
      <c r="M49" t="s">
        <v>581</v>
      </c>
      <c r="O49" s="3" t="s">
        <v>46</v>
      </c>
      <c r="P49" t="s">
        <v>581</v>
      </c>
      <c r="R49" s="2" t="s">
        <v>57</v>
      </c>
      <c r="S49" s="2" t="s">
        <v>50</v>
      </c>
      <c r="U49" s="2" t="s">
        <v>57</v>
      </c>
      <c r="V49" s="2" t="s">
        <v>55</v>
      </c>
      <c r="X49" s="2" t="s">
        <v>57</v>
      </c>
      <c r="Y49" s="2" t="s">
        <v>64</v>
      </c>
      <c r="AA49" s="2" t="s">
        <v>57</v>
      </c>
      <c r="AB49" s="2" t="s">
        <v>50</v>
      </c>
      <c r="AD49" t="s">
        <v>46</v>
      </c>
      <c r="AE49" t="s">
        <v>612</v>
      </c>
      <c r="AG49" s="3" t="s">
        <v>46</v>
      </c>
      <c r="AH49" s="2" t="s">
        <v>49</v>
      </c>
      <c r="AJ49" s="2" t="s">
        <v>57</v>
      </c>
      <c r="AK49" s="2" t="s">
        <v>50</v>
      </c>
      <c r="AM49" s="2" t="s">
        <v>57</v>
      </c>
      <c r="AN49" t="s">
        <v>581</v>
      </c>
      <c r="AP49" s="2" t="s">
        <v>45</v>
      </c>
      <c r="AQ49" s="2" t="s">
        <v>47</v>
      </c>
      <c r="AU49" s="2" t="s">
        <v>89</v>
      </c>
      <c r="BA49">
        <v>0</v>
      </c>
      <c r="BB49" s="117" t="s">
        <v>68</v>
      </c>
      <c r="BH49">
        <v>0</v>
      </c>
      <c r="BI49" s="117" t="s">
        <v>49</v>
      </c>
      <c r="BN49" s="136" t="s">
        <v>55</v>
      </c>
      <c r="BS49" s="136" t="s">
        <v>50</v>
      </c>
      <c r="BW49" s="3"/>
      <c r="BX49" s="2"/>
      <c r="BY49" s="2"/>
    </row>
    <row r="50" spans="1:77" x14ac:dyDescent="0.25">
      <c r="A50" s="3" t="s">
        <v>46</v>
      </c>
      <c r="B50" s="2" t="s">
        <v>49</v>
      </c>
      <c r="D50" s="117" t="s">
        <v>46</v>
      </c>
      <c r="E50" s="117" t="s">
        <v>62</v>
      </c>
      <c r="G50" s="117" t="s">
        <v>46</v>
      </c>
      <c r="H50" s="117" t="s">
        <v>612</v>
      </c>
      <c r="J50" s="3" t="s">
        <v>46</v>
      </c>
      <c r="K50" s="2" t="s">
        <v>612</v>
      </c>
      <c r="L50" s="3" t="s">
        <v>46</v>
      </c>
      <c r="M50" t="s">
        <v>581</v>
      </c>
      <c r="O50" s="3" t="s">
        <v>46</v>
      </c>
      <c r="P50" t="s">
        <v>581</v>
      </c>
      <c r="R50" s="2" t="s">
        <v>48</v>
      </c>
      <c r="S50" s="2" t="s">
        <v>55</v>
      </c>
      <c r="U50" s="2" t="s">
        <v>48</v>
      </c>
      <c r="V50" s="2" t="s">
        <v>55</v>
      </c>
      <c r="X50" s="2" t="s">
        <v>48</v>
      </c>
      <c r="Y50" s="2" t="s">
        <v>55</v>
      </c>
      <c r="AA50" s="2" t="s">
        <v>48</v>
      </c>
      <c r="AB50" s="2" t="s">
        <v>55</v>
      </c>
      <c r="AD50" t="s">
        <v>46</v>
      </c>
      <c r="AE50" t="s">
        <v>612</v>
      </c>
      <c r="AG50" s="3" t="s">
        <v>46</v>
      </c>
      <c r="AH50" s="2" t="s">
        <v>49</v>
      </c>
      <c r="AJ50" s="2" t="s">
        <v>48</v>
      </c>
      <c r="AK50" t="s">
        <v>581</v>
      </c>
      <c r="AM50" s="2" t="s">
        <v>48</v>
      </c>
      <c r="AN50" t="s">
        <v>581</v>
      </c>
      <c r="AP50" s="2" t="s">
        <v>45</v>
      </c>
      <c r="AQ50" s="2" t="s">
        <v>45</v>
      </c>
      <c r="AU50" s="2" t="s">
        <v>89</v>
      </c>
      <c r="BA50">
        <v>0</v>
      </c>
      <c r="BB50" s="136" t="s">
        <v>58</v>
      </c>
      <c r="BH50">
        <v>0</v>
      </c>
      <c r="BI50" s="117" t="s">
        <v>50</v>
      </c>
      <c r="BN50" s="136" t="s">
        <v>50</v>
      </c>
      <c r="BS50" s="117" t="s">
        <v>49</v>
      </c>
      <c r="BW50" s="3"/>
      <c r="BX50" s="2"/>
      <c r="BY50" s="2"/>
    </row>
    <row r="51" spans="1:77" x14ac:dyDescent="0.25">
      <c r="A51" s="2" t="s">
        <v>72</v>
      </c>
      <c r="B51" s="2" t="s">
        <v>49</v>
      </c>
      <c r="D51" s="117" t="s">
        <v>80</v>
      </c>
      <c r="E51" s="117" t="s">
        <v>49</v>
      </c>
      <c r="G51" s="117" t="s">
        <v>80</v>
      </c>
      <c r="H51" s="117" t="s">
        <v>612</v>
      </c>
      <c r="J51" s="2" t="s">
        <v>72</v>
      </c>
      <c r="K51" t="s">
        <v>581</v>
      </c>
      <c r="L51" s="2" t="s">
        <v>72</v>
      </c>
      <c r="M51" t="s">
        <v>581</v>
      </c>
      <c r="O51" s="2" t="s">
        <v>72</v>
      </c>
      <c r="P51" s="2" t="s">
        <v>612</v>
      </c>
      <c r="R51" s="2" t="s">
        <v>73</v>
      </c>
      <c r="S51" s="2" t="s">
        <v>49</v>
      </c>
      <c r="U51" s="2" t="s">
        <v>73</v>
      </c>
      <c r="V51" s="2" t="s">
        <v>50</v>
      </c>
      <c r="X51" s="2" t="s">
        <v>73</v>
      </c>
      <c r="Y51" s="2" t="s">
        <v>64</v>
      </c>
      <c r="AA51" s="2" t="s">
        <v>73</v>
      </c>
      <c r="AB51" s="2" t="s">
        <v>55</v>
      </c>
      <c r="AD51" t="s">
        <v>72</v>
      </c>
      <c r="AE51" t="s">
        <v>612</v>
      </c>
      <c r="AG51" s="2" t="s">
        <v>72</v>
      </c>
      <c r="AH51" s="2" t="s">
        <v>49</v>
      </c>
      <c r="AJ51" s="2" t="s">
        <v>73</v>
      </c>
      <c r="AK51" s="2" t="s">
        <v>49</v>
      </c>
      <c r="AM51" s="2" t="s">
        <v>73</v>
      </c>
      <c r="AN51" s="2" t="s">
        <v>129</v>
      </c>
      <c r="AP51" s="2" t="s">
        <v>47</v>
      </c>
      <c r="AQ51" s="2" t="s">
        <v>45</v>
      </c>
      <c r="AU51" s="2" t="s">
        <v>89</v>
      </c>
      <c r="BA51">
        <v>0</v>
      </c>
      <c r="BB51" s="136" t="s">
        <v>49</v>
      </c>
      <c r="BH51">
        <v>0</v>
      </c>
      <c r="BI51" s="117" t="s">
        <v>68</v>
      </c>
      <c r="BN51" s="136" t="s">
        <v>68</v>
      </c>
      <c r="BS51" s="136" t="s">
        <v>58</v>
      </c>
      <c r="BW51" s="2"/>
      <c r="BX51" s="2"/>
      <c r="BY51" s="2"/>
    </row>
    <row r="52" spans="1:77" x14ac:dyDescent="0.25">
      <c r="A52" s="2" t="s">
        <v>72</v>
      </c>
      <c r="B52" s="2" t="s">
        <v>434</v>
      </c>
      <c r="D52" s="117" t="s">
        <v>46</v>
      </c>
      <c r="E52" s="117" t="s">
        <v>49</v>
      </c>
      <c r="G52" s="117" t="s">
        <v>46</v>
      </c>
      <c r="H52" s="117" t="s">
        <v>612</v>
      </c>
      <c r="J52" s="2" t="s">
        <v>72</v>
      </c>
      <c r="K52" s="2" t="s">
        <v>612</v>
      </c>
      <c r="L52" s="2" t="s">
        <v>72</v>
      </c>
      <c r="M52" t="s">
        <v>581</v>
      </c>
      <c r="O52" s="2" t="s">
        <v>72</v>
      </c>
      <c r="P52" t="s">
        <v>581</v>
      </c>
      <c r="R52" s="2" t="s">
        <v>73</v>
      </c>
      <c r="S52" s="2" t="s">
        <v>101</v>
      </c>
      <c r="U52" s="2" t="s">
        <v>73</v>
      </c>
      <c r="V52" s="2" t="s">
        <v>55</v>
      </c>
      <c r="X52" s="2" t="s">
        <v>73</v>
      </c>
      <c r="Y52" s="2" t="s">
        <v>64</v>
      </c>
      <c r="AA52" s="2" t="s">
        <v>73</v>
      </c>
      <c r="AB52" s="2" t="s">
        <v>55</v>
      </c>
      <c r="AD52" t="s">
        <v>72</v>
      </c>
      <c r="AE52" t="s">
        <v>612</v>
      </c>
      <c r="AG52" s="2" t="s">
        <v>72</v>
      </c>
      <c r="AH52" s="2" t="s">
        <v>49</v>
      </c>
      <c r="AJ52" s="2" t="s">
        <v>73</v>
      </c>
      <c r="AK52" s="2" t="s">
        <v>49</v>
      </c>
      <c r="AM52" s="2" t="s">
        <v>73</v>
      </c>
      <c r="AN52" t="s">
        <v>581</v>
      </c>
      <c r="AP52" s="2" t="s">
        <v>47</v>
      </c>
      <c r="AQ52" s="2" t="s">
        <v>47</v>
      </c>
      <c r="AU52" s="2" t="s">
        <v>89</v>
      </c>
      <c r="BA52">
        <v>0</v>
      </c>
      <c r="BB52" s="136" t="s">
        <v>58</v>
      </c>
      <c r="BH52">
        <v>0</v>
      </c>
      <c r="BI52" s="117" t="s">
        <v>49</v>
      </c>
      <c r="BN52" s="117" t="s">
        <v>49</v>
      </c>
      <c r="BW52" s="2"/>
      <c r="BX52" s="2"/>
      <c r="BY52" s="2"/>
    </row>
    <row r="53" spans="1:77" x14ac:dyDescent="0.25">
      <c r="A53" s="3" t="s">
        <v>46</v>
      </c>
      <c r="B53" s="2" t="s">
        <v>55</v>
      </c>
      <c r="D53" s="117" t="s">
        <v>80</v>
      </c>
      <c r="E53" s="117" t="s">
        <v>49</v>
      </c>
      <c r="G53" s="117" t="s">
        <v>80</v>
      </c>
      <c r="H53" s="117" t="s">
        <v>612</v>
      </c>
      <c r="J53" s="3" t="s">
        <v>46</v>
      </c>
      <c r="K53" s="2" t="s">
        <v>612</v>
      </c>
      <c r="L53" s="3" t="s">
        <v>46</v>
      </c>
      <c r="M53" s="2" t="s">
        <v>612</v>
      </c>
      <c r="O53" s="3" t="s">
        <v>46</v>
      </c>
      <c r="P53" s="2" t="s">
        <v>612</v>
      </c>
      <c r="R53" s="2" t="s">
        <v>57</v>
      </c>
      <c r="S53" s="2" t="s">
        <v>55</v>
      </c>
      <c r="U53" s="2" t="s">
        <v>57</v>
      </c>
      <c r="V53" s="2" t="s">
        <v>50</v>
      </c>
      <c r="X53" s="2" t="s">
        <v>57</v>
      </c>
      <c r="Y53" s="2" t="s">
        <v>55</v>
      </c>
      <c r="AA53" s="2" t="s">
        <v>57</v>
      </c>
      <c r="AB53" s="2" t="s">
        <v>49</v>
      </c>
      <c r="AD53" t="s">
        <v>46</v>
      </c>
      <c r="AE53" t="s">
        <v>581</v>
      </c>
      <c r="AG53" s="3" t="s">
        <v>46</v>
      </c>
      <c r="AH53" t="s">
        <v>581</v>
      </c>
      <c r="AJ53" s="2" t="s">
        <v>57</v>
      </c>
      <c r="AK53" t="s">
        <v>581</v>
      </c>
      <c r="AM53" s="2" t="s">
        <v>57</v>
      </c>
      <c r="AN53" s="2" t="s">
        <v>50</v>
      </c>
      <c r="AP53" s="2" t="s">
        <v>47</v>
      </c>
      <c r="AQ53" s="2" t="s">
        <v>45</v>
      </c>
      <c r="AU53" s="2" t="s">
        <v>44</v>
      </c>
      <c r="BA53">
        <v>0</v>
      </c>
      <c r="BB53" s="136" t="s">
        <v>55</v>
      </c>
      <c r="BH53">
        <v>0</v>
      </c>
      <c r="BI53" s="117" t="s">
        <v>49</v>
      </c>
      <c r="BN53" s="136" t="s">
        <v>50</v>
      </c>
      <c r="BW53" s="3"/>
      <c r="BX53" s="2"/>
      <c r="BY53" s="2"/>
    </row>
    <row r="54" spans="1:77" x14ac:dyDescent="0.25">
      <c r="A54" s="3" t="s">
        <v>46</v>
      </c>
      <c r="B54" s="2" t="s">
        <v>239</v>
      </c>
      <c r="D54" s="117" t="s">
        <v>80</v>
      </c>
      <c r="E54" s="117" t="s">
        <v>64</v>
      </c>
      <c r="G54" s="117" t="s">
        <v>80</v>
      </c>
      <c r="H54" s="117" t="s">
        <v>612</v>
      </c>
      <c r="J54" s="3" t="s">
        <v>46</v>
      </c>
      <c r="K54" t="s">
        <v>581</v>
      </c>
      <c r="L54" s="3" t="s">
        <v>46</v>
      </c>
      <c r="M54" t="s">
        <v>581</v>
      </c>
      <c r="O54" s="3" t="s">
        <v>46</v>
      </c>
      <c r="P54" s="2" t="s">
        <v>612</v>
      </c>
      <c r="R54" s="2" t="s">
        <v>73</v>
      </c>
      <c r="S54" s="2" t="s">
        <v>58</v>
      </c>
      <c r="U54" s="2" t="s">
        <v>73</v>
      </c>
      <c r="V54" s="2" t="s">
        <v>58</v>
      </c>
      <c r="X54" s="2" t="s">
        <v>73</v>
      </c>
      <c r="Y54" s="2" t="s">
        <v>55</v>
      </c>
      <c r="AA54" s="2" t="s">
        <v>73</v>
      </c>
      <c r="AB54" s="2" t="s">
        <v>55</v>
      </c>
      <c r="AD54" t="s">
        <v>46</v>
      </c>
      <c r="AE54" t="s">
        <v>612</v>
      </c>
      <c r="AG54" s="3" t="s">
        <v>46</v>
      </c>
      <c r="AH54" s="2" t="s">
        <v>49</v>
      </c>
      <c r="AJ54" s="2" t="s">
        <v>73</v>
      </c>
      <c r="AK54" s="2" t="s">
        <v>58</v>
      </c>
      <c r="AM54" s="2" t="s">
        <v>73</v>
      </c>
      <c r="AN54" s="2" t="s">
        <v>58</v>
      </c>
      <c r="AP54" s="2" t="s">
        <v>45</v>
      </c>
      <c r="AQ54" s="2" t="s">
        <v>47</v>
      </c>
      <c r="AU54" s="2" t="s">
        <v>44</v>
      </c>
      <c r="BA54">
        <v>0</v>
      </c>
      <c r="BB54" s="136" t="s">
        <v>55</v>
      </c>
      <c r="BH54">
        <v>0</v>
      </c>
      <c r="BI54" s="117" t="s">
        <v>50</v>
      </c>
      <c r="BN54" s="136" t="s">
        <v>68</v>
      </c>
      <c r="BW54" s="3"/>
      <c r="BX54" s="2"/>
      <c r="BY54" s="2"/>
    </row>
    <row r="55" spans="1:77" x14ac:dyDescent="0.25">
      <c r="A55" s="2" t="s">
        <v>70</v>
      </c>
      <c r="B55" s="2" t="s">
        <v>108</v>
      </c>
      <c r="D55" s="117" t="s">
        <v>56</v>
      </c>
      <c r="E55" s="117" t="s">
        <v>62</v>
      </c>
      <c r="G55" s="117" t="s">
        <v>56</v>
      </c>
      <c r="H55" s="117" t="s">
        <v>612</v>
      </c>
      <c r="J55" s="2" t="s">
        <v>70</v>
      </c>
      <c r="K55" s="2" t="s">
        <v>612</v>
      </c>
      <c r="L55" s="2" t="s">
        <v>70</v>
      </c>
      <c r="M55" s="2" t="s">
        <v>612</v>
      </c>
      <c r="O55" s="2" t="s">
        <v>70</v>
      </c>
      <c r="P55" s="2" t="s">
        <v>612</v>
      </c>
      <c r="R55" s="2" t="s">
        <v>48</v>
      </c>
      <c r="S55" s="2" t="s">
        <v>49</v>
      </c>
      <c r="U55" s="2" t="s">
        <v>48</v>
      </c>
      <c r="V55" s="2" t="s">
        <v>64</v>
      </c>
      <c r="X55" s="2" t="s">
        <v>48</v>
      </c>
      <c r="Y55" s="2" t="s">
        <v>64</v>
      </c>
      <c r="AA55" s="2" t="s">
        <v>48</v>
      </c>
      <c r="AB55" s="2" t="s">
        <v>62</v>
      </c>
      <c r="AD55" t="s">
        <v>70</v>
      </c>
      <c r="AE55" t="s">
        <v>612</v>
      </c>
      <c r="AG55" s="2" t="s">
        <v>70</v>
      </c>
      <c r="AH55" s="2" t="s">
        <v>108</v>
      </c>
      <c r="AJ55" s="2" t="s">
        <v>48</v>
      </c>
      <c r="AK55" s="2" t="s">
        <v>49</v>
      </c>
      <c r="AM55" s="2" t="s">
        <v>48</v>
      </c>
      <c r="AN55" s="2" t="s">
        <v>64</v>
      </c>
      <c r="AP55" s="2" t="s">
        <v>45</v>
      </c>
      <c r="AQ55" s="2" t="s">
        <v>47</v>
      </c>
      <c r="AU55" s="2" t="s">
        <v>44</v>
      </c>
      <c r="BA55">
        <v>0</v>
      </c>
      <c r="BB55" s="117" t="s">
        <v>62</v>
      </c>
      <c r="BH55">
        <v>0</v>
      </c>
      <c r="BI55" s="117" t="s">
        <v>58</v>
      </c>
      <c r="BN55" s="117" t="s">
        <v>49</v>
      </c>
      <c r="BW55" s="2"/>
      <c r="BX55" s="2"/>
      <c r="BY55" s="2"/>
    </row>
    <row r="56" spans="1:77" x14ac:dyDescent="0.25">
      <c r="A56" s="3" t="s">
        <v>46</v>
      </c>
      <c r="B56" s="2" t="s">
        <v>487</v>
      </c>
      <c r="D56" s="117" t="s">
        <v>72</v>
      </c>
      <c r="E56" s="117" t="s">
        <v>55</v>
      </c>
      <c r="G56" s="117" t="s">
        <v>72</v>
      </c>
      <c r="H56" s="117" t="s">
        <v>581</v>
      </c>
      <c r="J56" s="3" t="s">
        <v>46</v>
      </c>
      <c r="K56" s="2" t="s">
        <v>612</v>
      </c>
      <c r="L56" s="3" t="s">
        <v>46</v>
      </c>
      <c r="M56" s="2" t="s">
        <v>612</v>
      </c>
      <c r="O56" s="3" t="s">
        <v>46</v>
      </c>
      <c r="P56" t="s">
        <v>581</v>
      </c>
      <c r="R56" s="2" t="s">
        <v>61</v>
      </c>
      <c r="S56" s="2" t="s">
        <v>58</v>
      </c>
      <c r="U56" s="2" t="s">
        <v>61</v>
      </c>
      <c r="V56" s="2" t="s">
        <v>55</v>
      </c>
      <c r="X56" s="2" t="s">
        <v>61</v>
      </c>
      <c r="Y56" s="2" t="s">
        <v>55</v>
      </c>
      <c r="AA56" s="2" t="s">
        <v>61</v>
      </c>
      <c r="AB56" s="2" t="s">
        <v>49</v>
      </c>
      <c r="AD56" t="s">
        <v>46</v>
      </c>
      <c r="AE56" t="s">
        <v>612</v>
      </c>
      <c r="AG56" s="3" t="s">
        <v>46</v>
      </c>
      <c r="AH56" s="2" t="s">
        <v>49</v>
      </c>
      <c r="AJ56" s="2" t="s">
        <v>61</v>
      </c>
      <c r="AK56" s="2" t="s">
        <v>128</v>
      </c>
      <c r="AM56" s="2" t="s">
        <v>61</v>
      </c>
      <c r="AN56" t="s">
        <v>581</v>
      </c>
      <c r="AP56" s="2" t="s">
        <v>45</v>
      </c>
      <c r="AQ56" s="2" t="s">
        <v>45</v>
      </c>
      <c r="AU56" s="2" t="s">
        <v>44</v>
      </c>
      <c r="BA56">
        <v>0</v>
      </c>
      <c r="BB56" s="136" t="s">
        <v>50</v>
      </c>
      <c r="BH56">
        <v>0</v>
      </c>
      <c r="BI56" s="117" t="s">
        <v>55</v>
      </c>
      <c r="BN56" s="136" t="s">
        <v>50</v>
      </c>
      <c r="BW56" s="3"/>
      <c r="BX56" s="2"/>
      <c r="BY56" s="2"/>
    </row>
    <row r="57" spans="1:77" x14ac:dyDescent="0.25">
      <c r="A57" s="3" t="s">
        <v>80</v>
      </c>
      <c r="B57" s="2" t="s">
        <v>50</v>
      </c>
      <c r="D57" s="117" t="s">
        <v>72</v>
      </c>
      <c r="E57" s="117" t="s">
        <v>49</v>
      </c>
      <c r="G57" s="117" t="s">
        <v>72</v>
      </c>
      <c r="H57" s="117" t="s">
        <v>612</v>
      </c>
      <c r="J57" s="3" t="s">
        <v>80</v>
      </c>
      <c r="K57" t="s">
        <v>581</v>
      </c>
      <c r="L57" s="3" t="s">
        <v>80</v>
      </c>
      <c r="M57" s="2" t="s">
        <v>612</v>
      </c>
      <c r="O57" s="3" t="s">
        <v>80</v>
      </c>
      <c r="P57" s="2" t="s">
        <v>612</v>
      </c>
      <c r="R57" s="2" t="s">
        <v>57</v>
      </c>
      <c r="S57" s="2" t="s">
        <v>55</v>
      </c>
      <c r="U57" s="2" t="s">
        <v>57</v>
      </c>
      <c r="V57" s="2" t="s">
        <v>55</v>
      </c>
      <c r="X57" s="2" t="s">
        <v>57</v>
      </c>
      <c r="Y57" s="2" t="s">
        <v>55</v>
      </c>
      <c r="AA57" s="2" t="s">
        <v>57</v>
      </c>
      <c r="AB57" s="2" t="s">
        <v>55</v>
      </c>
      <c r="AD57" t="s">
        <v>80</v>
      </c>
      <c r="AE57" t="s">
        <v>612</v>
      </c>
      <c r="AG57" s="3" t="s">
        <v>80</v>
      </c>
      <c r="AH57" s="2" t="s">
        <v>50</v>
      </c>
      <c r="AJ57" s="2" t="s">
        <v>57</v>
      </c>
      <c r="AK57" t="s">
        <v>581</v>
      </c>
      <c r="AM57" s="2" t="s">
        <v>57</v>
      </c>
      <c r="AN57" t="s">
        <v>581</v>
      </c>
      <c r="AP57" s="2" t="s">
        <v>45</v>
      </c>
      <c r="AQ57" s="2" t="s">
        <v>47</v>
      </c>
      <c r="AU57" s="2" t="s">
        <v>44</v>
      </c>
      <c r="BA57">
        <v>0</v>
      </c>
      <c r="BB57" s="136" t="s">
        <v>55</v>
      </c>
      <c r="BH57">
        <v>0</v>
      </c>
      <c r="BI57" s="117" t="s">
        <v>55</v>
      </c>
      <c r="BN57" s="136" t="s">
        <v>68</v>
      </c>
      <c r="BW57" s="3"/>
      <c r="BX57" s="2"/>
      <c r="BY57" s="2"/>
    </row>
    <row r="58" spans="1:77" x14ac:dyDescent="0.25">
      <c r="A58" s="2" t="s">
        <v>72</v>
      </c>
      <c r="B58" s="2" t="s">
        <v>55</v>
      </c>
      <c r="D58" s="117" t="s">
        <v>46</v>
      </c>
      <c r="E58" s="117" t="s">
        <v>49</v>
      </c>
      <c r="G58" s="117" t="s">
        <v>46</v>
      </c>
      <c r="H58" s="117" t="s">
        <v>612</v>
      </c>
      <c r="J58" s="2" t="s">
        <v>72</v>
      </c>
      <c r="K58" t="s">
        <v>581</v>
      </c>
      <c r="L58" s="2" t="s">
        <v>72</v>
      </c>
      <c r="M58" t="s">
        <v>581</v>
      </c>
      <c r="O58" s="2" t="s">
        <v>72</v>
      </c>
      <c r="P58" t="s">
        <v>581</v>
      </c>
      <c r="R58" s="2" t="s">
        <v>57</v>
      </c>
      <c r="S58" s="2" t="s">
        <v>49</v>
      </c>
      <c r="U58" s="2" t="s">
        <v>57</v>
      </c>
      <c r="V58" s="2" t="s">
        <v>55</v>
      </c>
      <c r="X58" s="2" t="s">
        <v>57</v>
      </c>
      <c r="Y58" s="2" t="s">
        <v>49</v>
      </c>
      <c r="AA58" s="2" t="s">
        <v>57</v>
      </c>
      <c r="AB58" s="2" t="s">
        <v>55</v>
      </c>
      <c r="AD58" t="s">
        <v>72</v>
      </c>
      <c r="AE58" t="s">
        <v>581</v>
      </c>
      <c r="AG58" s="2" t="s">
        <v>72</v>
      </c>
      <c r="AH58" t="s">
        <v>581</v>
      </c>
      <c r="AJ58" s="2" t="s">
        <v>57</v>
      </c>
      <c r="AK58" s="2" t="s">
        <v>49</v>
      </c>
      <c r="AM58" s="2" t="s">
        <v>57</v>
      </c>
      <c r="AN58" t="s">
        <v>581</v>
      </c>
      <c r="AP58" s="2" t="s">
        <v>47</v>
      </c>
      <c r="AQ58" s="2" t="s">
        <v>45</v>
      </c>
      <c r="AU58" s="2" t="s">
        <v>44</v>
      </c>
      <c r="BA58">
        <v>0</v>
      </c>
      <c r="BB58" s="136" t="s">
        <v>55</v>
      </c>
      <c r="BH58">
        <v>0</v>
      </c>
      <c r="BI58" s="117" t="s">
        <v>62</v>
      </c>
      <c r="BN58" s="117" t="s">
        <v>49</v>
      </c>
      <c r="BW58" s="2"/>
      <c r="BX58" s="2"/>
      <c r="BY58" s="2"/>
    </row>
    <row r="59" spans="1:77" x14ac:dyDescent="0.25">
      <c r="A59" s="3" t="s">
        <v>46</v>
      </c>
      <c r="B59" s="2" t="s">
        <v>49</v>
      </c>
      <c r="D59" s="117" t="s">
        <v>46</v>
      </c>
      <c r="E59" s="117" t="s">
        <v>55</v>
      </c>
      <c r="G59" s="117" t="s">
        <v>46</v>
      </c>
      <c r="H59" s="117" t="s">
        <v>581</v>
      </c>
      <c r="J59" s="3" t="s">
        <v>46</v>
      </c>
      <c r="K59" s="2" t="s">
        <v>612</v>
      </c>
      <c r="L59" s="3" t="s">
        <v>46</v>
      </c>
      <c r="M59" s="2" t="s">
        <v>612</v>
      </c>
      <c r="O59" s="3" t="s">
        <v>46</v>
      </c>
      <c r="P59" t="s">
        <v>581</v>
      </c>
      <c r="R59" s="2" t="s">
        <v>57</v>
      </c>
      <c r="S59" s="2" t="s">
        <v>49</v>
      </c>
      <c r="U59" s="2" t="s">
        <v>57</v>
      </c>
      <c r="V59" s="2" t="s">
        <v>49</v>
      </c>
      <c r="X59" s="2" t="s">
        <v>57</v>
      </c>
      <c r="Y59" s="2" t="s">
        <v>50</v>
      </c>
      <c r="AA59" s="2" t="s">
        <v>57</v>
      </c>
      <c r="AB59" s="2" t="s">
        <v>49</v>
      </c>
      <c r="AD59" t="s">
        <v>46</v>
      </c>
      <c r="AE59" t="s">
        <v>612</v>
      </c>
      <c r="AG59" s="3" t="s">
        <v>46</v>
      </c>
      <c r="AH59" s="2" t="s">
        <v>49</v>
      </c>
      <c r="AJ59" s="2" t="s">
        <v>57</v>
      </c>
      <c r="AK59" s="2" t="s">
        <v>49</v>
      </c>
      <c r="AM59" s="2" t="s">
        <v>57</v>
      </c>
      <c r="AN59" s="2" t="s">
        <v>49</v>
      </c>
      <c r="AP59" s="2" t="s">
        <v>45</v>
      </c>
      <c r="AQ59" s="2" t="s">
        <v>45</v>
      </c>
      <c r="AU59" t="s">
        <v>89</v>
      </c>
      <c r="BA59">
        <v>0</v>
      </c>
      <c r="BB59" s="136" t="s">
        <v>50</v>
      </c>
      <c r="BH59">
        <v>0</v>
      </c>
      <c r="BI59" s="117" t="s">
        <v>55</v>
      </c>
      <c r="BN59" s="117" t="s">
        <v>49</v>
      </c>
      <c r="BW59" s="3"/>
      <c r="BX59" s="2"/>
      <c r="BY59" s="2"/>
    </row>
    <row r="60" spans="1:77" x14ac:dyDescent="0.25">
      <c r="A60" s="3" t="s">
        <v>80</v>
      </c>
      <c r="B60" s="2" t="s">
        <v>239</v>
      </c>
      <c r="D60" s="117" t="s">
        <v>46</v>
      </c>
      <c r="E60" s="117" t="s">
        <v>49</v>
      </c>
      <c r="G60" s="117" t="s">
        <v>46</v>
      </c>
      <c r="H60" s="117" t="s">
        <v>612</v>
      </c>
      <c r="J60" s="3" t="s">
        <v>80</v>
      </c>
      <c r="K60" t="s">
        <v>581</v>
      </c>
      <c r="L60" s="3" t="s">
        <v>80</v>
      </c>
      <c r="M60" s="2" t="s">
        <v>612</v>
      </c>
      <c r="O60" s="3" t="s">
        <v>80</v>
      </c>
      <c r="P60" t="s">
        <v>581</v>
      </c>
      <c r="R60" s="2" t="s">
        <v>57</v>
      </c>
      <c r="S60" s="2" t="s">
        <v>50</v>
      </c>
      <c r="U60" s="2" t="s">
        <v>57</v>
      </c>
      <c r="V60" s="2" t="s">
        <v>55</v>
      </c>
      <c r="X60" s="2" t="s">
        <v>57</v>
      </c>
      <c r="Y60" s="2" t="s">
        <v>55</v>
      </c>
      <c r="AA60" s="2" t="s">
        <v>57</v>
      </c>
      <c r="AB60" s="2" t="s">
        <v>55</v>
      </c>
      <c r="AD60" t="s">
        <v>80</v>
      </c>
      <c r="AE60" t="s">
        <v>612</v>
      </c>
      <c r="AG60" s="3" t="s">
        <v>80</v>
      </c>
      <c r="AH60" s="2" t="s">
        <v>49</v>
      </c>
      <c r="AJ60" s="2" t="s">
        <v>57</v>
      </c>
      <c r="AK60" s="2" t="s">
        <v>50</v>
      </c>
      <c r="AM60" s="2" t="s">
        <v>57</v>
      </c>
      <c r="AN60" t="s">
        <v>581</v>
      </c>
      <c r="AP60" s="2" t="s">
        <v>45</v>
      </c>
      <c r="AQ60" s="2" t="s">
        <v>47</v>
      </c>
      <c r="AU60" t="s">
        <v>89</v>
      </c>
      <c r="BA60">
        <v>0</v>
      </c>
      <c r="BB60" s="117" t="s">
        <v>68</v>
      </c>
      <c r="BH60">
        <v>0</v>
      </c>
      <c r="BI60" s="117" t="s">
        <v>55</v>
      </c>
      <c r="BN60" s="136" t="s">
        <v>68</v>
      </c>
      <c r="BW60" s="3"/>
      <c r="BX60" s="2"/>
      <c r="BY60" s="2"/>
    </row>
    <row r="61" spans="1:77" x14ac:dyDescent="0.25">
      <c r="A61" s="3" t="s">
        <v>46</v>
      </c>
      <c r="B61" s="2" t="s">
        <v>55</v>
      </c>
      <c r="D61" s="117" t="s">
        <v>46</v>
      </c>
      <c r="E61" s="117" t="s">
        <v>50</v>
      </c>
      <c r="G61" s="117" t="s">
        <v>46</v>
      </c>
      <c r="H61" s="117" t="s">
        <v>612</v>
      </c>
      <c r="J61" s="3" t="s">
        <v>46</v>
      </c>
      <c r="K61" s="2" t="s">
        <v>612</v>
      </c>
      <c r="L61" s="3" t="s">
        <v>46</v>
      </c>
      <c r="M61" t="s">
        <v>581</v>
      </c>
      <c r="O61" s="3" t="s">
        <v>46</v>
      </c>
      <c r="P61" s="2" t="s">
        <v>612</v>
      </c>
      <c r="R61" s="2" t="s">
        <v>73</v>
      </c>
      <c r="S61" s="2" t="s">
        <v>55</v>
      </c>
      <c r="U61" s="2" t="s">
        <v>73</v>
      </c>
      <c r="V61" s="2" t="s">
        <v>55</v>
      </c>
      <c r="X61" s="2" t="s">
        <v>73</v>
      </c>
      <c r="Y61" s="2" t="s">
        <v>55</v>
      </c>
      <c r="AA61" s="2" t="s">
        <v>73</v>
      </c>
      <c r="AB61" s="2" t="s">
        <v>55</v>
      </c>
      <c r="AD61" t="s">
        <v>46</v>
      </c>
      <c r="AE61" t="s">
        <v>581</v>
      </c>
      <c r="AG61" s="3" t="s">
        <v>46</v>
      </c>
      <c r="AH61" t="s">
        <v>581</v>
      </c>
      <c r="AJ61" s="2" t="s">
        <v>73</v>
      </c>
      <c r="AK61" t="s">
        <v>581</v>
      </c>
      <c r="AM61" s="2" t="s">
        <v>73</v>
      </c>
      <c r="AN61" t="s">
        <v>581</v>
      </c>
      <c r="AP61" s="2" t="s">
        <v>47</v>
      </c>
      <c r="AQ61" s="2" t="s">
        <v>45</v>
      </c>
      <c r="AU61" t="s">
        <v>89</v>
      </c>
      <c r="BA61">
        <v>0</v>
      </c>
      <c r="BB61" s="117" t="s">
        <v>62</v>
      </c>
      <c r="BH61">
        <v>0</v>
      </c>
      <c r="BI61" s="117" t="s">
        <v>55</v>
      </c>
      <c r="BN61" s="136" t="s">
        <v>55</v>
      </c>
      <c r="BW61" s="3"/>
      <c r="BX61" s="2"/>
      <c r="BY61" s="2"/>
    </row>
    <row r="62" spans="1:77" x14ac:dyDescent="0.25">
      <c r="A62" s="2" t="s">
        <v>72</v>
      </c>
      <c r="B62" s="2" t="s">
        <v>58</v>
      </c>
      <c r="D62" s="117" t="s">
        <v>46</v>
      </c>
      <c r="E62" s="117" t="s">
        <v>49</v>
      </c>
      <c r="G62" s="117" t="s">
        <v>46</v>
      </c>
      <c r="H62" s="117" t="s">
        <v>612</v>
      </c>
      <c r="J62" s="2" t="s">
        <v>72</v>
      </c>
      <c r="K62" s="2" t="s">
        <v>612</v>
      </c>
      <c r="L62" s="2" t="s">
        <v>72</v>
      </c>
      <c r="M62" t="s">
        <v>581</v>
      </c>
      <c r="O62" s="2" t="s">
        <v>72</v>
      </c>
      <c r="P62" t="s">
        <v>581</v>
      </c>
      <c r="R62" s="2" t="s">
        <v>61</v>
      </c>
      <c r="S62" s="2" t="s">
        <v>49</v>
      </c>
      <c r="U62" s="2" t="s">
        <v>61</v>
      </c>
      <c r="V62" s="2" t="s">
        <v>49</v>
      </c>
      <c r="X62" s="2" t="s">
        <v>61</v>
      </c>
      <c r="Y62" s="2" t="s">
        <v>55</v>
      </c>
      <c r="AA62" s="2" t="s">
        <v>61</v>
      </c>
      <c r="AB62" s="2" t="s">
        <v>55</v>
      </c>
      <c r="AD62" t="s">
        <v>72</v>
      </c>
      <c r="AE62" t="s">
        <v>612</v>
      </c>
      <c r="AG62" s="2" t="s">
        <v>72</v>
      </c>
      <c r="AH62" s="2" t="s">
        <v>58</v>
      </c>
      <c r="AJ62" s="2" t="s">
        <v>61</v>
      </c>
      <c r="AK62" s="2" t="s">
        <v>49</v>
      </c>
      <c r="AM62" s="2" t="s">
        <v>61</v>
      </c>
      <c r="AN62" s="2" t="s">
        <v>49</v>
      </c>
      <c r="AP62" s="2" t="s">
        <v>47</v>
      </c>
      <c r="AQ62" s="2" t="s">
        <v>45</v>
      </c>
      <c r="AU62" t="s">
        <v>89</v>
      </c>
      <c r="BA62">
        <v>0</v>
      </c>
      <c r="BB62" s="136" t="s">
        <v>55</v>
      </c>
      <c r="BH62">
        <v>0</v>
      </c>
      <c r="BI62" s="117" t="s">
        <v>49</v>
      </c>
      <c r="BN62" s="136" t="s">
        <v>55</v>
      </c>
      <c r="BW62" s="2"/>
      <c r="BX62" s="2"/>
      <c r="BY62" s="2"/>
    </row>
    <row r="63" spans="1:77" x14ac:dyDescent="0.25">
      <c r="A63" s="3" t="s">
        <v>46</v>
      </c>
      <c r="B63" s="2" t="s">
        <v>49</v>
      </c>
      <c r="D63" s="117" t="s">
        <v>72</v>
      </c>
      <c r="E63" s="117" t="s">
        <v>49</v>
      </c>
      <c r="G63" s="117" t="s">
        <v>72</v>
      </c>
      <c r="H63" s="117" t="s">
        <v>612</v>
      </c>
      <c r="J63" s="3" t="s">
        <v>46</v>
      </c>
      <c r="K63" s="2" t="s">
        <v>612</v>
      </c>
      <c r="L63" s="3" t="s">
        <v>46</v>
      </c>
      <c r="M63" s="2" t="s">
        <v>612</v>
      </c>
      <c r="O63" s="3" t="s">
        <v>46</v>
      </c>
      <c r="P63" s="2" t="s">
        <v>612</v>
      </c>
      <c r="R63" s="2" t="s">
        <v>57</v>
      </c>
      <c r="S63" s="2" t="s">
        <v>55</v>
      </c>
      <c r="U63" s="2" t="s">
        <v>57</v>
      </c>
      <c r="V63" s="2" t="s">
        <v>55</v>
      </c>
      <c r="X63" s="2" t="s">
        <v>57</v>
      </c>
      <c r="Y63" s="2" t="s">
        <v>55</v>
      </c>
      <c r="AA63" s="2" t="s">
        <v>57</v>
      </c>
      <c r="AB63" s="2" t="s">
        <v>55</v>
      </c>
      <c r="AD63" t="s">
        <v>46</v>
      </c>
      <c r="AE63" t="s">
        <v>612</v>
      </c>
      <c r="AG63" s="3" t="s">
        <v>46</v>
      </c>
      <c r="AH63" s="2" t="s">
        <v>49</v>
      </c>
      <c r="AJ63" s="2" t="s">
        <v>57</v>
      </c>
      <c r="AK63" t="s">
        <v>581</v>
      </c>
      <c r="AM63" s="2" t="s">
        <v>57</v>
      </c>
      <c r="AN63" t="s">
        <v>581</v>
      </c>
      <c r="AP63" s="2" t="s">
        <v>47</v>
      </c>
      <c r="AQ63" s="2" t="s">
        <v>47</v>
      </c>
      <c r="AU63" t="s">
        <v>89</v>
      </c>
      <c r="BH63">
        <v>0</v>
      </c>
      <c r="BI63" s="117" t="s">
        <v>50</v>
      </c>
      <c r="BN63" s="136" t="s">
        <v>55</v>
      </c>
      <c r="BW63" s="3"/>
      <c r="BX63" s="2"/>
      <c r="BY63" s="2"/>
    </row>
    <row r="64" spans="1:77" x14ac:dyDescent="0.25">
      <c r="A64" s="3" t="s">
        <v>46</v>
      </c>
      <c r="B64" s="2" t="s">
        <v>128</v>
      </c>
      <c r="D64" s="117" t="s">
        <v>72</v>
      </c>
      <c r="E64" s="117" t="s">
        <v>49</v>
      </c>
      <c r="G64" s="117" t="s">
        <v>72</v>
      </c>
      <c r="H64" s="117" t="s">
        <v>612</v>
      </c>
      <c r="J64" s="3" t="s">
        <v>46</v>
      </c>
      <c r="K64" t="s">
        <v>581</v>
      </c>
      <c r="L64" s="3" t="s">
        <v>46</v>
      </c>
      <c r="M64" t="s">
        <v>581</v>
      </c>
      <c r="O64" s="3" t="s">
        <v>46</v>
      </c>
      <c r="P64" s="2" t="s">
        <v>612</v>
      </c>
      <c r="R64" s="2" t="s">
        <v>61</v>
      </c>
      <c r="S64" s="2" t="s">
        <v>49</v>
      </c>
      <c r="U64" s="2" t="s">
        <v>61</v>
      </c>
      <c r="V64" s="2" t="s">
        <v>49</v>
      </c>
      <c r="X64" s="2" t="s">
        <v>61</v>
      </c>
      <c r="Y64" s="2" t="s">
        <v>50</v>
      </c>
      <c r="AA64" s="2" t="s">
        <v>61</v>
      </c>
      <c r="AB64" s="2" t="s">
        <v>58</v>
      </c>
      <c r="AD64" t="s">
        <v>46</v>
      </c>
      <c r="AE64" t="s">
        <v>612</v>
      </c>
      <c r="AG64" s="3" t="s">
        <v>46</v>
      </c>
      <c r="AH64" s="2" t="s">
        <v>128</v>
      </c>
      <c r="AJ64" s="2" t="s">
        <v>61</v>
      </c>
      <c r="AK64" s="2" t="s">
        <v>49</v>
      </c>
      <c r="AM64" s="2" t="s">
        <v>61</v>
      </c>
      <c r="AN64" s="2" t="s">
        <v>49</v>
      </c>
      <c r="AP64" s="2" t="s">
        <v>45</v>
      </c>
      <c r="AQ64" s="2" t="s">
        <v>45</v>
      </c>
      <c r="AU64" t="s">
        <v>89</v>
      </c>
      <c r="BH64">
        <v>0</v>
      </c>
      <c r="BI64" s="117" t="s">
        <v>62</v>
      </c>
      <c r="BN64" s="136" t="s">
        <v>50</v>
      </c>
      <c r="BW64" s="3"/>
      <c r="BX64" s="2"/>
      <c r="BY64" s="2"/>
    </row>
    <row r="65" spans="1:77" x14ac:dyDescent="0.25">
      <c r="A65" s="2" t="s">
        <v>72</v>
      </c>
      <c r="B65" s="2" t="s">
        <v>55</v>
      </c>
      <c r="D65" s="117" t="s">
        <v>72</v>
      </c>
      <c r="E65" s="117" t="s">
        <v>58</v>
      </c>
      <c r="G65" s="117" t="s">
        <v>72</v>
      </c>
      <c r="H65" s="117" t="s">
        <v>612</v>
      </c>
      <c r="J65" s="2" t="s">
        <v>72</v>
      </c>
      <c r="K65" t="s">
        <v>581</v>
      </c>
      <c r="L65" s="2" t="s">
        <v>72</v>
      </c>
      <c r="M65" t="s">
        <v>581</v>
      </c>
      <c r="O65" s="2" t="s">
        <v>72</v>
      </c>
      <c r="P65" t="s">
        <v>581</v>
      </c>
      <c r="R65" s="2" t="s">
        <v>67</v>
      </c>
      <c r="S65" s="2" t="s">
        <v>68</v>
      </c>
      <c r="U65" s="2" t="s">
        <v>67</v>
      </c>
      <c r="V65" s="2" t="s">
        <v>55</v>
      </c>
      <c r="X65" s="2" t="s">
        <v>67</v>
      </c>
      <c r="Y65" s="2" t="s">
        <v>55</v>
      </c>
      <c r="AA65" s="2" t="s">
        <v>67</v>
      </c>
      <c r="AB65" s="2" t="s">
        <v>58</v>
      </c>
      <c r="AD65" t="s">
        <v>72</v>
      </c>
      <c r="AE65" t="s">
        <v>581</v>
      </c>
      <c r="AG65" s="2" t="s">
        <v>72</v>
      </c>
      <c r="AH65" t="s">
        <v>581</v>
      </c>
      <c r="AJ65" s="2" t="s">
        <v>67</v>
      </c>
      <c r="AK65" s="2" t="s">
        <v>68</v>
      </c>
      <c r="AM65" s="2" t="s">
        <v>67</v>
      </c>
      <c r="AN65" t="s">
        <v>581</v>
      </c>
      <c r="AP65" s="2" t="s">
        <v>47</v>
      </c>
      <c r="AQ65" s="2" t="s">
        <v>45</v>
      </c>
      <c r="AU65" t="s">
        <v>89</v>
      </c>
      <c r="BH65">
        <v>0</v>
      </c>
      <c r="BI65" s="117" t="s">
        <v>50</v>
      </c>
      <c r="BN65" s="136" t="s">
        <v>55</v>
      </c>
      <c r="BW65" s="2"/>
      <c r="BX65" s="2"/>
      <c r="BY65" s="2"/>
    </row>
    <row r="66" spans="1:77" x14ac:dyDescent="0.25">
      <c r="A66" s="3" t="s">
        <v>80</v>
      </c>
      <c r="B66" s="2" t="s">
        <v>49</v>
      </c>
      <c r="D66" s="117" t="s">
        <v>46</v>
      </c>
      <c r="E66" s="117" t="s">
        <v>55</v>
      </c>
      <c r="G66" s="117" t="s">
        <v>46</v>
      </c>
      <c r="H66" s="117" t="s">
        <v>581</v>
      </c>
      <c r="J66" s="3" t="s">
        <v>80</v>
      </c>
      <c r="K66" t="s">
        <v>581</v>
      </c>
      <c r="L66" s="3" t="s">
        <v>80</v>
      </c>
      <c r="M66" s="2" t="s">
        <v>612</v>
      </c>
      <c r="O66" s="3" t="s">
        <v>80</v>
      </c>
      <c r="P66" t="s">
        <v>581</v>
      </c>
      <c r="R66" s="2" t="s">
        <v>48</v>
      </c>
      <c r="S66" s="2" t="s">
        <v>55</v>
      </c>
      <c r="U66" s="2" t="s">
        <v>48</v>
      </c>
      <c r="V66" s="2" t="s">
        <v>62</v>
      </c>
      <c r="X66" s="2" t="s">
        <v>48</v>
      </c>
      <c r="Y66" s="2" t="s">
        <v>64</v>
      </c>
      <c r="AA66" s="2" t="s">
        <v>48</v>
      </c>
      <c r="AB66" s="2" t="s">
        <v>50</v>
      </c>
      <c r="AD66" t="s">
        <v>80</v>
      </c>
      <c r="AE66" t="s">
        <v>612</v>
      </c>
      <c r="AG66" s="3" t="s">
        <v>80</v>
      </c>
      <c r="AH66" s="2" t="s">
        <v>49</v>
      </c>
      <c r="AJ66" s="2" t="s">
        <v>48</v>
      </c>
      <c r="AK66" t="s">
        <v>581</v>
      </c>
      <c r="AM66" s="2" t="s">
        <v>48</v>
      </c>
      <c r="AN66" s="2" t="s">
        <v>62</v>
      </c>
      <c r="AP66" s="2" t="s">
        <v>45</v>
      </c>
      <c r="AQ66" s="2" t="s">
        <v>45</v>
      </c>
      <c r="AU66" t="s">
        <v>89</v>
      </c>
      <c r="BH66">
        <v>0</v>
      </c>
      <c r="BI66" s="117" t="s">
        <v>68</v>
      </c>
      <c r="BN66" s="136" t="s">
        <v>55</v>
      </c>
      <c r="BW66" s="3"/>
      <c r="BX66" s="2"/>
      <c r="BY66" s="2"/>
    </row>
    <row r="67" spans="1:77" x14ac:dyDescent="0.25">
      <c r="A67" s="3" t="s">
        <v>56</v>
      </c>
      <c r="B67" s="2" t="s">
        <v>55</v>
      </c>
      <c r="D67" s="117" t="s">
        <v>46</v>
      </c>
      <c r="E67" s="117" t="s">
        <v>49</v>
      </c>
      <c r="G67" s="117" t="s">
        <v>46</v>
      </c>
      <c r="H67" s="117" t="s">
        <v>612</v>
      </c>
      <c r="J67" s="3" t="s">
        <v>56</v>
      </c>
      <c r="K67" t="s">
        <v>581</v>
      </c>
      <c r="L67" s="3" t="s">
        <v>56</v>
      </c>
      <c r="M67" t="s">
        <v>581</v>
      </c>
      <c r="O67" s="3" t="s">
        <v>56</v>
      </c>
      <c r="P67" t="s">
        <v>581</v>
      </c>
      <c r="R67" s="2" t="s">
        <v>61</v>
      </c>
      <c r="S67" s="2" t="s">
        <v>49</v>
      </c>
      <c r="U67" s="2" t="s">
        <v>61</v>
      </c>
      <c r="V67" s="2" t="s">
        <v>62</v>
      </c>
      <c r="X67" s="2" t="s">
        <v>61</v>
      </c>
      <c r="Y67" s="2" t="s">
        <v>64</v>
      </c>
      <c r="AA67" s="2" t="s">
        <v>61</v>
      </c>
      <c r="AB67" s="2" t="s">
        <v>58</v>
      </c>
      <c r="AD67" t="s">
        <v>56</v>
      </c>
      <c r="AE67" t="s">
        <v>581</v>
      </c>
      <c r="AG67" s="3" t="s">
        <v>56</v>
      </c>
      <c r="AH67" t="s">
        <v>581</v>
      </c>
      <c r="AJ67" s="2" t="s">
        <v>61</v>
      </c>
      <c r="AK67" s="2" t="s">
        <v>49</v>
      </c>
      <c r="AM67" s="2" t="s">
        <v>61</v>
      </c>
      <c r="AN67" s="2" t="s">
        <v>62</v>
      </c>
      <c r="AP67" s="2" t="s">
        <v>45</v>
      </c>
      <c r="AQ67" s="2" t="s">
        <v>47</v>
      </c>
      <c r="AU67" t="s">
        <v>89</v>
      </c>
      <c r="BN67" s="117" t="s">
        <v>49</v>
      </c>
      <c r="BW67" s="3"/>
      <c r="BX67" s="2"/>
      <c r="BY67" s="2"/>
    </row>
    <row r="68" spans="1:77" x14ac:dyDescent="0.25">
      <c r="A68" s="3" t="s">
        <v>46</v>
      </c>
      <c r="B68" s="2" t="s">
        <v>58</v>
      </c>
      <c r="D68" s="117" t="s">
        <v>46</v>
      </c>
      <c r="E68" s="117" t="s">
        <v>50</v>
      </c>
      <c r="G68" s="117" t="s">
        <v>46</v>
      </c>
      <c r="H68" s="117" t="s">
        <v>612</v>
      </c>
      <c r="J68" s="3" t="s">
        <v>46</v>
      </c>
      <c r="K68" t="s">
        <v>581</v>
      </c>
      <c r="L68" s="3" t="s">
        <v>46</v>
      </c>
      <c r="M68" t="s">
        <v>581</v>
      </c>
      <c r="O68" s="3" t="s">
        <v>46</v>
      </c>
      <c r="P68" t="s">
        <v>581</v>
      </c>
      <c r="R68" s="2" t="s">
        <v>73</v>
      </c>
      <c r="S68" s="2" t="s">
        <v>49</v>
      </c>
      <c r="U68" s="2" t="s">
        <v>73</v>
      </c>
      <c r="V68" s="2" t="s">
        <v>49</v>
      </c>
      <c r="X68" s="2" t="s">
        <v>73</v>
      </c>
      <c r="Y68" s="2" t="s">
        <v>49</v>
      </c>
      <c r="AA68" s="2" t="s">
        <v>73</v>
      </c>
      <c r="AB68" s="2" t="s">
        <v>55</v>
      </c>
      <c r="AD68" t="s">
        <v>46</v>
      </c>
      <c r="AE68" t="s">
        <v>612</v>
      </c>
      <c r="AG68" s="3" t="s">
        <v>46</v>
      </c>
      <c r="AH68" s="2" t="s">
        <v>58</v>
      </c>
      <c r="AJ68" s="2" t="s">
        <v>73</v>
      </c>
      <c r="AK68" s="2" t="s">
        <v>49</v>
      </c>
      <c r="AM68" s="2" t="s">
        <v>73</v>
      </c>
      <c r="AN68" s="2" t="s">
        <v>49</v>
      </c>
      <c r="AP68" s="2" t="s">
        <v>47</v>
      </c>
      <c r="AQ68" s="2" t="s">
        <v>47</v>
      </c>
      <c r="AU68" t="s">
        <v>89</v>
      </c>
      <c r="BN68" s="136" t="s">
        <v>50</v>
      </c>
      <c r="BW68" s="3"/>
      <c r="BX68" s="2"/>
      <c r="BY68" s="2"/>
    </row>
    <row r="69" spans="1:77" x14ac:dyDescent="0.25">
      <c r="A69" s="3" t="s">
        <v>80</v>
      </c>
      <c r="B69" s="2" t="s">
        <v>49</v>
      </c>
      <c r="D69" s="117" t="s">
        <v>70</v>
      </c>
      <c r="E69" s="117" t="s">
        <v>50</v>
      </c>
      <c r="G69" s="117" t="s">
        <v>70</v>
      </c>
      <c r="H69" s="117" t="s">
        <v>612</v>
      </c>
      <c r="J69" s="3" t="s">
        <v>80</v>
      </c>
      <c r="K69" s="2" t="s">
        <v>612</v>
      </c>
      <c r="L69" s="3" t="s">
        <v>80</v>
      </c>
      <c r="M69" s="2" t="s">
        <v>612</v>
      </c>
      <c r="O69" s="3" t="s">
        <v>80</v>
      </c>
      <c r="P69" s="2" t="s">
        <v>612</v>
      </c>
      <c r="R69" s="2" t="s">
        <v>48</v>
      </c>
      <c r="S69" s="2" t="s">
        <v>55</v>
      </c>
      <c r="U69" s="2" t="s">
        <v>48</v>
      </c>
      <c r="V69" s="2" t="s">
        <v>50</v>
      </c>
      <c r="X69" s="2" t="s">
        <v>48</v>
      </c>
      <c r="Y69" s="2" t="s">
        <v>55</v>
      </c>
      <c r="AA69" s="2" t="s">
        <v>48</v>
      </c>
      <c r="AB69" s="2" t="s">
        <v>49</v>
      </c>
      <c r="AD69" t="s">
        <v>80</v>
      </c>
      <c r="AE69" t="s">
        <v>612</v>
      </c>
      <c r="AG69" s="3" t="s">
        <v>80</v>
      </c>
      <c r="AH69" s="2" t="s">
        <v>49</v>
      </c>
      <c r="AJ69" s="2" t="s">
        <v>48</v>
      </c>
      <c r="AK69" t="s">
        <v>581</v>
      </c>
      <c r="AM69" s="2" t="s">
        <v>48</v>
      </c>
      <c r="AN69" s="2" t="s">
        <v>108</v>
      </c>
      <c r="AP69" s="2" t="s">
        <v>47</v>
      </c>
      <c r="AQ69" s="2" t="s">
        <v>45</v>
      </c>
      <c r="AU69" t="s">
        <v>89</v>
      </c>
      <c r="BN69" s="136" t="s">
        <v>55</v>
      </c>
      <c r="BW69" s="3"/>
      <c r="BX69" s="2"/>
      <c r="BY69" s="2"/>
    </row>
    <row r="70" spans="1:77" x14ac:dyDescent="0.25">
      <c r="A70" s="3" t="s">
        <v>46</v>
      </c>
      <c r="B70" s="2" t="s">
        <v>55</v>
      </c>
      <c r="D70" s="117" t="s">
        <v>70</v>
      </c>
      <c r="E70" s="117" t="s">
        <v>62</v>
      </c>
      <c r="G70" s="117" t="s">
        <v>70</v>
      </c>
      <c r="H70" s="117" t="s">
        <v>612</v>
      </c>
      <c r="J70" s="3" t="s">
        <v>46</v>
      </c>
      <c r="K70" t="s">
        <v>581</v>
      </c>
      <c r="L70" s="3" t="s">
        <v>46</v>
      </c>
      <c r="M70" t="s">
        <v>581</v>
      </c>
      <c r="O70" s="3" t="s">
        <v>46</v>
      </c>
      <c r="P70" t="s">
        <v>581</v>
      </c>
      <c r="R70" s="2" t="s">
        <v>57</v>
      </c>
      <c r="S70" s="2" t="s">
        <v>49</v>
      </c>
      <c r="U70" s="2" t="s">
        <v>57</v>
      </c>
      <c r="V70" s="2" t="s">
        <v>49</v>
      </c>
      <c r="X70" s="2" t="s">
        <v>57</v>
      </c>
      <c r="Y70" s="2" t="s">
        <v>55</v>
      </c>
      <c r="AA70" s="2" t="s">
        <v>57</v>
      </c>
      <c r="AB70" s="2" t="s">
        <v>49</v>
      </c>
      <c r="AD70" t="s">
        <v>46</v>
      </c>
      <c r="AE70" t="s">
        <v>581</v>
      </c>
      <c r="AG70" s="3" t="s">
        <v>46</v>
      </c>
      <c r="AH70" t="s">
        <v>581</v>
      </c>
      <c r="AJ70" s="2" t="s">
        <v>57</v>
      </c>
      <c r="AK70" s="2" t="s">
        <v>49</v>
      </c>
      <c r="AM70" s="2" t="s">
        <v>57</v>
      </c>
      <c r="AN70" s="2" t="s">
        <v>49</v>
      </c>
      <c r="AP70" s="2" t="s">
        <v>45</v>
      </c>
      <c r="AQ70" s="2" t="s">
        <v>47</v>
      </c>
      <c r="AU70" t="s">
        <v>89</v>
      </c>
      <c r="BN70" s="136" t="s">
        <v>55</v>
      </c>
      <c r="BW70" s="3"/>
      <c r="BX70" s="2"/>
      <c r="BY70" s="2"/>
    </row>
    <row r="71" spans="1:77" x14ac:dyDescent="0.25">
      <c r="A71" s="3" t="s">
        <v>80</v>
      </c>
      <c r="B71" s="2" t="s">
        <v>50</v>
      </c>
      <c r="D71" s="117" t="s">
        <v>46</v>
      </c>
      <c r="E71" s="117" t="s">
        <v>49</v>
      </c>
      <c r="G71" s="117" t="s">
        <v>46</v>
      </c>
      <c r="H71" s="117" t="s">
        <v>612</v>
      </c>
      <c r="J71" s="3" t="s">
        <v>80</v>
      </c>
      <c r="K71" t="s">
        <v>581</v>
      </c>
      <c r="L71" s="3" t="s">
        <v>80</v>
      </c>
      <c r="M71" t="s">
        <v>581</v>
      </c>
      <c r="O71" s="3" t="s">
        <v>80</v>
      </c>
      <c r="P71" t="s">
        <v>581</v>
      </c>
      <c r="R71" s="2" t="s">
        <v>73</v>
      </c>
      <c r="S71" s="2" t="s">
        <v>101</v>
      </c>
      <c r="U71" s="2" t="s">
        <v>73</v>
      </c>
      <c r="V71" s="2" t="s">
        <v>62</v>
      </c>
      <c r="X71" s="2" t="s">
        <v>73</v>
      </c>
      <c r="Y71" s="2" t="s">
        <v>62</v>
      </c>
      <c r="AA71" s="2" t="s">
        <v>73</v>
      </c>
      <c r="AB71" s="2" t="s">
        <v>62</v>
      </c>
      <c r="AD71" t="s">
        <v>80</v>
      </c>
      <c r="AE71" t="s">
        <v>612</v>
      </c>
      <c r="AG71" s="3" t="s">
        <v>80</v>
      </c>
      <c r="AH71" s="2" t="s">
        <v>50</v>
      </c>
      <c r="AJ71" s="2" t="s">
        <v>73</v>
      </c>
      <c r="AK71" s="2" t="s">
        <v>49</v>
      </c>
      <c r="AM71" s="2" t="s">
        <v>73</v>
      </c>
      <c r="AN71" s="2" t="s">
        <v>62</v>
      </c>
      <c r="AP71" s="2" t="s">
        <v>47</v>
      </c>
      <c r="AQ71" s="2" t="s">
        <v>45</v>
      </c>
      <c r="AU71" t="s">
        <v>89</v>
      </c>
      <c r="BW71" s="3"/>
      <c r="BX71" s="2"/>
      <c r="BY71" s="2"/>
    </row>
    <row r="72" spans="1:77" x14ac:dyDescent="0.25">
      <c r="A72" s="2" t="s">
        <v>72</v>
      </c>
      <c r="B72" s="2" t="s">
        <v>62</v>
      </c>
      <c r="D72" s="117" t="s">
        <v>46</v>
      </c>
      <c r="E72" s="117" t="s">
        <v>58</v>
      </c>
      <c r="G72" s="117" t="s">
        <v>46</v>
      </c>
      <c r="H72" s="117" t="s">
        <v>612</v>
      </c>
      <c r="J72" s="2" t="s">
        <v>72</v>
      </c>
      <c r="K72" s="2" t="s">
        <v>612</v>
      </c>
      <c r="L72" s="2" t="s">
        <v>72</v>
      </c>
      <c r="M72" t="s">
        <v>581</v>
      </c>
      <c r="O72" s="2" t="s">
        <v>72</v>
      </c>
      <c r="P72" s="2" t="s">
        <v>612</v>
      </c>
      <c r="R72" s="2" t="s">
        <v>57</v>
      </c>
      <c r="S72" s="2" t="s">
        <v>49</v>
      </c>
      <c r="U72" s="2" t="s">
        <v>57</v>
      </c>
      <c r="V72" s="2" t="s">
        <v>50</v>
      </c>
      <c r="X72" s="2" t="s">
        <v>57</v>
      </c>
      <c r="Y72" s="2" t="s">
        <v>55</v>
      </c>
      <c r="AA72" s="2" t="s">
        <v>57</v>
      </c>
      <c r="AB72" s="2" t="s">
        <v>55</v>
      </c>
      <c r="AD72" t="s">
        <v>72</v>
      </c>
      <c r="AE72" t="s">
        <v>612</v>
      </c>
      <c r="AG72" s="2" t="s">
        <v>72</v>
      </c>
      <c r="AH72" s="2" t="s">
        <v>62</v>
      </c>
      <c r="AJ72" s="2" t="s">
        <v>57</v>
      </c>
      <c r="AK72" s="2" t="s">
        <v>49</v>
      </c>
      <c r="AM72" s="2" t="s">
        <v>57</v>
      </c>
      <c r="AN72" s="2" t="s">
        <v>50</v>
      </c>
      <c r="AP72" s="2" t="s">
        <v>47</v>
      </c>
      <c r="AQ72" s="2" t="s">
        <v>45</v>
      </c>
      <c r="AU72" t="s">
        <v>89</v>
      </c>
      <c r="BW72" s="2"/>
      <c r="BX72" s="2"/>
      <c r="BY72" s="2"/>
    </row>
    <row r="73" spans="1:77" x14ac:dyDescent="0.25">
      <c r="A73" s="2" t="s">
        <v>72</v>
      </c>
      <c r="B73" s="2" t="s">
        <v>55</v>
      </c>
      <c r="D73" s="117" t="s">
        <v>46</v>
      </c>
      <c r="E73" s="117" t="s">
        <v>64</v>
      </c>
      <c r="G73" s="117" t="s">
        <v>46</v>
      </c>
      <c r="H73" s="117" t="s">
        <v>612</v>
      </c>
      <c r="J73" s="2" t="s">
        <v>72</v>
      </c>
      <c r="K73" t="s">
        <v>581</v>
      </c>
      <c r="L73" s="2" t="s">
        <v>72</v>
      </c>
      <c r="M73" t="s">
        <v>581</v>
      </c>
      <c r="O73" s="2" t="s">
        <v>72</v>
      </c>
      <c r="P73" t="s">
        <v>581</v>
      </c>
      <c r="R73" s="2" t="s">
        <v>48</v>
      </c>
      <c r="S73" s="2" t="s">
        <v>62</v>
      </c>
      <c r="U73" s="2" t="s">
        <v>48</v>
      </c>
      <c r="V73" s="2" t="s">
        <v>62</v>
      </c>
      <c r="X73" s="2" t="s">
        <v>48</v>
      </c>
      <c r="Y73" s="2" t="s">
        <v>55</v>
      </c>
      <c r="AA73" s="2" t="s">
        <v>48</v>
      </c>
      <c r="AB73" s="2" t="s">
        <v>62</v>
      </c>
      <c r="AD73" t="s">
        <v>72</v>
      </c>
      <c r="AE73" t="s">
        <v>581</v>
      </c>
      <c r="AG73" s="2" t="s">
        <v>72</v>
      </c>
      <c r="AH73" t="s">
        <v>581</v>
      </c>
      <c r="AJ73" s="2" t="s">
        <v>48</v>
      </c>
      <c r="AK73" s="2" t="s">
        <v>62</v>
      </c>
      <c r="AM73" s="2" t="s">
        <v>48</v>
      </c>
      <c r="AN73" s="2" t="s">
        <v>62</v>
      </c>
      <c r="AP73" s="2" t="s">
        <v>45</v>
      </c>
      <c r="AQ73" s="2" t="s">
        <v>45</v>
      </c>
      <c r="AU73" t="s">
        <v>89</v>
      </c>
      <c r="BW73" s="2"/>
      <c r="BX73" s="2"/>
      <c r="BY73" s="2"/>
    </row>
    <row r="74" spans="1:77" x14ac:dyDescent="0.25">
      <c r="A74" s="3" t="s">
        <v>46</v>
      </c>
      <c r="B74" s="2" t="s">
        <v>434</v>
      </c>
      <c r="D74" s="117" t="s">
        <v>46</v>
      </c>
      <c r="E74" s="117" t="s">
        <v>62</v>
      </c>
      <c r="G74" s="117" t="s">
        <v>46</v>
      </c>
      <c r="H74" s="117" t="s">
        <v>612</v>
      </c>
      <c r="J74" s="3" t="s">
        <v>46</v>
      </c>
      <c r="K74" s="2" t="s">
        <v>612</v>
      </c>
      <c r="L74" s="3" t="s">
        <v>46</v>
      </c>
      <c r="M74" t="s">
        <v>581</v>
      </c>
      <c r="O74" s="3" t="s">
        <v>46</v>
      </c>
      <c r="P74" s="2" t="s">
        <v>612</v>
      </c>
      <c r="R74" s="2" t="s">
        <v>73</v>
      </c>
      <c r="S74" s="2" t="s">
        <v>55</v>
      </c>
      <c r="U74" s="2" t="s">
        <v>73</v>
      </c>
      <c r="V74" s="2" t="s">
        <v>50</v>
      </c>
      <c r="X74" s="2" t="s">
        <v>73</v>
      </c>
      <c r="Y74" s="2" t="s">
        <v>64</v>
      </c>
      <c r="AA74" s="2" t="s">
        <v>73</v>
      </c>
      <c r="AB74" s="2" t="s">
        <v>49</v>
      </c>
      <c r="AD74" t="s">
        <v>46</v>
      </c>
      <c r="AE74" t="s">
        <v>612</v>
      </c>
      <c r="AG74" s="3" t="s">
        <v>46</v>
      </c>
      <c r="AH74" s="2" t="s">
        <v>49</v>
      </c>
      <c r="AJ74" s="2" t="s">
        <v>73</v>
      </c>
      <c r="AK74" t="s">
        <v>581</v>
      </c>
      <c r="AM74" s="2" t="s">
        <v>73</v>
      </c>
      <c r="AN74" s="2" t="s">
        <v>65</v>
      </c>
      <c r="AP74" s="2" t="s">
        <v>47</v>
      </c>
      <c r="AQ74" s="2" t="s">
        <v>45</v>
      </c>
      <c r="AU74" t="s">
        <v>89</v>
      </c>
      <c r="BW74" s="3"/>
      <c r="BX74" s="2"/>
      <c r="BY74" s="2"/>
    </row>
    <row r="75" spans="1:77" x14ac:dyDescent="0.25">
      <c r="A75" s="2" t="s">
        <v>72</v>
      </c>
      <c r="B75" s="2" t="s">
        <v>434</v>
      </c>
      <c r="D75" s="117" t="s">
        <v>80</v>
      </c>
      <c r="E75" s="117" t="s">
        <v>50</v>
      </c>
      <c r="G75" s="117" t="s">
        <v>80</v>
      </c>
      <c r="H75" s="117" t="s">
        <v>612</v>
      </c>
      <c r="J75" s="2" t="s">
        <v>72</v>
      </c>
      <c r="K75" s="2" t="s">
        <v>612</v>
      </c>
      <c r="L75" s="2" t="s">
        <v>72</v>
      </c>
      <c r="M75" t="s">
        <v>581</v>
      </c>
      <c r="O75" s="2" t="s">
        <v>72</v>
      </c>
      <c r="P75" t="s">
        <v>581</v>
      </c>
      <c r="R75" s="2" t="s">
        <v>48</v>
      </c>
      <c r="S75" s="2" t="s">
        <v>50</v>
      </c>
      <c r="U75" s="2" t="s">
        <v>48</v>
      </c>
      <c r="V75" s="2" t="s">
        <v>50</v>
      </c>
      <c r="X75" s="2" t="s">
        <v>48</v>
      </c>
      <c r="Y75" s="2" t="s">
        <v>50</v>
      </c>
      <c r="AA75" s="2" t="s">
        <v>48</v>
      </c>
      <c r="AB75" s="2" t="s">
        <v>49</v>
      </c>
      <c r="AD75" t="s">
        <v>72</v>
      </c>
      <c r="AE75" t="s">
        <v>612</v>
      </c>
      <c r="AG75" s="2" t="s">
        <v>72</v>
      </c>
      <c r="AH75" s="2" t="s">
        <v>49</v>
      </c>
      <c r="AJ75" s="2" t="s">
        <v>48</v>
      </c>
      <c r="AK75" s="2" t="s">
        <v>50</v>
      </c>
      <c r="AM75" s="2" t="s">
        <v>48</v>
      </c>
      <c r="AN75" s="2" t="s">
        <v>50</v>
      </c>
      <c r="AP75" s="2" t="s">
        <v>45</v>
      </c>
      <c r="AQ75" s="2" t="s">
        <v>47</v>
      </c>
      <c r="AU75" t="s">
        <v>89</v>
      </c>
      <c r="BW75" s="2"/>
      <c r="BX75" s="2"/>
      <c r="BY75" s="2"/>
    </row>
    <row r="76" spans="1:77" x14ac:dyDescent="0.25">
      <c r="A76" s="3" t="s">
        <v>80</v>
      </c>
      <c r="B76" s="2" t="s">
        <v>55</v>
      </c>
      <c r="D76" s="117" t="s">
        <v>72</v>
      </c>
      <c r="E76" s="117" t="s">
        <v>55</v>
      </c>
      <c r="G76" s="117" t="s">
        <v>72</v>
      </c>
      <c r="H76" s="117" t="s">
        <v>581</v>
      </c>
      <c r="J76" s="3" t="s">
        <v>80</v>
      </c>
      <c r="K76" t="s">
        <v>581</v>
      </c>
      <c r="L76" s="3" t="s">
        <v>80</v>
      </c>
      <c r="M76" t="s">
        <v>581</v>
      </c>
      <c r="O76" s="3" t="s">
        <v>80</v>
      </c>
      <c r="P76" s="2" t="s">
        <v>612</v>
      </c>
      <c r="R76" s="2" t="s">
        <v>67</v>
      </c>
      <c r="S76" s="2" t="s">
        <v>49</v>
      </c>
      <c r="U76" s="2" t="s">
        <v>67</v>
      </c>
      <c r="V76" s="2" t="s">
        <v>50</v>
      </c>
      <c r="X76" s="2" t="s">
        <v>67</v>
      </c>
      <c r="Y76" s="2" t="s">
        <v>55</v>
      </c>
      <c r="AA76" s="2" t="s">
        <v>67</v>
      </c>
      <c r="AB76" s="2" t="s">
        <v>49</v>
      </c>
      <c r="AD76" t="s">
        <v>80</v>
      </c>
      <c r="AE76" t="s">
        <v>581</v>
      </c>
      <c r="AG76" s="3" t="s">
        <v>80</v>
      </c>
      <c r="AH76" t="s">
        <v>581</v>
      </c>
      <c r="AJ76" s="2" t="s">
        <v>67</v>
      </c>
      <c r="AK76" s="2" t="s">
        <v>49</v>
      </c>
      <c r="AM76" s="2" t="s">
        <v>67</v>
      </c>
      <c r="AN76" s="2" t="s">
        <v>50</v>
      </c>
      <c r="AP76" s="2" t="s">
        <v>47</v>
      </c>
      <c r="AQ76" s="2" t="s">
        <v>45</v>
      </c>
      <c r="AU76" t="s">
        <v>89</v>
      </c>
      <c r="BW76" s="3"/>
      <c r="BX76" s="2"/>
      <c r="BY76" s="2"/>
    </row>
    <row r="77" spans="1:77" x14ac:dyDescent="0.25">
      <c r="A77" s="3" t="s">
        <v>80</v>
      </c>
      <c r="B77" s="2" t="s">
        <v>55</v>
      </c>
      <c r="D77" s="117" t="s">
        <v>46</v>
      </c>
      <c r="E77" s="117" t="s">
        <v>49</v>
      </c>
      <c r="G77" s="117" t="s">
        <v>46</v>
      </c>
      <c r="H77" s="117" t="s">
        <v>612</v>
      </c>
      <c r="J77" s="3" t="s">
        <v>80</v>
      </c>
      <c r="K77" t="s">
        <v>581</v>
      </c>
      <c r="L77" s="3" t="s">
        <v>80</v>
      </c>
      <c r="M77" t="s">
        <v>581</v>
      </c>
      <c r="O77" s="3" t="s">
        <v>80</v>
      </c>
      <c r="P77" t="s">
        <v>581</v>
      </c>
      <c r="R77" s="2" t="s">
        <v>48</v>
      </c>
      <c r="S77" s="2" t="s">
        <v>55</v>
      </c>
      <c r="U77" s="2" t="s">
        <v>48</v>
      </c>
      <c r="V77" s="2" t="s">
        <v>49</v>
      </c>
      <c r="X77" s="2" t="s">
        <v>48</v>
      </c>
      <c r="Y77" s="2" t="s">
        <v>55</v>
      </c>
      <c r="AA77" s="2" t="s">
        <v>48</v>
      </c>
      <c r="AB77" s="2" t="s">
        <v>55</v>
      </c>
      <c r="AD77" t="s">
        <v>80</v>
      </c>
      <c r="AE77" t="s">
        <v>581</v>
      </c>
      <c r="AG77" s="3" t="s">
        <v>80</v>
      </c>
      <c r="AH77" t="s">
        <v>581</v>
      </c>
      <c r="AJ77" s="2" t="s">
        <v>48</v>
      </c>
      <c r="AK77" t="s">
        <v>581</v>
      </c>
      <c r="AM77" s="2" t="s">
        <v>48</v>
      </c>
      <c r="AN77" s="2" t="s">
        <v>49</v>
      </c>
      <c r="AP77" s="2" t="s">
        <v>45</v>
      </c>
      <c r="AQ77" s="2" t="s">
        <v>45</v>
      </c>
      <c r="AU77" t="s">
        <v>89</v>
      </c>
      <c r="BW77" s="3"/>
      <c r="BX77" s="2"/>
      <c r="BY77" s="2"/>
    </row>
    <row r="78" spans="1:77" x14ac:dyDescent="0.25">
      <c r="A78" s="3" t="s">
        <v>46</v>
      </c>
      <c r="B78" s="2" t="s">
        <v>476</v>
      </c>
      <c r="D78" s="117" t="s">
        <v>80</v>
      </c>
      <c r="E78" s="117" t="s">
        <v>49</v>
      </c>
      <c r="G78" s="117" t="s">
        <v>80</v>
      </c>
      <c r="H78" s="117" t="s">
        <v>612</v>
      </c>
      <c r="J78" s="3" t="s">
        <v>46</v>
      </c>
      <c r="K78" s="2" t="s">
        <v>612</v>
      </c>
      <c r="L78" s="3" t="s">
        <v>46</v>
      </c>
      <c r="M78" s="2" t="s">
        <v>612</v>
      </c>
      <c r="O78" s="3" t="s">
        <v>46</v>
      </c>
      <c r="P78" s="2" t="s">
        <v>612</v>
      </c>
      <c r="R78" s="2" t="s">
        <v>67</v>
      </c>
      <c r="S78" s="2" t="s">
        <v>101</v>
      </c>
      <c r="U78" s="2" t="s">
        <v>67</v>
      </c>
      <c r="V78" s="2" t="s">
        <v>58</v>
      </c>
      <c r="X78" s="2" t="s">
        <v>67</v>
      </c>
      <c r="Y78" s="2" t="s">
        <v>68</v>
      </c>
      <c r="AA78" s="2" t="s">
        <v>67</v>
      </c>
      <c r="AB78" s="2" t="s">
        <v>49</v>
      </c>
      <c r="AD78" t="s">
        <v>46</v>
      </c>
      <c r="AE78" t="s">
        <v>612</v>
      </c>
      <c r="AG78" s="3" t="s">
        <v>46</v>
      </c>
      <c r="AH78" s="2" t="s">
        <v>49</v>
      </c>
      <c r="AJ78" s="2" t="s">
        <v>67</v>
      </c>
      <c r="AK78" s="2" t="s">
        <v>49</v>
      </c>
      <c r="AM78" s="2" t="s">
        <v>67</v>
      </c>
      <c r="AN78" s="2" t="s">
        <v>58</v>
      </c>
      <c r="AP78" s="2" t="s">
        <v>45</v>
      </c>
      <c r="AQ78" s="2" t="s">
        <v>45</v>
      </c>
      <c r="AU78" t="s">
        <v>89</v>
      </c>
      <c r="BW78" s="3"/>
      <c r="BX78" s="2"/>
      <c r="BY78" s="2"/>
    </row>
    <row r="79" spans="1:77" x14ac:dyDescent="0.25">
      <c r="A79" s="3" t="s">
        <v>46</v>
      </c>
      <c r="B79" s="2" t="s">
        <v>68</v>
      </c>
      <c r="D79" s="117" t="s">
        <v>80</v>
      </c>
      <c r="E79" s="117" t="s">
        <v>50</v>
      </c>
      <c r="G79" s="117" t="s">
        <v>80</v>
      </c>
      <c r="H79" s="117" t="s">
        <v>612</v>
      </c>
      <c r="J79" s="3" t="s">
        <v>46</v>
      </c>
      <c r="K79" t="s">
        <v>581</v>
      </c>
      <c r="L79" s="3" t="s">
        <v>46</v>
      </c>
      <c r="M79" t="s">
        <v>581</v>
      </c>
      <c r="O79" s="3" t="s">
        <v>46</v>
      </c>
      <c r="P79" s="2" t="s">
        <v>612</v>
      </c>
      <c r="R79" s="2" t="s">
        <v>67</v>
      </c>
      <c r="S79" s="2" t="s">
        <v>49</v>
      </c>
      <c r="U79" s="2" t="s">
        <v>67</v>
      </c>
      <c r="V79" s="2" t="s">
        <v>49</v>
      </c>
      <c r="X79" s="2" t="s">
        <v>67</v>
      </c>
      <c r="Y79" s="2" t="s">
        <v>55</v>
      </c>
      <c r="AA79" s="2" t="s">
        <v>67</v>
      </c>
      <c r="AB79" s="2" t="s">
        <v>55</v>
      </c>
      <c r="AD79" t="s">
        <v>46</v>
      </c>
      <c r="AE79" t="s">
        <v>612</v>
      </c>
      <c r="AG79" s="3" t="s">
        <v>46</v>
      </c>
      <c r="AH79" s="2" t="s">
        <v>68</v>
      </c>
      <c r="AJ79" s="2" t="s">
        <v>67</v>
      </c>
      <c r="AK79" s="2" t="s">
        <v>49</v>
      </c>
      <c r="AM79" s="2" t="s">
        <v>67</v>
      </c>
      <c r="AN79" s="2" t="s">
        <v>49</v>
      </c>
      <c r="AP79" s="2" t="s">
        <v>45</v>
      </c>
      <c r="AQ79" s="2" t="s">
        <v>45</v>
      </c>
      <c r="AU79" t="s">
        <v>89</v>
      </c>
      <c r="BW79" s="3"/>
      <c r="BX79" s="2"/>
      <c r="BY79" s="2"/>
    </row>
    <row r="80" spans="1:77" x14ac:dyDescent="0.25">
      <c r="A80" s="3" t="s">
        <v>80</v>
      </c>
      <c r="B80" s="2" t="s">
        <v>55</v>
      </c>
      <c r="D80" s="117" t="s">
        <v>46</v>
      </c>
      <c r="E80" s="117" t="s">
        <v>55</v>
      </c>
      <c r="G80" s="117" t="s">
        <v>46</v>
      </c>
      <c r="H80" s="117" t="s">
        <v>581</v>
      </c>
      <c r="J80" s="3" t="s">
        <v>80</v>
      </c>
      <c r="K80" s="2" t="s">
        <v>612</v>
      </c>
      <c r="L80" s="3" t="s">
        <v>80</v>
      </c>
      <c r="M80" s="2" t="s">
        <v>612</v>
      </c>
      <c r="O80" s="3" t="s">
        <v>80</v>
      </c>
      <c r="P80" s="2" t="s">
        <v>612</v>
      </c>
      <c r="R80" s="2" t="s">
        <v>48</v>
      </c>
      <c r="S80" s="2" t="s">
        <v>49</v>
      </c>
      <c r="U80" s="2" t="s">
        <v>48</v>
      </c>
      <c r="V80" s="2" t="s">
        <v>55</v>
      </c>
      <c r="X80" s="2" t="s">
        <v>48</v>
      </c>
      <c r="Y80" s="2" t="s">
        <v>55</v>
      </c>
      <c r="AA80" s="2" t="s">
        <v>48</v>
      </c>
      <c r="AB80" s="2" t="s">
        <v>55</v>
      </c>
      <c r="AD80" t="s">
        <v>80</v>
      </c>
      <c r="AE80" t="s">
        <v>581</v>
      </c>
      <c r="AG80" s="3" t="s">
        <v>80</v>
      </c>
      <c r="AH80" t="s">
        <v>581</v>
      </c>
      <c r="AJ80" s="2" t="s">
        <v>48</v>
      </c>
      <c r="AK80" s="2" t="s">
        <v>49</v>
      </c>
      <c r="AM80" s="2" t="s">
        <v>48</v>
      </c>
      <c r="AN80" t="s">
        <v>581</v>
      </c>
      <c r="AP80" s="2" t="s">
        <v>47</v>
      </c>
      <c r="AQ80" s="2" t="s">
        <v>45</v>
      </c>
      <c r="BW80" s="3"/>
      <c r="BX80" s="2"/>
      <c r="BY80" s="2"/>
    </row>
    <row r="81" spans="1:77" x14ac:dyDescent="0.25">
      <c r="A81" s="2" t="s">
        <v>70</v>
      </c>
      <c r="B81" s="2" t="s">
        <v>49</v>
      </c>
      <c r="D81" s="117" t="s">
        <v>72</v>
      </c>
      <c r="E81" s="117" t="s">
        <v>58</v>
      </c>
      <c r="G81" s="117" t="s">
        <v>72</v>
      </c>
      <c r="H81" s="117" t="s">
        <v>612</v>
      </c>
      <c r="J81" s="2" t="s">
        <v>70</v>
      </c>
      <c r="K81" s="2" t="s">
        <v>612</v>
      </c>
      <c r="L81" s="2" t="s">
        <v>70</v>
      </c>
      <c r="M81" s="2" t="s">
        <v>612</v>
      </c>
      <c r="O81" s="2" t="s">
        <v>70</v>
      </c>
      <c r="P81" s="2" t="s">
        <v>612</v>
      </c>
      <c r="R81" s="2" t="s">
        <v>67</v>
      </c>
      <c r="S81" s="2" t="s">
        <v>49</v>
      </c>
      <c r="U81" s="2" t="s">
        <v>67</v>
      </c>
      <c r="V81" s="2" t="s">
        <v>49</v>
      </c>
      <c r="X81" s="2" t="s">
        <v>67</v>
      </c>
      <c r="Y81" s="2" t="s">
        <v>55</v>
      </c>
      <c r="AA81" s="2" t="s">
        <v>67</v>
      </c>
      <c r="AB81" s="2" t="s">
        <v>58</v>
      </c>
      <c r="AD81" t="s">
        <v>70</v>
      </c>
      <c r="AE81" t="s">
        <v>612</v>
      </c>
      <c r="AG81" s="2" t="s">
        <v>70</v>
      </c>
      <c r="AH81" s="2" t="s">
        <v>49</v>
      </c>
      <c r="AJ81" s="2" t="s">
        <v>67</v>
      </c>
      <c r="AK81" s="2" t="s">
        <v>49</v>
      </c>
      <c r="AM81" s="2" t="s">
        <v>67</v>
      </c>
      <c r="AN81" s="2" t="s">
        <v>49</v>
      </c>
      <c r="AP81" s="2" t="s">
        <v>45</v>
      </c>
      <c r="AQ81" s="2" t="s">
        <v>45</v>
      </c>
      <c r="BW81" s="2"/>
      <c r="BX81" s="2"/>
      <c r="BY81" s="2"/>
    </row>
    <row r="82" spans="1:77" x14ac:dyDescent="0.25">
      <c r="A82" s="2" t="s">
        <v>72</v>
      </c>
      <c r="B82" s="2" t="s">
        <v>49</v>
      </c>
      <c r="D82" s="117" t="s">
        <v>46</v>
      </c>
      <c r="E82" s="117" t="s">
        <v>49</v>
      </c>
      <c r="G82" s="117" t="s">
        <v>46</v>
      </c>
      <c r="H82" s="117" t="s">
        <v>612</v>
      </c>
      <c r="J82" s="2" t="s">
        <v>72</v>
      </c>
      <c r="K82" s="2" t="s">
        <v>612</v>
      </c>
      <c r="L82" s="2" t="s">
        <v>72</v>
      </c>
      <c r="M82" s="2" t="s">
        <v>612</v>
      </c>
      <c r="O82" s="2" t="s">
        <v>72</v>
      </c>
      <c r="P82" t="s">
        <v>581</v>
      </c>
      <c r="R82" s="2" t="s">
        <v>73</v>
      </c>
      <c r="S82" s="2" t="s">
        <v>62</v>
      </c>
      <c r="U82" s="2" t="s">
        <v>73</v>
      </c>
      <c r="V82" s="2" t="s">
        <v>62</v>
      </c>
      <c r="X82" s="2" t="s">
        <v>73</v>
      </c>
      <c r="Y82" s="2" t="s">
        <v>62</v>
      </c>
      <c r="AA82" s="2" t="s">
        <v>73</v>
      </c>
      <c r="AB82" s="2" t="s">
        <v>62</v>
      </c>
      <c r="AD82" t="s">
        <v>72</v>
      </c>
      <c r="AE82" t="s">
        <v>612</v>
      </c>
      <c r="AG82" s="2" t="s">
        <v>72</v>
      </c>
      <c r="AH82" s="2" t="s">
        <v>49</v>
      </c>
      <c r="AJ82" s="2" t="s">
        <v>73</v>
      </c>
      <c r="AK82" s="2" t="s">
        <v>62</v>
      </c>
      <c r="AM82" s="2" t="s">
        <v>73</v>
      </c>
      <c r="AN82" s="2" t="s">
        <v>62</v>
      </c>
      <c r="AP82" s="2" t="s">
        <v>45</v>
      </c>
      <c r="AQ82" s="2" t="s">
        <v>45</v>
      </c>
      <c r="BW82" s="2"/>
      <c r="BX82" s="2"/>
      <c r="BY82" s="2"/>
    </row>
    <row r="83" spans="1:77" x14ac:dyDescent="0.25">
      <c r="A83" s="2" t="s">
        <v>72</v>
      </c>
      <c r="B83" s="2" t="s">
        <v>55</v>
      </c>
      <c r="D83" s="117" t="s">
        <v>46</v>
      </c>
      <c r="E83" s="117" t="s">
        <v>58</v>
      </c>
      <c r="G83" s="117" t="s">
        <v>46</v>
      </c>
      <c r="H83" s="117" t="s">
        <v>612</v>
      </c>
      <c r="J83" s="2" t="s">
        <v>72</v>
      </c>
      <c r="K83" s="2" t="s">
        <v>612</v>
      </c>
      <c r="L83" s="2" t="s">
        <v>72</v>
      </c>
      <c r="M83" t="s">
        <v>581</v>
      </c>
      <c r="O83" s="2" t="s">
        <v>72</v>
      </c>
      <c r="P83" s="2" t="s">
        <v>612</v>
      </c>
      <c r="R83" s="2" t="s">
        <v>61</v>
      </c>
      <c r="S83" s="2" t="s">
        <v>49</v>
      </c>
      <c r="U83" s="2" t="s">
        <v>61</v>
      </c>
      <c r="V83" s="2" t="s">
        <v>49</v>
      </c>
      <c r="X83" s="2" t="s">
        <v>61</v>
      </c>
      <c r="Y83" s="2" t="s">
        <v>50</v>
      </c>
      <c r="AA83" s="2" t="s">
        <v>61</v>
      </c>
      <c r="AB83" s="2" t="s">
        <v>55</v>
      </c>
      <c r="AD83" t="s">
        <v>72</v>
      </c>
      <c r="AE83" t="s">
        <v>581</v>
      </c>
      <c r="AG83" s="2" t="s">
        <v>72</v>
      </c>
      <c r="AH83" t="s">
        <v>581</v>
      </c>
      <c r="AJ83" s="2" t="s">
        <v>61</v>
      </c>
      <c r="AK83" s="2" t="s">
        <v>49</v>
      </c>
      <c r="AM83" s="2" t="s">
        <v>61</v>
      </c>
      <c r="AN83" s="2" t="s">
        <v>49</v>
      </c>
      <c r="AP83" s="2" t="s">
        <v>45</v>
      </c>
      <c r="AQ83" s="2" t="s">
        <v>45</v>
      </c>
      <c r="BW83" s="2"/>
      <c r="BX83" s="2"/>
      <c r="BY83" s="2"/>
    </row>
    <row r="84" spans="1:77" x14ac:dyDescent="0.25">
      <c r="A84" s="3" t="s">
        <v>46</v>
      </c>
      <c r="B84" s="2" t="s">
        <v>434</v>
      </c>
      <c r="D84" s="117" t="s">
        <v>46</v>
      </c>
      <c r="E84" s="117" t="s">
        <v>62</v>
      </c>
      <c r="G84" s="117" t="s">
        <v>46</v>
      </c>
      <c r="H84" s="117" t="s">
        <v>612</v>
      </c>
      <c r="J84" s="3" t="s">
        <v>46</v>
      </c>
      <c r="K84" s="2" t="s">
        <v>612</v>
      </c>
      <c r="L84" s="3" t="s">
        <v>46</v>
      </c>
      <c r="M84" t="s">
        <v>581</v>
      </c>
      <c r="O84" s="3" t="s">
        <v>46</v>
      </c>
      <c r="P84" s="2" t="s">
        <v>612</v>
      </c>
      <c r="R84" s="2" t="s">
        <v>61</v>
      </c>
      <c r="S84" s="2" t="s">
        <v>49</v>
      </c>
      <c r="U84" s="2" t="s">
        <v>61</v>
      </c>
      <c r="V84" s="2" t="s">
        <v>49</v>
      </c>
      <c r="X84" s="2" t="s">
        <v>61</v>
      </c>
      <c r="Y84" s="2" t="s">
        <v>55</v>
      </c>
      <c r="AA84" s="2" t="s">
        <v>61</v>
      </c>
      <c r="AB84" s="2" t="s">
        <v>49</v>
      </c>
      <c r="AD84" t="s">
        <v>46</v>
      </c>
      <c r="AE84" t="s">
        <v>612</v>
      </c>
      <c r="AG84" s="3" t="s">
        <v>46</v>
      </c>
      <c r="AH84" s="2" t="s">
        <v>49</v>
      </c>
      <c r="AJ84" s="2" t="s">
        <v>61</v>
      </c>
      <c r="AK84" s="2" t="s">
        <v>49</v>
      </c>
      <c r="AM84" s="2" t="s">
        <v>61</v>
      </c>
      <c r="AN84" s="2" t="s">
        <v>49</v>
      </c>
      <c r="AP84" s="2" t="s">
        <v>45</v>
      </c>
      <c r="AQ84" s="2" t="s">
        <v>47</v>
      </c>
      <c r="BW84" s="3"/>
      <c r="BX84" s="2"/>
      <c r="BY84" s="2"/>
    </row>
    <row r="85" spans="1:77" x14ac:dyDescent="0.25">
      <c r="A85" s="2" t="s">
        <v>72</v>
      </c>
      <c r="B85" s="2" t="s">
        <v>130</v>
      </c>
      <c r="D85" s="117" t="s">
        <v>72</v>
      </c>
      <c r="E85" s="117" t="s">
        <v>55</v>
      </c>
      <c r="G85" s="117" t="s">
        <v>72</v>
      </c>
      <c r="H85" s="117" t="s">
        <v>581</v>
      </c>
      <c r="J85" s="2" t="s">
        <v>72</v>
      </c>
      <c r="K85" s="2" t="s">
        <v>612</v>
      </c>
      <c r="L85" s="2" t="s">
        <v>72</v>
      </c>
      <c r="M85" s="2" t="s">
        <v>612</v>
      </c>
      <c r="O85" s="2" t="s">
        <v>72</v>
      </c>
      <c r="P85" s="2" t="s">
        <v>612</v>
      </c>
      <c r="R85" s="2" t="s">
        <v>48</v>
      </c>
      <c r="S85" s="2" t="s">
        <v>55</v>
      </c>
      <c r="U85" s="2" t="s">
        <v>48</v>
      </c>
      <c r="V85" s="2" t="s">
        <v>50</v>
      </c>
      <c r="X85" s="2" t="s">
        <v>48</v>
      </c>
      <c r="Y85" s="2" t="s">
        <v>64</v>
      </c>
      <c r="AA85" s="2" t="s">
        <v>48</v>
      </c>
      <c r="AB85" s="2" t="s">
        <v>58</v>
      </c>
      <c r="AD85" t="s">
        <v>72</v>
      </c>
      <c r="AE85" t="s">
        <v>612</v>
      </c>
      <c r="AG85" s="2" t="s">
        <v>72</v>
      </c>
      <c r="AH85" s="2" t="s">
        <v>49</v>
      </c>
      <c r="AJ85" s="2" t="s">
        <v>48</v>
      </c>
      <c r="AK85" t="s">
        <v>581</v>
      </c>
      <c r="AM85" s="2" t="s">
        <v>48</v>
      </c>
      <c r="AN85" s="2" t="s">
        <v>50</v>
      </c>
      <c r="AP85" s="2" t="s">
        <v>45</v>
      </c>
      <c r="AQ85" s="2" t="s">
        <v>47</v>
      </c>
      <c r="BW85" s="2"/>
      <c r="BX85" s="2"/>
      <c r="BY85" s="2"/>
    </row>
    <row r="86" spans="1:77" x14ac:dyDescent="0.25">
      <c r="A86" s="3" t="s">
        <v>46</v>
      </c>
      <c r="B86" s="2" t="s">
        <v>239</v>
      </c>
      <c r="D86" s="117" t="s">
        <v>80</v>
      </c>
      <c r="E86" s="117" t="s">
        <v>49</v>
      </c>
      <c r="G86" s="117" t="s">
        <v>80</v>
      </c>
      <c r="H86" s="117" t="s">
        <v>612</v>
      </c>
      <c r="J86" s="3" t="s">
        <v>46</v>
      </c>
      <c r="K86" s="2" t="s">
        <v>612</v>
      </c>
      <c r="L86" s="3" t="s">
        <v>46</v>
      </c>
      <c r="M86" t="s">
        <v>581</v>
      </c>
      <c r="O86" s="3" t="s">
        <v>46</v>
      </c>
      <c r="P86" t="s">
        <v>581</v>
      </c>
      <c r="R86" s="2" t="s">
        <v>57</v>
      </c>
      <c r="S86" s="2" t="s">
        <v>50</v>
      </c>
      <c r="U86" s="2" t="s">
        <v>57</v>
      </c>
      <c r="V86" s="2" t="s">
        <v>50</v>
      </c>
      <c r="X86" s="2" t="s">
        <v>57</v>
      </c>
      <c r="Y86" s="2" t="s">
        <v>64</v>
      </c>
      <c r="AA86" s="2" t="s">
        <v>57</v>
      </c>
      <c r="AB86" s="2" t="s">
        <v>49</v>
      </c>
      <c r="AD86" t="s">
        <v>46</v>
      </c>
      <c r="AE86" t="s">
        <v>612</v>
      </c>
      <c r="AG86" s="3" t="s">
        <v>46</v>
      </c>
      <c r="AH86" s="2" t="s">
        <v>49</v>
      </c>
      <c r="AJ86" s="2" t="s">
        <v>57</v>
      </c>
      <c r="AK86" s="2" t="s">
        <v>50</v>
      </c>
      <c r="AM86" s="2" t="s">
        <v>57</v>
      </c>
      <c r="AN86" s="2" t="s">
        <v>50</v>
      </c>
      <c r="AP86" s="2" t="s">
        <v>45</v>
      </c>
      <c r="AQ86" s="2" t="s">
        <v>45</v>
      </c>
      <c r="BW86" s="3"/>
      <c r="BX86" s="2"/>
      <c r="BY86" s="2"/>
    </row>
    <row r="87" spans="1:77" x14ac:dyDescent="0.25">
      <c r="A87" s="2" t="s">
        <v>72</v>
      </c>
      <c r="B87" s="2" t="s">
        <v>55</v>
      </c>
      <c r="D87" s="117" t="s">
        <v>56</v>
      </c>
      <c r="E87" s="117" t="s">
        <v>55</v>
      </c>
      <c r="G87" s="117" t="s">
        <v>56</v>
      </c>
      <c r="H87" s="117" t="s">
        <v>581</v>
      </c>
      <c r="J87" s="2" t="s">
        <v>72</v>
      </c>
      <c r="K87" s="2" t="s">
        <v>612</v>
      </c>
      <c r="L87" s="2" t="s">
        <v>72</v>
      </c>
      <c r="M87" t="s">
        <v>581</v>
      </c>
      <c r="O87" s="2" t="s">
        <v>72</v>
      </c>
      <c r="P87" t="s">
        <v>581</v>
      </c>
      <c r="R87" s="2" t="s">
        <v>61</v>
      </c>
      <c r="S87" s="2" t="s">
        <v>49</v>
      </c>
      <c r="U87" s="2" t="s">
        <v>61</v>
      </c>
      <c r="V87" s="2" t="s">
        <v>101</v>
      </c>
      <c r="X87" s="2" t="s">
        <v>61</v>
      </c>
      <c r="Y87" s="2" t="s">
        <v>64</v>
      </c>
      <c r="AA87" s="2" t="s">
        <v>61</v>
      </c>
      <c r="AB87" s="2" t="s">
        <v>58</v>
      </c>
      <c r="AD87" t="s">
        <v>72</v>
      </c>
      <c r="AE87" t="s">
        <v>581</v>
      </c>
      <c r="AG87" s="2" t="s">
        <v>72</v>
      </c>
      <c r="AH87" t="s">
        <v>581</v>
      </c>
      <c r="AJ87" s="2" t="s">
        <v>61</v>
      </c>
      <c r="AK87" s="2" t="s">
        <v>49</v>
      </c>
      <c r="AM87" s="2" t="s">
        <v>61</v>
      </c>
      <c r="AN87" s="2" t="s">
        <v>49</v>
      </c>
      <c r="AP87" s="2" t="s">
        <v>47</v>
      </c>
      <c r="AQ87" s="2" t="s">
        <v>45</v>
      </c>
      <c r="BW87" s="2"/>
      <c r="BX87" s="2"/>
      <c r="BY87" s="2"/>
    </row>
    <row r="88" spans="1:77" x14ac:dyDescent="0.25">
      <c r="A88" s="3" t="s">
        <v>46</v>
      </c>
      <c r="B88" s="2" t="s">
        <v>62</v>
      </c>
      <c r="D88" s="117" t="s">
        <v>46</v>
      </c>
      <c r="E88" s="117" t="s">
        <v>58</v>
      </c>
      <c r="G88" s="117" t="s">
        <v>46</v>
      </c>
      <c r="H88" s="117" t="s">
        <v>612</v>
      </c>
      <c r="J88" s="3" t="s">
        <v>46</v>
      </c>
      <c r="K88" s="2" t="s">
        <v>612</v>
      </c>
      <c r="L88" s="3" t="s">
        <v>46</v>
      </c>
      <c r="M88" t="s">
        <v>581</v>
      </c>
      <c r="O88" s="3" t="s">
        <v>46</v>
      </c>
      <c r="P88" s="2" t="s">
        <v>612</v>
      </c>
      <c r="R88" s="2" t="s">
        <v>48</v>
      </c>
      <c r="S88" s="2" t="s">
        <v>55</v>
      </c>
      <c r="U88" s="2" t="s">
        <v>48</v>
      </c>
      <c r="V88" s="2" t="s">
        <v>49</v>
      </c>
      <c r="X88" s="2" t="s">
        <v>48</v>
      </c>
      <c r="Y88" s="2" t="s">
        <v>64</v>
      </c>
      <c r="AA88" s="2" t="s">
        <v>48</v>
      </c>
      <c r="AB88" s="2" t="s">
        <v>49</v>
      </c>
      <c r="AD88" t="s">
        <v>46</v>
      </c>
      <c r="AE88" t="s">
        <v>612</v>
      </c>
      <c r="AG88" s="3" t="s">
        <v>46</v>
      </c>
      <c r="AH88" s="2" t="s">
        <v>62</v>
      </c>
      <c r="AJ88" s="2" t="s">
        <v>48</v>
      </c>
      <c r="AK88" t="s">
        <v>581</v>
      </c>
      <c r="AM88" s="2" t="s">
        <v>48</v>
      </c>
      <c r="AN88" s="2" t="s">
        <v>49</v>
      </c>
      <c r="AP88" s="2" t="s">
        <v>45</v>
      </c>
      <c r="AQ88" s="2" t="s">
        <v>45</v>
      </c>
      <c r="BW88" s="3"/>
      <c r="BX88" s="2"/>
      <c r="BY88" s="2"/>
    </row>
    <row r="89" spans="1:77" x14ac:dyDescent="0.25">
      <c r="A89" s="3" t="s">
        <v>46</v>
      </c>
      <c r="B89" s="2" t="s">
        <v>55</v>
      </c>
      <c r="D89" s="117" t="s">
        <v>80</v>
      </c>
      <c r="E89" s="117" t="s">
        <v>49</v>
      </c>
      <c r="G89" s="117" t="s">
        <v>80</v>
      </c>
      <c r="H89" s="117" t="s">
        <v>612</v>
      </c>
      <c r="J89" s="3" t="s">
        <v>46</v>
      </c>
      <c r="K89" s="2" t="s">
        <v>612</v>
      </c>
      <c r="L89" s="3" t="s">
        <v>46</v>
      </c>
      <c r="M89" s="2" t="s">
        <v>612</v>
      </c>
      <c r="O89" s="3" t="s">
        <v>46</v>
      </c>
      <c r="P89" s="2" t="s">
        <v>612</v>
      </c>
      <c r="R89" s="2" t="s">
        <v>67</v>
      </c>
      <c r="S89" s="2" t="s">
        <v>101</v>
      </c>
      <c r="U89" s="2" t="s">
        <v>67</v>
      </c>
      <c r="V89" s="2" t="s">
        <v>49</v>
      </c>
      <c r="X89" s="2" t="s">
        <v>67</v>
      </c>
      <c r="Y89" s="2" t="s">
        <v>49</v>
      </c>
      <c r="AA89" s="2" t="s">
        <v>67</v>
      </c>
      <c r="AB89" s="2" t="s">
        <v>49</v>
      </c>
      <c r="AD89" t="s">
        <v>46</v>
      </c>
      <c r="AE89" t="s">
        <v>581</v>
      </c>
      <c r="AG89" s="3" t="s">
        <v>46</v>
      </c>
      <c r="AH89" t="s">
        <v>581</v>
      </c>
      <c r="AJ89" s="2" t="s">
        <v>67</v>
      </c>
      <c r="AK89" s="2" t="s">
        <v>49</v>
      </c>
      <c r="AM89" s="2" t="s">
        <v>67</v>
      </c>
      <c r="AN89" s="2" t="s">
        <v>49</v>
      </c>
      <c r="AP89" s="2" t="s">
        <v>45</v>
      </c>
      <c r="AQ89" s="2" t="s">
        <v>47</v>
      </c>
      <c r="BW89" s="3"/>
      <c r="BX89" s="2"/>
      <c r="BY89" s="2"/>
    </row>
    <row r="90" spans="1:77" x14ac:dyDescent="0.25">
      <c r="A90" s="3" t="s">
        <v>56</v>
      </c>
      <c r="B90" s="2" t="s">
        <v>50</v>
      </c>
      <c r="D90" s="117" t="s">
        <v>46</v>
      </c>
      <c r="E90" s="117" t="s">
        <v>55</v>
      </c>
      <c r="G90" s="117" t="s">
        <v>46</v>
      </c>
      <c r="H90" s="117" t="s">
        <v>581</v>
      </c>
      <c r="J90" s="3" t="s">
        <v>56</v>
      </c>
      <c r="K90" s="2" t="s">
        <v>612</v>
      </c>
      <c r="L90" s="3" t="s">
        <v>56</v>
      </c>
      <c r="M90" s="2" t="s">
        <v>612</v>
      </c>
      <c r="O90" s="3" t="s">
        <v>56</v>
      </c>
      <c r="P90" s="2" t="s">
        <v>612</v>
      </c>
      <c r="R90" s="2" t="s">
        <v>57</v>
      </c>
      <c r="S90" s="2" t="s">
        <v>50</v>
      </c>
      <c r="U90" s="2" t="s">
        <v>57</v>
      </c>
      <c r="V90" s="2" t="s">
        <v>50</v>
      </c>
      <c r="X90" s="2" t="s">
        <v>57</v>
      </c>
      <c r="Y90" s="2" t="s">
        <v>64</v>
      </c>
      <c r="AA90" s="2" t="s">
        <v>57</v>
      </c>
      <c r="AB90" s="2" t="s">
        <v>49</v>
      </c>
      <c r="AD90" t="s">
        <v>56</v>
      </c>
      <c r="AE90" t="s">
        <v>612</v>
      </c>
      <c r="AG90" s="3" t="s">
        <v>56</v>
      </c>
      <c r="AH90" s="2" t="s">
        <v>50</v>
      </c>
      <c r="AJ90" s="2" t="s">
        <v>57</v>
      </c>
      <c r="AK90" s="2" t="s">
        <v>50</v>
      </c>
      <c r="AM90" s="2" t="s">
        <v>57</v>
      </c>
      <c r="AN90" s="2" t="s">
        <v>50</v>
      </c>
      <c r="AP90" s="2" t="s">
        <v>47</v>
      </c>
      <c r="AQ90" s="2" t="s">
        <v>45</v>
      </c>
      <c r="BW90" s="3"/>
      <c r="BX90" s="2"/>
      <c r="BY90" s="2"/>
    </row>
    <row r="91" spans="1:77" x14ac:dyDescent="0.25">
      <c r="A91" s="3" t="s">
        <v>80</v>
      </c>
      <c r="B91" s="2" t="s">
        <v>49</v>
      </c>
      <c r="D91" s="117" t="s">
        <v>80</v>
      </c>
      <c r="E91" s="117" t="s">
        <v>50</v>
      </c>
      <c r="G91" s="117" t="s">
        <v>80</v>
      </c>
      <c r="H91" s="117" t="s">
        <v>612</v>
      </c>
      <c r="J91" s="3" t="s">
        <v>80</v>
      </c>
      <c r="K91" s="2" t="s">
        <v>612</v>
      </c>
      <c r="L91" s="3" t="s">
        <v>80</v>
      </c>
      <c r="M91" t="s">
        <v>581</v>
      </c>
      <c r="O91" s="3" t="s">
        <v>80</v>
      </c>
      <c r="P91" s="2" t="s">
        <v>612</v>
      </c>
      <c r="R91" s="2" t="s">
        <v>57</v>
      </c>
      <c r="S91" s="2" t="s">
        <v>49</v>
      </c>
      <c r="U91" s="2" t="s">
        <v>57</v>
      </c>
      <c r="V91" s="2" t="s">
        <v>49</v>
      </c>
      <c r="X91" s="2" t="s">
        <v>57</v>
      </c>
      <c r="Y91" s="2" t="s">
        <v>55</v>
      </c>
      <c r="AA91" s="2" t="s">
        <v>57</v>
      </c>
      <c r="AB91" s="2" t="s">
        <v>49</v>
      </c>
      <c r="AD91" t="s">
        <v>80</v>
      </c>
      <c r="AE91" t="s">
        <v>612</v>
      </c>
      <c r="AG91" s="3" t="s">
        <v>80</v>
      </c>
      <c r="AH91" s="2" t="s">
        <v>49</v>
      </c>
      <c r="AJ91" s="2" t="s">
        <v>57</v>
      </c>
      <c r="AK91" s="2" t="s">
        <v>49</v>
      </c>
      <c r="AM91" s="2" t="s">
        <v>57</v>
      </c>
      <c r="AN91" s="2" t="s">
        <v>49</v>
      </c>
      <c r="AP91" s="2" t="s">
        <v>45</v>
      </c>
      <c r="AQ91" s="2" t="s">
        <v>45</v>
      </c>
      <c r="BW91" s="3"/>
      <c r="BX91" s="2"/>
      <c r="BY91" s="2"/>
    </row>
    <row r="92" spans="1:77" x14ac:dyDescent="0.25">
      <c r="A92" s="3" t="s">
        <v>46</v>
      </c>
      <c r="B92" s="2" t="s">
        <v>55</v>
      </c>
      <c r="D92" s="117" t="s">
        <v>72</v>
      </c>
      <c r="E92" s="117" t="s">
        <v>62</v>
      </c>
      <c r="G92" s="117" t="s">
        <v>72</v>
      </c>
      <c r="H92" s="117" t="s">
        <v>612</v>
      </c>
      <c r="J92" s="3" t="s">
        <v>46</v>
      </c>
      <c r="K92" s="2" t="s">
        <v>612</v>
      </c>
      <c r="L92" s="3" t="s">
        <v>46</v>
      </c>
      <c r="M92" t="s">
        <v>581</v>
      </c>
      <c r="O92" s="3" t="s">
        <v>46</v>
      </c>
      <c r="P92" t="s">
        <v>581</v>
      </c>
      <c r="R92" s="2" t="s">
        <v>57</v>
      </c>
      <c r="S92" s="2" t="s">
        <v>50</v>
      </c>
      <c r="U92" s="2" t="s">
        <v>57</v>
      </c>
      <c r="V92" s="2" t="s">
        <v>49</v>
      </c>
      <c r="X92" s="2" t="s">
        <v>57</v>
      </c>
      <c r="Y92" s="2" t="s">
        <v>55</v>
      </c>
      <c r="AA92" s="2" t="s">
        <v>57</v>
      </c>
      <c r="AB92" s="2" t="s">
        <v>55</v>
      </c>
      <c r="AD92" t="s">
        <v>46</v>
      </c>
      <c r="AE92" t="s">
        <v>581</v>
      </c>
      <c r="AG92" s="3" t="s">
        <v>46</v>
      </c>
      <c r="AH92" t="s">
        <v>581</v>
      </c>
      <c r="AJ92" s="2" t="s">
        <v>57</v>
      </c>
      <c r="AK92" s="2" t="s">
        <v>50</v>
      </c>
      <c r="AM92" s="2" t="s">
        <v>57</v>
      </c>
      <c r="AN92" s="2" t="s">
        <v>49</v>
      </c>
      <c r="AP92" s="2" t="s">
        <v>45</v>
      </c>
      <c r="AQ92" s="2" t="s">
        <v>47</v>
      </c>
      <c r="BW92" s="3"/>
      <c r="BX92" s="2"/>
      <c r="BY92" s="2"/>
    </row>
    <row r="93" spans="1:77" x14ac:dyDescent="0.25">
      <c r="A93" s="2" t="s">
        <v>70</v>
      </c>
      <c r="B93" s="2" t="s">
        <v>434</v>
      </c>
      <c r="D93" s="117" t="s">
        <v>72</v>
      </c>
      <c r="E93" s="117" t="s">
        <v>55</v>
      </c>
      <c r="G93" s="117" t="s">
        <v>72</v>
      </c>
      <c r="H93" s="117" t="s">
        <v>581</v>
      </c>
      <c r="J93" s="2" t="s">
        <v>70</v>
      </c>
      <c r="K93" s="2" t="s">
        <v>612</v>
      </c>
      <c r="L93" s="2" t="s">
        <v>70</v>
      </c>
      <c r="M93" s="2" t="s">
        <v>612</v>
      </c>
      <c r="O93" s="2" t="s">
        <v>70</v>
      </c>
      <c r="P93" s="2" t="s">
        <v>612</v>
      </c>
      <c r="R93" s="2" t="s">
        <v>57</v>
      </c>
      <c r="S93" s="2" t="s">
        <v>49</v>
      </c>
      <c r="U93" s="2" t="s">
        <v>57</v>
      </c>
      <c r="V93" s="2" t="s">
        <v>49</v>
      </c>
      <c r="X93" s="2" t="s">
        <v>57</v>
      </c>
      <c r="Y93" s="2" t="s">
        <v>64</v>
      </c>
      <c r="AA93" s="2" t="s">
        <v>57</v>
      </c>
      <c r="AB93" s="2" t="s">
        <v>49</v>
      </c>
      <c r="AD93" t="s">
        <v>70</v>
      </c>
      <c r="AE93" t="s">
        <v>612</v>
      </c>
      <c r="AG93" s="2" t="s">
        <v>70</v>
      </c>
      <c r="AH93" s="2" t="s">
        <v>49</v>
      </c>
      <c r="AJ93" s="2" t="s">
        <v>57</v>
      </c>
      <c r="AK93" s="2" t="s">
        <v>49</v>
      </c>
      <c r="AM93" s="2" t="s">
        <v>57</v>
      </c>
      <c r="AN93" s="2" t="s">
        <v>49</v>
      </c>
      <c r="AP93" s="2" t="s">
        <v>45</v>
      </c>
      <c r="AQ93" s="2" t="s">
        <v>45</v>
      </c>
      <c r="BW93" s="2"/>
      <c r="BX93" s="2"/>
      <c r="BY93" s="2"/>
    </row>
    <row r="94" spans="1:77" x14ac:dyDescent="0.25">
      <c r="A94" s="3" t="s">
        <v>56</v>
      </c>
      <c r="B94" s="2" t="s">
        <v>492</v>
      </c>
      <c r="D94" s="117" t="s">
        <v>46</v>
      </c>
      <c r="E94" s="117" t="s">
        <v>49</v>
      </c>
      <c r="G94" s="117" t="s">
        <v>46</v>
      </c>
      <c r="H94" s="117" t="s">
        <v>612</v>
      </c>
      <c r="J94" s="3" t="s">
        <v>56</v>
      </c>
      <c r="K94" s="2" t="s">
        <v>612</v>
      </c>
      <c r="L94" s="3" t="s">
        <v>56</v>
      </c>
      <c r="M94" t="s">
        <v>581</v>
      </c>
      <c r="O94" s="3" t="s">
        <v>56</v>
      </c>
      <c r="P94" t="s">
        <v>581</v>
      </c>
      <c r="R94" s="2" t="s">
        <v>73</v>
      </c>
      <c r="S94" s="2" t="s">
        <v>55</v>
      </c>
      <c r="U94" s="2" t="s">
        <v>73</v>
      </c>
      <c r="V94" s="2" t="s">
        <v>55</v>
      </c>
      <c r="X94" s="2" t="s">
        <v>73</v>
      </c>
      <c r="Y94" s="2" t="s">
        <v>64</v>
      </c>
      <c r="AA94" s="2" t="s">
        <v>73</v>
      </c>
      <c r="AB94" s="2" t="s">
        <v>55</v>
      </c>
      <c r="AD94" t="s">
        <v>56</v>
      </c>
      <c r="AE94" t="s">
        <v>612</v>
      </c>
      <c r="AG94" s="3" t="s">
        <v>56</v>
      </c>
      <c r="AH94" s="2" t="s">
        <v>49</v>
      </c>
      <c r="AJ94" s="2" t="s">
        <v>73</v>
      </c>
      <c r="AK94" t="s">
        <v>581</v>
      </c>
      <c r="AM94" s="2" t="s">
        <v>73</v>
      </c>
      <c r="AN94" t="s">
        <v>581</v>
      </c>
      <c r="AP94" s="2" t="s">
        <v>47</v>
      </c>
      <c r="AQ94" s="2" t="s">
        <v>45</v>
      </c>
      <c r="BW94" s="3"/>
      <c r="BX94" s="2"/>
      <c r="BY94" s="2"/>
    </row>
    <row r="95" spans="1:77" x14ac:dyDescent="0.25">
      <c r="A95" s="2" t="s">
        <v>72</v>
      </c>
      <c r="B95" s="2" t="s">
        <v>49</v>
      </c>
      <c r="D95" s="117" t="s">
        <v>46</v>
      </c>
      <c r="E95" s="117" t="s">
        <v>58</v>
      </c>
      <c r="G95" s="117" t="s">
        <v>46</v>
      </c>
      <c r="H95" s="117" t="s">
        <v>612</v>
      </c>
      <c r="J95" s="2" t="s">
        <v>72</v>
      </c>
      <c r="K95" t="s">
        <v>581</v>
      </c>
      <c r="L95" s="2" t="s">
        <v>72</v>
      </c>
      <c r="M95" t="s">
        <v>581</v>
      </c>
      <c r="O95" s="2" t="s">
        <v>72</v>
      </c>
      <c r="P95" t="s">
        <v>581</v>
      </c>
      <c r="R95" s="2" t="s">
        <v>57</v>
      </c>
      <c r="S95" s="2" t="s">
        <v>50</v>
      </c>
      <c r="U95" s="2" t="s">
        <v>57</v>
      </c>
      <c r="V95" s="2" t="s">
        <v>50</v>
      </c>
      <c r="X95" s="2" t="s">
        <v>57</v>
      </c>
      <c r="Y95" s="2" t="s">
        <v>64</v>
      </c>
      <c r="AA95" s="2" t="s">
        <v>57</v>
      </c>
      <c r="AB95" s="2" t="s">
        <v>49</v>
      </c>
      <c r="AD95" t="s">
        <v>72</v>
      </c>
      <c r="AE95" t="s">
        <v>612</v>
      </c>
      <c r="AG95" s="2" t="s">
        <v>72</v>
      </c>
      <c r="AH95" s="2" t="s">
        <v>49</v>
      </c>
      <c r="AJ95" s="2" t="s">
        <v>57</v>
      </c>
      <c r="AK95" s="2" t="s">
        <v>50</v>
      </c>
      <c r="AM95" s="2" t="s">
        <v>57</v>
      </c>
      <c r="AN95" s="2" t="s">
        <v>50</v>
      </c>
      <c r="AP95" s="2" t="s">
        <v>47</v>
      </c>
      <c r="AQ95" s="2" t="s">
        <v>45</v>
      </c>
      <c r="BW95" s="2"/>
      <c r="BX95" s="2"/>
      <c r="BY95" s="2"/>
    </row>
    <row r="96" spans="1:77" x14ac:dyDescent="0.25">
      <c r="A96" s="3" t="s">
        <v>80</v>
      </c>
      <c r="B96" s="2" t="s">
        <v>49</v>
      </c>
      <c r="D96" s="117" t="s">
        <v>72</v>
      </c>
      <c r="E96" s="117" t="s">
        <v>49</v>
      </c>
      <c r="G96" s="117" t="s">
        <v>72</v>
      </c>
      <c r="H96" s="117" t="s">
        <v>612</v>
      </c>
      <c r="J96" s="3" t="s">
        <v>80</v>
      </c>
      <c r="K96" s="2" t="s">
        <v>612</v>
      </c>
      <c r="L96" s="3" t="s">
        <v>80</v>
      </c>
      <c r="M96" t="s">
        <v>581</v>
      </c>
      <c r="O96" s="3" t="s">
        <v>80</v>
      </c>
      <c r="P96" s="2" t="s">
        <v>612</v>
      </c>
      <c r="R96" s="2" t="s">
        <v>57</v>
      </c>
      <c r="S96" s="2" t="s">
        <v>49</v>
      </c>
      <c r="U96" s="2" t="s">
        <v>57</v>
      </c>
      <c r="V96" s="2" t="s">
        <v>49</v>
      </c>
      <c r="X96" s="2" t="s">
        <v>57</v>
      </c>
      <c r="Y96" s="2" t="s">
        <v>64</v>
      </c>
      <c r="AA96" s="2" t="s">
        <v>57</v>
      </c>
      <c r="AB96" s="2" t="s">
        <v>55</v>
      </c>
      <c r="AD96" t="s">
        <v>80</v>
      </c>
      <c r="AE96" t="s">
        <v>612</v>
      </c>
      <c r="AG96" s="3" t="s">
        <v>80</v>
      </c>
      <c r="AH96" s="2" t="s">
        <v>49</v>
      </c>
      <c r="AJ96" s="2" t="s">
        <v>57</v>
      </c>
      <c r="AK96" s="2" t="s">
        <v>49</v>
      </c>
      <c r="AM96" s="2" t="s">
        <v>57</v>
      </c>
      <c r="AN96" s="2" t="s">
        <v>49</v>
      </c>
      <c r="AP96" s="2" t="s">
        <v>47</v>
      </c>
      <c r="AQ96" s="2" t="s">
        <v>45</v>
      </c>
      <c r="BW96" s="3"/>
      <c r="BX96" s="2"/>
      <c r="BY96" s="2"/>
    </row>
    <row r="97" spans="1:77" x14ac:dyDescent="0.25">
      <c r="A97" s="3" t="s">
        <v>46</v>
      </c>
      <c r="B97" s="2" t="s">
        <v>62</v>
      </c>
      <c r="D97" s="117" t="s">
        <v>72</v>
      </c>
      <c r="E97" s="117" t="s">
        <v>58</v>
      </c>
      <c r="G97" s="117" t="s">
        <v>72</v>
      </c>
      <c r="H97" s="117" t="s">
        <v>612</v>
      </c>
      <c r="J97" s="3" t="s">
        <v>46</v>
      </c>
      <c r="K97" s="2" t="s">
        <v>612</v>
      </c>
      <c r="L97" s="3" t="s">
        <v>46</v>
      </c>
      <c r="M97" s="2" t="s">
        <v>612</v>
      </c>
      <c r="O97" s="3" t="s">
        <v>46</v>
      </c>
      <c r="P97" s="2" t="s">
        <v>612</v>
      </c>
      <c r="R97" s="2" t="s">
        <v>48</v>
      </c>
      <c r="S97" s="2" t="s">
        <v>49</v>
      </c>
      <c r="U97" s="2" t="s">
        <v>48</v>
      </c>
      <c r="V97" s="2" t="s">
        <v>64</v>
      </c>
      <c r="X97" s="2" t="s">
        <v>48</v>
      </c>
      <c r="Y97" s="2" t="s">
        <v>55</v>
      </c>
      <c r="AA97" s="2" t="s">
        <v>48</v>
      </c>
      <c r="AB97" s="2" t="s">
        <v>49</v>
      </c>
      <c r="AD97" t="s">
        <v>46</v>
      </c>
      <c r="AE97" t="s">
        <v>612</v>
      </c>
      <c r="AG97" s="3" t="s">
        <v>46</v>
      </c>
      <c r="AH97" s="2" t="s">
        <v>62</v>
      </c>
      <c r="AJ97" s="2" t="s">
        <v>48</v>
      </c>
      <c r="AK97" s="2" t="s">
        <v>49</v>
      </c>
      <c r="AM97" s="2" t="s">
        <v>48</v>
      </c>
      <c r="AN97" s="2" t="s">
        <v>107</v>
      </c>
      <c r="AP97" s="2" t="s">
        <v>45</v>
      </c>
      <c r="AQ97" s="2" t="s">
        <v>45</v>
      </c>
      <c r="BW97" s="3"/>
      <c r="BX97" s="2"/>
      <c r="BY97" s="2"/>
    </row>
    <row r="98" spans="1:77" x14ac:dyDescent="0.25">
      <c r="A98" s="3" t="s">
        <v>80</v>
      </c>
      <c r="B98" s="2" t="s">
        <v>49</v>
      </c>
      <c r="D98" s="117" t="s">
        <v>80</v>
      </c>
      <c r="E98" s="117" t="s">
        <v>55</v>
      </c>
      <c r="G98" s="117" t="s">
        <v>80</v>
      </c>
      <c r="H98" s="117" t="s">
        <v>581</v>
      </c>
      <c r="J98" s="3" t="s">
        <v>80</v>
      </c>
      <c r="K98" s="2" t="s">
        <v>612</v>
      </c>
      <c r="L98" s="3" t="s">
        <v>80</v>
      </c>
      <c r="M98" s="2" t="s">
        <v>612</v>
      </c>
      <c r="O98" s="3" t="s">
        <v>80</v>
      </c>
      <c r="P98" t="s">
        <v>581</v>
      </c>
      <c r="R98" s="2" t="s">
        <v>48</v>
      </c>
      <c r="S98" s="2" t="s">
        <v>50</v>
      </c>
      <c r="U98" s="2" t="s">
        <v>48</v>
      </c>
      <c r="V98" s="2" t="s">
        <v>50</v>
      </c>
      <c r="X98" s="2" t="s">
        <v>48</v>
      </c>
      <c r="Y98" s="2" t="s">
        <v>117</v>
      </c>
      <c r="AA98" s="2" t="s">
        <v>48</v>
      </c>
      <c r="AB98" s="2" t="s">
        <v>55</v>
      </c>
      <c r="AD98" t="s">
        <v>80</v>
      </c>
      <c r="AE98" t="s">
        <v>612</v>
      </c>
      <c r="AG98" s="3" t="s">
        <v>80</v>
      </c>
      <c r="AH98" s="2" t="s">
        <v>49</v>
      </c>
      <c r="AJ98" s="2" t="s">
        <v>48</v>
      </c>
      <c r="AK98" s="2" t="s">
        <v>499</v>
      </c>
      <c r="AM98" s="2" t="s">
        <v>48</v>
      </c>
      <c r="AN98" s="2" t="s">
        <v>499</v>
      </c>
      <c r="AP98" s="2" t="s">
        <v>47</v>
      </c>
      <c r="AQ98" s="2" t="s">
        <v>47</v>
      </c>
      <c r="BW98" s="3"/>
      <c r="BX98" s="2"/>
      <c r="BY98" s="2"/>
    </row>
    <row r="99" spans="1:77" x14ac:dyDescent="0.25">
      <c r="A99" s="3" t="s">
        <v>80</v>
      </c>
      <c r="B99" s="2" t="s">
        <v>476</v>
      </c>
      <c r="D99" s="117" t="s">
        <v>80</v>
      </c>
      <c r="E99" s="117" t="s">
        <v>55</v>
      </c>
      <c r="G99" s="117" t="s">
        <v>80</v>
      </c>
      <c r="H99" s="117" t="s">
        <v>581</v>
      </c>
      <c r="J99" s="3" t="s">
        <v>80</v>
      </c>
      <c r="K99" s="2" t="s">
        <v>612</v>
      </c>
      <c r="L99" s="3" t="s">
        <v>80</v>
      </c>
      <c r="M99" t="s">
        <v>581</v>
      </c>
      <c r="O99" s="3" t="s">
        <v>80</v>
      </c>
      <c r="P99" s="2" t="s">
        <v>612</v>
      </c>
      <c r="R99" s="2" t="s">
        <v>61</v>
      </c>
      <c r="S99" s="2" t="s">
        <v>49</v>
      </c>
      <c r="U99" s="2" t="s">
        <v>61</v>
      </c>
      <c r="V99" s="2" t="s">
        <v>101</v>
      </c>
      <c r="X99" s="2" t="s">
        <v>61</v>
      </c>
      <c r="Y99" s="2" t="s">
        <v>64</v>
      </c>
      <c r="AA99" s="2" t="s">
        <v>61</v>
      </c>
      <c r="AB99" s="2" t="s">
        <v>101</v>
      </c>
      <c r="AD99" t="s">
        <v>80</v>
      </c>
      <c r="AE99" t="s">
        <v>612</v>
      </c>
      <c r="AG99" s="3" t="s">
        <v>80</v>
      </c>
      <c r="AH99" s="2" t="s">
        <v>49</v>
      </c>
      <c r="AJ99" s="2" t="s">
        <v>61</v>
      </c>
      <c r="AK99" s="2" t="s">
        <v>49</v>
      </c>
      <c r="AM99" s="2" t="s">
        <v>61</v>
      </c>
      <c r="AN99" s="2" t="s">
        <v>49</v>
      </c>
      <c r="AP99" s="2" t="s">
        <v>45</v>
      </c>
      <c r="AQ99" s="2" t="s">
        <v>47</v>
      </c>
      <c r="BW99" s="3"/>
      <c r="BX99" s="2"/>
      <c r="BY99" s="2"/>
    </row>
    <row r="100" spans="1:77" x14ac:dyDescent="0.25">
      <c r="A100" s="3" t="s">
        <v>46</v>
      </c>
      <c r="B100" s="2" t="s">
        <v>55</v>
      </c>
      <c r="D100" s="117" t="s">
        <v>46</v>
      </c>
      <c r="E100" s="117" t="s">
        <v>49</v>
      </c>
      <c r="G100" s="117" t="s">
        <v>46</v>
      </c>
      <c r="H100" s="117" t="s">
        <v>612</v>
      </c>
      <c r="J100" s="3" t="s">
        <v>46</v>
      </c>
      <c r="K100" s="2" t="s">
        <v>612</v>
      </c>
      <c r="L100" s="3" t="s">
        <v>46</v>
      </c>
      <c r="M100" s="2" t="s">
        <v>612</v>
      </c>
      <c r="O100" s="3" t="s">
        <v>46</v>
      </c>
      <c r="P100" s="2" t="s">
        <v>612</v>
      </c>
      <c r="R100" s="2" t="s">
        <v>48</v>
      </c>
      <c r="S100" s="2" t="s">
        <v>55</v>
      </c>
      <c r="U100" s="2" t="s">
        <v>48</v>
      </c>
      <c r="V100" s="2" t="s">
        <v>55</v>
      </c>
      <c r="X100" s="2" t="s">
        <v>48</v>
      </c>
      <c r="Y100" s="2" t="s">
        <v>55</v>
      </c>
      <c r="AA100" s="2" t="s">
        <v>48</v>
      </c>
      <c r="AB100" s="2" t="s">
        <v>55</v>
      </c>
      <c r="AD100" t="s">
        <v>46</v>
      </c>
      <c r="AE100" t="s">
        <v>581</v>
      </c>
      <c r="AG100" s="3" t="s">
        <v>46</v>
      </c>
      <c r="AH100" t="s">
        <v>581</v>
      </c>
      <c r="AJ100" s="2" t="s">
        <v>48</v>
      </c>
      <c r="AK100" t="s">
        <v>581</v>
      </c>
      <c r="AM100" s="2" t="s">
        <v>48</v>
      </c>
      <c r="AN100" t="s">
        <v>581</v>
      </c>
      <c r="AP100" s="2" t="s">
        <v>45</v>
      </c>
      <c r="AQ100" s="2" t="s">
        <v>47</v>
      </c>
      <c r="BW100" s="3"/>
      <c r="BX100" s="2"/>
      <c r="BY100" s="2"/>
    </row>
    <row r="101" spans="1:77" x14ac:dyDescent="0.25">
      <c r="A101" s="3" t="s">
        <v>80</v>
      </c>
      <c r="B101" s="2" t="s">
        <v>50</v>
      </c>
      <c r="D101" s="117" t="s">
        <v>46</v>
      </c>
      <c r="E101" s="117" t="s">
        <v>50</v>
      </c>
      <c r="G101" s="117" t="s">
        <v>46</v>
      </c>
      <c r="H101" s="117" t="s">
        <v>612</v>
      </c>
      <c r="J101" s="3" t="s">
        <v>80</v>
      </c>
      <c r="K101" s="2" t="s">
        <v>612</v>
      </c>
      <c r="L101" s="3" t="s">
        <v>80</v>
      </c>
      <c r="M101" s="2" t="s">
        <v>612</v>
      </c>
      <c r="O101" s="3" t="s">
        <v>80</v>
      </c>
      <c r="P101" s="2" t="s">
        <v>612</v>
      </c>
      <c r="R101" s="2" t="s">
        <v>61</v>
      </c>
      <c r="S101" s="2" t="s">
        <v>101</v>
      </c>
      <c r="U101" s="2" t="s">
        <v>61</v>
      </c>
      <c r="V101" s="2" t="s">
        <v>64</v>
      </c>
      <c r="X101" s="2" t="s">
        <v>61</v>
      </c>
      <c r="Y101" s="2" t="s">
        <v>64</v>
      </c>
      <c r="AA101" s="2" t="s">
        <v>61</v>
      </c>
      <c r="AB101" s="2" t="s">
        <v>50</v>
      </c>
      <c r="AD101" t="s">
        <v>80</v>
      </c>
      <c r="AE101" t="s">
        <v>612</v>
      </c>
      <c r="AG101" s="3" t="s">
        <v>80</v>
      </c>
      <c r="AH101" s="2" t="s">
        <v>50</v>
      </c>
      <c r="AJ101" s="2" t="s">
        <v>61</v>
      </c>
      <c r="AK101" s="2" t="s">
        <v>49</v>
      </c>
      <c r="AM101" s="2" t="s">
        <v>61</v>
      </c>
      <c r="AN101" s="2" t="s">
        <v>64</v>
      </c>
      <c r="AP101" s="2" t="s">
        <v>45</v>
      </c>
      <c r="AQ101" s="2" t="s">
        <v>45</v>
      </c>
    </row>
    <row r="102" spans="1:77" x14ac:dyDescent="0.25">
      <c r="A102" s="3" t="s">
        <v>80</v>
      </c>
      <c r="B102" s="2" t="s">
        <v>494</v>
      </c>
      <c r="D102" s="117" t="s">
        <v>46</v>
      </c>
      <c r="E102" s="117" t="s">
        <v>58</v>
      </c>
      <c r="G102" s="117" t="s">
        <v>46</v>
      </c>
      <c r="H102" s="117" t="s">
        <v>612</v>
      </c>
      <c r="J102" s="3" t="s">
        <v>80</v>
      </c>
      <c r="K102" s="2" t="s">
        <v>612</v>
      </c>
      <c r="L102" s="3" t="s">
        <v>80</v>
      </c>
      <c r="M102" s="2" t="s">
        <v>612</v>
      </c>
      <c r="O102" s="3" t="s">
        <v>80</v>
      </c>
      <c r="P102" s="2" t="s">
        <v>612</v>
      </c>
      <c r="R102" s="2" t="s">
        <v>73</v>
      </c>
      <c r="S102" s="2" t="s">
        <v>55</v>
      </c>
      <c r="U102" s="2" t="s">
        <v>73</v>
      </c>
      <c r="V102" s="2" t="s">
        <v>55</v>
      </c>
      <c r="X102" s="2" t="s">
        <v>73</v>
      </c>
      <c r="Y102" s="2" t="s">
        <v>55</v>
      </c>
      <c r="AA102" s="2" t="s">
        <v>73</v>
      </c>
      <c r="AB102" s="2" t="s">
        <v>55</v>
      </c>
      <c r="AD102" t="s">
        <v>80</v>
      </c>
      <c r="AE102" t="s">
        <v>612</v>
      </c>
      <c r="AG102" s="3" t="s">
        <v>80</v>
      </c>
      <c r="AH102" s="2" t="s">
        <v>49</v>
      </c>
      <c r="AJ102" s="2" t="s">
        <v>73</v>
      </c>
      <c r="AK102" t="s">
        <v>581</v>
      </c>
      <c r="AM102" s="2" t="s">
        <v>73</v>
      </c>
      <c r="AN102" t="s">
        <v>581</v>
      </c>
      <c r="AP102" s="2" t="s">
        <v>45</v>
      </c>
      <c r="AQ102" s="2" t="s">
        <v>47</v>
      </c>
    </row>
    <row r="103" spans="1:77" x14ac:dyDescent="0.25">
      <c r="A103" s="3" t="s">
        <v>46</v>
      </c>
      <c r="B103" s="2" t="s">
        <v>55</v>
      </c>
      <c r="D103" s="117" t="s">
        <v>46</v>
      </c>
      <c r="E103" s="117" t="s">
        <v>68</v>
      </c>
      <c r="G103" s="117" t="s">
        <v>46</v>
      </c>
      <c r="H103" s="117" t="s">
        <v>612</v>
      </c>
      <c r="J103" s="3" t="s">
        <v>46</v>
      </c>
      <c r="K103" s="2" t="s">
        <v>612</v>
      </c>
      <c r="L103" s="3" t="s">
        <v>46</v>
      </c>
      <c r="M103" s="2" t="s">
        <v>612</v>
      </c>
      <c r="O103" s="3" t="s">
        <v>46</v>
      </c>
      <c r="P103" s="2" t="s">
        <v>612</v>
      </c>
      <c r="R103" s="2" t="s">
        <v>61</v>
      </c>
      <c r="S103" s="2" t="s">
        <v>55</v>
      </c>
      <c r="U103" s="2" t="s">
        <v>61</v>
      </c>
      <c r="V103" s="2" t="s">
        <v>62</v>
      </c>
      <c r="X103" s="2" t="s">
        <v>61</v>
      </c>
      <c r="Y103" s="2" t="s">
        <v>55</v>
      </c>
      <c r="AA103" s="2" t="s">
        <v>61</v>
      </c>
      <c r="AB103" s="2" t="s">
        <v>55</v>
      </c>
      <c r="AD103" t="s">
        <v>46</v>
      </c>
      <c r="AE103" t="s">
        <v>581</v>
      </c>
      <c r="AG103" s="3" t="s">
        <v>46</v>
      </c>
      <c r="AH103" t="s">
        <v>581</v>
      </c>
      <c r="AJ103" s="2" t="s">
        <v>61</v>
      </c>
      <c r="AK103" t="s">
        <v>581</v>
      </c>
      <c r="AM103" s="2" t="s">
        <v>61</v>
      </c>
      <c r="AN103" s="2" t="s">
        <v>62</v>
      </c>
      <c r="AP103" s="2" t="s">
        <v>47</v>
      </c>
      <c r="AQ103" s="2" t="s">
        <v>47</v>
      </c>
    </row>
    <row r="104" spans="1:77" x14ac:dyDescent="0.25">
      <c r="A104" s="2" t="s">
        <v>70</v>
      </c>
      <c r="B104" s="2" t="s">
        <v>130</v>
      </c>
      <c r="D104" s="117" t="s">
        <v>80</v>
      </c>
      <c r="E104" s="117" t="s">
        <v>55</v>
      </c>
      <c r="G104" s="117" t="s">
        <v>80</v>
      </c>
      <c r="H104" s="117" t="s">
        <v>581</v>
      </c>
      <c r="J104" s="2" t="s">
        <v>70</v>
      </c>
      <c r="K104" s="2" t="s">
        <v>612</v>
      </c>
      <c r="L104" s="2" t="s">
        <v>70</v>
      </c>
      <c r="M104" s="2" t="s">
        <v>612</v>
      </c>
      <c r="O104" s="2" t="s">
        <v>70</v>
      </c>
      <c r="P104" s="2" t="s">
        <v>612</v>
      </c>
      <c r="R104" s="2" t="s">
        <v>57</v>
      </c>
      <c r="S104" s="2" t="s">
        <v>49</v>
      </c>
      <c r="U104" s="2" t="s">
        <v>57</v>
      </c>
      <c r="V104" s="2" t="s">
        <v>58</v>
      </c>
      <c r="X104" s="2" t="s">
        <v>57</v>
      </c>
      <c r="Y104" s="2" t="s">
        <v>58</v>
      </c>
      <c r="AA104" s="2" t="s">
        <v>57</v>
      </c>
      <c r="AB104" s="2" t="s">
        <v>50</v>
      </c>
      <c r="AD104" t="s">
        <v>70</v>
      </c>
      <c r="AE104" t="s">
        <v>612</v>
      </c>
      <c r="AG104" s="2" t="s">
        <v>70</v>
      </c>
      <c r="AH104" s="2" t="s">
        <v>49</v>
      </c>
      <c r="AJ104" s="2" t="s">
        <v>57</v>
      </c>
      <c r="AK104" s="2" t="s">
        <v>49</v>
      </c>
      <c r="AM104" s="2" t="s">
        <v>57</v>
      </c>
      <c r="AN104" s="2" t="s">
        <v>58</v>
      </c>
      <c r="AP104" s="2" t="s">
        <v>45</v>
      </c>
      <c r="AQ104" t="s">
        <v>47</v>
      </c>
    </row>
    <row r="105" spans="1:77" x14ac:dyDescent="0.25">
      <c r="A105" s="3" t="s">
        <v>80</v>
      </c>
      <c r="B105" s="2" t="s">
        <v>50</v>
      </c>
      <c r="D105" s="117" t="s">
        <v>70</v>
      </c>
      <c r="E105" s="117" t="s">
        <v>49</v>
      </c>
      <c r="G105" s="117" t="s">
        <v>70</v>
      </c>
      <c r="H105" s="117" t="s">
        <v>612</v>
      </c>
      <c r="J105" s="3" t="s">
        <v>80</v>
      </c>
      <c r="K105" s="2" t="s">
        <v>612</v>
      </c>
      <c r="L105" s="3" t="s">
        <v>80</v>
      </c>
      <c r="M105" s="2" t="s">
        <v>612</v>
      </c>
      <c r="O105" s="3" t="s">
        <v>80</v>
      </c>
      <c r="P105" s="2" t="s">
        <v>612</v>
      </c>
      <c r="R105" s="2" t="s">
        <v>48</v>
      </c>
      <c r="S105" s="2" t="s">
        <v>50</v>
      </c>
      <c r="U105" s="2" t="s">
        <v>48</v>
      </c>
      <c r="V105" s="2" t="s">
        <v>55</v>
      </c>
      <c r="X105" s="2" t="s">
        <v>48</v>
      </c>
      <c r="Y105" s="2" t="s">
        <v>55</v>
      </c>
      <c r="AA105" s="2" t="s">
        <v>48</v>
      </c>
      <c r="AB105" s="2" t="s">
        <v>55</v>
      </c>
      <c r="AD105" t="s">
        <v>80</v>
      </c>
      <c r="AE105" t="s">
        <v>612</v>
      </c>
      <c r="AG105" s="3" t="s">
        <v>80</v>
      </c>
      <c r="AH105" s="2" t="s">
        <v>50</v>
      </c>
      <c r="AJ105" s="2" t="s">
        <v>48</v>
      </c>
      <c r="AK105" s="2" t="s">
        <v>50</v>
      </c>
      <c r="AM105" s="2" t="s">
        <v>48</v>
      </c>
      <c r="AN105" t="s">
        <v>581</v>
      </c>
      <c r="AP105" s="2" t="s">
        <v>45</v>
      </c>
      <c r="AQ105" t="s">
        <v>45</v>
      </c>
    </row>
    <row r="106" spans="1:77" x14ac:dyDescent="0.25">
      <c r="A106" s="3" t="s">
        <v>80</v>
      </c>
      <c r="B106" s="2" t="s">
        <v>49</v>
      </c>
      <c r="D106" s="117" t="s">
        <v>72</v>
      </c>
      <c r="E106" s="117" t="s">
        <v>49</v>
      </c>
      <c r="G106" s="117" t="s">
        <v>72</v>
      </c>
      <c r="H106" s="117" t="s">
        <v>612</v>
      </c>
      <c r="J106" s="3" t="s">
        <v>80</v>
      </c>
      <c r="K106" s="2" t="s">
        <v>612</v>
      </c>
      <c r="L106" s="3" t="s">
        <v>80</v>
      </c>
      <c r="M106" t="s">
        <v>581</v>
      </c>
      <c r="O106" s="3" t="s">
        <v>80</v>
      </c>
      <c r="P106" s="2" t="s">
        <v>612</v>
      </c>
      <c r="R106" s="2" t="s">
        <v>48</v>
      </c>
      <c r="S106" s="2" t="s">
        <v>55</v>
      </c>
      <c r="U106" s="2" t="s">
        <v>48</v>
      </c>
      <c r="V106" s="2" t="s">
        <v>55</v>
      </c>
      <c r="X106" s="2" t="s">
        <v>48</v>
      </c>
      <c r="Y106" s="2" t="s">
        <v>55</v>
      </c>
      <c r="AA106" s="2" t="s">
        <v>48</v>
      </c>
      <c r="AB106" s="2" t="s">
        <v>55</v>
      </c>
      <c r="AD106" t="s">
        <v>80</v>
      </c>
      <c r="AE106" t="s">
        <v>612</v>
      </c>
      <c r="AG106" s="3" t="s">
        <v>80</v>
      </c>
      <c r="AH106" s="2" t="s">
        <v>49</v>
      </c>
      <c r="AJ106" s="2" t="s">
        <v>48</v>
      </c>
      <c r="AK106" t="s">
        <v>581</v>
      </c>
      <c r="AM106" s="2" t="s">
        <v>48</v>
      </c>
      <c r="AN106" t="s">
        <v>581</v>
      </c>
      <c r="AP106" s="2" t="s">
        <v>45</v>
      </c>
      <c r="AQ106" t="s">
        <v>45</v>
      </c>
    </row>
    <row r="107" spans="1:77" x14ac:dyDescent="0.25">
      <c r="A107" s="3" t="s">
        <v>46</v>
      </c>
      <c r="B107" s="2" t="s">
        <v>50</v>
      </c>
      <c r="D107" s="117" t="s">
        <v>72</v>
      </c>
      <c r="E107" s="117" t="s">
        <v>55</v>
      </c>
      <c r="G107" s="117" t="s">
        <v>72</v>
      </c>
      <c r="H107" s="117" t="s">
        <v>581</v>
      </c>
      <c r="J107" s="3" t="s">
        <v>46</v>
      </c>
      <c r="K107" s="2" t="s">
        <v>612</v>
      </c>
      <c r="L107" s="3" t="s">
        <v>46</v>
      </c>
      <c r="M107" t="s">
        <v>581</v>
      </c>
      <c r="O107" s="3" t="s">
        <v>46</v>
      </c>
      <c r="P107" t="s">
        <v>581</v>
      </c>
      <c r="R107" s="2" t="s">
        <v>48</v>
      </c>
      <c r="S107" s="2" t="s">
        <v>101</v>
      </c>
      <c r="U107" s="2" t="s">
        <v>48</v>
      </c>
      <c r="V107" s="2" t="s">
        <v>101</v>
      </c>
      <c r="X107" s="2" t="s">
        <v>48</v>
      </c>
      <c r="Y107" s="2" t="s">
        <v>50</v>
      </c>
      <c r="AA107" s="2" t="s">
        <v>48</v>
      </c>
      <c r="AB107" s="2" t="s">
        <v>55</v>
      </c>
      <c r="AD107" t="s">
        <v>46</v>
      </c>
      <c r="AE107" t="s">
        <v>612</v>
      </c>
      <c r="AG107" s="3" t="s">
        <v>46</v>
      </c>
      <c r="AH107" s="2" t="s">
        <v>50</v>
      </c>
      <c r="AJ107" s="2" t="s">
        <v>48</v>
      </c>
      <c r="AK107" s="2" t="s">
        <v>49</v>
      </c>
      <c r="AM107" s="2" t="s">
        <v>48</v>
      </c>
      <c r="AN107" s="2" t="s">
        <v>49</v>
      </c>
      <c r="AP107" s="2" t="s">
        <v>47</v>
      </c>
      <c r="AQ107" t="s">
        <v>47</v>
      </c>
    </row>
    <row r="108" spans="1:77" x14ac:dyDescent="0.25">
      <c r="A108" s="3" t="s">
        <v>80</v>
      </c>
      <c r="B108" s="2" t="s">
        <v>495</v>
      </c>
      <c r="D108" s="117" t="s">
        <v>46</v>
      </c>
      <c r="E108" s="117" t="s">
        <v>49</v>
      </c>
      <c r="G108" s="117" t="s">
        <v>46</v>
      </c>
      <c r="H108" s="117" t="s">
        <v>612</v>
      </c>
      <c r="J108" s="3" t="s">
        <v>80</v>
      </c>
      <c r="K108" s="2" t="s">
        <v>612</v>
      </c>
      <c r="L108" s="3" t="s">
        <v>80</v>
      </c>
      <c r="M108" s="2" t="s">
        <v>612</v>
      </c>
      <c r="O108" s="3" t="s">
        <v>80</v>
      </c>
      <c r="P108" s="2" t="s">
        <v>612</v>
      </c>
      <c r="R108" s="2" t="s">
        <v>61</v>
      </c>
      <c r="S108" s="2" t="s">
        <v>55</v>
      </c>
      <c r="U108" s="2" t="s">
        <v>61</v>
      </c>
      <c r="V108" s="2" t="s">
        <v>50</v>
      </c>
      <c r="X108" s="2" t="s">
        <v>61</v>
      </c>
      <c r="Y108" s="2" t="s">
        <v>55</v>
      </c>
      <c r="AA108" s="2" t="s">
        <v>61</v>
      </c>
      <c r="AB108" s="2" t="s">
        <v>58</v>
      </c>
      <c r="AD108" t="s">
        <v>80</v>
      </c>
      <c r="AE108" t="s">
        <v>612</v>
      </c>
      <c r="AG108" s="3" t="s">
        <v>80</v>
      </c>
      <c r="AH108" s="2" t="s">
        <v>49</v>
      </c>
      <c r="AJ108" s="2" t="s">
        <v>61</v>
      </c>
      <c r="AK108" t="s">
        <v>581</v>
      </c>
      <c r="AM108" s="2" t="s">
        <v>61</v>
      </c>
      <c r="AN108" s="2" t="s">
        <v>65</v>
      </c>
      <c r="AP108" s="2" t="s">
        <v>45</v>
      </c>
      <c r="AQ108" t="s">
        <v>45</v>
      </c>
    </row>
    <row r="109" spans="1:77" x14ac:dyDescent="0.25">
      <c r="A109" s="3" t="s">
        <v>46</v>
      </c>
      <c r="B109" s="2" t="s">
        <v>55</v>
      </c>
      <c r="D109" s="117" t="s">
        <v>46</v>
      </c>
      <c r="E109" s="117" t="s">
        <v>58</v>
      </c>
      <c r="G109" s="117" t="s">
        <v>46</v>
      </c>
      <c r="H109" s="117" t="s">
        <v>612</v>
      </c>
      <c r="J109" s="3" t="s">
        <v>46</v>
      </c>
      <c r="K109" t="s">
        <v>581</v>
      </c>
      <c r="L109" s="3" t="s">
        <v>46</v>
      </c>
      <c r="M109" s="2" t="s">
        <v>612</v>
      </c>
      <c r="O109" s="3" t="s">
        <v>46</v>
      </c>
      <c r="P109" t="s">
        <v>581</v>
      </c>
      <c r="R109" s="2" t="s">
        <v>73</v>
      </c>
      <c r="S109" s="2" t="s">
        <v>55</v>
      </c>
      <c r="U109" s="2" t="s">
        <v>73</v>
      </c>
      <c r="V109" s="2" t="s">
        <v>55</v>
      </c>
      <c r="X109" s="2" t="s">
        <v>73</v>
      </c>
      <c r="Y109" s="2" t="s">
        <v>55</v>
      </c>
      <c r="AA109" s="2" t="s">
        <v>73</v>
      </c>
      <c r="AB109" s="2" t="s">
        <v>55</v>
      </c>
      <c r="AD109" t="s">
        <v>46</v>
      </c>
      <c r="AE109" t="s">
        <v>581</v>
      </c>
      <c r="AG109" s="3" t="s">
        <v>46</v>
      </c>
      <c r="AH109" t="s">
        <v>581</v>
      </c>
      <c r="AJ109" s="2" t="s">
        <v>73</v>
      </c>
      <c r="AK109" t="s">
        <v>581</v>
      </c>
      <c r="AM109" s="2" t="s">
        <v>73</v>
      </c>
      <c r="AN109" t="s">
        <v>581</v>
      </c>
      <c r="AP109" s="2" t="s">
        <v>45</v>
      </c>
      <c r="AQ109" t="s">
        <v>45</v>
      </c>
    </row>
    <row r="110" spans="1:77" x14ac:dyDescent="0.25">
      <c r="A110" s="3" t="s">
        <v>80</v>
      </c>
      <c r="B110" s="2" t="s">
        <v>50</v>
      </c>
      <c r="D110" s="117" t="s">
        <v>72</v>
      </c>
      <c r="E110" s="117" t="s">
        <v>49</v>
      </c>
      <c r="G110" s="117" t="s">
        <v>72</v>
      </c>
      <c r="H110" s="117" t="s">
        <v>612</v>
      </c>
      <c r="J110" s="3" t="s">
        <v>80</v>
      </c>
      <c r="K110" s="2" t="s">
        <v>612</v>
      </c>
      <c r="L110" s="3" t="s">
        <v>80</v>
      </c>
      <c r="M110" s="2" t="s">
        <v>612</v>
      </c>
      <c r="O110" s="3" t="s">
        <v>80</v>
      </c>
      <c r="P110" s="2" t="s">
        <v>612</v>
      </c>
      <c r="R110" s="2" t="s">
        <v>57</v>
      </c>
      <c r="S110" s="2" t="s">
        <v>49</v>
      </c>
      <c r="U110" s="2" t="s">
        <v>57</v>
      </c>
      <c r="V110" s="2" t="s">
        <v>49</v>
      </c>
      <c r="X110" s="2" t="s">
        <v>57</v>
      </c>
      <c r="Y110" s="2" t="s">
        <v>55</v>
      </c>
      <c r="AA110" s="2" t="s">
        <v>57</v>
      </c>
      <c r="AB110" s="2" t="s">
        <v>49</v>
      </c>
      <c r="AD110" t="s">
        <v>80</v>
      </c>
      <c r="AE110" t="s">
        <v>612</v>
      </c>
      <c r="AG110" s="3" t="s">
        <v>80</v>
      </c>
      <c r="AH110" s="2" t="s">
        <v>50</v>
      </c>
      <c r="AJ110" s="2" t="s">
        <v>57</v>
      </c>
      <c r="AK110" s="2" t="s">
        <v>49</v>
      </c>
      <c r="AM110" s="2" t="s">
        <v>57</v>
      </c>
      <c r="AN110" s="2" t="s">
        <v>49</v>
      </c>
      <c r="AP110" s="2" t="s">
        <v>45</v>
      </c>
      <c r="AQ110" t="s">
        <v>45</v>
      </c>
    </row>
    <row r="111" spans="1:77" x14ac:dyDescent="0.25">
      <c r="A111" s="3" t="s">
        <v>80</v>
      </c>
      <c r="B111" s="2" t="s">
        <v>453</v>
      </c>
      <c r="D111" s="117" t="s">
        <v>72</v>
      </c>
      <c r="E111" s="117" t="s">
        <v>62</v>
      </c>
      <c r="G111" s="117" t="s">
        <v>72</v>
      </c>
      <c r="H111" s="117" t="s">
        <v>612</v>
      </c>
      <c r="J111" s="3" t="s">
        <v>80</v>
      </c>
      <c r="K111" s="2" t="s">
        <v>612</v>
      </c>
      <c r="L111" s="3" t="s">
        <v>80</v>
      </c>
      <c r="M111" s="2" t="s">
        <v>612</v>
      </c>
      <c r="O111" s="3" t="s">
        <v>80</v>
      </c>
      <c r="P111" t="s">
        <v>581</v>
      </c>
      <c r="R111" s="2" t="s">
        <v>73</v>
      </c>
      <c r="S111" s="2" t="s">
        <v>55</v>
      </c>
      <c r="U111" s="2" t="s">
        <v>73</v>
      </c>
      <c r="V111" s="2" t="s">
        <v>64</v>
      </c>
      <c r="X111" s="2" t="s">
        <v>73</v>
      </c>
      <c r="Y111" s="2" t="s">
        <v>103</v>
      </c>
      <c r="AA111" s="2" t="s">
        <v>73</v>
      </c>
      <c r="AB111" s="2" t="s">
        <v>55</v>
      </c>
      <c r="AD111" t="s">
        <v>80</v>
      </c>
      <c r="AE111" t="s">
        <v>612</v>
      </c>
      <c r="AG111" s="3" t="s">
        <v>80</v>
      </c>
      <c r="AH111" s="2" t="s">
        <v>49</v>
      </c>
      <c r="AJ111" s="2" t="s">
        <v>73</v>
      </c>
      <c r="AK111" t="s">
        <v>581</v>
      </c>
      <c r="AM111" s="2" t="s">
        <v>73</v>
      </c>
      <c r="AN111" s="2" t="s">
        <v>64</v>
      </c>
      <c r="AP111" s="2" t="s">
        <v>45</v>
      </c>
      <c r="AQ111" t="s">
        <v>47</v>
      </c>
    </row>
    <row r="112" spans="1:77" x14ac:dyDescent="0.25">
      <c r="A112" s="3" t="s">
        <v>46</v>
      </c>
      <c r="B112" s="2" t="s">
        <v>55</v>
      </c>
      <c r="D112" s="117" t="s">
        <v>46</v>
      </c>
      <c r="E112" s="117" t="s">
        <v>49</v>
      </c>
      <c r="G112" s="117" t="s">
        <v>46</v>
      </c>
      <c r="H112" s="117" t="s">
        <v>612</v>
      </c>
      <c r="J112" s="3" t="s">
        <v>46</v>
      </c>
      <c r="K112" t="s">
        <v>581</v>
      </c>
      <c r="L112" s="3" t="s">
        <v>46</v>
      </c>
      <c r="M112" s="2" t="s">
        <v>612</v>
      </c>
      <c r="O112" s="3" t="s">
        <v>46</v>
      </c>
      <c r="P112" t="s">
        <v>581</v>
      </c>
      <c r="R112" s="2" t="s">
        <v>57</v>
      </c>
      <c r="S112" s="2" t="s">
        <v>49</v>
      </c>
      <c r="U112" s="2" t="s">
        <v>57</v>
      </c>
      <c r="V112" s="2" t="s">
        <v>50</v>
      </c>
      <c r="X112" s="2" t="s">
        <v>57</v>
      </c>
      <c r="Y112" s="2" t="s">
        <v>55</v>
      </c>
      <c r="AA112" s="2" t="s">
        <v>57</v>
      </c>
      <c r="AB112" s="2" t="s">
        <v>50</v>
      </c>
      <c r="AD112" t="s">
        <v>46</v>
      </c>
      <c r="AE112" t="s">
        <v>581</v>
      </c>
      <c r="AG112" s="3" t="s">
        <v>46</v>
      </c>
      <c r="AH112" t="s">
        <v>581</v>
      </c>
      <c r="AJ112" s="2" t="s">
        <v>57</v>
      </c>
      <c r="AK112" s="2" t="s">
        <v>49</v>
      </c>
      <c r="AM112" s="2" t="s">
        <v>57</v>
      </c>
      <c r="AN112" s="2" t="s">
        <v>108</v>
      </c>
      <c r="AP112" s="2" t="s">
        <v>45</v>
      </c>
      <c r="AQ112" t="s">
        <v>45</v>
      </c>
    </row>
    <row r="113" spans="1:43" x14ac:dyDescent="0.25">
      <c r="A113" s="3" t="s">
        <v>80</v>
      </c>
      <c r="B113" s="2" t="s">
        <v>49</v>
      </c>
      <c r="D113" s="117" t="s">
        <v>46</v>
      </c>
      <c r="E113" s="117" t="s">
        <v>50</v>
      </c>
      <c r="G113" s="117" t="s">
        <v>46</v>
      </c>
      <c r="H113" s="117" t="s">
        <v>612</v>
      </c>
      <c r="J113" s="3" t="s">
        <v>80</v>
      </c>
      <c r="K113" s="2" t="s">
        <v>612</v>
      </c>
      <c r="L113" s="3" t="s">
        <v>80</v>
      </c>
      <c r="M113" t="s">
        <v>581</v>
      </c>
      <c r="O113" s="3" t="s">
        <v>80</v>
      </c>
      <c r="P113" s="2" t="s">
        <v>612</v>
      </c>
      <c r="R113" s="2" t="s">
        <v>61</v>
      </c>
      <c r="S113" s="2" t="s">
        <v>55</v>
      </c>
      <c r="U113" s="2" t="s">
        <v>61</v>
      </c>
      <c r="V113" s="2" t="s">
        <v>64</v>
      </c>
      <c r="X113" s="2" t="s">
        <v>61</v>
      </c>
      <c r="Y113" s="2" t="s">
        <v>62</v>
      </c>
      <c r="AA113" s="2" t="s">
        <v>61</v>
      </c>
      <c r="AB113" s="2" t="s">
        <v>55</v>
      </c>
      <c r="AD113" t="s">
        <v>80</v>
      </c>
      <c r="AE113" t="s">
        <v>612</v>
      </c>
      <c r="AG113" s="3" t="s">
        <v>80</v>
      </c>
      <c r="AH113" s="2" t="s">
        <v>49</v>
      </c>
      <c r="AJ113" s="2" t="s">
        <v>61</v>
      </c>
      <c r="AK113" t="s">
        <v>581</v>
      </c>
      <c r="AM113" s="2" t="s">
        <v>61</v>
      </c>
      <c r="AN113" s="2" t="s">
        <v>107</v>
      </c>
      <c r="AP113" s="2" t="s">
        <v>47</v>
      </c>
      <c r="AQ113" t="s">
        <v>45</v>
      </c>
    </row>
    <row r="114" spans="1:43" x14ac:dyDescent="0.25">
      <c r="A114" s="2" t="s">
        <v>70</v>
      </c>
      <c r="B114" s="2" t="s">
        <v>499</v>
      </c>
      <c r="D114" s="117" t="s">
        <v>72</v>
      </c>
      <c r="E114" s="117" t="s">
        <v>55</v>
      </c>
      <c r="G114" s="117" t="s">
        <v>72</v>
      </c>
      <c r="H114" s="117" t="s">
        <v>581</v>
      </c>
      <c r="J114" s="2" t="s">
        <v>70</v>
      </c>
      <c r="K114" s="2" t="s">
        <v>612</v>
      </c>
      <c r="L114" s="2" t="s">
        <v>70</v>
      </c>
      <c r="M114" s="2" t="s">
        <v>612</v>
      </c>
      <c r="O114" s="2" t="s">
        <v>70</v>
      </c>
      <c r="P114" t="s">
        <v>581</v>
      </c>
      <c r="R114" s="2" t="s">
        <v>57</v>
      </c>
      <c r="S114" s="2" t="s">
        <v>55</v>
      </c>
      <c r="U114" s="2" t="s">
        <v>57</v>
      </c>
      <c r="V114" s="2" t="s">
        <v>49</v>
      </c>
      <c r="X114" s="2" t="s">
        <v>57</v>
      </c>
      <c r="Y114" s="2" t="s">
        <v>55</v>
      </c>
      <c r="AA114" s="2" t="s">
        <v>57</v>
      </c>
      <c r="AB114" s="2" t="s">
        <v>49</v>
      </c>
      <c r="AD114" t="s">
        <v>70</v>
      </c>
      <c r="AE114" t="s">
        <v>612</v>
      </c>
      <c r="AG114" s="2" t="s">
        <v>70</v>
      </c>
      <c r="AH114" s="2" t="s">
        <v>499</v>
      </c>
      <c r="AJ114" s="2" t="s">
        <v>57</v>
      </c>
      <c r="AK114" t="s">
        <v>581</v>
      </c>
      <c r="AM114" s="2" t="s">
        <v>57</v>
      </c>
      <c r="AN114" s="2" t="s">
        <v>49</v>
      </c>
      <c r="AP114" s="2" t="s">
        <v>45</v>
      </c>
      <c r="AQ114" t="s">
        <v>47</v>
      </c>
    </row>
    <row r="115" spans="1:43" x14ac:dyDescent="0.25">
      <c r="A115" s="3" t="s">
        <v>80</v>
      </c>
      <c r="B115" s="2" t="s">
        <v>130</v>
      </c>
      <c r="D115" s="117" t="s">
        <v>46</v>
      </c>
      <c r="E115" s="117" t="s">
        <v>62</v>
      </c>
      <c r="G115" s="117" t="s">
        <v>46</v>
      </c>
      <c r="H115" s="117" t="s">
        <v>612</v>
      </c>
      <c r="J115" s="3" t="s">
        <v>80</v>
      </c>
      <c r="K115" s="2" t="s">
        <v>612</v>
      </c>
      <c r="L115" s="3" t="s">
        <v>80</v>
      </c>
      <c r="M115" s="2" t="s">
        <v>612</v>
      </c>
      <c r="O115" s="3" t="s">
        <v>80</v>
      </c>
      <c r="P115" s="2" t="s">
        <v>612</v>
      </c>
      <c r="R115" s="2" t="s">
        <v>57</v>
      </c>
      <c r="S115" s="2" t="s">
        <v>49</v>
      </c>
      <c r="U115" s="2" t="s">
        <v>57</v>
      </c>
      <c r="V115" s="2" t="s">
        <v>55</v>
      </c>
      <c r="X115" s="2" t="s">
        <v>57</v>
      </c>
      <c r="Y115" s="2" t="s">
        <v>64</v>
      </c>
      <c r="AA115" s="2" t="s">
        <v>57</v>
      </c>
      <c r="AB115" s="2" t="s">
        <v>55</v>
      </c>
      <c r="AD115" t="s">
        <v>80</v>
      </c>
      <c r="AE115" t="s">
        <v>612</v>
      </c>
      <c r="AG115" s="3" t="s">
        <v>80</v>
      </c>
      <c r="AH115" s="2" t="s">
        <v>49</v>
      </c>
      <c r="AJ115" s="2" t="s">
        <v>57</v>
      </c>
      <c r="AK115" s="2" t="s">
        <v>49</v>
      </c>
      <c r="AM115" s="2" t="s">
        <v>57</v>
      </c>
      <c r="AN115" t="s">
        <v>581</v>
      </c>
      <c r="AP115" s="2" t="s">
        <v>47</v>
      </c>
      <c r="AQ115" t="s">
        <v>47</v>
      </c>
    </row>
    <row r="116" spans="1:43" x14ac:dyDescent="0.25">
      <c r="A116" s="3" t="s">
        <v>56</v>
      </c>
      <c r="B116" s="2" t="s">
        <v>55</v>
      </c>
      <c r="D116" s="117" t="s">
        <v>46</v>
      </c>
      <c r="E116" s="117" t="s">
        <v>55</v>
      </c>
      <c r="G116" s="117" t="s">
        <v>46</v>
      </c>
      <c r="H116" s="117" t="s">
        <v>581</v>
      </c>
      <c r="J116" s="3" t="s">
        <v>56</v>
      </c>
      <c r="K116" t="s">
        <v>581</v>
      </c>
      <c r="L116" s="3" t="s">
        <v>56</v>
      </c>
      <c r="M116" t="s">
        <v>581</v>
      </c>
      <c r="O116" s="3" t="s">
        <v>56</v>
      </c>
      <c r="P116" t="s">
        <v>581</v>
      </c>
      <c r="R116" s="2" t="s">
        <v>73</v>
      </c>
      <c r="S116" s="2" t="s">
        <v>64</v>
      </c>
      <c r="U116" s="2" t="s">
        <v>73</v>
      </c>
      <c r="V116" s="2" t="s">
        <v>64</v>
      </c>
      <c r="X116" s="2" t="s">
        <v>73</v>
      </c>
      <c r="Y116" s="2" t="s">
        <v>64</v>
      </c>
      <c r="AA116" s="2" t="s">
        <v>73</v>
      </c>
      <c r="AB116" s="2" t="s">
        <v>55</v>
      </c>
      <c r="AD116" t="s">
        <v>56</v>
      </c>
      <c r="AE116" t="s">
        <v>581</v>
      </c>
      <c r="AG116" s="3" t="s">
        <v>56</v>
      </c>
      <c r="AH116" t="s">
        <v>581</v>
      </c>
      <c r="AJ116" s="2" t="s">
        <v>73</v>
      </c>
      <c r="AK116" s="2" t="s">
        <v>64</v>
      </c>
      <c r="AM116" s="2" t="s">
        <v>73</v>
      </c>
      <c r="AN116" s="2" t="s">
        <v>64</v>
      </c>
      <c r="AP116" s="2" t="s">
        <v>47</v>
      </c>
      <c r="AQ116" t="s">
        <v>47</v>
      </c>
    </row>
    <row r="117" spans="1:43" x14ac:dyDescent="0.25">
      <c r="A117" s="3" t="s">
        <v>56</v>
      </c>
      <c r="B117" s="2" t="s">
        <v>493</v>
      </c>
      <c r="D117" s="117" t="s">
        <v>56</v>
      </c>
      <c r="E117" s="117" t="s">
        <v>50</v>
      </c>
      <c r="G117" s="117" t="s">
        <v>56</v>
      </c>
      <c r="H117" s="117" t="s">
        <v>612</v>
      </c>
      <c r="J117" s="3" t="s">
        <v>56</v>
      </c>
      <c r="K117" s="2" t="s">
        <v>612</v>
      </c>
      <c r="L117" s="3" t="s">
        <v>56</v>
      </c>
      <c r="M117" s="2" t="s">
        <v>612</v>
      </c>
      <c r="O117" s="3" t="s">
        <v>56</v>
      </c>
      <c r="P117" s="2" t="s">
        <v>612</v>
      </c>
      <c r="R117" s="2" t="s">
        <v>48</v>
      </c>
      <c r="S117" s="2" t="s">
        <v>50</v>
      </c>
      <c r="U117" s="2" t="s">
        <v>48</v>
      </c>
      <c r="V117" s="2" t="s">
        <v>50</v>
      </c>
      <c r="X117" s="2" t="s">
        <v>48</v>
      </c>
      <c r="Y117" s="2" t="s">
        <v>64</v>
      </c>
      <c r="AA117" s="2" t="s">
        <v>48</v>
      </c>
      <c r="AB117" s="2" t="s">
        <v>50</v>
      </c>
      <c r="AD117" t="s">
        <v>56</v>
      </c>
      <c r="AE117" t="s">
        <v>612</v>
      </c>
      <c r="AG117" s="3" t="s">
        <v>56</v>
      </c>
      <c r="AH117" s="2" t="s">
        <v>49</v>
      </c>
      <c r="AJ117" s="2" t="s">
        <v>48</v>
      </c>
      <c r="AK117" s="2" t="s">
        <v>129</v>
      </c>
      <c r="AM117" s="2" t="s">
        <v>48</v>
      </c>
      <c r="AN117" s="2" t="s">
        <v>129</v>
      </c>
      <c r="AP117" t="s">
        <v>45</v>
      </c>
    </row>
    <row r="118" spans="1:43" x14ac:dyDescent="0.25">
      <c r="A118" s="3" t="s">
        <v>46</v>
      </c>
      <c r="B118" s="2" t="s">
        <v>55</v>
      </c>
      <c r="D118" s="117" t="s">
        <v>80</v>
      </c>
      <c r="E118" s="117" t="s">
        <v>49</v>
      </c>
      <c r="G118" s="117" t="s">
        <v>80</v>
      </c>
      <c r="H118" s="117" t="s">
        <v>612</v>
      </c>
      <c r="J118" s="3" t="s">
        <v>46</v>
      </c>
      <c r="K118" t="s">
        <v>581</v>
      </c>
      <c r="L118" s="3" t="s">
        <v>46</v>
      </c>
      <c r="M118" t="s">
        <v>581</v>
      </c>
      <c r="O118" s="3" t="s">
        <v>46</v>
      </c>
      <c r="P118" t="s">
        <v>581</v>
      </c>
      <c r="R118" s="2" t="s">
        <v>67</v>
      </c>
      <c r="S118" s="2" t="s">
        <v>101</v>
      </c>
      <c r="U118" s="2" t="s">
        <v>67</v>
      </c>
      <c r="V118" s="2" t="s">
        <v>101</v>
      </c>
      <c r="X118" s="2" t="s">
        <v>67</v>
      </c>
      <c r="Y118" s="2" t="s">
        <v>64</v>
      </c>
      <c r="AA118" s="2" t="s">
        <v>67</v>
      </c>
      <c r="AB118" s="2" t="s">
        <v>49</v>
      </c>
      <c r="AD118" t="s">
        <v>46</v>
      </c>
      <c r="AE118" t="s">
        <v>581</v>
      </c>
      <c r="AG118" s="3" t="s">
        <v>46</v>
      </c>
      <c r="AH118" t="s">
        <v>581</v>
      </c>
      <c r="AJ118" s="2" t="s">
        <v>67</v>
      </c>
      <c r="AK118" s="2" t="s">
        <v>49</v>
      </c>
      <c r="AM118" s="2" t="s">
        <v>67</v>
      </c>
      <c r="AN118" s="2" t="s">
        <v>49</v>
      </c>
      <c r="AP118" t="s">
        <v>45</v>
      </c>
    </row>
    <row r="119" spans="1:43" x14ac:dyDescent="0.25">
      <c r="A119" s="3" t="s">
        <v>80</v>
      </c>
      <c r="B119" s="2" t="s">
        <v>55</v>
      </c>
      <c r="D119" s="117" t="s">
        <v>46</v>
      </c>
      <c r="E119" s="117" t="s">
        <v>55</v>
      </c>
      <c r="G119" s="117" t="s">
        <v>46</v>
      </c>
      <c r="H119" s="117" t="s">
        <v>581</v>
      </c>
      <c r="J119" s="3" t="s">
        <v>80</v>
      </c>
      <c r="K119" s="2" t="s">
        <v>612</v>
      </c>
      <c r="L119" s="3" t="s">
        <v>80</v>
      </c>
      <c r="M119" t="s">
        <v>581</v>
      </c>
      <c r="O119" s="3" t="s">
        <v>80</v>
      </c>
      <c r="P119" t="s">
        <v>581</v>
      </c>
      <c r="R119" s="2" t="s">
        <v>57</v>
      </c>
      <c r="S119" s="2" t="s">
        <v>68</v>
      </c>
      <c r="U119" s="2" t="s">
        <v>57</v>
      </c>
      <c r="V119" s="2" t="s">
        <v>50</v>
      </c>
      <c r="X119" s="2" t="s">
        <v>57</v>
      </c>
      <c r="Y119" s="2" t="s">
        <v>50</v>
      </c>
      <c r="AA119" s="2" t="s">
        <v>57</v>
      </c>
      <c r="AB119" s="2" t="s">
        <v>50</v>
      </c>
      <c r="AD119" t="s">
        <v>80</v>
      </c>
      <c r="AE119" t="s">
        <v>581</v>
      </c>
      <c r="AG119" s="3" t="s">
        <v>80</v>
      </c>
      <c r="AH119" t="s">
        <v>581</v>
      </c>
      <c r="AJ119" s="2" t="s">
        <v>57</v>
      </c>
      <c r="AK119" s="2" t="s">
        <v>68</v>
      </c>
      <c r="AM119" s="2" t="s">
        <v>57</v>
      </c>
      <c r="AN119" s="2" t="s">
        <v>50</v>
      </c>
      <c r="AP119" t="s">
        <v>45</v>
      </c>
    </row>
    <row r="120" spans="1:43" x14ac:dyDescent="0.25">
      <c r="A120" s="3" t="s">
        <v>46</v>
      </c>
      <c r="B120" s="2" t="s">
        <v>49</v>
      </c>
      <c r="D120" s="117" t="s">
        <v>70</v>
      </c>
      <c r="E120" s="117" t="s">
        <v>49</v>
      </c>
      <c r="G120" s="117" t="s">
        <v>70</v>
      </c>
      <c r="H120" s="117" t="s">
        <v>612</v>
      </c>
      <c r="J120" s="3" t="s">
        <v>46</v>
      </c>
      <c r="K120" s="2" t="s">
        <v>612</v>
      </c>
      <c r="L120" s="3" t="s">
        <v>46</v>
      </c>
      <c r="M120" s="2" t="s">
        <v>612</v>
      </c>
      <c r="O120" s="3" t="s">
        <v>46</v>
      </c>
      <c r="P120" s="2" t="s">
        <v>612</v>
      </c>
      <c r="R120" s="2" t="s">
        <v>67</v>
      </c>
      <c r="S120" s="2" t="s">
        <v>55</v>
      </c>
      <c r="U120" s="2" t="s">
        <v>67</v>
      </c>
      <c r="V120" s="2" t="s">
        <v>55</v>
      </c>
      <c r="X120" s="2" t="s">
        <v>67</v>
      </c>
      <c r="Y120" s="2" t="s">
        <v>55</v>
      </c>
      <c r="AA120" s="2" t="s">
        <v>67</v>
      </c>
      <c r="AB120" s="2" t="s">
        <v>55</v>
      </c>
      <c r="AD120" t="s">
        <v>46</v>
      </c>
      <c r="AE120" t="s">
        <v>612</v>
      </c>
      <c r="AG120" s="3" t="s">
        <v>46</v>
      </c>
      <c r="AH120" s="2" t="s">
        <v>49</v>
      </c>
      <c r="AJ120" s="2" t="s">
        <v>67</v>
      </c>
      <c r="AK120" t="s">
        <v>581</v>
      </c>
      <c r="AM120" s="2" t="s">
        <v>67</v>
      </c>
      <c r="AN120" t="s">
        <v>581</v>
      </c>
      <c r="AP120" t="s">
        <v>47</v>
      </c>
    </row>
    <row r="121" spans="1:43" x14ac:dyDescent="0.25">
      <c r="A121" s="2" t="s">
        <v>72</v>
      </c>
      <c r="B121" s="2" t="s">
        <v>55</v>
      </c>
      <c r="D121" s="117" t="s">
        <v>70</v>
      </c>
      <c r="E121" s="117" t="s">
        <v>58</v>
      </c>
      <c r="G121" s="117" t="s">
        <v>70</v>
      </c>
      <c r="H121" s="117" t="s">
        <v>612</v>
      </c>
      <c r="J121" s="2" t="s">
        <v>72</v>
      </c>
      <c r="K121" s="2" t="s">
        <v>612</v>
      </c>
      <c r="L121" s="2" t="s">
        <v>72</v>
      </c>
      <c r="M121" t="s">
        <v>581</v>
      </c>
      <c r="O121" s="2" t="s">
        <v>72</v>
      </c>
      <c r="P121" t="s">
        <v>581</v>
      </c>
      <c r="R121" s="2" t="s">
        <v>61</v>
      </c>
      <c r="S121" s="2" t="s">
        <v>55</v>
      </c>
      <c r="U121" s="2" t="s">
        <v>61</v>
      </c>
      <c r="V121" s="2" t="s">
        <v>55</v>
      </c>
      <c r="X121" s="2" t="s">
        <v>61</v>
      </c>
      <c r="Y121" s="2" t="s">
        <v>55</v>
      </c>
      <c r="AA121" s="2" t="s">
        <v>61</v>
      </c>
      <c r="AB121" s="2" t="s">
        <v>58</v>
      </c>
      <c r="AD121" t="s">
        <v>72</v>
      </c>
      <c r="AE121" t="s">
        <v>581</v>
      </c>
      <c r="AG121" s="2" t="s">
        <v>72</v>
      </c>
      <c r="AH121" t="s">
        <v>581</v>
      </c>
      <c r="AJ121" s="2" t="s">
        <v>61</v>
      </c>
      <c r="AK121" t="s">
        <v>581</v>
      </c>
      <c r="AM121" s="2" t="s">
        <v>61</v>
      </c>
      <c r="AN121" t="s">
        <v>581</v>
      </c>
      <c r="AP121" t="s">
        <v>47</v>
      </c>
    </row>
    <row r="122" spans="1:43" x14ac:dyDescent="0.25">
      <c r="A122" s="3" t="s">
        <v>46</v>
      </c>
      <c r="B122" s="2" t="s">
        <v>50</v>
      </c>
      <c r="D122" s="117" t="s">
        <v>56</v>
      </c>
      <c r="E122" s="117" t="s">
        <v>49</v>
      </c>
      <c r="G122" s="117" t="s">
        <v>56</v>
      </c>
      <c r="H122" s="117" t="s">
        <v>612</v>
      </c>
      <c r="J122" s="3" t="s">
        <v>46</v>
      </c>
      <c r="K122" t="s">
        <v>581</v>
      </c>
      <c r="L122" s="3" t="s">
        <v>46</v>
      </c>
      <c r="M122" t="s">
        <v>581</v>
      </c>
      <c r="O122" s="3" t="s">
        <v>46</v>
      </c>
      <c r="P122" t="s">
        <v>581</v>
      </c>
      <c r="R122" s="2" t="s">
        <v>48</v>
      </c>
      <c r="S122" s="2" t="s">
        <v>55</v>
      </c>
      <c r="U122" s="2" t="s">
        <v>48</v>
      </c>
      <c r="V122" s="2" t="s">
        <v>55</v>
      </c>
      <c r="X122" s="2" t="s">
        <v>48</v>
      </c>
      <c r="Y122" s="2" t="s">
        <v>55</v>
      </c>
      <c r="AA122" s="2" t="s">
        <v>48</v>
      </c>
      <c r="AB122" s="2" t="s">
        <v>49</v>
      </c>
      <c r="AD122" t="s">
        <v>46</v>
      </c>
      <c r="AE122" t="s">
        <v>612</v>
      </c>
      <c r="AG122" s="3" t="s">
        <v>46</v>
      </c>
      <c r="AH122" s="2" t="s">
        <v>50</v>
      </c>
      <c r="AJ122" s="2" t="s">
        <v>48</v>
      </c>
      <c r="AK122" t="s">
        <v>581</v>
      </c>
      <c r="AM122" s="2" t="s">
        <v>48</v>
      </c>
      <c r="AN122" t="s">
        <v>581</v>
      </c>
      <c r="AP122" t="s">
        <v>47</v>
      </c>
    </row>
    <row r="123" spans="1:43" x14ac:dyDescent="0.25">
      <c r="A123" s="3" t="s">
        <v>46</v>
      </c>
      <c r="B123" s="2" t="s">
        <v>55</v>
      </c>
      <c r="D123" s="117" t="s">
        <v>56</v>
      </c>
      <c r="E123" s="117" t="s">
        <v>50</v>
      </c>
      <c r="G123" s="117" t="s">
        <v>56</v>
      </c>
      <c r="H123" s="117" t="s">
        <v>612</v>
      </c>
      <c r="J123" s="3" t="s">
        <v>46</v>
      </c>
      <c r="K123" t="s">
        <v>581</v>
      </c>
      <c r="L123" s="3" t="s">
        <v>46</v>
      </c>
      <c r="M123" t="s">
        <v>581</v>
      </c>
      <c r="O123" s="3" t="s">
        <v>46</v>
      </c>
      <c r="P123" t="s">
        <v>581</v>
      </c>
      <c r="R123" s="2" t="s">
        <v>57</v>
      </c>
      <c r="S123" s="2" t="s">
        <v>49</v>
      </c>
      <c r="U123" s="2" t="s">
        <v>57</v>
      </c>
      <c r="V123" s="2" t="s">
        <v>49</v>
      </c>
      <c r="X123" s="2" t="s">
        <v>57</v>
      </c>
      <c r="Y123" s="2" t="s">
        <v>64</v>
      </c>
      <c r="AA123" s="2" t="s">
        <v>57</v>
      </c>
      <c r="AB123" s="2" t="s">
        <v>101</v>
      </c>
      <c r="AD123" t="s">
        <v>46</v>
      </c>
      <c r="AE123" t="s">
        <v>581</v>
      </c>
      <c r="AG123" s="3" t="s">
        <v>46</v>
      </c>
      <c r="AH123" t="s">
        <v>581</v>
      </c>
      <c r="AJ123" s="2" t="s">
        <v>57</v>
      </c>
      <c r="AK123" s="2" t="s">
        <v>49</v>
      </c>
      <c r="AM123" s="2" t="s">
        <v>57</v>
      </c>
      <c r="AN123" s="2" t="s">
        <v>49</v>
      </c>
      <c r="AP123" t="s">
        <v>45</v>
      </c>
    </row>
    <row r="124" spans="1:43" x14ac:dyDescent="0.25">
      <c r="A124" s="3" t="s">
        <v>46</v>
      </c>
      <c r="B124" s="2" t="s">
        <v>493</v>
      </c>
      <c r="D124" s="117" t="s">
        <v>56</v>
      </c>
      <c r="E124" s="117" t="s">
        <v>58</v>
      </c>
      <c r="G124" s="117" t="s">
        <v>56</v>
      </c>
      <c r="H124" s="117" t="s">
        <v>612</v>
      </c>
      <c r="J124" s="3" t="s">
        <v>46</v>
      </c>
      <c r="K124" s="2" t="s">
        <v>612</v>
      </c>
      <c r="L124" s="3" t="s">
        <v>46</v>
      </c>
      <c r="M124" s="2" t="s">
        <v>612</v>
      </c>
      <c r="O124" s="3" t="s">
        <v>46</v>
      </c>
      <c r="P124" t="s">
        <v>581</v>
      </c>
      <c r="R124" s="2" t="s">
        <v>48</v>
      </c>
      <c r="S124" s="2" t="s">
        <v>49</v>
      </c>
      <c r="U124" s="2" t="s">
        <v>48</v>
      </c>
      <c r="V124" s="2" t="s">
        <v>49</v>
      </c>
      <c r="X124" s="2" t="s">
        <v>48</v>
      </c>
      <c r="Y124" s="2" t="s">
        <v>50</v>
      </c>
      <c r="AA124" s="2" t="s">
        <v>48</v>
      </c>
      <c r="AB124" s="2" t="s">
        <v>58</v>
      </c>
      <c r="AD124" t="s">
        <v>46</v>
      </c>
      <c r="AE124" t="s">
        <v>612</v>
      </c>
      <c r="AG124" s="3" t="s">
        <v>46</v>
      </c>
      <c r="AH124" s="2" t="s">
        <v>49</v>
      </c>
      <c r="AJ124" s="2" t="s">
        <v>48</v>
      </c>
      <c r="AK124" s="2" t="s">
        <v>49</v>
      </c>
      <c r="AM124" s="2" t="s">
        <v>48</v>
      </c>
      <c r="AN124" s="2" t="s">
        <v>49</v>
      </c>
      <c r="AP124" t="s">
        <v>47</v>
      </c>
    </row>
    <row r="125" spans="1:43" x14ac:dyDescent="0.25">
      <c r="A125" s="3" t="s">
        <v>80</v>
      </c>
      <c r="B125" s="2" t="s">
        <v>55</v>
      </c>
      <c r="D125" s="117" t="s">
        <v>56</v>
      </c>
      <c r="E125" s="117" t="s">
        <v>64</v>
      </c>
      <c r="G125" s="117" t="s">
        <v>56</v>
      </c>
      <c r="H125" s="117" t="s">
        <v>612</v>
      </c>
      <c r="J125" s="3" t="s">
        <v>80</v>
      </c>
      <c r="K125" s="2" t="s">
        <v>612</v>
      </c>
      <c r="L125" s="3" t="s">
        <v>80</v>
      </c>
      <c r="M125" t="s">
        <v>581</v>
      </c>
      <c r="O125" s="3" t="s">
        <v>80</v>
      </c>
      <c r="P125" s="2" t="s">
        <v>612</v>
      </c>
      <c r="R125" s="2" t="s">
        <v>61</v>
      </c>
      <c r="S125" s="2" t="s">
        <v>49</v>
      </c>
      <c r="U125" s="2" t="s">
        <v>61</v>
      </c>
      <c r="V125" s="2" t="s">
        <v>49</v>
      </c>
      <c r="X125" s="2" t="s">
        <v>61</v>
      </c>
      <c r="Y125" s="2" t="s">
        <v>50</v>
      </c>
      <c r="AA125" s="2" t="s">
        <v>61</v>
      </c>
      <c r="AB125" s="2" t="s">
        <v>58</v>
      </c>
      <c r="AD125" t="s">
        <v>80</v>
      </c>
      <c r="AE125" t="s">
        <v>581</v>
      </c>
      <c r="AG125" s="3" t="s">
        <v>80</v>
      </c>
      <c r="AH125" t="s">
        <v>581</v>
      </c>
      <c r="AJ125" s="2" t="s">
        <v>61</v>
      </c>
      <c r="AK125" s="2" t="s">
        <v>49</v>
      </c>
      <c r="AM125" s="2" t="s">
        <v>61</v>
      </c>
      <c r="AN125" s="2" t="s">
        <v>49</v>
      </c>
      <c r="AP125" t="s">
        <v>45</v>
      </c>
    </row>
    <row r="126" spans="1:43" x14ac:dyDescent="0.25">
      <c r="A126" s="2" t="s">
        <v>72</v>
      </c>
      <c r="B126" s="2" t="s">
        <v>55</v>
      </c>
      <c r="D126" s="117" t="s">
        <v>72</v>
      </c>
      <c r="E126" s="117" t="s">
        <v>49</v>
      </c>
      <c r="G126" s="117" t="s">
        <v>72</v>
      </c>
      <c r="H126" s="117" t="s">
        <v>612</v>
      </c>
      <c r="J126" s="2" t="s">
        <v>72</v>
      </c>
      <c r="K126" t="s">
        <v>581</v>
      </c>
      <c r="L126" s="2" t="s">
        <v>72</v>
      </c>
      <c r="M126" t="s">
        <v>581</v>
      </c>
      <c r="O126" s="2" t="s">
        <v>72</v>
      </c>
      <c r="P126" t="s">
        <v>581</v>
      </c>
      <c r="R126" s="2" t="s">
        <v>61</v>
      </c>
      <c r="S126" s="2" t="s">
        <v>49</v>
      </c>
      <c r="U126" s="2" t="s">
        <v>61</v>
      </c>
      <c r="V126" s="2" t="s">
        <v>58</v>
      </c>
      <c r="X126" s="2" t="s">
        <v>61</v>
      </c>
      <c r="Y126" s="2" t="s">
        <v>55</v>
      </c>
      <c r="AA126" s="2" t="s">
        <v>61</v>
      </c>
      <c r="AB126" s="2" t="s">
        <v>58</v>
      </c>
      <c r="AD126" t="s">
        <v>72</v>
      </c>
      <c r="AE126" t="s">
        <v>581</v>
      </c>
      <c r="AG126" s="2" t="s">
        <v>72</v>
      </c>
      <c r="AH126" t="s">
        <v>581</v>
      </c>
      <c r="AJ126" s="2" t="s">
        <v>61</v>
      </c>
      <c r="AK126" s="2" t="s">
        <v>49</v>
      </c>
      <c r="AM126" s="2" t="s">
        <v>61</v>
      </c>
      <c r="AN126" s="2" t="s">
        <v>58</v>
      </c>
      <c r="AP126" t="s">
        <v>47</v>
      </c>
    </row>
    <row r="127" spans="1:43" x14ac:dyDescent="0.25">
      <c r="A127" s="3" t="s">
        <v>80</v>
      </c>
      <c r="B127" s="2" t="s">
        <v>49</v>
      </c>
      <c r="D127" s="117" t="s">
        <v>80</v>
      </c>
      <c r="E127" s="117" t="s">
        <v>49</v>
      </c>
      <c r="G127" s="117" t="s">
        <v>80</v>
      </c>
      <c r="H127" s="117" t="s">
        <v>612</v>
      </c>
      <c r="J127" s="3" t="s">
        <v>80</v>
      </c>
      <c r="K127" s="2" t="s">
        <v>612</v>
      </c>
      <c r="L127" s="3" t="s">
        <v>80</v>
      </c>
      <c r="M127" t="s">
        <v>581</v>
      </c>
      <c r="O127" s="3" t="s">
        <v>80</v>
      </c>
      <c r="P127" s="2" t="s">
        <v>612</v>
      </c>
      <c r="R127" s="2" t="s">
        <v>57</v>
      </c>
      <c r="S127" s="2" t="s">
        <v>55</v>
      </c>
      <c r="U127" s="2" t="s">
        <v>57</v>
      </c>
      <c r="V127" s="2" t="s">
        <v>50</v>
      </c>
      <c r="X127" s="2" t="s">
        <v>57</v>
      </c>
      <c r="Y127" s="2" t="s">
        <v>64</v>
      </c>
      <c r="AA127" s="2" t="s">
        <v>57</v>
      </c>
      <c r="AB127" s="2" t="s">
        <v>55</v>
      </c>
      <c r="AD127" t="s">
        <v>80</v>
      </c>
      <c r="AE127" t="s">
        <v>612</v>
      </c>
      <c r="AG127" s="3" t="s">
        <v>80</v>
      </c>
      <c r="AH127" s="2" t="s">
        <v>49</v>
      </c>
      <c r="AJ127" s="2" t="s">
        <v>57</v>
      </c>
      <c r="AK127" t="s">
        <v>581</v>
      </c>
      <c r="AM127" s="2" t="s">
        <v>57</v>
      </c>
      <c r="AN127" s="2" t="s">
        <v>65</v>
      </c>
      <c r="AP127" t="s">
        <v>45</v>
      </c>
    </row>
    <row r="128" spans="1:43" x14ac:dyDescent="0.25">
      <c r="A128" s="3" t="s">
        <v>46</v>
      </c>
      <c r="B128" s="2" t="s">
        <v>55</v>
      </c>
      <c r="D128" s="117" t="s">
        <v>46</v>
      </c>
      <c r="E128" s="117" t="s">
        <v>62</v>
      </c>
      <c r="G128" s="117" t="s">
        <v>46</v>
      </c>
      <c r="H128" s="117" t="s">
        <v>612</v>
      </c>
      <c r="J128" s="3" t="s">
        <v>46</v>
      </c>
      <c r="K128" s="2" t="s">
        <v>612</v>
      </c>
      <c r="L128" s="3" t="s">
        <v>46</v>
      </c>
      <c r="M128" s="2" t="s">
        <v>612</v>
      </c>
      <c r="O128" s="3" t="s">
        <v>46</v>
      </c>
      <c r="P128" t="s">
        <v>581</v>
      </c>
      <c r="R128" s="2" t="s">
        <v>73</v>
      </c>
      <c r="S128" s="2" t="s">
        <v>55</v>
      </c>
      <c r="U128" s="2" t="s">
        <v>73</v>
      </c>
      <c r="V128" s="2" t="s">
        <v>62</v>
      </c>
      <c r="X128" s="2" t="s">
        <v>73</v>
      </c>
      <c r="Y128" s="2" t="s">
        <v>64</v>
      </c>
      <c r="AA128" s="2" t="s">
        <v>73</v>
      </c>
      <c r="AB128" s="2" t="s">
        <v>55</v>
      </c>
      <c r="AD128" t="s">
        <v>46</v>
      </c>
      <c r="AE128" t="s">
        <v>581</v>
      </c>
      <c r="AG128" s="3" t="s">
        <v>46</v>
      </c>
      <c r="AH128" t="s">
        <v>581</v>
      </c>
      <c r="AJ128" s="2" t="s">
        <v>73</v>
      </c>
      <c r="AK128" t="s">
        <v>581</v>
      </c>
      <c r="AM128" s="2" t="s">
        <v>73</v>
      </c>
      <c r="AN128" s="2" t="s">
        <v>62</v>
      </c>
      <c r="AP128" t="s">
        <v>45</v>
      </c>
    </row>
    <row r="129" spans="1:42" x14ac:dyDescent="0.25">
      <c r="A129" s="2" t="s">
        <v>70</v>
      </c>
      <c r="B129" s="2" t="s">
        <v>493</v>
      </c>
      <c r="D129" s="117" t="s">
        <v>80</v>
      </c>
      <c r="E129" s="117" t="s">
        <v>49</v>
      </c>
      <c r="G129" s="117" t="s">
        <v>80</v>
      </c>
      <c r="H129" s="117" t="s">
        <v>612</v>
      </c>
      <c r="J129" s="2" t="s">
        <v>70</v>
      </c>
      <c r="K129" s="2" t="s">
        <v>612</v>
      </c>
      <c r="L129" s="2" t="s">
        <v>70</v>
      </c>
      <c r="M129" t="s">
        <v>581</v>
      </c>
      <c r="O129" s="2" t="s">
        <v>70</v>
      </c>
      <c r="P129" s="2" t="s">
        <v>612</v>
      </c>
      <c r="R129" s="2" t="s">
        <v>61</v>
      </c>
      <c r="S129" s="2" t="s">
        <v>101</v>
      </c>
      <c r="U129" s="2" t="s">
        <v>61</v>
      </c>
      <c r="V129" s="2" t="s">
        <v>49</v>
      </c>
      <c r="X129" s="2" t="s">
        <v>61</v>
      </c>
      <c r="Y129" s="2" t="s">
        <v>64</v>
      </c>
      <c r="AA129" s="2" t="s">
        <v>61</v>
      </c>
      <c r="AB129" s="2" t="s">
        <v>58</v>
      </c>
      <c r="AD129" t="s">
        <v>70</v>
      </c>
      <c r="AE129" t="s">
        <v>612</v>
      </c>
      <c r="AG129" s="2" t="s">
        <v>70</v>
      </c>
      <c r="AH129" s="2" t="s">
        <v>49</v>
      </c>
      <c r="AJ129" s="2" t="s">
        <v>61</v>
      </c>
      <c r="AK129" s="2" t="s">
        <v>49</v>
      </c>
      <c r="AM129" s="2" t="s">
        <v>61</v>
      </c>
      <c r="AN129" s="2" t="s">
        <v>49</v>
      </c>
      <c r="AP129" t="s">
        <v>47</v>
      </c>
    </row>
    <row r="130" spans="1:42" x14ac:dyDescent="0.25">
      <c r="A130" s="3" t="s">
        <v>80</v>
      </c>
      <c r="B130" s="2" t="s">
        <v>55</v>
      </c>
      <c r="D130" s="117" t="s">
        <v>80</v>
      </c>
      <c r="E130" s="117" t="s">
        <v>49</v>
      </c>
      <c r="G130" s="117" t="s">
        <v>80</v>
      </c>
      <c r="H130" s="117" t="s">
        <v>612</v>
      </c>
      <c r="J130" s="3" t="s">
        <v>80</v>
      </c>
      <c r="K130" s="2" t="s">
        <v>612</v>
      </c>
      <c r="L130" s="3" t="s">
        <v>80</v>
      </c>
      <c r="M130" s="2" t="s">
        <v>612</v>
      </c>
      <c r="O130" s="3" t="s">
        <v>80</v>
      </c>
      <c r="P130" t="s">
        <v>581</v>
      </c>
      <c r="R130" s="2" t="s">
        <v>48</v>
      </c>
      <c r="S130" s="2" t="s">
        <v>55</v>
      </c>
      <c r="U130" s="2" t="s">
        <v>48</v>
      </c>
      <c r="V130" s="2" t="s">
        <v>55</v>
      </c>
      <c r="X130" s="2" t="s">
        <v>48</v>
      </c>
      <c r="Y130" s="2" t="s">
        <v>55</v>
      </c>
      <c r="AA130" s="2" t="s">
        <v>48</v>
      </c>
      <c r="AB130" s="2" t="s">
        <v>50</v>
      </c>
      <c r="AD130" t="s">
        <v>80</v>
      </c>
      <c r="AE130" t="s">
        <v>581</v>
      </c>
      <c r="AG130" s="3" t="s">
        <v>80</v>
      </c>
      <c r="AH130" t="s">
        <v>581</v>
      </c>
      <c r="AJ130" s="2" t="s">
        <v>48</v>
      </c>
      <c r="AK130" t="s">
        <v>581</v>
      </c>
      <c r="AM130" s="2" t="s">
        <v>48</v>
      </c>
      <c r="AN130" t="s">
        <v>581</v>
      </c>
      <c r="AP130" t="s">
        <v>45</v>
      </c>
    </row>
    <row r="131" spans="1:42" x14ac:dyDescent="0.25">
      <c r="A131" s="3" t="s">
        <v>46</v>
      </c>
      <c r="B131" s="2" t="s">
        <v>55</v>
      </c>
      <c r="D131" s="117" t="s">
        <v>80</v>
      </c>
      <c r="E131" s="117" t="s">
        <v>50</v>
      </c>
      <c r="G131" s="117" t="s">
        <v>80</v>
      </c>
      <c r="H131" s="117" t="s">
        <v>612</v>
      </c>
      <c r="J131" s="3" t="s">
        <v>46</v>
      </c>
      <c r="K131" s="2" t="s">
        <v>612</v>
      </c>
      <c r="L131" s="3" t="s">
        <v>46</v>
      </c>
      <c r="M131" t="s">
        <v>581</v>
      </c>
      <c r="O131" s="3" t="s">
        <v>46</v>
      </c>
      <c r="P131" s="2" t="s">
        <v>612</v>
      </c>
      <c r="R131" s="2" t="s">
        <v>73</v>
      </c>
      <c r="S131" s="2" t="s">
        <v>55</v>
      </c>
      <c r="U131" s="2" t="s">
        <v>73</v>
      </c>
      <c r="V131" s="2" t="s">
        <v>64</v>
      </c>
      <c r="X131" s="2" t="s">
        <v>73</v>
      </c>
      <c r="Y131" s="2" t="s">
        <v>64</v>
      </c>
      <c r="AA131" s="2" t="s">
        <v>73</v>
      </c>
      <c r="AB131" s="2" t="s">
        <v>55</v>
      </c>
      <c r="AD131" t="s">
        <v>46</v>
      </c>
      <c r="AE131" t="s">
        <v>581</v>
      </c>
      <c r="AG131" s="3" t="s">
        <v>46</v>
      </c>
      <c r="AH131" t="s">
        <v>581</v>
      </c>
      <c r="AJ131" s="2" t="s">
        <v>73</v>
      </c>
      <c r="AK131" t="s">
        <v>581</v>
      </c>
      <c r="AM131" s="2" t="s">
        <v>73</v>
      </c>
      <c r="AN131" s="2" t="s">
        <v>64</v>
      </c>
      <c r="AP131" t="s">
        <v>47</v>
      </c>
    </row>
    <row r="132" spans="1:42" x14ac:dyDescent="0.25">
      <c r="A132" s="3" t="s">
        <v>46</v>
      </c>
      <c r="B132" s="2" t="s">
        <v>453</v>
      </c>
      <c r="D132" s="117" t="s">
        <v>80</v>
      </c>
      <c r="E132" s="117" t="s">
        <v>58</v>
      </c>
      <c r="G132" s="117" t="s">
        <v>80</v>
      </c>
      <c r="H132" s="117" t="s">
        <v>612</v>
      </c>
      <c r="J132" s="3" t="s">
        <v>46</v>
      </c>
      <c r="K132" t="s">
        <v>581</v>
      </c>
      <c r="L132" s="3" t="s">
        <v>46</v>
      </c>
      <c r="M132" s="2" t="s">
        <v>612</v>
      </c>
      <c r="O132" s="3" t="s">
        <v>46</v>
      </c>
      <c r="P132" t="s">
        <v>581</v>
      </c>
      <c r="R132" s="2" t="s">
        <v>48</v>
      </c>
      <c r="S132" s="2" t="s">
        <v>55</v>
      </c>
      <c r="U132" s="2" t="s">
        <v>48</v>
      </c>
      <c r="V132" s="2" t="s">
        <v>55</v>
      </c>
      <c r="X132" s="2" t="s">
        <v>48</v>
      </c>
      <c r="Y132" s="2" t="s">
        <v>55</v>
      </c>
      <c r="AA132" s="2" t="s">
        <v>48</v>
      </c>
      <c r="AB132" s="2" t="s">
        <v>55</v>
      </c>
      <c r="AD132" t="s">
        <v>46</v>
      </c>
      <c r="AE132" t="s">
        <v>612</v>
      </c>
      <c r="AG132" s="3" t="s">
        <v>46</v>
      </c>
      <c r="AH132" s="2" t="s">
        <v>49</v>
      </c>
      <c r="AJ132" s="2" t="s">
        <v>48</v>
      </c>
      <c r="AK132" t="s">
        <v>581</v>
      </c>
      <c r="AM132" s="2" t="s">
        <v>48</v>
      </c>
      <c r="AN132" t="s">
        <v>581</v>
      </c>
      <c r="AP132" t="s">
        <v>47</v>
      </c>
    </row>
    <row r="133" spans="1:42" x14ac:dyDescent="0.25">
      <c r="A133" s="2" t="s">
        <v>72</v>
      </c>
      <c r="B133" s="2" t="s">
        <v>55</v>
      </c>
      <c r="D133" s="117" t="s">
        <v>46</v>
      </c>
      <c r="E133" s="117" t="s">
        <v>55</v>
      </c>
      <c r="G133" s="117" t="s">
        <v>46</v>
      </c>
      <c r="H133" s="117" t="s">
        <v>581</v>
      </c>
      <c r="J133" s="2" t="s">
        <v>72</v>
      </c>
      <c r="K133" t="s">
        <v>581</v>
      </c>
      <c r="L133" s="2" t="s">
        <v>72</v>
      </c>
      <c r="M133" t="s">
        <v>581</v>
      </c>
      <c r="O133" s="2" t="s">
        <v>72</v>
      </c>
      <c r="P133" s="2" t="s">
        <v>612</v>
      </c>
      <c r="R133" s="2" t="s">
        <v>48</v>
      </c>
      <c r="S133" s="2" t="s">
        <v>64</v>
      </c>
      <c r="U133" s="2" t="s">
        <v>48</v>
      </c>
      <c r="V133" s="2" t="s">
        <v>55</v>
      </c>
      <c r="X133" s="2" t="s">
        <v>48</v>
      </c>
      <c r="Y133" s="2" t="s">
        <v>55</v>
      </c>
      <c r="AA133" s="2" t="s">
        <v>48</v>
      </c>
      <c r="AB133" s="2" t="s">
        <v>49</v>
      </c>
      <c r="AD133" t="s">
        <v>72</v>
      </c>
      <c r="AE133" t="s">
        <v>581</v>
      </c>
      <c r="AG133" s="2" t="s">
        <v>72</v>
      </c>
      <c r="AH133" t="s">
        <v>581</v>
      </c>
      <c r="AJ133" s="2" t="s">
        <v>48</v>
      </c>
      <c r="AK133" s="2" t="s">
        <v>107</v>
      </c>
      <c r="AM133" s="2" t="s">
        <v>48</v>
      </c>
      <c r="AN133" t="s">
        <v>581</v>
      </c>
      <c r="AP133" t="s">
        <v>45</v>
      </c>
    </row>
    <row r="134" spans="1:42" x14ac:dyDescent="0.25">
      <c r="A134" s="3" t="s">
        <v>46</v>
      </c>
      <c r="B134" s="2" t="s">
        <v>64</v>
      </c>
      <c r="D134" s="117" t="s">
        <v>80</v>
      </c>
      <c r="E134" s="117" t="s">
        <v>50</v>
      </c>
      <c r="G134" s="117" t="s">
        <v>80</v>
      </c>
      <c r="H134" s="117" t="s">
        <v>612</v>
      </c>
      <c r="J134" s="3" t="s">
        <v>46</v>
      </c>
      <c r="K134" s="2" t="s">
        <v>612</v>
      </c>
      <c r="L134" s="3" t="s">
        <v>46</v>
      </c>
      <c r="M134" s="2" t="s">
        <v>612</v>
      </c>
      <c r="O134" s="3" t="s">
        <v>46</v>
      </c>
      <c r="P134" t="s">
        <v>581</v>
      </c>
      <c r="R134" s="2" t="s">
        <v>67</v>
      </c>
      <c r="S134" s="2" t="s">
        <v>101</v>
      </c>
      <c r="U134" s="2" t="s">
        <v>67</v>
      </c>
      <c r="V134" s="2" t="s">
        <v>64</v>
      </c>
      <c r="X134" s="2" t="s">
        <v>67</v>
      </c>
      <c r="Y134" s="2" t="s">
        <v>64</v>
      </c>
      <c r="AA134" s="2" t="s">
        <v>67</v>
      </c>
      <c r="AB134" s="2" t="s">
        <v>50</v>
      </c>
      <c r="AD134" t="s">
        <v>46</v>
      </c>
      <c r="AE134" t="s">
        <v>612</v>
      </c>
      <c r="AG134" s="3" t="s">
        <v>46</v>
      </c>
      <c r="AH134" s="2" t="s">
        <v>64</v>
      </c>
      <c r="AJ134" s="2" t="s">
        <v>67</v>
      </c>
      <c r="AK134" s="2" t="s">
        <v>49</v>
      </c>
      <c r="AM134" s="2" t="s">
        <v>67</v>
      </c>
      <c r="AN134" s="2" t="s">
        <v>64</v>
      </c>
      <c r="AP134" t="s">
        <v>47</v>
      </c>
    </row>
    <row r="135" spans="1:42" x14ac:dyDescent="0.25">
      <c r="A135" s="3" t="s">
        <v>80</v>
      </c>
      <c r="B135" s="2" t="s">
        <v>129</v>
      </c>
      <c r="D135" s="117" t="s">
        <v>80</v>
      </c>
      <c r="E135" s="117" t="s">
        <v>49</v>
      </c>
      <c r="G135" s="117" t="s">
        <v>80</v>
      </c>
      <c r="H135" s="117" t="s">
        <v>612</v>
      </c>
      <c r="J135" s="3" t="s">
        <v>80</v>
      </c>
      <c r="K135" s="2" t="s">
        <v>612</v>
      </c>
      <c r="L135" s="3" t="s">
        <v>80</v>
      </c>
      <c r="M135" s="2" t="s">
        <v>612</v>
      </c>
      <c r="O135" s="3" t="s">
        <v>80</v>
      </c>
      <c r="P135" s="2" t="s">
        <v>612</v>
      </c>
      <c r="R135" s="2" t="s">
        <v>67</v>
      </c>
      <c r="S135" s="2" t="s">
        <v>68</v>
      </c>
      <c r="U135" s="2" t="s">
        <v>67</v>
      </c>
      <c r="V135" s="2" t="s">
        <v>68</v>
      </c>
      <c r="X135" s="2" t="s">
        <v>67</v>
      </c>
      <c r="Y135" s="2" t="s">
        <v>64</v>
      </c>
      <c r="AA135" s="2" t="s">
        <v>67</v>
      </c>
      <c r="AB135" s="2" t="s">
        <v>55</v>
      </c>
      <c r="AD135" t="s">
        <v>80</v>
      </c>
      <c r="AE135" t="s">
        <v>612</v>
      </c>
      <c r="AG135" s="3" t="s">
        <v>80</v>
      </c>
      <c r="AH135" s="2" t="s">
        <v>129</v>
      </c>
      <c r="AJ135" s="2" t="s">
        <v>67</v>
      </c>
      <c r="AK135" s="2" t="s">
        <v>505</v>
      </c>
      <c r="AM135" s="2" t="s">
        <v>67</v>
      </c>
      <c r="AN135" s="2" t="s">
        <v>505</v>
      </c>
      <c r="AP135" t="s">
        <v>45</v>
      </c>
    </row>
    <row r="136" spans="1:42" x14ac:dyDescent="0.25">
      <c r="A136" s="2" t="s">
        <v>70</v>
      </c>
      <c r="B136" s="2" t="s">
        <v>476</v>
      </c>
      <c r="D136" s="117" t="s">
        <v>80</v>
      </c>
      <c r="E136" s="117" t="s">
        <v>58</v>
      </c>
      <c r="G136" s="117" t="s">
        <v>80</v>
      </c>
      <c r="H136" s="117" t="s">
        <v>612</v>
      </c>
      <c r="J136" s="2" t="s">
        <v>70</v>
      </c>
      <c r="K136" s="2" t="s">
        <v>612</v>
      </c>
      <c r="L136" s="2" t="s">
        <v>70</v>
      </c>
      <c r="M136" s="2" t="s">
        <v>612</v>
      </c>
      <c r="O136" s="2" t="s">
        <v>70</v>
      </c>
      <c r="P136" s="2" t="s">
        <v>612</v>
      </c>
      <c r="R136" s="2" t="s">
        <v>48</v>
      </c>
      <c r="S136" s="2" t="s">
        <v>50</v>
      </c>
      <c r="U136" s="2" t="s">
        <v>48</v>
      </c>
      <c r="V136" s="2" t="s">
        <v>50</v>
      </c>
      <c r="X136" s="2" t="s">
        <v>48</v>
      </c>
      <c r="Y136" s="2" t="s">
        <v>50</v>
      </c>
      <c r="AA136" s="2" t="s">
        <v>48</v>
      </c>
      <c r="AB136" s="2" t="s">
        <v>50</v>
      </c>
      <c r="AD136" t="s">
        <v>70</v>
      </c>
      <c r="AE136" t="s">
        <v>612</v>
      </c>
      <c r="AG136" s="2" t="s">
        <v>70</v>
      </c>
      <c r="AH136" s="2" t="s">
        <v>49</v>
      </c>
      <c r="AJ136" s="2" t="s">
        <v>48</v>
      </c>
      <c r="AK136" s="2" t="s">
        <v>50</v>
      </c>
      <c r="AM136" s="2" t="s">
        <v>48</v>
      </c>
      <c r="AN136" s="2" t="s">
        <v>65</v>
      </c>
      <c r="AP136" t="s">
        <v>45</v>
      </c>
    </row>
    <row r="137" spans="1:42" x14ac:dyDescent="0.25">
      <c r="A137" s="3" t="s">
        <v>46</v>
      </c>
      <c r="B137" s="2" t="s">
        <v>68</v>
      </c>
      <c r="D137" s="117" t="s">
        <v>80</v>
      </c>
      <c r="E137" s="117" t="s">
        <v>62</v>
      </c>
      <c r="G137" s="117" t="s">
        <v>80</v>
      </c>
      <c r="H137" s="117" t="s">
        <v>612</v>
      </c>
      <c r="J137" s="3" t="s">
        <v>46</v>
      </c>
      <c r="K137" s="2" t="s">
        <v>612</v>
      </c>
      <c r="L137" s="3" t="s">
        <v>46</v>
      </c>
      <c r="M137" s="2" t="s">
        <v>612</v>
      </c>
      <c r="O137" s="3" t="s">
        <v>46</v>
      </c>
      <c r="P137" s="2" t="s">
        <v>612</v>
      </c>
      <c r="R137" s="2" t="s">
        <v>67</v>
      </c>
      <c r="S137" s="2" t="s">
        <v>49</v>
      </c>
      <c r="U137" s="2" t="s">
        <v>67</v>
      </c>
      <c r="V137" s="2" t="s">
        <v>49</v>
      </c>
      <c r="X137" s="2" t="s">
        <v>67</v>
      </c>
      <c r="Y137" s="2" t="s">
        <v>64</v>
      </c>
      <c r="AA137" s="2" t="s">
        <v>67</v>
      </c>
      <c r="AB137" s="2" t="s">
        <v>58</v>
      </c>
      <c r="AD137" t="s">
        <v>46</v>
      </c>
      <c r="AE137" t="s">
        <v>612</v>
      </c>
      <c r="AG137" s="3" t="s">
        <v>46</v>
      </c>
      <c r="AH137" s="2" t="s">
        <v>68</v>
      </c>
      <c r="AJ137" s="2" t="s">
        <v>67</v>
      </c>
      <c r="AK137" s="2" t="s">
        <v>49</v>
      </c>
      <c r="AM137" s="2" t="s">
        <v>67</v>
      </c>
      <c r="AN137" s="2" t="s">
        <v>49</v>
      </c>
    </row>
    <row r="138" spans="1:42" x14ac:dyDescent="0.25">
      <c r="A138" s="2" t="s">
        <v>70</v>
      </c>
      <c r="B138" s="2" t="s">
        <v>55</v>
      </c>
      <c r="D138" s="117" t="s">
        <v>46</v>
      </c>
      <c r="E138" s="117" t="s">
        <v>55</v>
      </c>
      <c r="G138" s="117" t="s">
        <v>46</v>
      </c>
      <c r="H138" s="117" t="s">
        <v>581</v>
      </c>
      <c r="J138" s="2" t="s">
        <v>70</v>
      </c>
      <c r="K138" t="s">
        <v>581</v>
      </c>
      <c r="L138" s="2" t="s">
        <v>70</v>
      </c>
      <c r="M138" t="s">
        <v>581</v>
      </c>
      <c r="O138" s="2" t="s">
        <v>70</v>
      </c>
      <c r="P138" t="s">
        <v>581</v>
      </c>
      <c r="R138" s="2" t="s">
        <v>57</v>
      </c>
      <c r="S138" s="2" t="s">
        <v>64</v>
      </c>
      <c r="U138" s="2" t="s">
        <v>57</v>
      </c>
      <c r="V138" s="2" t="s">
        <v>55</v>
      </c>
      <c r="X138" s="2" t="s">
        <v>57</v>
      </c>
      <c r="Y138" s="2" t="s">
        <v>50</v>
      </c>
      <c r="AA138" s="2" t="s">
        <v>57</v>
      </c>
      <c r="AB138" s="2" t="s">
        <v>49</v>
      </c>
      <c r="AD138" t="s">
        <v>70</v>
      </c>
      <c r="AE138" t="s">
        <v>581</v>
      </c>
      <c r="AG138" s="2" t="s">
        <v>70</v>
      </c>
      <c r="AH138" t="s">
        <v>581</v>
      </c>
      <c r="AJ138" s="2" t="s">
        <v>57</v>
      </c>
      <c r="AK138" s="2" t="s">
        <v>64</v>
      </c>
      <c r="AM138" s="2" t="s">
        <v>57</v>
      </c>
      <c r="AN138" t="s">
        <v>581</v>
      </c>
    </row>
    <row r="139" spans="1:42" x14ac:dyDescent="0.25">
      <c r="A139" s="3" t="s">
        <v>46</v>
      </c>
      <c r="B139" s="2" t="s">
        <v>55</v>
      </c>
      <c r="D139" s="117" t="s">
        <v>70</v>
      </c>
      <c r="E139" s="117" t="s">
        <v>49</v>
      </c>
      <c r="G139" s="117" t="s">
        <v>70</v>
      </c>
      <c r="H139" s="117" t="s">
        <v>612</v>
      </c>
      <c r="J139" s="3" t="s">
        <v>46</v>
      </c>
      <c r="K139" t="s">
        <v>581</v>
      </c>
      <c r="L139" s="3" t="s">
        <v>46</v>
      </c>
      <c r="M139" t="s">
        <v>581</v>
      </c>
      <c r="O139" s="3" t="s">
        <v>46</v>
      </c>
      <c r="P139" s="2" t="s">
        <v>612</v>
      </c>
      <c r="R139" s="2" t="s">
        <v>61</v>
      </c>
      <c r="S139" s="2" t="s">
        <v>55</v>
      </c>
      <c r="U139" s="2" t="s">
        <v>61</v>
      </c>
      <c r="V139" s="2" t="s">
        <v>55</v>
      </c>
      <c r="X139" s="2" t="s">
        <v>61</v>
      </c>
      <c r="Y139" s="2" t="s">
        <v>55</v>
      </c>
      <c r="AA139" s="2" t="s">
        <v>61</v>
      </c>
      <c r="AB139" s="2" t="s">
        <v>55</v>
      </c>
      <c r="AD139" t="s">
        <v>46</v>
      </c>
      <c r="AE139" t="s">
        <v>581</v>
      </c>
      <c r="AG139" s="3" t="s">
        <v>46</v>
      </c>
      <c r="AH139" t="s">
        <v>581</v>
      </c>
      <c r="AJ139" s="2" t="s">
        <v>61</v>
      </c>
      <c r="AK139" t="s">
        <v>581</v>
      </c>
      <c r="AM139" s="2" t="s">
        <v>61</v>
      </c>
      <c r="AN139" t="s">
        <v>581</v>
      </c>
    </row>
    <row r="140" spans="1:42" x14ac:dyDescent="0.25">
      <c r="A140" s="2" t="s">
        <v>72</v>
      </c>
      <c r="B140" s="2" t="s">
        <v>55</v>
      </c>
      <c r="D140" s="117" t="s">
        <v>70</v>
      </c>
      <c r="E140" s="117" t="s">
        <v>62</v>
      </c>
      <c r="G140" s="117" t="s">
        <v>70</v>
      </c>
      <c r="H140" s="117" t="s">
        <v>612</v>
      </c>
      <c r="J140" s="2" t="s">
        <v>72</v>
      </c>
      <c r="K140" t="s">
        <v>581</v>
      </c>
      <c r="L140" s="2" t="s">
        <v>72</v>
      </c>
      <c r="M140" t="s">
        <v>581</v>
      </c>
      <c r="O140" s="2" t="s">
        <v>72</v>
      </c>
      <c r="P140" t="s">
        <v>581</v>
      </c>
      <c r="R140" s="2" t="s">
        <v>61</v>
      </c>
      <c r="S140" s="2" t="s">
        <v>101</v>
      </c>
      <c r="U140" s="2" t="s">
        <v>61</v>
      </c>
      <c r="V140" s="2" t="s">
        <v>50</v>
      </c>
      <c r="X140" s="2" t="s">
        <v>61</v>
      </c>
      <c r="Y140" s="2" t="s">
        <v>64</v>
      </c>
      <c r="AA140" s="2" t="s">
        <v>61</v>
      </c>
      <c r="AB140" s="2" t="s">
        <v>55</v>
      </c>
      <c r="AD140" t="s">
        <v>72</v>
      </c>
      <c r="AE140" t="s">
        <v>581</v>
      </c>
      <c r="AG140" s="2" t="s">
        <v>72</v>
      </c>
      <c r="AH140" t="s">
        <v>581</v>
      </c>
      <c r="AJ140" s="2" t="s">
        <v>61</v>
      </c>
      <c r="AK140" s="2" t="s">
        <v>49</v>
      </c>
      <c r="AM140" s="2" t="s">
        <v>61</v>
      </c>
      <c r="AN140" s="2" t="s">
        <v>132</v>
      </c>
    </row>
    <row r="141" spans="1:42" x14ac:dyDescent="0.25">
      <c r="A141" s="3" t="s">
        <v>56</v>
      </c>
      <c r="B141" s="2" t="s">
        <v>55</v>
      </c>
      <c r="D141" s="117" t="s">
        <v>80</v>
      </c>
      <c r="E141" s="117" t="s">
        <v>50</v>
      </c>
      <c r="G141" s="117" t="s">
        <v>80</v>
      </c>
      <c r="H141" s="117" t="s">
        <v>612</v>
      </c>
      <c r="J141" s="3" t="s">
        <v>56</v>
      </c>
      <c r="K141" t="s">
        <v>581</v>
      </c>
      <c r="L141" s="3" t="s">
        <v>56</v>
      </c>
      <c r="M141" t="s">
        <v>581</v>
      </c>
      <c r="O141" s="3" t="s">
        <v>56</v>
      </c>
      <c r="P141" s="2" t="s">
        <v>612</v>
      </c>
      <c r="R141" s="2" t="s">
        <v>67</v>
      </c>
      <c r="S141" s="2" t="s">
        <v>49</v>
      </c>
      <c r="U141" s="2" t="s">
        <v>67</v>
      </c>
      <c r="V141" s="2" t="s">
        <v>68</v>
      </c>
      <c r="X141" s="2" t="s">
        <v>67</v>
      </c>
      <c r="Y141" s="2" t="s">
        <v>49</v>
      </c>
      <c r="AA141" s="2" t="s">
        <v>67</v>
      </c>
      <c r="AB141" s="2" t="s">
        <v>58</v>
      </c>
      <c r="AD141" t="s">
        <v>56</v>
      </c>
      <c r="AE141" t="s">
        <v>581</v>
      </c>
      <c r="AG141" s="3" t="s">
        <v>56</v>
      </c>
      <c r="AH141" t="s">
        <v>581</v>
      </c>
      <c r="AJ141" s="2" t="s">
        <v>67</v>
      </c>
      <c r="AK141" s="2" t="s">
        <v>49</v>
      </c>
      <c r="AM141" s="2" t="s">
        <v>67</v>
      </c>
      <c r="AN141" s="2" t="s">
        <v>68</v>
      </c>
    </row>
    <row r="142" spans="1:42" x14ac:dyDescent="0.25">
      <c r="A142" s="3" t="s">
        <v>46</v>
      </c>
      <c r="B142" s="2" t="s">
        <v>487</v>
      </c>
      <c r="D142" s="117" t="s">
        <v>80</v>
      </c>
      <c r="E142" s="117" t="s">
        <v>49</v>
      </c>
      <c r="G142" s="117" t="s">
        <v>80</v>
      </c>
      <c r="H142" s="117" t="s">
        <v>612</v>
      </c>
      <c r="J142" s="3" t="s">
        <v>46</v>
      </c>
      <c r="K142" s="2" t="s">
        <v>612</v>
      </c>
      <c r="L142" s="3" t="s">
        <v>46</v>
      </c>
      <c r="M142" s="2" t="s">
        <v>612</v>
      </c>
      <c r="O142" s="3" t="s">
        <v>46</v>
      </c>
      <c r="P142" s="2" t="s">
        <v>612</v>
      </c>
      <c r="R142" s="2" t="s">
        <v>61</v>
      </c>
      <c r="S142" s="2" t="s">
        <v>49</v>
      </c>
      <c r="U142" s="2" t="s">
        <v>61</v>
      </c>
      <c r="V142" s="2" t="s">
        <v>49</v>
      </c>
      <c r="X142" s="2" t="s">
        <v>61</v>
      </c>
      <c r="Y142" s="2" t="s">
        <v>64</v>
      </c>
      <c r="AA142" s="2" t="s">
        <v>61</v>
      </c>
      <c r="AB142" s="2" t="s">
        <v>55</v>
      </c>
      <c r="AD142" t="s">
        <v>46</v>
      </c>
      <c r="AE142" t="s">
        <v>612</v>
      </c>
      <c r="AG142" s="3" t="s">
        <v>46</v>
      </c>
      <c r="AH142" s="2" t="s">
        <v>49</v>
      </c>
      <c r="AJ142" s="2" t="s">
        <v>61</v>
      </c>
      <c r="AK142" s="2" t="s">
        <v>49</v>
      </c>
      <c r="AM142" s="2" t="s">
        <v>61</v>
      </c>
      <c r="AN142" s="2" t="s">
        <v>49</v>
      </c>
    </row>
    <row r="143" spans="1:42" x14ac:dyDescent="0.25">
      <c r="A143" s="3" t="s">
        <v>80</v>
      </c>
      <c r="B143" s="2" t="s">
        <v>49</v>
      </c>
      <c r="D143" s="117" t="s">
        <v>46</v>
      </c>
      <c r="E143" s="117" t="s">
        <v>50</v>
      </c>
      <c r="G143" s="117" t="s">
        <v>46</v>
      </c>
      <c r="H143" s="117" t="s">
        <v>612</v>
      </c>
      <c r="J143" s="3" t="s">
        <v>80</v>
      </c>
      <c r="K143" s="2" t="s">
        <v>612</v>
      </c>
      <c r="L143" s="3" t="s">
        <v>80</v>
      </c>
      <c r="M143" t="s">
        <v>581</v>
      </c>
      <c r="O143" s="3" t="s">
        <v>80</v>
      </c>
      <c r="P143" t="s">
        <v>581</v>
      </c>
      <c r="R143" s="2" t="s">
        <v>61</v>
      </c>
      <c r="S143" s="2" t="s">
        <v>58</v>
      </c>
      <c r="U143" s="2" t="s">
        <v>61</v>
      </c>
      <c r="V143" s="2" t="s">
        <v>49</v>
      </c>
      <c r="X143" s="2" t="s">
        <v>61</v>
      </c>
      <c r="Y143" s="2" t="s">
        <v>58</v>
      </c>
      <c r="AA143" s="2" t="s">
        <v>61</v>
      </c>
      <c r="AB143" s="2" t="s">
        <v>49</v>
      </c>
      <c r="AD143" t="s">
        <v>80</v>
      </c>
      <c r="AE143" t="s">
        <v>612</v>
      </c>
      <c r="AG143" s="3" t="s">
        <v>80</v>
      </c>
      <c r="AH143" s="2" t="s">
        <v>49</v>
      </c>
      <c r="AJ143" s="2" t="s">
        <v>61</v>
      </c>
      <c r="AK143" s="2" t="s">
        <v>58</v>
      </c>
      <c r="AM143" s="2" t="s">
        <v>61</v>
      </c>
      <c r="AN143" s="2" t="s">
        <v>49</v>
      </c>
    </row>
    <row r="144" spans="1:42" x14ac:dyDescent="0.25">
      <c r="A144" s="2" t="s">
        <v>70</v>
      </c>
      <c r="B144" s="2" t="s">
        <v>49</v>
      </c>
      <c r="D144" s="117" t="s">
        <v>80</v>
      </c>
      <c r="E144" s="117" t="s">
        <v>49</v>
      </c>
      <c r="G144" s="117" t="s">
        <v>80</v>
      </c>
      <c r="H144" s="117" t="s">
        <v>612</v>
      </c>
      <c r="J144" s="2" t="s">
        <v>70</v>
      </c>
      <c r="K144" s="2" t="s">
        <v>612</v>
      </c>
      <c r="L144" s="2" t="s">
        <v>70</v>
      </c>
      <c r="M144" s="2" t="s">
        <v>612</v>
      </c>
      <c r="O144" s="2" t="s">
        <v>70</v>
      </c>
      <c r="P144" s="2" t="s">
        <v>612</v>
      </c>
      <c r="R144" s="2" t="s">
        <v>67</v>
      </c>
      <c r="S144" s="2" t="s">
        <v>64</v>
      </c>
      <c r="U144" s="2" t="s">
        <v>67</v>
      </c>
      <c r="V144" s="2" t="s">
        <v>49</v>
      </c>
      <c r="X144" s="2" t="s">
        <v>67</v>
      </c>
      <c r="Y144" s="2" t="s">
        <v>64</v>
      </c>
      <c r="AA144" s="2" t="s">
        <v>67</v>
      </c>
      <c r="AB144" s="2" t="s">
        <v>58</v>
      </c>
      <c r="AD144" t="s">
        <v>70</v>
      </c>
      <c r="AE144" t="s">
        <v>612</v>
      </c>
      <c r="AG144" s="2" t="s">
        <v>70</v>
      </c>
      <c r="AH144" s="2" t="s">
        <v>49</v>
      </c>
      <c r="AJ144" s="2" t="s">
        <v>67</v>
      </c>
      <c r="AK144" s="2" t="s">
        <v>64</v>
      </c>
      <c r="AM144" s="2" t="s">
        <v>67</v>
      </c>
      <c r="AN144" s="2" t="s">
        <v>49</v>
      </c>
    </row>
    <row r="145" spans="1:40" x14ac:dyDescent="0.25">
      <c r="A145" s="3" t="s">
        <v>80</v>
      </c>
      <c r="B145" s="2" t="s">
        <v>130</v>
      </c>
      <c r="D145" s="117" t="s">
        <v>80</v>
      </c>
      <c r="E145" s="117" t="s">
        <v>50</v>
      </c>
      <c r="G145" s="117" t="s">
        <v>80</v>
      </c>
      <c r="H145" s="117" t="s">
        <v>612</v>
      </c>
      <c r="J145" s="3" t="s">
        <v>80</v>
      </c>
      <c r="K145" s="2" t="s">
        <v>612</v>
      </c>
      <c r="L145" s="3" t="s">
        <v>80</v>
      </c>
      <c r="M145" s="2" t="s">
        <v>612</v>
      </c>
      <c r="O145" s="3" t="s">
        <v>80</v>
      </c>
      <c r="P145" s="2" t="s">
        <v>612</v>
      </c>
      <c r="R145" s="2" t="s">
        <v>57</v>
      </c>
      <c r="S145" s="2" t="s">
        <v>49</v>
      </c>
      <c r="U145" s="2" t="s">
        <v>57</v>
      </c>
      <c r="V145" s="2" t="s">
        <v>49</v>
      </c>
      <c r="X145" s="2" t="s">
        <v>57</v>
      </c>
      <c r="Y145" s="2" t="s">
        <v>55</v>
      </c>
      <c r="AA145" s="2" t="s">
        <v>57</v>
      </c>
      <c r="AB145" s="2" t="s">
        <v>49</v>
      </c>
      <c r="AD145" t="s">
        <v>80</v>
      </c>
      <c r="AE145" t="s">
        <v>612</v>
      </c>
      <c r="AG145" s="3" t="s">
        <v>80</v>
      </c>
      <c r="AH145" s="2" t="s">
        <v>49</v>
      </c>
      <c r="AJ145" s="2" t="s">
        <v>57</v>
      </c>
      <c r="AK145" s="2" t="s">
        <v>49</v>
      </c>
      <c r="AM145" s="2" t="s">
        <v>57</v>
      </c>
      <c r="AN145" s="2" t="s">
        <v>49</v>
      </c>
    </row>
    <row r="146" spans="1:40" x14ac:dyDescent="0.25">
      <c r="A146" s="3" t="s">
        <v>56</v>
      </c>
      <c r="B146" s="2" t="s">
        <v>50</v>
      </c>
      <c r="D146" s="117" t="s">
        <v>80</v>
      </c>
      <c r="E146" s="117" t="s">
        <v>64</v>
      </c>
      <c r="G146" s="117" t="s">
        <v>80</v>
      </c>
      <c r="H146" s="117" t="s">
        <v>612</v>
      </c>
      <c r="J146" s="3" t="s">
        <v>56</v>
      </c>
      <c r="K146" s="2" t="s">
        <v>612</v>
      </c>
      <c r="L146" s="3" t="s">
        <v>56</v>
      </c>
      <c r="M146" s="2" t="s">
        <v>612</v>
      </c>
      <c r="O146" s="3" t="s">
        <v>56</v>
      </c>
      <c r="P146" t="s">
        <v>581</v>
      </c>
      <c r="R146" s="2" t="s">
        <v>61</v>
      </c>
      <c r="S146" s="2" t="s">
        <v>49</v>
      </c>
      <c r="U146" s="2" t="s">
        <v>61</v>
      </c>
      <c r="V146" s="2" t="s">
        <v>49</v>
      </c>
      <c r="X146" s="2" t="s">
        <v>61</v>
      </c>
      <c r="Y146" s="2" t="s">
        <v>64</v>
      </c>
      <c r="AA146" s="2" t="s">
        <v>61</v>
      </c>
      <c r="AB146" s="2" t="s">
        <v>49</v>
      </c>
      <c r="AD146" t="s">
        <v>56</v>
      </c>
      <c r="AE146" t="s">
        <v>612</v>
      </c>
      <c r="AG146" s="3" t="s">
        <v>56</v>
      </c>
      <c r="AH146" s="2" t="s">
        <v>50</v>
      </c>
      <c r="AJ146" s="2" t="s">
        <v>61</v>
      </c>
      <c r="AK146" s="2" t="s">
        <v>49</v>
      </c>
      <c r="AM146" s="2" t="s">
        <v>61</v>
      </c>
      <c r="AN146" s="2" t="s">
        <v>49</v>
      </c>
    </row>
    <row r="147" spans="1:40" x14ac:dyDescent="0.25">
      <c r="A147" s="3" t="s">
        <v>46</v>
      </c>
      <c r="B147" s="2" t="s">
        <v>55</v>
      </c>
      <c r="D147" s="117" t="s">
        <v>80</v>
      </c>
      <c r="E147" s="117" t="s">
        <v>62</v>
      </c>
      <c r="G147" s="117" t="s">
        <v>80</v>
      </c>
      <c r="H147" s="117" t="s">
        <v>612</v>
      </c>
      <c r="J147" s="3" t="s">
        <v>46</v>
      </c>
      <c r="K147" s="2" t="s">
        <v>612</v>
      </c>
      <c r="L147" s="3" t="s">
        <v>46</v>
      </c>
      <c r="M147" s="2" t="s">
        <v>612</v>
      </c>
      <c r="O147" s="3" t="s">
        <v>46</v>
      </c>
      <c r="P147" t="s">
        <v>581</v>
      </c>
      <c r="R147" s="2" t="s">
        <v>48</v>
      </c>
      <c r="S147" s="2" t="s">
        <v>55</v>
      </c>
      <c r="U147" s="2" t="s">
        <v>48</v>
      </c>
      <c r="V147" s="2" t="s">
        <v>55</v>
      </c>
      <c r="X147" s="2" t="s">
        <v>48</v>
      </c>
      <c r="Y147" s="2" t="s">
        <v>55</v>
      </c>
      <c r="AA147" s="2" t="s">
        <v>48</v>
      </c>
      <c r="AB147" s="2" t="s">
        <v>55</v>
      </c>
      <c r="AD147" t="s">
        <v>46</v>
      </c>
      <c r="AE147" t="s">
        <v>581</v>
      </c>
      <c r="AG147" s="3" t="s">
        <v>46</v>
      </c>
      <c r="AH147" t="s">
        <v>581</v>
      </c>
      <c r="AJ147" s="2" t="s">
        <v>48</v>
      </c>
      <c r="AK147" t="s">
        <v>581</v>
      </c>
      <c r="AM147" s="2" t="s">
        <v>48</v>
      </c>
      <c r="AN147" t="s">
        <v>581</v>
      </c>
    </row>
    <row r="148" spans="1:40" x14ac:dyDescent="0.25">
      <c r="A148" s="2" t="s">
        <v>70</v>
      </c>
      <c r="B148" s="2" t="s">
        <v>55</v>
      </c>
      <c r="D148" s="117" t="s">
        <v>46</v>
      </c>
      <c r="E148" s="117" t="s">
        <v>55</v>
      </c>
      <c r="G148" s="117" t="s">
        <v>46</v>
      </c>
      <c r="H148" s="117" t="s">
        <v>581</v>
      </c>
      <c r="J148" s="2" t="s">
        <v>70</v>
      </c>
      <c r="K148" s="2" t="s">
        <v>612</v>
      </c>
      <c r="L148" s="2" t="s">
        <v>70</v>
      </c>
      <c r="M148" s="2" t="s">
        <v>612</v>
      </c>
      <c r="O148" s="2" t="s">
        <v>70</v>
      </c>
      <c r="P148" t="s">
        <v>581</v>
      </c>
      <c r="R148" s="2" t="s">
        <v>67</v>
      </c>
      <c r="S148" s="2" t="s">
        <v>55</v>
      </c>
      <c r="U148" s="2" t="s">
        <v>67</v>
      </c>
      <c r="V148" s="2" t="s">
        <v>55</v>
      </c>
      <c r="X148" s="2" t="s">
        <v>67</v>
      </c>
      <c r="Y148" s="2" t="s">
        <v>55</v>
      </c>
      <c r="AA148" s="2" t="s">
        <v>67</v>
      </c>
      <c r="AB148" s="2" t="s">
        <v>55</v>
      </c>
      <c r="AD148" t="s">
        <v>70</v>
      </c>
      <c r="AE148" t="s">
        <v>581</v>
      </c>
      <c r="AG148" s="2" t="s">
        <v>70</v>
      </c>
      <c r="AH148" t="s">
        <v>581</v>
      </c>
      <c r="AJ148" s="2" t="s">
        <v>67</v>
      </c>
      <c r="AK148" t="s">
        <v>581</v>
      </c>
      <c r="AM148" s="2" t="s">
        <v>67</v>
      </c>
      <c r="AN148" t="s">
        <v>581</v>
      </c>
    </row>
    <row r="149" spans="1:40" x14ac:dyDescent="0.25">
      <c r="A149" s="3" t="s">
        <v>56</v>
      </c>
      <c r="B149" s="2" t="s">
        <v>434</v>
      </c>
      <c r="D149" s="117" t="s">
        <v>80</v>
      </c>
      <c r="E149" s="117" t="s">
        <v>50</v>
      </c>
      <c r="G149" s="117" t="s">
        <v>80</v>
      </c>
      <c r="H149" s="117" t="s">
        <v>612</v>
      </c>
      <c r="J149" s="3" t="s">
        <v>56</v>
      </c>
      <c r="K149" s="2" t="s">
        <v>612</v>
      </c>
      <c r="L149" s="3" t="s">
        <v>56</v>
      </c>
      <c r="M149" t="s">
        <v>581</v>
      </c>
      <c r="O149" s="3" t="s">
        <v>56</v>
      </c>
      <c r="P149" s="2" t="s">
        <v>612</v>
      </c>
      <c r="R149" s="2" t="s">
        <v>67</v>
      </c>
      <c r="S149" s="2" t="s">
        <v>49</v>
      </c>
      <c r="U149" s="2" t="s">
        <v>67</v>
      </c>
      <c r="V149" s="2" t="s">
        <v>49</v>
      </c>
      <c r="X149" s="2" t="s">
        <v>67</v>
      </c>
      <c r="Y149" s="2" t="s">
        <v>64</v>
      </c>
      <c r="AA149" s="2" t="s">
        <v>67</v>
      </c>
      <c r="AB149" s="2" t="s">
        <v>50</v>
      </c>
      <c r="AD149" t="s">
        <v>56</v>
      </c>
      <c r="AE149" t="s">
        <v>612</v>
      </c>
      <c r="AG149" s="3" t="s">
        <v>56</v>
      </c>
      <c r="AH149" s="2" t="s">
        <v>49</v>
      </c>
      <c r="AJ149" s="2" t="s">
        <v>67</v>
      </c>
      <c r="AK149" s="2" t="s">
        <v>49</v>
      </c>
      <c r="AM149" s="2" t="s">
        <v>67</v>
      </c>
      <c r="AN149" s="2" t="s">
        <v>49</v>
      </c>
    </row>
    <row r="150" spans="1:40" x14ac:dyDescent="0.25">
      <c r="A150" s="2" t="s">
        <v>72</v>
      </c>
      <c r="B150" s="2" t="s">
        <v>55</v>
      </c>
      <c r="D150" s="117" t="s">
        <v>80</v>
      </c>
      <c r="E150" s="117" t="s">
        <v>49</v>
      </c>
      <c r="G150" s="117" t="s">
        <v>80</v>
      </c>
      <c r="H150" s="117" t="s">
        <v>612</v>
      </c>
      <c r="J150" s="2" t="s">
        <v>72</v>
      </c>
      <c r="K150" s="2" t="s">
        <v>612</v>
      </c>
      <c r="L150" s="2" t="s">
        <v>72</v>
      </c>
      <c r="M150" s="2" t="s">
        <v>612</v>
      </c>
      <c r="O150" s="2" t="s">
        <v>72</v>
      </c>
      <c r="P150" t="s">
        <v>581</v>
      </c>
      <c r="R150" s="2" t="s">
        <v>73</v>
      </c>
      <c r="S150" s="2" t="s">
        <v>55</v>
      </c>
      <c r="U150" s="2" t="s">
        <v>73</v>
      </c>
      <c r="V150" s="2" t="s">
        <v>55</v>
      </c>
      <c r="X150" s="2" t="s">
        <v>73</v>
      </c>
      <c r="Y150" s="2" t="s">
        <v>55</v>
      </c>
      <c r="AA150" s="2" t="s">
        <v>73</v>
      </c>
      <c r="AB150" s="2" t="s">
        <v>55</v>
      </c>
      <c r="AD150" t="s">
        <v>72</v>
      </c>
      <c r="AE150" t="s">
        <v>581</v>
      </c>
      <c r="AG150" s="2" t="s">
        <v>72</v>
      </c>
      <c r="AH150" t="s">
        <v>581</v>
      </c>
      <c r="AJ150" s="2" t="s">
        <v>73</v>
      </c>
      <c r="AK150" t="s">
        <v>581</v>
      </c>
      <c r="AM150" s="2" t="s">
        <v>73</v>
      </c>
      <c r="AN150" t="s">
        <v>581</v>
      </c>
    </row>
    <row r="151" spans="1:40" x14ac:dyDescent="0.25">
      <c r="A151" s="3" t="s">
        <v>46</v>
      </c>
      <c r="B151" s="2" t="s">
        <v>55</v>
      </c>
      <c r="D151" s="117" t="s">
        <v>80</v>
      </c>
      <c r="E151" s="117" t="s">
        <v>64</v>
      </c>
      <c r="G151" s="117" t="s">
        <v>80</v>
      </c>
      <c r="H151" s="117" t="s">
        <v>612</v>
      </c>
      <c r="J151" s="3" t="s">
        <v>46</v>
      </c>
      <c r="K151" s="2" t="s">
        <v>612</v>
      </c>
      <c r="L151" s="3" t="s">
        <v>46</v>
      </c>
      <c r="M151" t="s">
        <v>581</v>
      </c>
      <c r="O151" s="3" t="s">
        <v>46</v>
      </c>
      <c r="P151" t="s">
        <v>581</v>
      </c>
      <c r="R151" s="2" t="s">
        <v>61</v>
      </c>
      <c r="S151" s="2" t="s">
        <v>49</v>
      </c>
      <c r="U151" s="2" t="s">
        <v>61</v>
      </c>
      <c r="V151" s="2" t="s">
        <v>49</v>
      </c>
      <c r="X151" s="2" t="s">
        <v>61</v>
      </c>
      <c r="Y151" s="2" t="s">
        <v>64</v>
      </c>
      <c r="AA151" s="2" t="s">
        <v>61</v>
      </c>
      <c r="AB151" s="2" t="s">
        <v>101</v>
      </c>
      <c r="AD151" t="s">
        <v>46</v>
      </c>
      <c r="AE151" t="s">
        <v>581</v>
      </c>
      <c r="AG151" s="3" t="s">
        <v>46</v>
      </c>
      <c r="AH151" t="s">
        <v>581</v>
      </c>
      <c r="AJ151" s="2" t="s">
        <v>61</v>
      </c>
      <c r="AK151" s="2" t="s">
        <v>49</v>
      </c>
      <c r="AM151" s="2" t="s">
        <v>61</v>
      </c>
      <c r="AN151" s="2" t="s">
        <v>49</v>
      </c>
    </row>
    <row r="152" spans="1:40" x14ac:dyDescent="0.25">
      <c r="A152" s="2" t="s">
        <v>72</v>
      </c>
      <c r="B152" s="2" t="s">
        <v>55</v>
      </c>
      <c r="D152" s="117" t="s">
        <v>46</v>
      </c>
      <c r="E152" s="117" t="s">
        <v>55</v>
      </c>
      <c r="G152" s="117" t="s">
        <v>46</v>
      </c>
      <c r="H152" s="117" t="s">
        <v>581</v>
      </c>
      <c r="J152" s="2" t="s">
        <v>72</v>
      </c>
      <c r="K152" s="2" t="s">
        <v>612</v>
      </c>
      <c r="L152" s="2" t="s">
        <v>72</v>
      </c>
      <c r="M152" s="2" t="s">
        <v>612</v>
      </c>
      <c r="O152" s="2" t="s">
        <v>72</v>
      </c>
      <c r="P152" t="s">
        <v>581</v>
      </c>
      <c r="R152" s="2" t="s">
        <v>48</v>
      </c>
      <c r="S152" s="2" t="s">
        <v>55</v>
      </c>
      <c r="U152" s="2" t="s">
        <v>48</v>
      </c>
      <c r="V152" s="2" t="s">
        <v>55</v>
      </c>
      <c r="X152" s="2" t="s">
        <v>48</v>
      </c>
      <c r="Y152" s="2" t="s">
        <v>64</v>
      </c>
      <c r="AA152" s="2" t="s">
        <v>48</v>
      </c>
      <c r="AB152" s="2" t="s">
        <v>55</v>
      </c>
      <c r="AD152" t="s">
        <v>72</v>
      </c>
      <c r="AE152" t="s">
        <v>581</v>
      </c>
      <c r="AG152" s="2" t="s">
        <v>72</v>
      </c>
      <c r="AH152" t="s">
        <v>581</v>
      </c>
      <c r="AJ152" s="2" t="s">
        <v>48</v>
      </c>
      <c r="AK152" t="s">
        <v>581</v>
      </c>
      <c r="AM152" s="2" t="s">
        <v>48</v>
      </c>
      <c r="AN152" t="s">
        <v>581</v>
      </c>
    </row>
    <row r="153" spans="1:40" x14ac:dyDescent="0.25">
      <c r="A153" s="3" t="s">
        <v>56</v>
      </c>
      <c r="B153" s="2" t="s">
        <v>58</v>
      </c>
      <c r="D153" s="117" t="s">
        <v>80</v>
      </c>
      <c r="E153" s="117" t="s">
        <v>49</v>
      </c>
      <c r="G153" s="117" t="s">
        <v>80</v>
      </c>
      <c r="H153" s="117" t="s">
        <v>612</v>
      </c>
      <c r="J153" s="3" t="s">
        <v>56</v>
      </c>
      <c r="K153" s="2" t="s">
        <v>612</v>
      </c>
      <c r="L153" s="3" t="s">
        <v>56</v>
      </c>
      <c r="M153" t="s">
        <v>581</v>
      </c>
      <c r="O153" s="3" t="s">
        <v>56</v>
      </c>
      <c r="P153" s="2" t="s">
        <v>612</v>
      </c>
      <c r="R153" s="2" t="s">
        <v>61</v>
      </c>
      <c r="S153" s="2" t="s">
        <v>49</v>
      </c>
      <c r="U153" s="2" t="s">
        <v>61</v>
      </c>
      <c r="V153" s="2" t="s">
        <v>55</v>
      </c>
      <c r="X153" s="2" t="s">
        <v>61</v>
      </c>
      <c r="Y153" s="2" t="s">
        <v>64</v>
      </c>
      <c r="AA153" s="2" t="s">
        <v>61</v>
      </c>
      <c r="AB153" s="2" t="s">
        <v>55</v>
      </c>
      <c r="AD153" t="s">
        <v>56</v>
      </c>
      <c r="AE153" t="s">
        <v>612</v>
      </c>
      <c r="AG153" s="3" t="s">
        <v>56</v>
      </c>
      <c r="AH153" s="2" t="s">
        <v>58</v>
      </c>
      <c r="AJ153" s="2" t="s">
        <v>61</v>
      </c>
      <c r="AK153" s="2" t="s">
        <v>49</v>
      </c>
      <c r="AM153" s="2" t="s">
        <v>61</v>
      </c>
      <c r="AN153" t="s">
        <v>581</v>
      </c>
    </row>
    <row r="154" spans="1:40" x14ac:dyDescent="0.25">
      <c r="A154" s="2" t="s">
        <v>70</v>
      </c>
      <c r="B154" s="2" t="s">
        <v>503</v>
      </c>
      <c r="D154" s="117" t="s">
        <v>70</v>
      </c>
      <c r="E154" s="117" t="s">
        <v>50</v>
      </c>
      <c r="G154" s="117" t="s">
        <v>70</v>
      </c>
      <c r="H154" s="117" t="s">
        <v>612</v>
      </c>
      <c r="J154" s="2" t="s">
        <v>70</v>
      </c>
      <c r="K154" s="2" t="s">
        <v>612</v>
      </c>
      <c r="L154" s="2" t="s">
        <v>70</v>
      </c>
      <c r="M154" s="2" t="s">
        <v>612</v>
      </c>
      <c r="O154" s="2" t="s">
        <v>70</v>
      </c>
      <c r="P154" s="2" t="s">
        <v>612</v>
      </c>
      <c r="R154" s="2" t="s">
        <v>67</v>
      </c>
      <c r="S154" s="2" t="s">
        <v>49</v>
      </c>
      <c r="U154" s="2" t="s">
        <v>67</v>
      </c>
      <c r="V154" s="2" t="s">
        <v>49</v>
      </c>
      <c r="X154" s="2" t="s">
        <v>67</v>
      </c>
      <c r="Y154" s="2" t="s">
        <v>64</v>
      </c>
      <c r="AA154" s="2" t="s">
        <v>67</v>
      </c>
      <c r="AB154" s="2" t="s">
        <v>49</v>
      </c>
      <c r="AD154" t="s">
        <v>70</v>
      </c>
      <c r="AE154" t="s">
        <v>612</v>
      </c>
      <c r="AG154" s="2" t="s">
        <v>70</v>
      </c>
      <c r="AH154" s="2" t="s">
        <v>49</v>
      </c>
      <c r="AJ154" s="2" t="s">
        <v>67</v>
      </c>
      <c r="AK154" s="2" t="s">
        <v>49</v>
      </c>
      <c r="AM154" s="2" t="s">
        <v>67</v>
      </c>
      <c r="AN154" s="2" t="s">
        <v>49</v>
      </c>
    </row>
    <row r="155" spans="1:40" x14ac:dyDescent="0.25">
      <c r="A155" s="2" t="s">
        <v>72</v>
      </c>
      <c r="B155" s="2" t="s">
        <v>55</v>
      </c>
      <c r="D155" s="117" t="s">
        <v>70</v>
      </c>
      <c r="E155" s="117" t="s">
        <v>68</v>
      </c>
      <c r="G155" s="117" t="s">
        <v>70</v>
      </c>
      <c r="H155" s="117" t="s">
        <v>612</v>
      </c>
      <c r="J155" s="2" t="s">
        <v>72</v>
      </c>
      <c r="K155" t="s">
        <v>581</v>
      </c>
      <c r="L155" s="2" t="s">
        <v>72</v>
      </c>
      <c r="M155" t="s">
        <v>581</v>
      </c>
      <c r="O155" s="2" t="s">
        <v>72</v>
      </c>
      <c r="P155" s="2" t="s">
        <v>612</v>
      </c>
      <c r="R155" s="2" t="s">
        <v>61</v>
      </c>
      <c r="S155" s="2" t="s">
        <v>50</v>
      </c>
      <c r="U155" s="2" t="s">
        <v>61</v>
      </c>
      <c r="V155" s="2" t="s">
        <v>49</v>
      </c>
      <c r="X155" s="2" t="s">
        <v>61</v>
      </c>
      <c r="Y155" s="2" t="s">
        <v>49</v>
      </c>
      <c r="AA155" s="2" t="s">
        <v>61</v>
      </c>
      <c r="AB155" s="2" t="s">
        <v>50</v>
      </c>
      <c r="AD155" t="s">
        <v>72</v>
      </c>
      <c r="AE155" t="s">
        <v>581</v>
      </c>
      <c r="AG155" s="2" t="s">
        <v>72</v>
      </c>
      <c r="AH155" t="s">
        <v>581</v>
      </c>
      <c r="AJ155" s="2" t="s">
        <v>61</v>
      </c>
      <c r="AK155" s="2" t="s">
        <v>50</v>
      </c>
      <c r="AM155" s="2" t="s">
        <v>61</v>
      </c>
      <c r="AN155" s="2" t="s">
        <v>49</v>
      </c>
    </row>
    <row r="156" spans="1:40" x14ac:dyDescent="0.25">
      <c r="A156" s="3" t="s">
        <v>46</v>
      </c>
      <c r="B156" s="2" t="s">
        <v>55</v>
      </c>
      <c r="D156" s="117" t="s">
        <v>70</v>
      </c>
      <c r="E156" s="117" t="s">
        <v>64</v>
      </c>
      <c r="G156" s="117" t="s">
        <v>70</v>
      </c>
      <c r="H156" s="117" t="s">
        <v>612</v>
      </c>
      <c r="J156" s="3" t="s">
        <v>46</v>
      </c>
      <c r="K156" t="s">
        <v>581</v>
      </c>
      <c r="L156" s="3" t="s">
        <v>46</v>
      </c>
      <c r="M156" t="s">
        <v>581</v>
      </c>
      <c r="O156" s="3" t="s">
        <v>46</v>
      </c>
      <c r="P156" t="s">
        <v>581</v>
      </c>
      <c r="R156" s="2" t="s">
        <v>57</v>
      </c>
      <c r="S156" s="2" t="s">
        <v>49</v>
      </c>
      <c r="U156" s="2" t="s">
        <v>57</v>
      </c>
      <c r="V156" s="2" t="s">
        <v>101</v>
      </c>
      <c r="X156" s="2" t="s">
        <v>57</v>
      </c>
      <c r="Y156" s="2" t="s">
        <v>101</v>
      </c>
      <c r="AA156" s="2" t="s">
        <v>57</v>
      </c>
      <c r="AB156" s="2" t="s">
        <v>55</v>
      </c>
      <c r="AD156" t="s">
        <v>46</v>
      </c>
      <c r="AE156" t="s">
        <v>581</v>
      </c>
      <c r="AG156" s="3" t="s">
        <v>46</v>
      </c>
      <c r="AH156" t="s">
        <v>581</v>
      </c>
      <c r="AJ156" s="2" t="s">
        <v>57</v>
      </c>
      <c r="AK156" s="2" t="s">
        <v>49</v>
      </c>
      <c r="AM156" s="2" t="s">
        <v>57</v>
      </c>
      <c r="AN156" s="2" t="s">
        <v>49</v>
      </c>
    </row>
    <row r="157" spans="1:40" x14ac:dyDescent="0.25">
      <c r="A157" s="3" t="s">
        <v>56</v>
      </c>
      <c r="B157" s="2" t="s">
        <v>49</v>
      </c>
      <c r="D157" s="117" t="s">
        <v>70</v>
      </c>
      <c r="E157" s="117" t="s">
        <v>62</v>
      </c>
      <c r="G157" s="117" t="s">
        <v>70</v>
      </c>
      <c r="H157" s="117" t="s">
        <v>612</v>
      </c>
      <c r="J157" s="3" t="s">
        <v>56</v>
      </c>
      <c r="K157" s="2" t="s">
        <v>612</v>
      </c>
      <c r="L157" s="3" t="s">
        <v>56</v>
      </c>
      <c r="M157" s="2" t="s">
        <v>612</v>
      </c>
      <c r="O157" s="3" t="s">
        <v>56</v>
      </c>
      <c r="P157" t="s">
        <v>581</v>
      </c>
      <c r="R157" s="2" t="s">
        <v>57</v>
      </c>
      <c r="S157" s="2" t="s">
        <v>62</v>
      </c>
      <c r="U157" s="2" t="s">
        <v>57</v>
      </c>
      <c r="V157" s="2" t="s">
        <v>55</v>
      </c>
      <c r="X157" s="2" t="s">
        <v>57</v>
      </c>
      <c r="Y157" s="2" t="s">
        <v>62</v>
      </c>
      <c r="AA157" s="2" t="s">
        <v>57</v>
      </c>
      <c r="AB157" s="2" t="s">
        <v>58</v>
      </c>
      <c r="AD157" t="s">
        <v>56</v>
      </c>
      <c r="AE157" t="s">
        <v>612</v>
      </c>
      <c r="AG157" s="3" t="s">
        <v>56</v>
      </c>
      <c r="AH157" s="2" t="s">
        <v>49</v>
      </c>
      <c r="AJ157" s="2" t="s">
        <v>57</v>
      </c>
      <c r="AK157" s="2" t="s">
        <v>62</v>
      </c>
      <c r="AM157" s="2" t="s">
        <v>57</v>
      </c>
      <c r="AN157" t="s">
        <v>581</v>
      </c>
    </row>
    <row r="158" spans="1:40" x14ac:dyDescent="0.25">
      <c r="A158" s="3" t="s">
        <v>80</v>
      </c>
      <c r="B158" s="2" t="s">
        <v>55</v>
      </c>
      <c r="D158" s="117" t="s">
        <v>80</v>
      </c>
      <c r="E158" s="117" t="s">
        <v>49</v>
      </c>
      <c r="G158" s="117" t="s">
        <v>80</v>
      </c>
      <c r="H158" s="117" t="s">
        <v>612</v>
      </c>
      <c r="J158" s="3" t="s">
        <v>80</v>
      </c>
      <c r="K158" s="2" t="s">
        <v>612</v>
      </c>
      <c r="L158" s="3" t="s">
        <v>80</v>
      </c>
      <c r="M158" s="2" t="s">
        <v>612</v>
      </c>
      <c r="O158" s="3" t="s">
        <v>80</v>
      </c>
      <c r="P158" t="s">
        <v>581</v>
      </c>
      <c r="R158" s="2" t="s">
        <v>57</v>
      </c>
      <c r="S158" s="2" t="s">
        <v>55</v>
      </c>
      <c r="U158" s="2" t="s">
        <v>57</v>
      </c>
      <c r="V158" s="2" t="s">
        <v>55</v>
      </c>
      <c r="X158" s="2" t="s">
        <v>57</v>
      </c>
      <c r="Y158" s="2" t="s">
        <v>55</v>
      </c>
      <c r="AA158" s="2" t="s">
        <v>57</v>
      </c>
      <c r="AB158" s="2" t="s">
        <v>58</v>
      </c>
      <c r="AD158" t="s">
        <v>80</v>
      </c>
      <c r="AE158" t="s">
        <v>581</v>
      </c>
      <c r="AG158" s="3" t="s">
        <v>80</v>
      </c>
      <c r="AH158" t="s">
        <v>581</v>
      </c>
      <c r="AJ158" s="2" t="s">
        <v>57</v>
      </c>
      <c r="AK158" t="s">
        <v>581</v>
      </c>
      <c r="AM158" s="2" t="s">
        <v>57</v>
      </c>
      <c r="AN158" t="s">
        <v>581</v>
      </c>
    </row>
    <row r="159" spans="1:40" x14ac:dyDescent="0.25">
      <c r="A159" s="2" t="s">
        <v>72</v>
      </c>
      <c r="B159" s="2" t="s">
        <v>55</v>
      </c>
      <c r="D159" s="117" t="s">
        <v>80</v>
      </c>
      <c r="E159" s="117" t="s">
        <v>62</v>
      </c>
      <c r="G159" s="117" t="s">
        <v>80</v>
      </c>
      <c r="H159" s="117" t="s">
        <v>612</v>
      </c>
      <c r="J159" s="2" t="s">
        <v>72</v>
      </c>
      <c r="K159" t="s">
        <v>581</v>
      </c>
      <c r="L159" s="2" t="s">
        <v>72</v>
      </c>
      <c r="M159" t="s">
        <v>581</v>
      </c>
      <c r="O159" s="2" t="s">
        <v>72</v>
      </c>
      <c r="P159" t="s">
        <v>581</v>
      </c>
      <c r="R159" s="2" t="s">
        <v>61</v>
      </c>
      <c r="S159" s="2" t="s">
        <v>50</v>
      </c>
      <c r="U159" s="2" t="s">
        <v>61</v>
      </c>
      <c r="V159" s="2" t="s">
        <v>50</v>
      </c>
      <c r="X159" s="2" t="s">
        <v>61</v>
      </c>
      <c r="Y159" s="2" t="s">
        <v>50</v>
      </c>
      <c r="AA159" s="2" t="s">
        <v>61</v>
      </c>
      <c r="AB159" s="2" t="s">
        <v>58</v>
      </c>
      <c r="AD159" t="s">
        <v>72</v>
      </c>
      <c r="AE159" t="s">
        <v>581</v>
      </c>
      <c r="AG159" s="2" t="s">
        <v>72</v>
      </c>
      <c r="AH159" t="s">
        <v>581</v>
      </c>
      <c r="AJ159" s="2" t="s">
        <v>61</v>
      </c>
      <c r="AK159" s="2" t="s">
        <v>86</v>
      </c>
      <c r="AM159" s="2" t="s">
        <v>61</v>
      </c>
      <c r="AN159" s="2" t="s">
        <v>86</v>
      </c>
    </row>
    <row r="160" spans="1:40" x14ac:dyDescent="0.25">
      <c r="A160" s="3" t="s">
        <v>46</v>
      </c>
      <c r="B160" s="2" t="s">
        <v>107</v>
      </c>
      <c r="D160" s="117" t="s">
        <v>56</v>
      </c>
      <c r="E160" s="117" t="s">
        <v>55</v>
      </c>
      <c r="G160" s="117" t="s">
        <v>56</v>
      </c>
      <c r="H160" s="117" t="s">
        <v>581</v>
      </c>
      <c r="J160" s="3" t="s">
        <v>46</v>
      </c>
      <c r="K160" t="s">
        <v>581</v>
      </c>
      <c r="L160" s="3" t="s">
        <v>46</v>
      </c>
      <c r="M160" t="s">
        <v>581</v>
      </c>
      <c r="O160" s="3" t="s">
        <v>46</v>
      </c>
      <c r="P160" s="2" t="s">
        <v>612</v>
      </c>
      <c r="R160" s="2" t="s">
        <v>57</v>
      </c>
      <c r="S160" s="2" t="s">
        <v>49</v>
      </c>
      <c r="U160" s="2" t="s">
        <v>57</v>
      </c>
      <c r="V160" s="2" t="s">
        <v>62</v>
      </c>
      <c r="X160" s="2" t="s">
        <v>57</v>
      </c>
      <c r="Y160" s="2" t="s">
        <v>62</v>
      </c>
      <c r="AA160" s="2" t="s">
        <v>57</v>
      </c>
      <c r="AB160" s="2" t="s">
        <v>49</v>
      </c>
      <c r="AD160" t="s">
        <v>46</v>
      </c>
      <c r="AE160" t="s">
        <v>612</v>
      </c>
      <c r="AG160" s="3" t="s">
        <v>46</v>
      </c>
      <c r="AH160" s="2" t="s">
        <v>107</v>
      </c>
      <c r="AJ160" s="2" t="s">
        <v>57</v>
      </c>
      <c r="AK160" s="2" t="s">
        <v>49</v>
      </c>
      <c r="AM160" s="2" t="s">
        <v>57</v>
      </c>
      <c r="AN160" s="2" t="s">
        <v>62</v>
      </c>
    </row>
    <row r="161" spans="1:40" x14ac:dyDescent="0.25">
      <c r="A161" s="2" t="s">
        <v>70</v>
      </c>
      <c r="B161" s="2" t="s">
        <v>130</v>
      </c>
      <c r="D161" s="117" t="s">
        <v>56</v>
      </c>
      <c r="E161" s="117" t="s">
        <v>49</v>
      </c>
      <c r="G161" s="117" t="s">
        <v>56</v>
      </c>
      <c r="H161" s="117" t="s">
        <v>612</v>
      </c>
      <c r="J161" s="2" t="s">
        <v>70</v>
      </c>
      <c r="K161" s="2" t="s">
        <v>612</v>
      </c>
      <c r="L161" s="2" t="s">
        <v>70</v>
      </c>
      <c r="M161" s="2" t="s">
        <v>612</v>
      </c>
      <c r="O161" s="2" t="s">
        <v>70</v>
      </c>
      <c r="P161" s="2" t="s">
        <v>612</v>
      </c>
      <c r="R161" s="2" t="s">
        <v>57</v>
      </c>
      <c r="S161" s="2" t="s">
        <v>101</v>
      </c>
      <c r="U161" s="2" t="s">
        <v>57</v>
      </c>
      <c r="V161" s="2" t="s">
        <v>49</v>
      </c>
      <c r="X161" s="2" t="s">
        <v>57</v>
      </c>
      <c r="Y161" s="2" t="s">
        <v>55</v>
      </c>
      <c r="AA161" s="2" t="s">
        <v>57</v>
      </c>
      <c r="AB161" s="2" t="s">
        <v>55</v>
      </c>
      <c r="AD161" t="s">
        <v>70</v>
      </c>
      <c r="AE161" t="s">
        <v>612</v>
      </c>
      <c r="AG161" s="2" t="s">
        <v>70</v>
      </c>
      <c r="AH161" s="2" t="s">
        <v>49</v>
      </c>
      <c r="AJ161" s="2" t="s">
        <v>57</v>
      </c>
      <c r="AK161" s="2" t="s">
        <v>49</v>
      </c>
      <c r="AM161" s="2" t="s">
        <v>57</v>
      </c>
      <c r="AN161" s="2" t="s">
        <v>49</v>
      </c>
    </row>
    <row r="162" spans="1:40" x14ac:dyDescent="0.25">
      <c r="A162" s="3" t="s">
        <v>80</v>
      </c>
      <c r="B162" s="2" t="s">
        <v>505</v>
      </c>
      <c r="D162" s="117" t="s">
        <v>56</v>
      </c>
      <c r="E162" s="117" t="s">
        <v>50</v>
      </c>
      <c r="G162" s="117" t="s">
        <v>56</v>
      </c>
      <c r="H162" s="117" t="s">
        <v>612</v>
      </c>
      <c r="J162" s="3" t="s">
        <v>80</v>
      </c>
      <c r="K162" s="2" t="s">
        <v>612</v>
      </c>
      <c r="L162" s="3" t="s">
        <v>80</v>
      </c>
      <c r="M162" s="2" t="s">
        <v>612</v>
      </c>
      <c r="O162" s="3" t="s">
        <v>80</v>
      </c>
      <c r="P162" t="s">
        <v>581</v>
      </c>
      <c r="R162" s="2" t="s">
        <v>73</v>
      </c>
      <c r="S162" s="2" t="s">
        <v>55</v>
      </c>
      <c r="U162" s="2" t="s">
        <v>73</v>
      </c>
      <c r="V162" s="2" t="s">
        <v>55</v>
      </c>
      <c r="X162" s="2" t="s">
        <v>73</v>
      </c>
      <c r="Y162" s="2" t="s">
        <v>55</v>
      </c>
      <c r="AA162" s="2" t="s">
        <v>73</v>
      </c>
      <c r="AB162" s="2" t="s">
        <v>55</v>
      </c>
      <c r="AD162" t="s">
        <v>80</v>
      </c>
      <c r="AE162" t="s">
        <v>612</v>
      </c>
      <c r="AG162" s="3" t="s">
        <v>80</v>
      </c>
      <c r="AH162" s="2" t="s">
        <v>505</v>
      </c>
      <c r="AJ162" s="2" t="s">
        <v>73</v>
      </c>
      <c r="AK162" t="s">
        <v>581</v>
      </c>
      <c r="AM162" s="2" t="s">
        <v>73</v>
      </c>
      <c r="AN162" t="s">
        <v>581</v>
      </c>
    </row>
    <row r="163" spans="1:40" x14ac:dyDescent="0.25">
      <c r="A163" s="2" t="s">
        <v>72</v>
      </c>
      <c r="B163" s="2" t="s">
        <v>50</v>
      </c>
      <c r="D163" s="117" t="s">
        <v>56</v>
      </c>
      <c r="E163" s="117" t="s">
        <v>62</v>
      </c>
      <c r="G163" s="117" t="s">
        <v>56</v>
      </c>
      <c r="H163" s="117" t="s">
        <v>612</v>
      </c>
      <c r="J163" s="2" t="s">
        <v>72</v>
      </c>
      <c r="K163" s="2" t="s">
        <v>612</v>
      </c>
      <c r="L163" s="2" t="s">
        <v>72</v>
      </c>
      <c r="M163" s="2" t="s">
        <v>612</v>
      </c>
      <c r="O163" s="2" t="s">
        <v>72</v>
      </c>
      <c r="P163" s="2" t="s">
        <v>612</v>
      </c>
      <c r="R163" s="2" t="s">
        <v>48</v>
      </c>
      <c r="S163" s="2" t="s">
        <v>49</v>
      </c>
      <c r="U163" s="2" t="s">
        <v>48</v>
      </c>
      <c r="V163" s="2" t="s">
        <v>49</v>
      </c>
      <c r="X163" s="2" t="s">
        <v>48</v>
      </c>
      <c r="Y163" s="2" t="s">
        <v>55</v>
      </c>
      <c r="AA163" s="2" t="s">
        <v>48</v>
      </c>
      <c r="AB163" s="2" t="s">
        <v>55</v>
      </c>
      <c r="AD163" t="s">
        <v>72</v>
      </c>
      <c r="AE163" t="s">
        <v>612</v>
      </c>
      <c r="AG163" s="2" t="s">
        <v>72</v>
      </c>
      <c r="AH163" s="2" t="s">
        <v>50</v>
      </c>
      <c r="AJ163" s="2" t="s">
        <v>48</v>
      </c>
      <c r="AK163" s="2" t="s">
        <v>49</v>
      </c>
      <c r="AM163" s="2" t="s">
        <v>48</v>
      </c>
      <c r="AN163" s="2" t="s">
        <v>49</v>
      </c>
    </row>
    <row r="164" spans="1:40" x14ac:dyDescent="0.25">
      <c r="A164" s="3" t="s">
        <v>80</v>
      </c>
      <c r="B164" s="2" t="s">
        <v>434</v>
      </c>
      <c r="D164" s="117" t="s">
        <v>46</v>
      </c>
      <c r="E164" s="117" t="s">
        <v>55</v>
      </c>
      <c r="G164" s="117" t="s">
        <v>46</v>
      </c>
      <c r="H164" s="117" t="s">
        <v>581</v>
      </c>
      <c r="J164" s="3" t="s">
        <v>80</v>
      </c>
      <c r="K164" s="2" t="s">
        <v>612</v>
      </c>
      <c r="L164" s="3" t="s">
        <v>80</v>
      </c>
      <c r="M164" s="2" t="s">
        <v>612</v>
      </c>
      <c r="O164" s="3" t="s">
        <v>80</v>
      </c>
      <c r="P164" s="2" t="s">
        <v>612</v>
      </c>
      <c r="R164" s="2" t="s">
        <v>57</v>
      </c>
      <c r="S164" s="2" t="s">
        <v>58</v>
      </c>
      <c r="U164" s="2" t="s">
        <v>57</v>
      </c>
      <c r="V164" s="2" t="s">
        <v>50</v>
      </c>
      <c r="X164" s="2" t="s">
        <v>57</v>
      </c>
      <c r="Y164" s="2" t="s">
        <v>55</v>
      </c>
      <c r="AA164" s="2" t="s">
        <v>57</v>
      </c>
      <c r="AB164" s="2" t="s">
        <v>58</v>
      </c>
      <c r="AD164" t="s">
        <v>80</v>
      </c>
      <c r="AE164" t="s">
        <v>612</v>
      </c>
      <c r="AG164" s="3" t="s">
        <v>80</v>
      </c>
      <c r="AH164" s="2" t="s">
        <v>49</v>
      </c>
      <c r="AJ164" s="2" t="s">
        <v>57</v>
      </c>
      <c r="AK164" s="2" t="s">
        <v>58</v>
      </c>
      <c r="AM164" s="2" t="s">
        <v>57</v>
      </c>
      <c r="AN164" s="2" t="s">
        <v>50</v>
      </c>
    </row>
    <row r="165" spans="1:40" x14ac:dyDescent="0.25">
      <c r="A165" s="3" t="s">
        <v>80</v>
      </c>
      <c r="B165" s="2" t="s">
        <v>64</v>
      </c>
      <c r="D165" s="117" t="s">
        <v>80</v>
      </c>
      <c r="E165" s="117" t="s">
        <v>55</v>
      </c>
      <c r="G165" s="117" t="s">
        <v>80</v>
      </c>
      <c r="H165" s="117" t="s">
        <v>581</v>
      </c>
      <c r="J165" s="3" t="s">
        <v>80</v>
      </c>
      <c r="K165" t="s">
        <v>581</v>
      </c>
      <c r="L165" s="3" t="s">
        <v>80</v>
      </c>
      <c r="M165" s="2" t="s">
        <v>612</v>
      </c>
      <c r="O165" s="3" t="s">
        <v>80</v>
      </c>
      <c r="P165" s="2" t="s">
        <v>612</v>
      </c>
      <c r="R165" s="2" t="s">
        <v>61</v>
      </c>
      <c r="S165" s="2" t="s">
        <v>58</v>
      </c>
      <c r="U165" s="2" t="s">
        <v>61</v>
      </c>
      <c r="V165" s="2" t="s">
        <v>101</v>
      </c>
      <c r="X165" s="2" t="s">
        <v>61</v>
      </c>
      <c r="Y165" s="2" t="s">
        <v>50</v>
      </c>
      <c r="AA165" s="2" t="s">
        <v>61</v>
      </c>
      <c r="AB165" s="2" t="s">
        <v>55</v>
      </c>
      <c r="AD165" t="s">
        <v>80</v>
      </c>
      <c r="AE165" t="s">
        <v>612</v>
      </c>
      <c r="AG165" s="3" t="s">
        <v>80</v>
      </c>
      <c r="AH165" s="2" t="s">
        <v>64</v>
      </c>
      <c r="AJ165" s="2" t="s">
        <v>61</v>
      </c>
      <c r="AK165" s="2" t="s">
        <v>58</v>
      </c>
      <c r="AM165" s="2" t="s">
        <v>61</v>
      </c>
      <c r="AN165" s="2" t="s">
        <v>49</v>
      </c>
    </row>
    <row r="166" spans="1:40" x14ac:dyDescent="0.25">
      <c r="A166" s="2" t="s">
        <v>70</v>
      </c>
      <c r="B166" s="2" t="s">
        <v>58</v>
      </c>
      <c r="D166" s="117" t="s">
        <v>46</v>
      </c>
      <c r="E166" s="117" t="s">
        <v>49</v>
      </c>
      <c r="G166" s="117" t="s">
        <v>46</v>
      </c>
      <c r="H166" s="117" t="s">
        <v>612</v>
      </c>
      <c r="J166" s="2" t="s">
        <v>70</v>
      </c>
      <c r="K166" t="s">
        <v>581</v>
      </c>
      <c r="L166" s="2" t="s">
        <v>70</v>
      </c>
      <c r="M166" t="s">
        <v>581</v>
      </c>
      <c r="O166" s="2" t="s">
        <v>70</v>
      </c>
      <c r="P166" t="s">
        <v>581</v>
      </c>
      <c r="R166" s="2" t="s">
        <v>73</v>
      </c>
      <c r="S166" s="2" t="s">
        <v>49</v>
      </c>
      <c r="U166" s="2" t="s">
        <v>73</v>
      </c>
      <c r="V166" s="2" t="s">
        <v>49</v>
      </c>
      <c r="X166" s="2" t="s">
        <v>73</v>
      </c>
      <c r="Y166" s="2" t="s">
        <v>55</v>
      </c>
      <c r="AA166" s="2" t="s">
        <v>73</v>
      </c>
      <c r="AB166" s="2" t="s">
        <v>55</v>
      </c>
      <c r="AD166" t="s">
        <v>70</v>
      </c>
      <c r="AE166" t="s">
        <v>612</v>
      </c>
      <c r="AG166" s="2" t="s">
        <v>70</v>
      </c>
      <c r="AH166" s="2" t="s">
        <v>58</v>
      </c>
      <c r="AJ166" s="2" t="s">
        <v>73</v>
      </c>
      <c r="AK166" s="2" t="s">
        <v>49</v>
      </c>
      <c r="AM166" s="2" t="s">
        <v>73</v>
      </c>
      <c r="AN166" s="2" t="s">
        <v>49</v>
      </c>
    </row>
    <row r="167" spans="1:40" x14ac:dyDescent="0.25">
      <c r="A167" s="3" t="s">
        <v>80</v>
      </c>
      <c r="B167" s="2" t="s">
        <v>55</v>
      </c>
      <c r="D167" s="117" t="s">
        <v>72</v>
      </c>
      <c r="E167" s="117" t="s">
        <v>55</v>
      </c>
      <c r="G167" s="117" t="s">
        <v>72</v>
      </c>
      <c r="H167" s="117" t="s">
        <v>581</v>
      </c>
      <c r="J167" s="3" t="s">
        <v>80</v>
      </c>
      <c r="K167" t="s">
        <v>581</v>
      </c>
      <c r="L167" s="3" t="s">
        <v>80</v>
      </c>
      <c r="M167" t="s">
        <v>581</v>
      </c>
      <c r="O167" s="3" t="s">
        <v>80</v>
      </c>
      <c r="P167" t="s">
        <v>581</v>
      </c>
      <c r="R167" s="2" t="s">
        <v>48</v>
      </c>
      <c r="S167" s="2" t="s">
        <v>55</v>
      </c>
      <c r="U167" s="2" t="s">
        <v>48</v>
      </c>
      <c r="V167" s="2" t="s">
        <v>55</v>
      </c>
      <c r="X167" s="2" t="s">
        <v>48</v>
      </c>
      <c r="Y167" s="2" t="s">
        <v>55</v>
      </c>
      <c r="AA167" s="2" t="s">
        <v>48</v>
      </c>
      <c r="AB167" s="2" t="s">
        <v>55</v>
      </c>
      <c r="AD167" t="s">
        <v>80</v>
      </c>
      <c r="AE167" t="s">
        <v>581</v>
      </c>
      <c r="AG167" s="3" t="s">
        <v>80</v>
      </c>
      <c r="AH167" t="s">
        <v>581</v>
      </c>
      <c r="AJ167" s="2" t="s">
        <v>48</v>
      </c>
      <c r="AK167" t="s">
        <v>581</v>
      </c>
      <c r="AM167" s="2" t="s">
        <v>48</v>
      </c>
      <c r="AN167" t="s">
        <v>581</v>
      </c>
    </row>
    <row r="168" spans="1:40" x14ac:dyDescent="0.25">
      <c r="A168" s="2" t="s">
        <v>70</v>
      </c>
      <c r="B168" s="2" t="s">
        <v>130</v>
      </c>
      <c r="D168" s="117" t="s">
        <v>46</v>
      </c>
      <c r="E168" s="117" t="s">
        <v>50</v>
      </c>
      <c r="G168" s="117" t="s">
        <v>46</v>
      </c>
      <c r="H168" s="117" t="s">
        <v>612</v>
      </c>
      <c r="J168" s="2" t="s">
        <v>70</v>
      </c>
      <c r="K168" s="2" t="s">
        <v>612</v>
      </c>
      <c r="L168" s="2" t="s">
        <v>70</v>
      </c>
      <c r="M168" s="2" t="s">
        <v>612</v>
      </c>
      <c r="O168" s="2" t="s">
        <v>70</v>
      </c>
      <c r="P168" t="s">
        <v>581</v>
      </c>
      <c r="R168" s="2" t="s">
        <v>61</v>
      </c>
      <c r="S168" s="2" t="s">
        <v>55</v>
      </c>
      <c r="U168" s="2" t="s">
        <v>61</v>
      </c>
      <c r="V168" s="2" t="s">
        <v>68</v>
      </c>
      <c r="X168" s="2" t="s">
        <v>61</v>
      </c>
      <c r="Y168" s="2" t="s">
        <v>68</v>
      </c>
      <c r="AA168" s="2" t="s">
        <v>61</v>
      </c>
      <c r="AB168" s="2" t="s">
        <v>58</v>
      </c>
      <c r="AD168" t="s">
        <v>70</v>
      </c>
      <c r="AE168" t="s">
        <v>612</v>
      </c>
      <c r="AG168" s="2" t="s">
        <v>70</v>
      </c>
      <c r="AH168" s="2" t="s">
        <v>49</v>
      </c>
      <c r="AJ168" s="2" t="s">
        <v>61</v>
      </c>
      <c r="AK168" t="s">
        <v>581</v>
      </c>
      <c r="AM168" s="2" t="s">
        <v>61</v>
      </c>
      <c r="AN168" s="2" t="s">
        <v>68</v>
      </c>
    </row>
    <row r="169" spans="1:40" x14ac:dyDescent="0.25">
      <c r="A169" s="3" t="s">
        <v>80</v>
      </c>
      <c r="B169" s="2" t="s">
        <v>49</v>
      </c>
      <c r="D169" s="117" t="s">
        <v>46</v>
      </c>
      <c r="E169" s="117" t="s">
        <v>55</v>
      </c>
      <c r="G169" s="117" t="s">
        <v>46</v>
      </c>
      <c r="H169" s="117" t="s">
        <v>581</v>
      </c>
      <c r="J169" s="3" t="s">
        <v>80</v>
      </c>
      <c r="K169" s="2" t="s">
        <v>612</v>
      </c>
      <c r="L169" s="3" t="s">
        <v>80</v>
      </c>
      <c r="M169" s="2" t="s">
        <v>612</v>
      </c>
      <c r="O169" s="3" t="s">
        <v>80</v>
      </c>
      <c r="P169" s="2" t="s">
        <v>612</v>
      </c>
      <c r="R169" s="2" t="s">
        <v>57</v>
      </c>
      <c r="S169" s="2" t="s">
        <v>50</v>
      </c>
      <c r="U169" s="2" t="s">
        <v>57</v>
      </c>
      <c r="V169" s="2" t="s">
        <v>50</v>
      </c>
      <c r="X169" s="2" t="s">
        <v>57</v>
      </c>
      <c r="Y169" s="2" t="s">
        <v>49</v>
      </c>
      <c r="AA169" s="2" t="s">
        <v>57</v>
      </c>
      <c r="AB169" s="2" t="s">
        <v>58</v>
      </c>
      <c r="AD169" t="s">
        <v>80</v>
      </c>
      <c r="AE169" t="s">
        <v>612</v>
      </c>
      <c r="AG169" s="3" t="s">
        <v>80</v>
      </c>
      <c r="AH169" s="2" t="s">
        <v>49</v>
      </c>
      <c r="AJ169" s="2" t="s">
        <v>57</v>
      </c>
      <c r="AK169" s="2" t="s">
        <v>50</v>
      </c>
      <c r="AM169" s="2" t="s">
        <v>57</v>
      </c>
      <c r="AN169" s="2" t="s">
        <v>50</v>
      </c>
    </row>
    <row r="170" spans="1:40" x14ac:dyDescent="0.25">
      <c r="A170" s="3" t="s">
        <v>56</v>
      </c>
      <c r="B170" s="2" t="s">
        <v>434</v>
      </c>
      <c r="D170" s="117" t="s">
        <v>46</v>
      </c>
      <c r="E170" s="117" t="s">
        <v>49</v>
      </c>
      <c r="G170" s="117" t="s">
        <v>46</v>
      </c>
      <c r="H170" s="117" t="s">
        <v>612</v>
      </c>
      <c r="J170" s="3" t="s">
        <v>56</v>
      </c>
      <c r="K170" s="2" t="s">
        <v>612</v>
      </c>
      <c r="L170" s="3" t="s">
        <v>56</v>
      </c>
      <c r="M170" s="2" t="s">
        <v>612</v>
      </c>
      <c r="O170" s="3" t="s">
        <v>56</v>
      </c>
      <c r="P170" t="s">
        <v>581</v>
      </c>
      <c r="R170" s="2" t="s">
        <v>73</v>
      </c>
      <c r="S170" s="2" t="s">
        <v>49</v>
      </c>
      <c r="U170" s="2" t="s">
        <v>73</v>
      </c>
      <c r="V170" s="2" t="s">
        <v>49</v>
      </c>
      <c r="X170" s="2" t="s">
        <v>73</v>
      </c>
      <c r="Y170" s="2" t="s">
        <v>49</v>
      </c>
      <c r="AA170" s="2" t="s">
        <v>73</v>
      </c>
      <c r="AB170" s="2" t="s">
        <v>49</v>
      </c>
      <c r="AD170" t="s">
        <v>56</v>
      </c>
      <c r="AE170" t="s">
        <v>612</v>
      </c>
      <c r="AG170" s="3" t="s">
        <v>56</v>
      </c>
      <c r="AH170" s="2" t="s">
        <v>49</v>
      </c>
      <c r="AJ170" s="2" t="s">
        <v>73</v>
      </c>
      <c r="AK170" s="2" t="s">
        <v>49</v>
      </c>
      <c r="AM170" s="2" t="s">
        <v>73</v>
      </c>
      <c r="AN170" s="2" t="s">
        <v>49</v>
      </c>
    </row>
    <row r="171" spans="1:40" x14ac:dyDescent="0.25">
      <c r="A171" s="2" t="s">
        <v>70</v>
      </c>
      <c r="B171" s="2" t="s">
        <v>58</v>
      </c>
      <c r="D171" s="117" t="s">
        <v>46</v>
      </c>
      <c r="E171" s="117" t="s">
        <v>50</v>
      </c>
      <c r="G171" s="117" t="s">
        <v>46</v>
      </c>
      <c r="H171" s="117" t="s">
        <v>612</v>
      </c>
      <c r="J171" s="2" t="s">
        <v>70</v>
      </c>
      <c r="K171" s="2" t="s">
        <v>612</v>
      </c>
      <c r="L171" s="2" t="s">
        <v>70</v>
      </c>
      <c r="M171" s="2" t="s">
        <v>612</v>
      </c>
      <c r="O171" s="2" t="s">
        <v>70</v>
      </c>
      <c r="P171" s="2" t="s">
        <v>612</v>
      </c>
      <c r="R171" s="2" t="s">
        <v>48</v>
      </c>
      <c r="S171" s="2" t="s">
        <v>55</v>
      </c>
      <c r="U171" s="2" t="s">
        <v>48</v>
      </c>
      <c r="V171" s="2" t="s">
        <v>55</v>
      </c>
      <c r="X171" s="2" t="s">
        <v>48</v>
      </c>
      <c r="Y171" s="2" t="s">
        <v>55</v>
      </c>
      <c r="AA171" s="2" t="s">
        <v>48</v>
      </c>
      <c r="AB171" s="2" t="s">
        <v>55</v>
      </c>
      <c r="AD171" t="s">
        <v>70</v>
      </c>
      <c r="AE171" t="s">
        <v>612</v>
      </c>
      <c r="AG171" s="2" t="s">
        <v>70</v>
      </c>
      <c r="AH171" s="2" t="s">
        <v>58</v>
      </c>
      <c r="AJ171" s="2" t="s">
        <v>48</v>
      </c>
      <c r="AK171" t="s">
        <v>581</v>
      </c>
      <c r="AM171" s="2" t="s">
        <v>48</v>
      </c>
      <c r="AN171" t="s">
        <v>581</v>
      </c>
    </row>
    <row r="172" spans="1:40" x14ac:dyDescent="0.25">
      <c r="A172" s="3" t="s">
        <v>46</v>
      </c>
      <c r="B172" s="2" t="s">
        <v>64</v>
      </c>
      <c r="D172" s="117" t="s">
        <v>46</v>
      </c>
      <c r="E172" s="117" t="s">
        <v>62</v>
      </c>
      <c r="G172" s="117" t="s">
        <v>46</v>
      </c>
      <c r="H172" s="117" t="s">
        <v>612</v>
      </c>
      <c r="J172" s="3" t="s">
        <v>46</v>
      </c>
      <c r="K172" s="2" t="s">
        <v>612</v>
      </c>
      <c r="L172" s="3" t="s">
        <v>46</v>
      </c>
      <c r="M172" s="2" t="s">
        <v>612</v>
      </c>
      <c r="O172" s="3" t="s">
        <v>46</v>
      </c>
      <c r="P172" s="2" t="s">
        <v>612</v>
      </c>
      <c r="R172" s="2" t="s">
        <v>57</v>
      </c>
      <c r="S172" s="2" t="s">
        <v>55</v>
      </c>
      <c r="U172" s="2" t="s">
        <v>57</v>
      </c>
      <c r="V172" s="2" t="s">
        <v>55</v>
      </c>
      <c r="X172" s="2" t="s">
        <v>57</v>
      </c>
      <c r="Y172" s="2" t="s">
        <v>55</v>
      </c>
      <c r="AA172" s="2" t="s">
        <v>57</v>
      </c>
      <c r="AB172" s="2" t="s">
        <v>55</v>
      </c>
      <c r="AD172" t="s">
        <v>46</v>
      </c>
      <c r="AE172" t="s">
        <v>612</v>
      </c>
      <c r="AG172" s="3" t="s">
        <v>46</v>
      </c>
      <c r="AH172" s="2" t="s">
        <v>64</v>
      </c>
      <c r="AJ172" s="2" t="s">
        <v>57</v>
      </c>
      <c r="AK172" t="s">
        <v>581</v>
      </c>
      <c r="AM172" s="2" t="s">
        <v>57</v>
      </c>
      <c r="AN172" t="s">
        <v>581</v>
      </c>
    </row>
    <row r="173" spans="1:40" x14ac:dyDescent="0.25">
      <c r="A173" s="3" t="s">
        <v>56</v>
      </c>
      <c r="B173" s="2" t="s">
        <v>64</v>
      </c>
      <c r="D173" s="117" t="s">
        <v>80</v>
      </c>
      <c r="E173" s="117" t="s">
        <v>55</v>
      </c>
      <c r="G173" s="117" t="s">
        <v>80</v>
      </c>
      <c r="H173" s="117" t="s">
        <v>581</v>
      </c>
      <c r="J173" s="3" t="s">
        <v>56</v>
      </c>
      <c r="K173" s="2" t="s">
        <v>612</v>
      </c>
      <c r="L173" s="3" t="s">
        <v>56</v>
      </c>
      <c r="M173" s="2" t="s">
        <v>612</v>
      </c>
      <c r="O173" s="3" t="s">
        <v>56</v>
      </c>
      <c r="P173" s="2" t="s">
        <v>612</v>
      </c>
      <c r="R173" s="2" t="s">
        <v>61</v>
      </c>
      <c r="S173" s="2" t="s">
        <v>49</v>
      </c>
      <c r="U173" s="2" t="s">
        <v>61</v>
      </c>
      <c r="V173" s="2" t="s">
        <v>55</v>
      </c>
      <c r="X173" s="2" t="s">
        <v>61</v>
      </c>
      <c r="Y173" s="2" t="s">
        <v>68</v>
      </c>
      <c r="AA173" s="2" t="s">
        <v>61</v>
      </c>
      <c r="AB173" s="2" t="s">
        <v>55</v>
      </c>
      <c r="AD173" t="s">
        <v>56</v>
      </c>
      <c r="AE173" t="s">
        <v>612</v>
      </c>
      <c r="AG173" s="3" t="s">
        <v>56</v>
      </c>
      <c r="AH173" s="2" t="s">
        <v>64</v>
      </c>
      <c r="AJ173" s="2" t="s">
        <v>61</v>
      </c>
      <c r="AK173" s="2" t="s">
        <v>49</v>
      </c>
      <c r="AM173" s="2" t="s">
        <v>61</v>
      </c>
      <c r="AN173" t="s">
        <v>581</v>
      </c>
    </row>
    <row r="174" spans="1:40" x14ac:dyDescent="0.25">
      <c r="A174" s="2" t="s">
        <v>70</v>
      </c>
      <c r="B174" s="2" t="s">
        <v>49</v>
      </c>
      <c r="D174" s="117" t="s">
        <v>72</v>
      </c>
      <c r="E174" s="117" t="s">
        <v>55</v>
      </c>
      <c r="G174" s="117" t="s">
        <v>72</v>
      </c>
      <c r="H174" s="117" t="s">
        <v>581</v>
      </c>
      <c r="J174" s="2" t="s">
        <v>70</v>
      </c>
      <c r="K174" s="2" t="s">
        <v>612</v>
      </c>
      <c r="L174" s="2" t="s">
        <v>70</v>
      </c>
      <c r="M174" t="s">
        <v>581</v>
      </c>
      <c r="O174" s="2" t="s">
        <v>70</v>
      </c>
      <c r="P174" s="2" t="s">
        <v>612</v>
      </c>
      <c r="R174" s="2" t="s">
        <v>48</v>
      </c>
      <c r="S174" s="2" t="s">
        <v>58</v>
      </c>
      <c r="U174" s="2" t="s">
        <v>48</v>
      </c>
      <c r="V174" s="2" t="s">
        <v>49</v>
      </c>
      <c r="X174" s="2" t="s">
        <v>48</v>
      </c>
      <c r="Y174" s="2" t="s">
        <v>49</v>
      </c>
      <c r="AA174" s="2" t="s">
        <v>48</v>
      </c>
      <c r="AB174" s="2" t="s">
        <v>55</v>
      </c>
      <c r="AD174" t="s">
        <v>70</v>
      </c>
      <c r="AE174" t="s">
        <v>612</v>
      </c>
      <c r="AG174" s="2" t="s">
        <v>70</v>
      </c>
      <c r="AH174" s="2" t="s">
        <v>49</v>
      </c>
      <c r="AJ174" s="2" t="s">
        <v>48</v>
      </c>
      <c r="AK174" s="2" t="s">
        <v>58</v>
      </c>
      <c r="AM174" s="2" t="s">
        <v>48</v>
      </c>
      <c r="AN174" s="2" t="s">
        <v>49</v>
      </c>
    </row>
    <row r="175" spans="1:40" x14ac:dyDescent="0.25">
      <c r="A175" s="2" t="s">
        <v>72</v>
      </c>
      <c r="B175" s="2" t="s">
        <v>55</v>
      </c>
      <c r="D175" s="117" t="s">
        <v>80</v>
      </c>
      <c r="E175" s="117" t="s">
        <v>49</v>
      </c>
      <c r="G175" s="117" t="s">
        <v>80</v>
      </c>
      <c r="H175" s="117" t="s">
        <v>612</v>
      </c>
      <c r="J175" s="2" t="s">
        <v>72</v>
      </c>
      <c r="K175" t="s">
        <v>581</v>
      </c>
      <c r="L175" s="2" t="s">
        <v>72</v>
      </c>
      <c r="M175" t="s">
        <v>581</v>
      </c>
      <c r="O175" s="2" t="s">
        <v>72</v>
      </c>
      <c r="P175" t="s">
        <v>581</v>
      </c>
      <c r="R175" s="2" t="s">
        <v>57</v>
      </c>
      <c r="S175" s="2" t="s">
        <v>49</v>
      </c>
      <c r="U175" s="2" t="s">
        <v>57</v>
      </c>
      <c r="V175" s="2" t="s">
        <v>55</v>
      </c>
      <c r="X175" s="2" t="s">
        <v>57</v>
      </c>
      <c r="Y175" s="2" t="s">
        <v>55</v>
      </c>
      <c r="AA175" s="2" t="s">
        <v>57</v>
      </c>
      <c r="AB175" s="2" t="s">
        <v>55</v>
      </c>
      <c r="AD175" t="s">
        <v>72</v>
      </c>
      <c r="AE175" t="s">
        <v>581</v>
      </c>
      <c r="AG175" s="2" t="s">
        <v>72</v>
      </c>
      <c r="AH175" t="s">
        <v>581</v>
      </c>
      <c r="AJ175" s="2" t="s">
        <v>57</v>
      </c>
      <c r="AK175" s="2" t="s">
        <v>49</v>
      </c>
      <c r="AM175" s="2" t="s">
        <v>57</v>
      </c>
      <c r="AN175" t="s">
        <v>581</v>
      </c>
    </row>
    <row r="176" spans="1:40" x14ac:dyDescent="0.25">
      <c r="A176" s="2" t="s">
        <v>70</v>
      </c>
      <c r="B176" s="2" t="s">
        <v>49</v>
      </c>
      <c r="D176" s="117" t="s">
        <v>46</v>
      </c>
      <c r="E176" s="117" t="s">
        <v>55</v>
      </c>
      <c r="G176" s="117" t="s">
        <v>46</v>
      </c>
      <c r="H176" s="117" t="s">
        <v>581</v>
      </c>
      <c r="J176" s="2" t="s">
        <v>70</v>
      </c>
      <c r="K176" s="2" t="s">
        <v>612</v>
      </c>
      <c r="L176" s="2" t="s">
        <v>70</v>
      </c>
      <c r="M176" s="2" t="s">
        <v>612</v>
      </c>
      <c r="O176" s="2" t="s">
        <v>70</v>
      </c>
      <c r="P176" s="2" t="s">
        <v>612</v>
      </c>
      <c r="R176" s="2" t="s">
        <v>67</v>
      </c>
      <c r="S176" s="2" t="s">
        <v>55</v>
      </c>
      <c r="U176" s="2" t="s">
        <v>67</v>
      </c>
      <c r="V176" s="2" t="s">
        <v>49</v>
      </c>
      <c r="X176" s="2" t="s">
        <v>67</v>
      </c>
      <c r="Y176" s="2" t="s">
        <v>55</v>
      </c>
      <c r="AA176" s="2" t="s">
        <v>67</v>
      </c>
      <c r="AB176" s="2" t="s">
        <v>55</v>
      </c>
      <c r="AD176" t="s">
        <v>70</v>
      </c>
      <c r="AE176" t="s">
        <v>612</v>
      </c>
      <c r="AG176" s="2" t="s">
        <v>70</v>
      </c>
      <c r="AH176" s="2" t="s">
        <v>49</v>
      </c>
      <c r="AJ176" s="2" t="s">
        <v>67</v>
      </c>
      <c r="AK176" t="s">
        <v>581</v>
      </c>
      <c r="AM176" s="2" t="s">
        <v>67</v>
      </c>
      <c r="AN176" s="2" t="s">
        <v>49</v>
      </c>
    </row>
    <row r="177" spans="1:40" x14ac:dyDescent="0.25">
      <c r="A177" s="2" t="s">
        <v>72</v>
      </c>
      <c r="B177" s="2" t="s">
        <v>55</v>
      </c>
      <c r="D177" s="117" t="s">
        <v>70</v>
      </c>
      <c r="E177" s="117" t="s">
        <v>49</v>
      </c>
      <c r="G177" s="117" t="s">
        <v>70</v>
      </c>
      <c r="H177" s="117" t="s">
        <v>612</v>
      </c>
      <c r="J177" s="2" t="s">
        <v>72</v>
      </c>
      <c r="K177" t="s">
        <v>581</v>
      </c>
      <c r="L177" s="2" t="s">
        <v>72</v>
      </c>
      <c r="M177" t="s">
        <v>581</v>
      </c>
      <c r="O177" s="2" t="s">
        <v>72</v>
      </c>
      <c r="P177" t="s">
        <v>581</v>
      </c>
      <c r="R177" s="2" t="s">
        <v>48</v>
      </c>
      <c r="S177" s="2" t="s">
        <v>55</v>
      </c>
      <c r="U177" s="2" t="s">
        <v>48</v>
      </c>
      <c r="V177" s="2" t="s">
        <v>55</v>
      </c>
      <c r="X177" s="2" t="s">
        <v>48</v>
      </c>
      <c r="Y177" s="2" t="s">
        <v>68</v>
      </c>
      <c r="AA177" s="2" t="s">
        <v>48</v>
      </c>
      <c r="AB177" s="2" t="s">
        <v>55</v>
      </c>
      <c r="AD177" t="s">
        <v>72</v>
      </c>
      <c r="AE177" t="s">
        <v>581</v>
      </c>
      <c r="AG177" s="2" t="s">
        <v>72</v>
      </c>
      <c r="AH177" t="s">
        <v>581</v>
      </c>
      <c r="AJ177" s="2" t="s">
        <v>48</v>
      </c>
      <c r="AK177" t="s">
        <v>581</v>
      </c>
      <c r="AM177" s="2" t="s">
        <v>48</v>
      </c>
      <c r="AN177" t="s">
        <v>581</v>
      </c>
    </row>
    <row r="178" spans="1:40" x14ac:dyDescent="0.25">
      <c r="A178" s="2" t="s">
        <v>70</v>
      </c>
      <c r="B178" s="2" t="s">
        <v>55</v>
      </c>
      <c r="D178" s="117" t="s">
        <v>70</v>
      </c>
      <c r="E178" s="117" t="s">
        <v>50</v>
      </c>
      <c r="G178" s="117" t="s">
        <v>70</v>
      </c>
      <c r="H178" s="117" t="s">
        <v>612</v>
      </c>
      <c r="J178" s="2" t="s">
        <v>70</v>
      </c>
      <c r="K178" t="s">
        <v>581</v>
      </c>
      <c r="L178" s="2" t="s">
        <v>70</v>
      </c>
      <c r="M178" t="s">
        <v>581</v>
      </c>
      <c r="O178" s="2" t="s">
        <v>70</v>
      </c>
      <c r="P178" t="s">
        <v>581</v>
      </c>
      <c r="R178" s="2" t="s">
        <v>57</v>
      </c>
      <c r="S178" s="2" t="s">
        <v>49</v>
      </c>
      <c r="U178" s="2" t="s">
        <v>57</v>
      </c>
      <c r="V178" s="2" t="s">
        <v>49</v>
      </c>
      <c r="X178" s="2" t="s">
        <v>57</v>
      </c>
      <c r="Y178" s="2" t="s">
        <v>49</v>
      </c>
      <c r="AA178" s="2" t="s">
        <v>57</v>
      </c>
      <c r="AB178" s="2" t="s">
        <v>55</v>
      </c>
      <c r="AD178" t="s">
        <v>70</v>
      </c>
      <c r="AE178" t="s">
        <v>581</v>
      </c>
      <c r="AG178" s="2" t="s">
        <v>70</v>
      </c>
      <c r="AH178" t="s">
        <v>581</v>
      </c>
      <c r="AJ178" s="2" t="s">
        <v>57</v>
      </c>
      <c r="AK178" s="2" t="s">
        <v>49</v>
      </c>
      <c r="AM178" s="2" t="s">
        <v>57</v>
      </c>
      <c r="AN178" s="2" t="s">
        <v>49</v>
      </c>
    </row>
    <row r="179" spans="1:40" x14ac:dyDescent="0.25">
      <c r="A179" s="3" t="s">
        <v>80</v>
      </c>
      <c r="B179" s="2" t="s">
        <v>493</v>
      </c>
      <c r="D179" s="117" t="s">
        <v>70</v>
      </c>
      <c r="E179" s="117" t="s">
        <v>62</v>
      </c>
      <c r="G179" s="117" t="s">
        <v>70</v>
      </c>
      <c r="H179" s="117" t="s">
        <v>612</v>
      </c>
      <c r="J179" s="3" t="s">
        <v>80</v>
      </c>
      <c r="K179" s="2" t="s">
        <v>612</v>
      </c>
      <c r="L179" s="3" t="s">
        <v>80</v>
      </c>
      <c r="M179" s="2" t="s">
        <v>612</v>
      </c>
      <c r="O179" s="3" t="s">
        <v>80</v>
      </c>
      <c r="P179" s="2" t="s">
        <v>612</v>
      </c>
      <c r="R179" s="2" t="s">
        <v>67</v>
      </c>
      <c r="S179" s="2" t="s">
        <v>49</v>
      </c>
      <c r="U179" s="2" t="s">
        <v>67</v>
      </c>
      <c r="V179" s="2" t="s">
        <v>55</v>
      </c>
      <c r="X179" s="2" t="s">
        <v>67</v>
      </c>
      <c r="Y179" s="2" t="s">
        <v>55</v>
      </c>
      <c r="AA179" s="2" t="s">
        <v>67</v>
      </c>
      <c r="AB179" s="2" t="s">
        <v>55</v>
      </c>
      <c r="AD179" t="s">
        <v>80</v>
      </c>
      <c r="AE179" t="s">
        <v>612</v>
      </c>
      <c r="AG179" s="3" t="s">
        <v>80</v>
      </c>
      <c r="AH179" s="2" t="s">
        <v>49</v>
      </c>
      <c r="AJ179" s="2" t="s">
        <v>67</v>
      </c>
      <c r="AK179" s="2" t="s">
        <v>49</v>
      </c>
      <c r="AM179" s="2" t="s">
        <v>67</v>
      </c>
      <c r="AN179" t="s">
        <v>581</v>
      </c>
    </row>
    <row r="180" spans="1:40" x14ac:dyDescent="0.25">
      <c r="A180" s="3" t="s">
        <v>46</v>
      </c>
      <c r="B180" s="2" t="s">
        <v>55</v>
      </c>
      <c r="D180" s="117" t="s">
        <v>80</v>
      </c>
      <c r="E180" s="117" t="s">
        <v>55</v>
      </c>
      <c r="G180" s="117" t="s">
        <v>80</v>
      </c>
      <c r="H180" s="117" t="s">
        <v>581</v>
      </c>
      <c r="J180" s="3" t="s">
        <v>46</v>
      </c>
      <c r="K180" t="s">
        <v>581</v>
      </c>
      <c r="L180" s="3" t="s">
        <v>46</v>
      </c>
      <c r="M180" t="s">
        <v>581</v>
      </c>
      <c r="O180" s="3" t="s">
        <v>46</v>
      </c>
      <c r="P180" t="s">
        <v>581</v>
      </c>
      <c r="R180" s="2" t="s">
        <v>67</v>
      </c>
      <c r="S180" s="2" t="s">
        <v>55</v>
      </c>
      <c r="U180" s="2" t="s">
        <v>67</v>
      </c>
      <c r="V180" s="2" t="s">
        <v>117</v>
      </c>
      <c r="X180" s="2" t="s">
        <v>67</v>
      </c>
      <c r="Y180" s="2" t="s">
        <v>55</v>
      </c>
      <c r="AA180" s="2" t="s">
        <v>67</v>
      </c>
      <c r="AB180" s="2" t="s">
        <v>55</v>
      </c>
      <c r="AD180" t="s">
        <v>46</v>
      </c>
      <c r="AE180" t="s">
        <v>581</v>
      </c>
      <c r="AG180" s="3" t="s">
        <v>46</v>
      </c>
      <c r="AH180" t="s">
        <v>581</v>
      </c>
      <c r="AJ180" s="2" t="s">
        <v>67</v>
      </c>
      <c r="AK180" t="s">
        <v>581</v>
      </c>
      <c r="AM180" s="2" t="s">
        <v>67</v>
      </c>
      <c r="AN180" s="2" t="s">
        <v>117</v>
      </c>
    </row>
    <row r="181" spans="1:40" x14ac:dyDescent="0.25">
      <c r="A181" s="3" t="s">
        <v>80</v>
      </c>
      <c r="B181" s="2" t="s">
        <v>476</v>
      </c>
      <c r="D181" s="117" t="s">
        <v>46</v>
      </c>
      <c r="E181" s="117" t="s">
        <v>55</v>
      </c>
      <c r="G181" s="117" t="s">
        <v>46</v>
      </c>
      <c r="H181" s="117" t="s">
        <v>581</v>
      </c>
      <c r="J181" s="3" t="s">
        <v>80</v>
      </c>
      <c r="K181" s="2" t="s">
        <v>612</v>
      </c>
      <c r="L181" s="3" t="s">
        <v>80</v>
      </c>
      <c r="M181" s="2" t="s">
        <v>612</v>
      </c>
      <c r="O181" s="3" t="s">
        <v>80</v>
      </c>
      <c r="P181" s="2" t="s">
        <v>612</v>
      </c>
      <c r="R181" s="2" t="s">
        <v>67</v>
      </c>
      <c r="S181" s="2" t="s">
        <v>55</v>
      </c>
      <c r="U181" s="2" t="s">
        <v>67</v>
      </c>
      <c r="V181" s="2" t="s">
        <v>55</v>
      </c>
      <c r="X181" s="2" t="s">
        <v>67</v>
      </c>
      <c r="Y181" s="2" t="s">
        <v>68</v>
      </c>
      <c r="AA181" s="2" t="s">
        <v>67</v>
      </c>
      <c r="AB181" s="2" t="s">
        <v>55</v>
      </c>
      <c r="AD181" t="s">
        <v>80</v>
      </c>
      <c r="AE181" t="s">
        <v>612</v>
      </c>
      <c r="AG181" s="3" t="s">
        <v>80</v>
      </c>
      <c r="AH181" s="2" t="s">
        <v>49</v>
      </c>
      <c r="AJ181" s="2" t="s">
        <v>67</v>
      </c>
      <c r="AK181" t="s">
        <v>581</v>
      </c>
      <c r="AM181" s="2" t="s">
        <v>67</v>
      </c>
      <c r="AN181" t="s">
        <v>581</v>
      </c>
    </row>
    <row r="182" spans="1:40" x14ac:dyDescent="0.25">
      <c r="A182" s="3" t="s">
        <v>46</v>
      </c>
      <c r="B182" s="2" t="s">
        <v>55</v>
      </c>
      <c r="D182" s="117" t="s">
        <v>46</v>
      </c>
      <c r="E182" s="117" t="s">
        <v>49</v>
      </c>
      <c r="G182" s="117" t="s">
        <v>46</v>
      </c>
      <c r="H182" s="117" t="s">
        <v>612</v>
      </c>
      <c r="J182" s="3" t="s">
        <v>46</v>
      </c>
      <c r="K182" t="s">
        <v>581</v>
      </c>
      <c r="L182" s="3" t="s">
        <v>46</v>
      </c>
      <c r="M182" s="2" t="s">
        <v>612</v>
      </c>
      <c r="O182" s="3" t="s">
        <v>46</v>
      </c>
      <c r="P182" t="s">
        <v>581</v>
      </c>
      <c r="R182" s="2" t="s">
        <v>73</v>
      </c>
      <c r="S182" s="2" t="s">
        <v>55</v>
      </c>
      <c r="U182" s="2" t="s">
        <v>73</v>
      </c>
      <c r="V182" s="2" t="s">
        <v>50</v>
      </c>
      <c r="X182" s="2" t="s">
        <v>73</v>
      </c>
      <c r="Y182" s="2" t="s">
        <v>86</v>
      </c>
      <c r="AA182" s="2" t="s">
        <v>73</v>
      </c>
      <c r="AB182" s="2" t="s">
        <v>55</v>
      </c>
      <c r="AD182" t="s">
        <v>46</v>
      </c>
      <c r="AE182" t="s">
        <v>581</v>
      </c>
      <c r="AG182" s="3" t="s">
        <v>46</v>
      </c>
      <c r="AH182" t="s">
        <v>581</v>
      </c>
      <c r="AJ182" s="2" t="s">
        <v>73</v>
      </c>
      <c r="AK182" t="s">
        <v>581</v>
      </c>
      <c r="AM182" s="2" t="s">
        <v>73</v>
      </c>
      <c r="AN182" s="2" t="s">
        <v>50</v>
      </c>
    </row>
    <row r="183" spans="1:40" x14ac:dyDescent="0.25">
      <c r="A183" s="3" t="s">
        <v>56</v>
      </c>
      <c r="B183" s="2" t="s">
        <v>476</v>
      </c>
      <c r="D183" s="117" t="s">
        <v>46</v>
      </c>
      <c r="E183" s="117" t="s">
        <v>64</v>
      </c>
      <c r="G183" s="117" t="s">
        <v>46</v>
      </c>
      <c r="H183" s="117" t="s">
        <v>612</v>
      </c>
      <c r="J183" s="3" t="s">
        <v>56</v>
      </c>
      <c r="K183" t="s">
        <v>581</v>
      </c>
      <c r="L183" s="3" t="s">
        <v>56</v>
      </c>
      <c r="M183" s="2" t="s">
        <v>612</v>
      </c>
      <c r="O183" s="3" t="s">
        <v>56</v>
      </c>
      <c r="P183" t="s">
        <v>581</v>
      </c>
      <c r="R183" s="2" t="s">
        <v>48</v>
      </c>
      <c r="S183" s="2" t="s">
        <v>49</v>
      </c>
      <c r="U183" s="2" t="s">
        <v>48</v>
      </c>
      <c r="V183" s="2" t="s">
        <v>101</v>
      </c>
      <c r="X183" s="2" t="s">
        <v>48</v>
      </c>
      <c r="Y183" s="2" t="s">
        <v>55</v>
      </c>
      <c r="AA183" s="2" t="s">
        <v>48</v>
      </c>
      <c r="AB183" s="2" t="s">
        <v>55</v>
      </c>
      <c r="AD183" t="s">
        <v>56</v>
      </c>
      <c r="AE183" t="s">
        <v>612</v>
      </c>
      <c r="AG183" s="3" t="s">
        <v>56</v>
      </c>
      <c r="AH183" s="2" t="s">
        <v>49</v>
      </c>
      <c r="AJ183" s="2" t="s">
        <v>48</v>
      </c>
      <c r="AK183" s="2" t="s">
        <v>49</v>
      </c>
      <c r="AM183" s="2" t="s">
        <v>48</v>
      </c>
      <c r="AN183" s="2" t="s">
        <v>49</v>
      </c>
    </row>
    <row r="184" spans="1:40" x14ac:dyDescent="0.25">
      <c r="A184" s="2" t="s">
        <v>70</v>
      </c>
      <c r="B184" s="2" t="s">
        <v>239</v>
      </c>
      <c r="D184" s="117" t="s">
        <v>72</v>
      </c>
      <c r="E184" s="117" t="s">
        <v>55</v>
      </c>
      <c r="G184" s="117" t="s">
        <v>72</v>
      </c>
      <c r="H184" s="117" t="s">
        <v>581</v>
      </c>
      <c r="J184" s="2" t="s">
        <v>70</v>
      </c>
      <c r="K184" s="2" t="s">
        <v>612</v>
      </c>
      <c r="L184" s="2" t="s">
        <v>70</v>
      </c>
      <c r="M184" s="2" t="s">
        <v>612</v>
      </c>
      <c r="O184" s="2" t="s">
        <v>70</v>
      </c>
      <c r="P184" s="2" t="s">
        <v>612</v>
      </c>
      <c r="R184" s="2" t="s">
        <v>48</v>
      </c>
      <c r="S184" s="2" t="s">
        <v>58</v>
      </c>
      <c r="U184" s="2" t="s">
        <v>48</v>
      </c>
      <c r="V184" s="2" t="s">
        <v>55</v>
      </c>
      <c r="X184" s="2" t="s">
        <v>48</v>
      </c>
      <c r="Y184" s="2" t="s">
        <v>55</v>
      </c>
      <c r="AA184" s="2" t="s">
        <v>48</v>
      </c>
      <c r="AB184" s="2" t="s">
        <v>55</v>
      </c>
      <c r="AD184" t="s">
        <v>70</v>
      </c>
      <c r="AE184" t="s">
        <v>612</v>
      </c>
      <c r="AG184" s="2" t="s">
        <v>70</v>
      </c>
      <c r="AH184" s="2" t="s">
        <v>49</v>
      </c>
      <c r="AJ184" s="2" t="s">
        <v>48</v>
      </c>
      <c r="AK184" s="2" t="s">
        <v>58</v>
      </c>
      <c r="AM184" s="2" t="s">
        <v>48</v>
      </c>
      <c r="AN184" t="s">
        <v>581</v>
      </c>
    </row>
    <row r="185" spans="1:40" x14ac:dyDescent="0.25">
      <c r="A185" s="2" t="s">
        <v>70</v>
      </c>
      <c r="B185" s="2" t="s">
        <v>50</v>
      </c>
      <c r="D185" s="117" t="s">
        <v>46</v>
      </c>
      <c r="E185" s="117" t="s">
        <v>64</v>
      </c>
      <c r="G185" s="117" t="s">
        <v>46</v>
      </c>
      <c r="H185" s="117" t="s">
        <v>612</v>
      </c>
      <c r="J185" s="2" t="s">
        <v>70</v>
      </c>
      <c r="K185" s="2" t="s">
        <v>612</v>
      </c>
      <c r="L185" s="2" t="s">
        <v>70</v>
      </c>
      <c r="M185" s="2" t="s">
        <v>612</v>
      </c>
      <c r="O185" s="2" t="s">
        <v>70</v>
      </c>
      <c r="P185" s="2" t="s">
        <v>612</v>
      </c>
      <c r="R185" s="2" t="s">
        <v>67</v>
      </c>
      <c r="S185" s="2" t="s">
        <v>49</v>
      </c>
      <c r="U185" s="2" t="s">
        <v>67</v>
      </c>
      <c r="V185" s="2" t="s">
        <v>49</v>
      </c>
      <c r="X185" s="2" t="s">
        <v>67</v>
      </c>
      <c r="Y185" s="2" t="s">
        <v>55</v>
      </c>
      <c r="AA185" s="2" t="s">
        <v>67</v>
      </c>
      <c r="AB185" s="2" t="s">
        <v>55</v>
      </c>
      <c r="AD185" t="s">
        <v>70</v>
      </c>
      <c r="AE185" t="s">
        <v>612</v>
      </c>
      <c r="AG185" s="2" t="s">
        <v>70</v>
      </c>
      <c r="AH185" s="2" t="s">
        <v>50</v>
      </c>
      <c r="AJ185" s="2" t="s">
        <v>67</v>
      </c>
      <c r="AK185" s="2" t="s">
        <v>49</v>
      </c>
      <c r="AM185" s="2" t="s">
        <v>67</v>
      </c>
      <c r="AN185" s="2" t="s">
        <v>49</v>
      </c>
    </row>
    <row r="186" spans="1:40" x14ac:dyDescent="0.25">
      <c r="A186" s="3" t="s">
        <v>80</v>
      </c>
      <c r="B186" s="2" t="s">
        <v>49</v>
      </c>
      <c r="D186" s="117" t="s">
        <v>80</v>
      </c>
      <c r="E186" s="117" t="s">
        <v>50</v>
      </c>
      <c r="G186" s="117" t="s">
        <v>80</v>
      </c>
      <c r="H186" s="117" t="s">
        <v>612</v>
      </c>
      <c r="J186" s="3" t="s">
        <v>80</v>
      </c>
      <c r="K186" s="2" t="s">
        <v>612</v>
      </c>
      <c r="L186" s="3" t="s">
        <v>80</v>
      </c>
      <c r="M186" s="2" t="s">
        <v>612</v>
      </c>
      <c r="O186" s="3" t="s">
        <v>80</v>
      </c>
      <c r="P186" t="s">
        <v>581</v>
      </c>
      <c r="R186" s="2" t="s">
        <v>73</v>
      </c>
      <c r="S186" s="2" t="s">
        <v>55</v>
      </c>
      <c r="U186" s="2" t="s">
        <v>73</v>
      </c>
      <c r="V186" s="2" t="s">
        <v>49</v>
      </c>
      <c r="X186" s="2" t="s">
        <v>73</v>
      </c>
      <c r="Y186" s="2" t="s">
        <v>49</v>
      </c>
      <c r="AA186" s="2" t="s">
        <v>73</v>
      </c>
      <c r="AB186" s="2" t="s">
        <v>55</v>
      </c>
      <c r="AD186" t="s">
        <v>80</v>
      </c>
      <c r="AE186" t="s">
        <v>612</v>
      </c>
      <c r="AG186" s="3" t="s">
        <v>80</v>
      </c>
      <c r="AH186" s="2" t="s">
        <v>49</v>
      </c>
      <c r="AJ186" s="2" t="s">
        <v>73</v>
      </c>
      <c r="AK186" t="s">
        <v>581</v>
      </c>
      <c r="AM186" s="2" t="s">
        <v>73</v>
      </c>
      <c r="AN186" s="2" t="s">
        <v>49</v>
      </c>
    </row>
    <row r="187" spans="1:40" x14ac:dyDescent="0.25">
      <c r="A187" s="3" t="s">
        <v>56</v>
      </c>
      <c r="B187" s="2" t="s">
        <v>62</v>
      </c>
      <c r="D187" s="117" t="s">
        <v>80</v>
      </c>
      <c r="E187" s="117" t="s">
        <v>64</v>
      </c>
      <c r="G187" s="117" t="s">
        <v>80</v>
      </c>
      <c r="H187" s="117" t="s">
        <v>612</v>
      </c>
      <c r="J187" s="3" t="s">
        <v>56</v>
      </c>
      <c r="K187" t="s">
        <v>581</v>
      </c>
      <c r="L187" s="3" t="s">
        <v>56</v>
      </c>
      <c r="M187" s="2" t="s">
        <v>612</v>
      </c>
      <c r="O187" s="3" t="s">
        <v>56</v>
      </c>
      <c r="P187" s="2" t="s">
        <v>612</v>
      </c>
      <c r="R187" s="2" t="s">
        <v>73</v>
      </c>
      <c r="S187" s="2" t="s">
        <v>55</v>
      </c>
      <c r="U187" s="2" t="s">
        <v>73</v>
      </c>
      <c r="V187" s="2" t="s">
        <v>49</v>
      </c>
      <c r="X187" s="2" t="s">
        <v>73</v>
      </c>
      <c r="Y187" s="2" t="s">
        <v>101</v>
      </c>
      <c r="AA187" s="2" t="s">
        <v>73</v>
      </c>
      <c r="AB187" s="2" t="s">
        <v>55</v>
      </c>
      <c r="AD187" t="s">
        <v>56</v>
      </c>
      <c r="AE187" t="s">
        <v>612</v>
      </c>
      <c r="AG187" s="3" t="s">
        <v>56</v>
      </c>
      <c r="AH187" s="2" t="s">
        <v>62</v>
      </c>
      <c r="AJ187" s="2" t="s">
        <v>73</v>
      </c>
      <c r="AK187" t="s">
        <v>581</v>
      </c>
      <c r="AM187" s="2" t="s">
        <v>73</v>
      </c>
      <c r="AN187" s="2" t="s">
        <v>49</v>
      </c>
    </row>
    <row r="188" spans="1:40" x14ac:dyDescent="0.25">
      <c r="A188" s="3" t="s">
        <v>56</v>
      </c>
      <c r="B188" s="2" t="s">
        <v>55</v>
      </c>
      <c r="D188" s="117" t="s">
        <v>80</v>
      </c>
      <c r="E188" s="117" t="s">
        <v>62</v>
      </c>
      <c r="G188" s="117" t="s">
        <v>80</v>
      </c>
      <c r="H188" s="117" t="s">
        <v>612</v>
      </c>
      <c r="J188" s="3" t="s">
        <v>56</v>
      </c>
      <c r="K188" t="s">
        <v>581</v>
      </c>
      <c r="L188" s="3" t="s">
        <v>56</v>
      </c>
      <c r="M188" t="s">
        <v>581</v>
      </c>
      <c r="O188" s="3" t="s">
        <v>56</v>
      </c>
      <c r="P188" s="2" t="s">
        <v>612</v>
      </c>
      <c r="R188" s="2" t="s">
        <v>57</v>
      </c>
      <c r="S188" s="2" t="s">
        <v>49</v>
      </c>
      <c r="U188" s="2" t="s">
        <v>57</v>
      </c>
      <c r="V188" s="2" t="s">
        <v>49</v>
      </c>
      <c r="X188" s="2" t="s">
        <v>57</v>
      </c>
      <c r="Y188" s="2" t="s">
        <v>68</v>
      </c>
      <c r="AA188" s="2" t="s">
        <v>57</v>
      </c>
      <c r="AB188" s="2" t="s">
        <v>55</v>
      </c>
      <c r="AD188" t="s">
        <v>56</v>
      </c>
      <c r="AE188" t="s">
        <v>581</v>
      </c>
      <c r="AG188" s="3" t="s">
        <v>56</v>
      </c>
      <c r="AH188" t="s">
        <v>581</v>
      </c>
      <c r="AJ188" s="2" t="s">
        <v>57</v>
      </c>
      <c r="AK188" s="2" t="s">
        <v>49</v>
      </c>
      <c r="AM188" s="2" t="s">
        <v>57</v>
      </c>
      <c r="AN188" s="2" t="s">
        <v>49</v>
      </c>
    </row>
    <row r="189" spans="1:40" x14ac:dyDescent="0.25">
      <c r="A189" s="3" t="s">
        <v>46</v>
      </c>
      <c r="B189" s="2" t="s">
        <v>86</v>
      </c>
      <c r="D189" s="117" t="s">
        <v>70</v>
      </c>
      <c r="E189" s="117" t="s">
        <v>49</v>
      </c>
      <c r="G189" s="117" t="s">
        <v>70</v>
      </c>
      <c r="H189" s="117" t="s">
        <v>612</v>
      </c>
      <c r="J189" s="3" t="s">
        <v>46</v>
      </c>
      <c r="K189" s="2" t="s">
        <v>612</v>
      </c>
      <c r="L189" s="3" t="s">
        <v>46</v>
      </c>
      <c r="M189" s="2" t="s">
        <v>612</v>
      </c>
      <c r="O189" s="3" t="s">
        <v>46</v>
      </c>
      <c r="P189" s="2" t="s">
        <v>612</v>
      </c>
      <c r="R189" s="2" t="s">
        <v>57</v>
      </c>
      <c r="S189" s="2" t="s">
        <v>49</v>
      </c>
      <c r="U189" s="2" t="s">
        <v>57</v>
      </c>
      <c r="V189" s="2" t="s">
        <v>49</v>
      </c>
      <c r="X189" s="2" t="s">
        <v>57</v>
      </c>
      <c r="Y189" s="2" t="s">
        <v>49</v>
      </c>
      <c r="AA189" s="2" t="s">
        <v>57</v>
      </c>
      <c r="AB189" s="2" t="s">
        <v>55</v>
      </c>
      <c r="AD189" t="s">
        <v>46</v>
      </c>
      <c r="AE189" t="s">
        <v>612</v>
      </c>
      <c r="AG189" s="3" t="s">
        <v>46</v>
      </c>
      <c r="AH189" s="2" t="s">
        <v>86</v>
      </c>
      <c r="AJ189" s="2" t="s">
        <v>57</v>
      </c>
      <c r="AK189" s="2" t="s">
        <v>49</v>
      </c>
      <c r="AM189" s="2" t="s">
        <v>57</v>
      </c>
      <c r="AN189" s="2" t="s">
        <v>49</v>
      </c>
    </row>
    <row r="190" spans="1:40" x14ac:dyDescent="0.25">
      <c r="A190" s="3" t="s">
        <v>56</v>
      </c>
      <c r="B190" s="2" t="s">
        <v>49</v>
      </c>
      <c r="D190" s="117" t="s">
        <v>70</v>
      </c>
      <c r="E190" s="117" t="s">
        <v>50</v>
      </c>
      <c r="G190" s="117" t="s">
        <v>70</v>
      </c>
      <c r="H190" s="117" t="s">
        <v>612</v>
      </c>
      <c r="J190" s="3" t="s">
        <v>56</v>
      </c>
      <c r="K190" s="2" t="s">
        <v>612</v>
      </c>
      <c r="L190" s="3" t="s">
        <v>56</v>
      </c>
      <c r="M190" s="2" t="s">
        <v>612</v>
      </c>
      <c r="O190" s="3" t="s">
        <v>56</v>
      </c>
      <c r="P190" s="2" t="s">
        <v>612</v>
      </c>
      <c r="R190" s="2" t="s">
        <v>57</v>
      </c>
      <c r="S190" s="2" t="s">
        <v>49</v>
      </c>
      <c r="U190" s="2" t="s">
        <v>57</v>
      </c>
      <c r="V190" s="2" t="s">
        <v>49</v>
      </c>
      <c r="X190" s="2" t="s">
        <v>57</v>
      </c>
      <c r="Y190" s="2" t="s">
        <v>49</v>
      </c>
      <c r="AA190" s="2" t="s">
        <v>57</v>
      </c>
      <c r="AB190" s="2" t="s">
        <v>55</v>
      </c>
      <c r="AD190" t="s">
        <v>56</v>
      </c>
      <c r="AE190" t="s">
        <v>612</v>
      </c>
      <c r="AG190" s="3" t="s">
        <v>56</v>
      </c>
      <c r="AH190" s="2" t="s">
        <v>49</v>
      </c>
      <c r="AJ190" s="2" t="s">
        <v>57</v>
      </c>
      <c r="AK190" s="2" t="s">
        <v>49</v>
      </c>
      <c r="AM190" s="2" t="s">
        <v>57</v>
      </c>
      <c r="AN190" s="2" t="s">
        <v>49</v>
      </c>
    </row>
    <row r="191" spans="1:40" x14ac:dyDescent="0.25">
      <c r="A191" s="3" t="s">
        <v>56</v>
      </c>
      <c r="B191" s="2" t="s">
        <v>434</v>
      </c>
      <c r="D191" s="117" t="s">
        <v>70</v>
      </c>
      <c r="E191" s="117" t="s">
        <v>58</v>
      </c>
      <c r="G191" s="117" t="s">
        <v>70</v>
      </c>
      <c r="H191" s="117" t="s">
        <v>612</v>
      </c>
      <c r="J191" s="3" t="s">
        <v>56</v>
      </c>
      <c r="K191" s="2" t="s">
        <v>612</v>
      </c>
      <c r="L191" s="3" t="s">
        <v>56</v>
      </c>
      <c r="M191" t="s">
        <v>581</v>
      </c>
      <c r="O191" s="3" t="s">
        <v>56</v>
      </c>
      <c r="P191" t="s">
        <v>581</v>
      </c>
      <c r="R191" s="2" t="s">
        <v>73</v>
      </c>
      <c r="S191" s="2" t="s">
        <v>55</v>
      </c>
      <c r="U191" s="2" t="s">
        <v>73</v>
      </c>
      <c r="V191" s="2" t="s">
        <v>49</v>
      </c>
      <c r="X191" s="2" t="s">
        <v>73</v>
      </c>
      <c r="Y191" s="2" t="s">
        <v>55</v>
      </c>
      <c r="AA191" s="2" t="s">
        <v>73</v>
      </c>
      <c r="AB191" s="2" t="s">
        <v>55</v>
      </c>
      <c r="AD191" t="s">
        <v>56</v>
      </c>
      <c r="AE191" t="s">
        <v>612</v>
      </c>
      <c r="AG191" s="3" t="s">
        <v>56</v>
      </c>
      <c r="AH191" s="2" t="s">
        <v>49</v>
      </c>
      <c r="AJ191" s="2" t="s">
        <v>73</v>
      </c>
      <c r="AK191" t="s">
        <v>581</v>
      </c>
      <c r="AM191" s="2" t="s">
        <v>73</v>
      </c>
      <c r="AN191" s="2" t="s">
        <v>49</v>
      </c>
    </row>
    <row r="192" spans="1:40" x14ac:dyDescent="0.25">
      <c r="A192" s="2" t="s">
        <v>72</v>
      </c>
      <c r="B192" s="2" t="s">
        <v>55</v>
      </c>
      <c r="D192" s="117" t="s">
        <v>46</v>
      </c>
      <c r="E192" s="117" t="s">
        <v>68</v>
      </c>
      <c r="G192" s="117" t="s">
        <v>46</v>
      </c>
      <c r="H192" s="117" t="s">
        <v>612</v>
      </c>
      <c r="J192" s="2" t="s">
        <v>72</v>
      </c>
      <c r="K192" s="2" t="s">
        <v>612</v>
      </c>
      <c r="L192" s="2" t="s">
        <v>72</v>
      </c>
      <c r="M192" t="s">
        <v>581</v>
      </c>
      <c r="O192" s="2" t="s">
        <v>72</v>
      </c>
      <c r="P192" t="s">
        <v>581</v>
      </c>
      <c r="R192" s="2" t="s">
        <v>67</v>
      </c>
      <c r="S192" s="2" t="s">
        <v>49</v>
      </c>
      <c r="U192" s="2" t="s">
        <v>67</v>
      </c>
      <c r="V192" s="2" t="s">
        <v>55</v>
      </c>
      <c r="X192" s="2" t="s">
        <v>67</v>
      </c>
      <c r="Y192" s="2" t="s">
        <v>55</v>
      </c>
      <c r="AA192" s="2" t="s">
        <v>67</v>
      </c>
      <c r="AB192" s="2" t="s">
        <v>55</v>
      </c>
      <c r="AD192" t="s">
        <v>72</v>
      </c>
      <c r="AE192" t="s">
        <v>581</v>
      </c>
      <c r="AG192" s="2" t="s">
        <v>72</v>
      </c>
      <c r="AH192" t="s">
        <v>581</v>
      </c>
      <c r="AJ192" s="2" t="s">
        <v>67</v>
      </c>
      <c r="AK192" s="2" t="s">
        <v>49</v>
      </c>
      <c r="AM192" s="2" t="s">
        <v>67</v>
      </c>
      <c r="AN192" t="s">
        <v>581</v>
      </c>
    </row>
    <row r="193" spans="1:40" x14ac:dyDescent="0.25">
      <c r="A193" s="3" t="s">
        <v>46</v>
      </c>
      <c r="B193" s="2" t="s">
        <v>434</v>
      </c>
      <c r="D193" s="117" t="s">
        <v>70</v>
      </c>
      <c r="E193" s="117" t="s">
        <v>55</v>
      </c>
      <c r="G193" s="117" t="s">
        <v>70</v>
      </c>
      <c r="H193" s="117" t="s">
        <v>581</v>
      </c>
      <c r="J193" s="3" t="s">
        <v>46</v>
      </c>
      <c r="K193" t="s">
        <v>581</v>
      </c>
      <c r="L193" s="3" t="s">
        <v>46</v>
      </c>
      <c r="M193" t="s">
        <v>581</v>
      </c>
      <c r="O193" s="3" t="s">
        <v>46</v>
      </c>
      <c r="P193" s="2" t="s">
        <v>612</v>
      </c>
      <c r="R193" s="2" t="s">
        <v>57</v>
      </c>
      <c r="S193" s="2" t="s">
        <v>55</v>
      </c>
      <c r="U193" s="2" t="s">
        <v>57</v>
      </c>
      <c r="V193" s="2" t="s">
        <v>55</v>
      </c>
      <c r="X193" s="2" t="s">
        <v>57</v>
      </c>
      <c r="Y193" s="2" t="s">
        <v>55</v>
      </c>
      <c r="AA193" s="2" t="s">
        <v>57</v>
      </c>
      <c r="AB193" s="2" t="s">
        <v>49</v>
      </c>
      <c r="AD193" t="s">
        <v>46</v>
      </c>
      <c r="AE193" t="s">
        <v>612</v>
      </c>
      <c r="AG193" s="3" t="s">
        <v>46</v>
      </c>
      <c r="AH193" s="2" t="s">
        <v>49</v>
      </c>
      <c r="AJ193" s="2" t="s">
        <v>57</v>
      </c>
      <c r="AK193" t="s">
        <v>581</v>
      </c>
      <c r="AM193" s="2" t="s">
        <v>57</v>
      </c>
      <c r="AN193" t="s">
        <v>581</v>
      </c>
    </row>
    <row r="194" spans="1:40" x14ac:dyDescent="0.25">
      <c r="A194" s="2" t="s">
        <v>72</v>
      </c>
      <c r="B194" s="2" t="s">
        <v>55</v>
      </c>
      <c r="D194" s="117" t="s">
        <v>46</v>
      </c>
      <c r="E194" s="117" t="s">
        <v>55</v>
      </c>
      <c r="G194" s="117" t="s">
        <v>46</v>
      </c>
      <c r="H194" s="117" t="s">
        <v>581</v>
      </c>
      <c r="J194" s="2" t="s">
        <v>72</v>
      </c>
      <c r="K194" t="s">
        <v>581</v>
      </c>
      <c r="L194" s="2" t="s">
        <v>72</v>
      </c>
      <c r="M194" t="s">
        <v>581</v>
      </c>
      <c r="O194" s="2" t="s">
        <v>72</v>
      </c>
      <c r="P194" t="s">
        <v>581</v>
      </c>
      <c r="R194" s="2" t="s">
        <v>57</v>
      </c>
      <c r="S194" s="2" t="s">
        <v>58</v>
      </c>
      <c r="U194" s="2" t="s">
        <v>57</v>
      </c>
      <c r="V194" s="2" t="s">
        <v>55</v>
      </c>
      <c r="X194" s="2" t="s">
        <v>57</v>
      </c>
      <c r="Y194" s="2" t="s">
        <v>55</v>
      </c>
      <c r="AA194" s="2" t="s">
        <v>57</v>
      </c>
      <c r="AB194" s="2" t="s">
        <v>55</v>
      </c>
      <c r="AD194" t="s">
        <v>72</v>
      </c>
      <c r="AE194" t="s">
        <v>581</v>
      </c>
      <c r="AG194" s="2" t="s">
        <v>72</v>
      </c>
      <c r="AH194" t="s">
        <v>581</v>
      </c>
      <c r="AJ194" s="2" t="s">
        <v>57</v>
      </c>
      <c r="AK194" s="2" t="s">
        <v>58</v>
      </c>
      <c r="AM194" s="2" t="s">
        <v>57</v>
      </c>
      <c r="AN194" t="s">
        <v>581</v>
      </c>
    </row>
    <row r="195" spans="1:40" x14ac:dyDescent="0.25">
      <c r="A195" s="3" t="s">
        <v>46</v>
      </c>
      <c r="B195" s="2" t="s">
        <v>49</v>
      </c>
      <c r="D195" s="117" t="s">
        <v>72</v>
      </c>
      <c r="E195" s="117" t="s">
        <v>55</v>
      </c>
      <c r="G195" s="117" t="s">
        <v>72</v>
      </c>
      <c r="H195" s="117" t="s">
        <v>581</v>
      </c>
      <c r="J195" s="3" t="s">
        <v>46</v>
      </c>
      <c r="K195" s="2" t="s">
        <v>612</v>
      </c>
      <c r="L195" s="3" t="s">
        <v>46</v>
      </c>
      <c r="M195" t="s">
        <v>581</v>
      </c>
      <c r="O195" s="3" t="s">
        <v>46</v>
      </c>
      <c r="P195" t="s">
        <v>581</v>
      </c>
      <c r="R195" s="2" t="s">
        <v>67</v>
      </c>
      <c r="S195" s="2" t="s">
        <v>58</v>
      </c>
      <c r="U195" s="2" t="s">
        <v>67</v>
      </c>
      <c r="V195" s="2" t="s">
        <v>49</v>
      </c>
      <c r="X195" s="2" t="s">
        <v>67</v>
      </c>
      <c r="Y195" s="2" t="s">
        <v>49</v>
      </c>
      <c r="AA195" s="2" t="s">
        <v>67</v>
      </c>
      <c r="AB195" s="2" t="s">
        <v>58</v>
      </c>
      <c r="AD195" t="s">
        <v>46</v>
      </c>
      <c r="AE195" t="s">
        <v>612</v>
      </c>
      <c r="AG195" s="3" t="s">
        <v>46</v>
      </c>
      <c r="AH195" s="2" t="s">
        <v>49</v>
      </c>
      <c r="AJ195" s="2" t="s">
        <v>67</v>
      </c>
      <c r="AK195" s="2" t="s">
        <v>49</v>
      </c>
      <c r="AM195" s="2" t="s">
        <v>67</v>
      </c>
      <c r="AN195" s="2" t="s">
        <v>49</v>
      </c>
    </row>
    <row r="196" spans="1:40" x14ac:dyDescent="0.25">
      <c r="A196" s="3" t="s">
        <v>80</v>
      </c>
      <c r="B196" s="2" t="s">
        <v>58</v>
      </c>
      <c r="D196" s="117" t="s">
        <v>56</v>
      </c>
      <c r="E196" s="117" t="s">
        <v>55</v>
      </c>
      <c r="G196" s="117" t="s">
        <v>56</v>
      </c>
      <c r="H196" s="117" t="s">
        <v>581</v>
      </c>
      <c r="J196" s="3" t="s">
        <v>80</v>
      </c>
      <c r="K196" s="2" t="s">
        <v>612</v>
      </c>
      <c r="L196" s="3" t="s">
        <v>80</v>
      </c>
      <c r="M196" t="s">
        <v>581</v>
      </c>
      <c r="O196" s="3" t="s">
        <v>80</v>
      </c>
      <c r="P196" s="2" t="s">
        <v>612</v>
      </c>
      <c r="R196" s="2" t="s">
        <v>67</v>
      </c>
      <c r="S196" s="2" t="s">
        <v>55</v>
      </c>
      <c r="U196" s="2" t="s">
        <v>67</v>
      </c>
      <c r="V196" s="2" t="s">
        <v>49</v>
      </c>
      <c r="X196" s="2" t="s">
        <v>67</v>
      </c>
      <c r="Y196" s="2" t="s">
        <v>101</v>
      </c>
      <c r="AA196" s="2" t="s">
        <v>67</v>
      </c>
      <c r="AB196" s="2" t="s">
        <v>49</v>
      </c>
      <c r="AD196" t="s">
        <v>80</v>
      </c>
      <c r="AE196" t="s">
        <v>612</v>
      </c>
      <c r="AG196" s="3" t="s">
        <v>80</v>
      </c>
      <c r="AH196" s="2" t="s">
        <v>58</v>
      </c>
      <c r="AJ196" s="2" t="s">
        <v>67</v>
      </c>
      <c r="AK196" t="s">
        <v>581</v>
      </c>
      <c r="AM196" s="2" t="s">
        <v>67</v>
      </c>
      <c r="AN196" s="2" t="s">
        <v>49</v>
      </c>
    </row>
    <row r="197" spans="1:40" x14ac:dyDescent="0.25">
      <c r="A197" s="3" t="s">
        <v>80</v>
      </c>
      <c r="B197" s="2" t="s">
        <v>58</v>
      </c>
      <c r="D197" s="117" t="s">
        <v>46</v>
      </c>
      <c r="E197" s="117" t="s">
        <v>49</v>
      </c>
      <c r="G197" s="117" t="s">
        <v>46</v>
      </c>
      <c r="H197" s="117" t="s">
        <v>612</v>
      </c>
      <c r="J197" s="3" t="s">
        <v>80</v>
      </c>
      <c r="K197" s="2" t="s">
        <v>612</v>
      </c>
      <c r="L197" s="3" t="s">
        <v>80</v>
      </c>
      <c r="M197" s="2" t="s">
        <v>612</v>
      </c>
      <c r="O197" s="3" t="s">
        <v>80</v>
      </c>
      <c r="P197" t="s">
        <v>581</v>
      </c>
      <c r="R197" s="2" t="s">
        <v>67</v>
      </c>
      <c r="S197" s="2" t="s">
        <v>55</v>
      </c>
      <c r="U197" s="2" t="s">
        <v>67</v>
      </c>
      <c r="V197" s="2" t="s">
        <v>49</v>
      </c>
      <c r="X197" s="2" t="s">
        <v>67</v>
      </c>
      <c r="Y197" s="2" t="s">
        <v>49</v>
      </c>
      <c r="AA197" s="2" t="s">
        <v>67</v>
      </c>
      <c r="AB197" s="2" t="s">
        <v>49</v>
      </c>
      <c r="AD197" t="s">
        <v>80</v>
      </c>
      <c r="AE197" t="s">
        <v>612</v>
      </c>
      <c r="AG197" s="3" t="s">
        <v>80</v>
      </c>
      <c r="AH197" s="2" t="s">
        <v>58</v>
      </c>
      <c r="AJ197" s="2" t="s">
        <v>67</v>
      </c>
      <c r="AK197" t="s">
        <v>581</v>
      </c>
      <c r="AM197" s="2" t="s">
        <v>67</v>
      </c>
      <c r="AN197" s="2" t="s">
        <v>49</v>
      </c>
    </row>
    <row r="198" spans="1:40" x14ac:dyDescent="0.25">
      <c r="A198" s="3" t="s">
        <v>46</v>
      </c>
      <c r="B198" s="2" t="s">
        <v>49</v>
      </c>
      <c r="D198" s="117" t="s">
        <v>46</v>
      </c>
      <c r="E198" s="117" t="s">
        <v>58</v>
      </c>
      <c r="G198" s="117" t="s">
        <v>46</v>
      </c>
      <c r="H198" s="117" t="s">
        <v>612</v>
      </c>
      <c r="J198" s="3" t="s">
        <v>46</v>
      </c>
      <c r="K198" s="2" t="s">
        <v>612</v>
      </c>
      <c r="L198" s="3" t="s">
        <v>46</v>
      </c>
      <c r="M198" t="s">
        <v>581</v>
      </c>
      <c r="O198" s="3" t="s">
        <v>46</v>
      </c>
      <c r="P198" t="s">
        <v>581</v>
      </c>
      <c r="R198" s="2" t="s">
        <v>57</v>
      </c>
      <c r="S198" s="2" t="s">
        <v>58</v>
      </c>
      <c r="U198" s="2" t="s">
        <v>57</v>
      </c>
      <c r="V198" s="2" t="s">
        <v>55</v>
      </c>
      <c r="X198" s="2" t="s">
        <v>57</v>
      </c>
      <c r="Y198" s="2" t="s">
        <v>55</v>
      </c>
      <c r="AA198" s="2" t="s">
        <v>57</v>
      </c>
      <c r="AB198" s="2" t="s">
        <v>58</v>
      </c>
      <c r="AD198" t="s">
        <v>46</v>
      </c>
      <c r="AE198" t="s">
        <v>612</v>
      </c>
      <c r="AG198" s="3" t="s">
        <v>46</v>
      </c>
      <c r="AH198" s="2" t="s">
        <v>49</v>
      </c>
      <c r="AJ198" s="2" t="s">
        <v>57</v>
      </c>
      <c r="AK198" s="2" t="s">
        <v>49</v>
      </c>
      <c r="AM198" s="2" t="s">
        <v>57</v>
      </c>
      <c r="AN198" t="s">
        <v>581</v>
      </c>
    </row>
    <row r="199" spans="1:40" x14ac:dyDescent="0.25">
      <c r="A199" s="3" t="s">
        <v>46</v>
      </c>
      <c r="B199" s="2" t="s">
        <v>55</v>
      </c>
      <c r="D199" s="117" t="s">
        <v>46</v>
      </c>
      <c r="E199" s="117" t="s">
        <v>64</v>
      </c>
      <c r="G199" s="117" t="s">
        <v>46</v>
      </c>
      <c r="H199" s="117" t="s">
        <v>612</v>
      </c>
      <c r="J199" s="3" t="s">
        <v>46</v>
      </c>
      <c r="K199" t="s">
        <v>581</v>
      </c>
      <c r="L199" s="3" t="s">
        <v>46</v>
      </c>
      <c r="M199" t="s">
        <v>581</v>
      </c>
      <c r="O199" s="3" t="s">
        <v>46</v>
      </c>
      <c r="P199" t="s">
        <v>581</v>
      </c>
      <c r="R199" s="2" t="s">
        <v>67</v>
      </c>
      <c r="S199" s="2" t="s">
        <v>49</v>
      </c>
      <c r="U199" s="2" t="s">
        <v>67</v>
      </c>
      <c r="V199" s="2" t="s">
        <v>55</v>
      </c>
      <c r="X199" s="2" t="s">
        <v>67</v>
      </c>
      <c r="Y199" s="2" t="s">
        <v>49</v>
      </c>
      <c r="AA199" s="2" t="s">
        <v>67</v>
      </c>
      <c r="AB199" s="2" t="s">
        <v>49</v>
      </c>
      <c r="AD199" t="s">
        <v>46</v>
      </c>
      <c r="AE199" t="s">
        <v>581</v>
      </c>
      <c r="AG199" s="3" t="s">
        <v>46</v>
      </c>
      <c r="AH199" t="s">
        <v>581</v>
      </c>
      <c r="AJ199" s="2" t="s">
        <v>67</v>
      </c>
      <c r="AK199" s="2" t="s">
        <v>49</v>
      </c>
      <c r="AM199" s="2" t="s">
        <v>67</v>
      </c>
      <c r="AN199" t="s">
        <v>581</v>
      </c>
    </row>
    <row r="200" spans="1:40" x14ac:dyDescent="0.25">
      <c r="A200" s="3" t="s">
        <v>80</v>
      </c>
      <c r="B200" s="2" t="s">
        <v>55</v>
      </c>
      <c r="D200" s="117" t="s">
        <v>46</v>
      </c>
      <c r="E200" s="117" t="s">
        <v>62</v>
      </c>
      <c r="G200" s="117" t="s">
        <v>46</v>
      </c>
      <c r="H200" s="117" t="s">
        <v>612</v>
      </c>
      <c r="J200" s="3" t="s">
        <v>80</v>
      </c>
      <c r="K200" s="2" t="s">
        <v>612</v>
      </c>
      <c r="L200" s="3" t="s">
        <v>80</v>
      </c>
      <c r="M200" s="2" t="s">
        <v>612</v>
      </c>
      <c r="O200" s="3" t="s">
        <v>80</v>
      </c>
      <c r="P200" s="2" t="s">
        <v>612</v>
      </c>
      <c r="R200" s="2" t="s">
        <v>67</v>
      </c>
      <c r="S200" s="2" t="s">
        <v>58</v>
      </c>
      <c r="U200" s="2" t="s">
        <v>67</v>
      </c>
      <c r="V200" s="2" t="s">
        <v>55</v>
      </c>
      <c r="X200" s="2" t="s">
        <v>67</v>
      </c>
      <c r="Y200" s="2" t="s">
        <v>49</v>
      </c>
      <c r="AA200" s="2" t="s">
        <v>67</v>
      </c>
      <c r="AB200" s="2" t="s">
        <v>58</v>
      </c>
      <c r="AD200" t="s">
        <v>80</v>
      </c>
      <c r="AE200" t="s">
        <v>581</v>
      </c>
      <c r="AG200" s="3" t="s">
        <v>80</v>
      </c>
      <c r="AH200" t="s">
        <v>581</v>
      </c>
      <c r="AJ200" s="2" t="s">
        <v>67</v>
      </c>
      <c r="AK200" s="2" t="s">
        <v>49</v>
      </c>
      <c r="AM200" s="2" t="s">
        <v>67</v>
      </c>
      <c r="AN200" t="s">
        <v>581</v>
      </c>
    </row>
    <row r="201" spans="1:40" x14ac:dyDescent="0.25">
      <c r="A201" s="3" t="s">
        <v>46</v>
      </c>
      <c r="B201" s="2" t="s">
        <v>50</v>
      </c>
      <c r="D201" s="117" t="s">
        <v>80</v>
      </c>
      <c r="E201" s="117" t="s">
        <v>49</v>
      </c>
      <c r="G201" s="117" t="s">
        <v>80</v>
      </c>
      <c r="H201" s="117" t="s">
        <v>612</v>
      </c>
      <c r="J201" s="3" t="s">
        <v>46</v>
      </c>
      <c r="K201" s="2" t="s">
        <v>612</v>
      </c>
      <c r="L201" s="3" t="s">
        <v>46</v>
      </c>
      <c r="M201" s="2" t="s">
        <v>612</v>
      </c>
      <c r="O201" s="3" t="s">
        <v>46</v>
      </c>
      <c r="P201" s="2" t="s">
        <v>612</v>
      </c>
      <c r="R201" s="2" t="s">
        <v>67</v>
      </c>
      <c r="S201" s="2" t="s">
        <v>49</v>
      </c>
      <c r="U201" s="2" t="s">
        <v>67</v>
      </c>
      <c r="V201" s="2" t="s">
        <v>49</v>
      </c>
      <c r="X201" s="2" t="s">
        <v>67</v>
      </c>
      <c r="Y201" s="2" t="s">
        <v>55</v>
      </c>
      <c r="AA201" s="2" t="s">
        <v>67</v>
      </c>
      <c r="AB201" s="2" t="s">
        <v>49</v>
      </c>
      <c r="AD201" t="s">
        <v>46</v>
      </c>
      <c r="AE201" t="s">
        <v>612</v>
      </c>
      <c r="AG201" s="3" t="s">
        <v>46</v>
      </c>
      <c r="AH201" s="2" t="s">
        <v>50</v>
      </c>
      <c r="AJ201" s="2" t="s">
        <v>67</v>
      </c>
      <c r="AK201" s="2" t="s">
        <v>49</v>
      </c>
      <c r="AM201" s="2" t="s">
        <v>67</v>
      </c>
      <c r="AN201" s="2" t="s">
        <v>49</v>
      </c>
    </row>
    <row r="202" spans="1:40" x14ac:dyDescent="0.25">
      <c r="A202" s="3" t="s">
        <v>46</v>
      </c>
      <c r="B202" s="2" t="s">
        <v>239</v>
      </c>
      <c r="D202" s="117" t="s">
        <v>70</v>
      </c>
      <c r="E202" s="117" t="s">
        <v>49</v>
      </c>
      <c r="G202" s="117" t="s">
        <v>70</v>
      </c>
      <c r="H202" s="117" t="s">
        <v>612</v>
      </c>
      <c r="J202" s="3" t="s">
        <v>46</v>
      </c>
      <c r="K202" s="2" t="s">
        <v>612</v>
      </c>
      <c r="L202" s="3" t="s">
        <v>46</v>
      </c>
      <c r="M202" s="2" t="s">
        <v>612</v>
      </c>
      <c r="O202" s="3" t="s">
        <v>46</v>
      </c>
      <c r="P202" s="2" t="s">
        <v>612</v>
      </c>
      <c r="R202" s="2" t="s">
        <v>67</v>
      </c>
      <c r="S202" s="2" t="s">
        <v>101</v>
      </c>
      <c r="U202" s="2" t="s">
        <v>67</v>
      </c>
      <c r="V202" s="2" t="s">
        <v>55</v>
      </c>
      <c r="X202" s="2" t="s">
        <v>67</v>
      </c>
      <c r="Y202" s="2" t="s">
        <v>49</v>
      </c>
      <c r="AA202" s="2" t="s">
        <v>67</v>
      </c>
      <c r="AB202" s="2" t="s">
        <v>55</v>
      </c>
      <c r="AD202" t="s">
        <v>46</v>
      </c>
      <c r="AE202" t="s">
        <v>612</v>
      </c>
      <c r="AG202" s="3" t="s">
        <v>46</v>
      </c>
      <c r="AH202" s="2" t="s">
        <v>49</v>
      </c>
      <c r="AJ202" s="2" t="s">
        <v>67</v>
      </c>
      <c r="AK202" s="2" t="s">
        <v>49</v>
      </c>
      <c r="AM202" s="2" t="s">
        <v>67</v>
      </c>
      <c r="AN202" t="s">
        <v>581</v>
      </c>
    </row>
    <row r="203" spans="1:40" x14ac:dyDescent="0.25">
      <c r="A203" s="3" t="s">
        <v>80</v>
      </c>
      <c r="B203" s="2" t="s">
        <v>49</v>
      </c>
      <c r="D203" s="117" t="s">
        <v>80</v>
      </c>
      <c r="E203" s="117" t="s">
        <v>49</v>
      </c>
      <c r="G203" s="117" t="s">
        <v>80</v>
      </c>
      <c r="H203" s="117" t="s">
        <v>612</v>
      </c>
      <c r="J203" s="3" t="s">
        <v>80</v>
      </c>
      <c r="K203" s="2" t="s">
        <v>612</v>
      </c>
      <c r="L203" s="3" t="s">
        <v>80</v>
      </c>
      <c r="M203" s="2" t="s">
        <v>612</v>
      </c>
      <c r="O203" s="3" t="s">
        <v>80</v>
      </c>
      <c r="P203" t="s">
        <v>581</v>
      </c>
      <c r="R203" s="2" t="s">
        <v>57</v>
      </c>
      <c r="S203" s="2" t="s">
        <v>49</v>
      </c>
      <c r="U203" s="2" t="s">
        <v>57</v>
      </c>
      <c r="V203" s="2" t="s">
        <v>49</v>
      </c>
      <c r="X203" s="2" t="s">
        <v>57</v>
      </c>
      <c r="Y203" s="2" t="s">
        <v>49</v>
      </c>
      <c r="AA203" s="2" t="s">
        <v>57</v>
      </c>
      <c r="AB203" s="2" t="s">
        <v>49</v>
      </c>
      <c r="AD203" t="s">
        <v>80</v>
      </c>
      <c r="AE203" t="s">
        <v>612</v>
      </c>
      <c r="AG203" s="3" t="s">
        <v>80</v>
      </c>
      <c r="AH203" s="2" t="s">
        <v>49</v>
      </c>
      <c r="AJ203" s="2" t="s">
        <v>57</v>
      </c>
      <c r="AK203" s="2" t="s">
        <v>49</v>
      </c>
      <c r="AM203" s="2" t="s">
        <v>57</v>
      </c>
      <c r="AN203" s="2" t="s">
        <v>49</v>
      </c>
    </row>
    <row r="204" spans="1:40" x14ac:dyDescent="0.25">
      <c r="A204" s="3" t="s">
        <v>80</v>
      </c>
      <c r="B204" s="2" t="s">
        <v>58</v>
      </c>
      <c r="D204" s="117" t="s">
        <v>80</v>
      </c>
      <c r="E204" s="117" t="s">
        <v>62</v>
      </c>
      <c r="G204" s="117" t="s">
        <v>80</v>
      </c>
      <c r="H204" s="117" t="s">
        <v>612</v>
      </c>
      <c r="J204" s="3" t="s">
        <v>80</v>
      </c>
      <c r="K204" s="2" t="s">
        <v>612</v>
      </c>
      <c r="L204" s="3" t="s">
        <v>80</v>
      </c>
      <c r="M204" s="2" t="s">
        <v>612</v>
      </c>
      <c r="O204" s="3" t="s">
        <v>80</v>
      </c>
      <c r="P204" t="s">
        <v>581</v>
      </c>
      <c r="R204" s="2" t="s">
        <v>67</v>
      </c>
      <c r="S204" s="2" t="s">
        <v>101</v>
      </c>
      <c r="U204" s="2" t="s">
        <v>67</v>
      </c>
      <c r="V204" s="2" t="s">
        <v>101</v>
      </c>
      <c r="X204" s="2" t="s">
        <v>67</v>
      </c>
      <c r="Y204" s="2" t="s">
        <v>55</v>
      </c>
      <c r="AA204" s="2" t="s">
        <v>67</v>
      </c>
      <c r="AB204" s="2" t="s">
        <v>49</v>
      </c>
      <c r="AD204" t="s">
        <v>80</v>
      </c>
      <c r="AE204" t="s">
        <v>612</v>
      </c>
      <c r="AG204" s="3" t="s">
        <v>80</v>
      </c>
      <c r="AH204" s="2" t="s">
        <v>58</v>
      </c>
      <c r="AJ204" s="2" t="s">
        <v>67</v>
      </c>
      <c r="AK204" s="2" t="s">
        <v>49</v>
      </c>
      <c r="AM204" s="2" t="s">
        <v>67</v>
      </c>
      <c r="AN204" s="2" t="s">
        <v>49</v>
      </c>
    </row>
    <row r="205" spans="1:40" x14ac:dyDescent="0.25">
      <c r="A205" s="3" t="s">
        <v>46</v>
      </c>
      <c r="B205" s="2" t="s">
        <v>55</v>
      </c>
      <c r="D205" s="117" t="s">
        <v>56</v>
      </c>
      <c r="E205" s="117" t="s">
        <v>50</v>
      </c>
      <c r="G205" s="117" t="s">
        <v>56</v>
      </c>
      <c r="H205" s="117" t="s">
        <v>612</v>
      </c>
      <c r="J205" s="3" t="s">
        <v>46</v>
      </c>
      <c r="K205" t="s">
        <v>581</v>
      </c>
      <c r="L205" s="3" t="s">
        <v>46</v>
      </c>
      <c r="M205" t="s">
        <v>581</v>
      </c>
      <c r="O205" s="3" t="s">
        <v>46</v>
      </c>
      <c r="P205" t="s">
        <v>581</v>
      </c>
      <c r="R205" s="2" t="s">
        <v>67</v>
      </c>
      <c r="S205" s="2" t="s">
        <v>55</v>
      </c>
      <c r="U205" s="2" t="s">
        <v>67</v>
      </c>
      <c r="V205" s="2" t="s">
        <v>101</v>
      </c>
      <c r="X205" s="2" t="s">
        <v>67</v>
      </c>
      <c r="Y205" s="2" t="s">
        <v>55</v>
      </c>
      <c r="AA205" s="2" t="s">
        <v>67</v>
      </c>
      <c r="AB205" s="2" t="s">
        <v>49</v>
      </c>
      <c r="AD205" t="s">
        <v>46</v>
      </c>
      <c r="AE205" t="s">
        <v>581</v>
      </c>
      <c r="AG205" s="3" t="s">
        <v>46</v>
      </c>
      <c r="AH205" t="s">
        <v>581</v>
      </c>
      <c r="AJ205" s="2" t="s">
        <v>67</v>
      </c>
      <c r="AK205" t="s">
        <v>581</v>
      </c>
      <c r="AM205" s="2" t="s">
        <v>67</v>
      </c>
      <c r="AN205" s="2" t="s">
        <v>49</v>
      </c>
    </row>
    <row r="206" spans="1:40" x14ac:dyDescent="0.25">
      <c r="A206" s="3" t="s">
        <v>80</v>
      </c>
      <c r="B206" s="2" t="s">
        <v>55</v>
      </c>
      <c r="D206" s="117" t="s">
        <v>46</v>
      </c>
      <c r="E206" s="117" t="s">
        <v>55</v>
      </c>
      <c r="G206" s="117" t="s">
        <v>46</v>
      </c>
      <c r="H206" s="117" t="s">
        <v>581</v>
      </c>
      <c r="J206" s="3" t="s">
        <v>80</v>
      </c>
      <c r="K206" t="s">
        <v>581</v>
      </c>
      <c r="L206" s="3" t="s">
        <v>80</v>
      </c>
      <c r="M206" t="s">
        <v>581</v>
      </c>
      <c r="O206" s="3" t="s">
        <v>80</v>
      </c>
      <c r="P206" t="s">
        <v>581</v>
      </c>
      <c r="R206" s="2" t="s">
        <v>67</v>
      </c>
      <c r="S206" s="2" t="s">
        <v>55</v>
      </c>
      <c r="U206" s="2" t="s">
        <v>67</v>
      </c>
      <c r="V206" s="2" t="s">
        <v>117</v>
      </c>
      <c r="X206" s="2" t="s">
        <v>67</v>
      </c>
      <c r="Y206" s="2" t="s">
        <v>55</v>
      </c>
      <c r="AA206" s="2" t="s">
        <v>67</v>
      </c>
      <c r="AB206" s="2" t="s">
        <v>50</v>
      </c>
      <c r="AD206" t="s">
        <v>80</v>
      </c>
      <c r="AE206" t="s">
        <v>581</v>
      </c>
      <c r="AG206" s="3" t="s">
        <v>80</v>
      </c>
      <c r="AH206" t="s">
        <v>581</v>
      </c>
      <c r="AJ206" s="2" t="s">
        <v>67</v>
      </c>
      <c r="AK206" t="s">
        <v>581</v>
      </c>
      <c r="AM206" s="2" t="s">
        <v>67</v>
      </c>
      <c r="AN206" s="2" t="s">
        <v>117</v>
      </c>
    </row>
    <row r="207" spans="1:40" x14ac:dyDescent="0.25">
      <c r="A207" s="3" t="s">
        <v>46</v>
      </c>
      <c r="B207" s="2" t="s">
        <v>65</v>
      </c>
      <c r="D207" s="117" t="s">
        <v>70</v>
      </c>
      <c r="E207" s="117" t="s">
        <v>55</v>
      </c>
      <c r="G207" s="117" t="s">
        <v>70</v>
      </c>
      <c r="H207" s="117" t="s">
        <v>581</v>
      </c>
      <c r="J207" s="3" t="s">
        <v>46</v>
      </c>
      <c r="K207" s="2" t="s">
        <v>612</v>
      </c>
      <c r="L207" s="3" t="s">
        <v>46</v>
      </c>
      <c r="M207" s="2" t="s">
        <v>612</v>
      </c>
      <c r="O207" s="3" t="s">
        <v>46</v>
      </c>
      <c r="P207" s="2" t="s">
        <v>612</v>
      </c>
      <c r="R207" s="2" t="s">
        <v>67</v>
      </c>
      <c r="S207" s="2" t="s">
        <v>49</v>
      </c>
      <c r="U207" s="2" t="s">
        <v>67</v>
      </c>
      <c r="V207" s="2" t="s">
        <v>55</v>
      </c>
      <c r="X207" s="2" t="s">
        <v>67</v>
      </c>
      <c r="Y207" s="2" t="s">
        <v>55</v>
      </c>
      <c r="AA207" s="2" t="s">
        <v>67</v>
      </c>
      <c r="AB207" s="2" t="s">
        <v>55</v>
      </c>
      <c r="AD207" t="s">
        <v>46</v>
      </c>
      <c r="AE207" t="s">
        <v>612</v>
      </c>
      <c r="AG207" s="3" t="s">
        <v>46</v>
      </c>
      <c r="AH207" s="2" t="s">
        <v>65</v>
      </c>
      <c r="AJ207" s="2" t="s">
        <v>67</v>
      </c>
      <c r="AK207" s="2" t="s">
        <v>49</v>
      </c>
      <c r="AM207" s="2" t="s">
        <v>67</v>
      </c>
      <c r="AN207" t="s">
        <v>581</v>
      </c>
    </row>
    <row r="208" spans="1:40" x14ac:dyDescent="0.25">
      <c r="A208" s="2" t="s">
        <v>70</v>
      </c>
      <c r="B208" s="2" t="s">
        <v>50</v>
      </c>
      <c r="D208" s="117" t="s">
        <v>56</v>
      </c>
      <c r="E208" s="117" t="s">
        <v>49</v>
      </c>
      <c r="G208" s="117" t="s">
        <v>56</v>
      </c>
      <c r="H208" s="117" t="s">
        <v>612</v>
      </c>
      <c r="J208" s="2" t="s">
        <v>70</v>
      </c>
      <c r="K208" s="2" t="s">
        <v>612</v>
      </c>
      <c r="L208" s="2" t="s">
        <v>70</v>
      </c>
      <c r="M208" s="2" t="s">
        <v>612</v>
      </c>
      <c r="O208" s="2" t="s">
        <v>70</v>
      </c>
      <c r="P208" t="s">
        <v>581</v>
      </c>
      <c r="R208" s="2" t="s">
        <v>48</v>
      </c>
      <c r="S208" s="2" t="s">
        <v>55</v>
      </c>
      <c r="U208" s="2" t="s">
        <v>48</v>
      </c>
      <c r="V208" s="2" t="s">
        <v>55</v>
      </c>
      <c r="X208" s="2" t="s">
        <v>48</v>
      </c>
      <c r="Y208" s="2" t="s">
        <v>55</v>
      </c>
      <c r="AA208" s="2" t="s">
        <v>48</v>
      </c>
      <c r="AB208" s="2" t="s">
        <v>55</v>
      </c>
      <c r="AD208" t="s">
        <v>70</v>
      </c>
      <c r="AE208" t="s">
        <v>612</v>
      </c>
      <c r="AG208" s="2" t="s">
        <v>70</v>
      </c>
      <c r="AH208" s="2" t="s">
        <v>50</v>
      </c>
      <c r="AJ208" s="2" t="s">
        <v>48</v>
      </c>
      <c r="AK208" t="s">
        <v>581</v>
      </c>
      <c r="AM208" s="2" t="s">
        <v>48</v>
      </c>
      <c r="AN208" t="s">
        <v>581</v>
      </c>
    </row>
    <row r="209" spans="1:41" x14ac:dyDescent="0.25">
      <c r="A209" s="2" t="s">
        <v>72</v>
      </c>
      <c r="B209" s="2" t="s">
        <v>49</v>
      </c>
      <c r="C209" s="2"/>
      <c r="D209" s="117" t="s">
        <v>56</v>
      </c>
      <c r="E209" s="117" t="s">
        <v>58</v>
      </c>
      <c r="G209" s="117" t="s">
        <v>56</v>
      </c>
      <c r="H209" s="117" t="s">
        <v>612</v>
      </c>
      <c r="J209" s="2" t="s">
        <v>72</v>
      </c>
      <c r="K209" t="s">
        <v>581</v>
      </c>
      <c r="L209" s="2" t="s">
        <v>72</v>
      </c>
      <c r="M209" s="2" t="s">
        <v>612</v>
      </c>
      <c r="N209" s="2"/>
      <c r="O209" s="2" t="s">
        <v>72</v>
      </c>
      <c r="P209" t="s">
        <v>581</v>
      </c>
      <c r="R209" s="2" t="s">
        <v>48</v>
      </c>
      <c r="S209" s="2" t="s">
        <v>55</v>
      </c>
      <c r="U209" s="2" t="s">
        <v>48</v>
      </c>
      <c r="V209" s="2" t="s">
        <v>55</v>
      </c>
      <c r="X209" s="2" t="s">
        <v>48</v>
      </c>
      <c r="Y209" s="2" t="s">
        <v>55</v>
      </c>
      <c r="AA209" s="2" t="s">
        <v>48</v>
      </c>
      <c r="AB209" s="2" t="s">
        <v>55</v>
      </c>
      <c r="AD209" t="s">
        <v>72</v>
      </c>
      <c r="AE209" t="s">
        <v>612</v>
      </c>
      <c r="AG209" s="2" t="s">
        <v>72</v>
      </c>
      <c r="AH209" s="2" t="s">
        <v>49</v>
      </c>
      <c r="AI209" s="2"/>
      <c r="AJ209" s="2" t="s">
        <v>48</v>
      </c>
      <c r="AK209" t="s">
        <v>581</v>
      </c>
      <c r="AL209" s="2"/>
      <c r="AM209" s="2" t="s">
        <v>48</v>
      </c>
      <c r="AN209" t="s">
        <v>581</v>
      </c>
      <c r="AO209" s="2"/>
    </row>
    <row r="210" spans="1:41" x14ac:dyDescent="0.25">
      <c r="A210" s="2" t="s">
        <v>72</v>
      </c>
      <c r="B210" s="2" t="s">
        <v>58</v>
      </c>
      <c r="C210" s="2"/>
      <c r="D210" s="117" t="s">
        <v>72</v>
      </c>
      <c r="E210" s="117" t="s">
        <v>55</v>
      </c>
      <c r="G210" s="117" t="s">
        <v>72</v>
      </c>
      <c r="H210" s="117" t="s">
        <v>581</v>
      </c>
      <c r="J210" s="2" t="s">
        <v>72</v>
      </c>
      <c r="K210" s="2" t="s">
        <v>612</v>
      </c>
      <c r="L210" s="2" t="s">
        <v>72</v>
      </c>
      <c r="M210" s="2" t="s">
        <v>612</v>
      </c>
      <c r="N210" s="2"/>
      <c r="O210" s="2" t="s">
        <v>72</v>
      </c>
      <c r="P210" t="s">
        <v>581</v>
      </c>
      <c r="R210" s="2" t="s">
        <v>73</v>
      </c>
      <c r="S210" s="2" t="s">
        <v>50</v>
      </c>
      <c r="U210" s="2" t="s">
        <v>73</v>
      </c>
      <c r="V210" s="2" t="s">
        <v>117</v>
      </c>
      <c r="X210" s="2" t="s">
        <v>73</v>
      </c>
      <c r="Y210" s="2" t="s">
        <v>50</v>
      </c>
      <c r="AA210" s="2" t="s">
        <v>73</v>
      </c>
      <c r="AB210" s="2" t="s">
        <v>55</v>
      </c>
      <c r="AD210" t="s">
        <v>72</v>
      </c>
      <c r="AE210" t="s">
        <v>612</v>
      </c>
      <c r="AG210" s="2" t="s">
        <v>72</v>
      </c>
      <c r="AH210" s="2" t="s">
        <v>58</v>
      </c>
      <c r="AI210" s="2"/>
      <c r="AJ210" s="2" t="s">
        <v>73</v>
      </c>
      <c r="AK210" s="2" t="s">
        <v>50</v>
      </c>
      <c r="AL210" s="2"/>
      <c r="AM210" s="2" t="s">
        <v>73</v>
      </c>
      <c r="AN210" s="2" t="s">
        <v>117</v>
      </c>
      <c r="AO210" s="2"/>
    </row>
    <row r="211" spans="1:41" x14ac:dyDescent="0.25">
      <c r="A211" s="3" t="s">
        <v>46</v>
      </c>
      <c r="B211" s="2" t="s">
        <v>513</v>
      </c>
      <c r="C211" s="2"/>
      <c r="D211" s="117" t="s">
        <v>46</v>
      </c>
      <c r="E211" s="117" t="s">
        <v>55</v>
      </c>
      <c r="G211" s="117" t="s">
        <v>46</v>
      </c>
      <c r="H211" s="117" t="s">
        <v>581</v>
      </c>
      <c r="J211" s="3" t="s">
        <v>46</v>
      </c>
      <c r="K211" t="s">
        <v>581</v>
      </c>
      <c r="L211" s="3" t="s">
        <v>46</v>
      </c>
      <c r="M211" t="s">
        <v>581</v>
      </c>
      <c r="O211" s="3" t="s">
        <v>46</v>
      </c>
      <c r="P211" t="s">
        <v>581</v>
      </c>
      <c r="R211" s="2" t="s">
        <v>67</v>
      </c>
      <c r="S211" s="2" t="s">
        <v>55</v>
      </c>
      <c r="U211" s="2" t="s">
        <v>67</v>
      </c>
      <c r="V211" s="2" t="s">
        <v>55</v>
      </c>
      <c r="X211" s="2" t="s">
        <v>67</v>
      </c>
      <c r="Y211" s="2" t="s">
        <v>55</v>
      </c>
      <c r="AA211" s="2" t="s">
        <v>67</v>
      </c>
      <c r="AB211" s="2" t="s">
        <v>49</v>
      </c>
      <c r="AD211" t="s">
        <v>46</v>
      </c>
      <c r="AE211" t="s">
        <v>612</v>
      </c>
      <c r="AG211" s="3" t="s">
        <v>46</v>
      </c>
      <c r="AH211" s="2" t="s">
        <v>49</v>
      </c>
      <c r="AI211" s="2"/>
      <c r="AJ211" s="2" t="s">
        <v>67</v>
      </c>
      <c r="AK211" t="s">
        <v>581</v>
      </c>
      <c r="AL211" s="2"/>
      <c r="AM211" s="2" t="s">
        <v>67</v>
      </c>
      <c r="AN211" t="s">
        <v>581</v>
      </c>
      <c r="AO211" s="2"/>
    </row>
    <row r="212" spans="1:41" x14ac:dyDescent="0.25">
      <c r="A212" s="3" t="s">
        <v>46</v>
      </c>
      <c r="B212" s="2" t="s">
        <v>55</v>
      </c>
      <c r="C212" s="2"/>
      <c r="D212" s="117" t="s">
        <v>72</v>
      </c>
      <c r="E212" s="117" t="s">
        <v>55</v>
      </c>
      <c r="G212" s="117" t="s">
        <v>72</v>
      </c>
      <c r="H212" s="117" t="s">
        <v>581</v>
      </c>
      <c r="J212" s="3" t="s">
        <v>46</v>
      </c>
      <c r="K212" s="2" t="s">
        <v>612</v>
      </c>
      <c r="L212" s="3" t="s">
        <v>46</v>
      </c>
      <c r="M212" t="s">
        <v>581</v>
      </c>
      <c r="O212" s="3" t="s">
        <v>46</v>
      </c>
      <c r="P212" t="s">
        <v>581</v>
      </c>
      <c r="R212" s="2" t="s">
        <v>67</v>
      </c>
      <c r="S212" s="2" t="s">
        <v>55</v>
      </c>
      <c r="U212" s="2" t="s">
        <v>67</v>
      </c>
      <c r="V212" s="2" t="s">
        <v>49</v>
      </c>
      <c r="X212" s="2" t="s">
        <v>67</v>
      </c>
      <c r="Y212" s="2" t="s">
        <v>55</v>
      </c>
      <c r="AA212" s="2" t="s">
        <v>67</v>
      </c>
      <c r="AB212" s="2" t="s">
        <v>49</v>
      </c>
      <c r="AD212" t="s">
        <v>46</v>
      </c>
      <c r="AE212" t="s">
        <v>581</v>
      </c>
      <c r="AG212" s="3" t="s">
        <v>46</v>
      </c>
      <c r="AH212" t="s">
        <v>581</v>
      </c>
      <c r="AI212" s="2"/>
      <c r="AJ212" s="2" t="s">
        <v>67</v>
      </c>
      <c r="AK212" t="s">
        <v>581</v>
      </c>
      <c r="AL212" s="2"/>
      <c r="AM212" s="2" t="s">
        <v>67</v>
      </c>
      <c r="AN212" s="2" t="s">
        <v>49</v>
      </c>
      <c r="AO212" s="2"/>
    </row>
    <row r="213" spans="1:41" x14ac:dyDescent="0.25">
      <c r="A213" s="3" t="s">
        <v>56</v>
      </c>
      <c r="B213" s="2" t="s">
        <v>55</v>
      </c>
      <c r="C213" s="2"/>
      <c r="D213" s="117" t="s">
        <v>56</v>
      </c>
      <c r="E213" s="117" t="s">
        <v>58</v>
      </c>
      <c r="G213" s="117" t="s">
        <v>56</v>
      </c>
      <c r="H213" s="117" t="s">
        <v>612</v>
      </c>
      <c r="J213" s="3" t="s">
        <v>56</v>
      </c>
      <c r="K213" s="2" t="s">
        <v>612</v>
      </c>
      <c r="L213" s="3" t="s">
        <v>56</v>
      </c>
      <c r="M213" t="s">
        <v>581</v>
      </c>
      <c r="O213" s="3" t="s">
        <v>56</v>
      </c>
      <c r="P213" t="s">
        <v>581</v>
      </c>
      <c r="R213" s="2" t="s">
        <v>57</v>
      </c>
      <c r="S213" s="2" t="s">
        <v>49</v>
      </c>
      <c r="U213" s="2" t="s">
        <v>57</v>
      </c>
      <c r="V213" s="2" t="s">
        <v>49</v>
      </c>
      <c r="X213" s="2" t="s">
        <v>57</v>
      </c>
      <c r="Y213" s="2" t="s">
        <v>49</v>
      </c>
      <c r="AA213" s="2" t="s">
        <v>57</v>
      </c>
      <c r="AB213" s="2" t="s">
        <v>49</v>
      </c>
      <c r="AD213" t="s">
        <v>56</v>
      </c>
      <c r="AE213" t="s">
        <v>581</v>
      </c>
      <c r="AG213" s="3" t="s">
        <v>56</v>
      </c>
      <c r="AH213" t="s">
        <v>581</v>
      </c>
      <c r="AI213" s="2"/>
      <c r="AJ213" s="2" t="s">
        <v>57</v>
      </c>
      <c r="AK213" s="2" t="s">
        <v>49</v>
      </c>
      <c r="AL213" s="2"/>
      <c r="AM213" s="2" t="s">
        <v>57</v>
      </c>
      <c r="AN213" s="2" t="s">
        <v>49</v>
      </c>
      <c r="AO213" s="2"/>
    </row>
    <row r="214" spans="1:41" x14ac:dyDescent="0.25">
      <c r="A214" s="3" t="s">
        <v>46</v>
      </c>
      <c r="B214" s="2" t="s">
        <v>513</v>
      </c>
      <c r="C214" s="2"/>
      <c r="D214" s="117" t="s">
        <v>70</v>
      </c>
      <c r="E214" s="117" t="s">
        <v>49</v>
      </c>
      <c r="G214" s="117" t="s">
        <v>70</v>
      </c>
      <c r="H214" s="117" t="s">
        <v>612</v>
      </c>
      <c r="J214" s="3" t="s">
        <v>46</v>
      </c>
      <c r="K214" t="s">
        <v>581</v>
      </c>
      <c r="L214" s="3" t="s">
        <v>46</v>
      </c>
      <c r="M214" t="s">
        <v>581</v>
      </c>
      <c r="O214" s="3" t="s">
        <v>46</v>
      </c>
      <c r="P214" t="s">
        <v>581</v>
      </c>
      <c r="R214" s="2" t="s">
        <v>48</v>
      </c>
      <c r="S214" s="2" t="s">
        <v>101</v>
      </c>
      <c r="U214" s="2" t="s">
        <v>48</v>
      </c>
      <c r="V214" s="2" t="s">
        <v>55</v>
      </c>
      <c r="X214" s="2" t="s">
        <v>48</v>
      </c>
      <c r="Y214" s="2" t="s">
        <v>55</v>
      </c>
      <c r="AA214" s="2" t="s">
        <v>48</v>
      </c>
      <c r="AB214" s="2" t="s">
        <v>55</v>
      </c>
      <c r="AD214" t="s">
        <v>46</v>
      </c>
      <c r="AE214" t="s">
        <v>612</v>
      </c>
      <c r="AG214" s="3" t="s">
        <v>46</v>
      </c>
      <c r="AH214" s="2" t="s">
        <v>49</v>
      </c>
      <c r="AI214" s="2"/>
      <c r="AJ214" s="2" t="s">
        <v>48</v>
      </c>
      <c r="AK214" s="2" t="s">
        <v>49</v>
      </c>
      <c r="AL214" s="2"/>
      <c r="AM214" s="2" t="s">
        <v>48</v>
      </c>
      <c r="AN214" t="s">
        <v>581</v>
      </c>
      <c r="AO214" s="2"/>
    </row>
    <row r="215" spans="1:41" x14ac:dyDescent="0.25">
      <c r="A215" s="2" t="s">
        <v>72</v>
      </c>
      <c r="B215" s="2" t="s">
        <v>58</v>
      </c>
      <c r="C215" s="2"/>
      <c r="D215" s="117" t="s">
        <v>70</v>
      </c>
      <c r="E215" s="117" t="s">
        <v>68</v>
      </c>
      <c r="G215" s="117" t="s">
        <v>70</v>
      </c>
      <c r="H215" s="117" t="s">
        <v>612</v>
      </c>
      <c r="J215" s="2" t="s">
        <v>72</v>
      </c>
      <c r="K215" s="2" t="s">
        <v>612</v>
      </c>
      <c r="L215" s="2" t="s">
        <v>72</v>
      </c>
      <c r="M215" s="2" t="s">
        <v>612</v>
      </c>
      <c r="N215" s="2"/>
      <c r="O215" s="2" t="s">
        <v>72</v>
      </c>
      <c r="P215" t="s">
        <v>581</v>
      </c>
      <c r="R215" s="2" t="s">
        <v>67</v>
      </c>
      <c r="S215" s="2" t="s">
        <v>58</v>
      </c>
      <c r="U215" s="2" t="s">
        <v>67</v>
      </c>
      <c r="V215" s="2" t="s">
        <v>58</v>
      </c>
      <c r="X215" s="2" t="s">
        <v>67</v>
      </c>
      <c r="Y215" s="2" t="s">
        <v>55</v>
      </c>
      <c r="AA215" s="2" t="s">
        <v>67</v>
      </c>
      <c r="AB215" s="2" t="s">
        <v>55</v>
      </c>
      <c r="AD215" t="s">
        <v>72</v>
      </c>
      <c r="AE215" t="s">
        <v>612</v>
      </c>
      <c r="AG215" s="2" t="s">
        <v>72</v>
      </c>
      <c r="AH215" s="2" t="s">
        <v>58</v>
      </c>
      <c r="AI215" s="2"/>
      <c r="AJ215" s="2" t="s">
        <v>67</v>
      </c>
      <c r="AK215" s="2" t="s">
        <v>49</v>
      </c>
      <c r="AL215" s="2"/>
      <c r="AM215" s="2" t="s">
        <v>67</v>
      </c>
      <c r="AN215" s="2" t="s">
        <v>49</v>
      </c>
      <c r="AO215" s="2"/>
    </row>
    <row r="216" spans="1:41" x14ac:dyDescent="0.25">
      <c r="A216" s="2" t="s">
        <v>72</v>
      </c>
      <c r="B216" s="2" t="s">
        <v>55</v>
      </c>
      <c r="C216" s="2"/>
      <c r="D216" s="117" t="s">
        <v>70</v>
      </c>
      <c r="E216" s="117" t="s">
        <v>64</v>
      </c>
      <c r="G216" s="117" t="s">
        <v>70</v>
      </c>
      <c r="H216" s="117" t="s">
        <v>612</v>
      </c>
      <c r="J216" s="2" t="s">
        <v>72</v>
      </c>
      <c r="K216" t="s">
        <v>581</v>
      </c>
      <c r="L216" s="2" t="s">
        <v>72</v>
      </c>
      <c r="M216" s="2" t="s">
        <v>612</v>
      </c>
      <c r="N216" s="2"/>
      <c r="O216" s="2" t="s">
        <v>72</v>
      </c>
      <c r="P216" t="s">
        <v>581</v>
      </c>
      <c r="R216" s="2" t="s">
        <v>48</v>
      </c>
      <c r="S216" s="2" t="s">
        <v>50</v>
      </c>
      <c r="U216" s="2" t="s">
        <v>48</v>
      </c>
      <c r="V216" s="2" t="s">
        <v>55</v>
      </c>
      <c r="X216" s="2" t="s">
        <v>48</v>
      </c>
      <c r="Y216" s="2" t="s">
        <v>55</v>
      </c>
      <c r="AA216" s="2" t="s">
        <v>48</v>
      </c>
      <c r="AB216" s="2" t="s">
        <v>50</v>
      </c>
      <c r="AD216" t="s">
        <v>72</v>
      </c>
      <c r="AE216" t="s">
        <v>581</v>
      </c>
      <c r="AG216" s="2" t="s">
        <v>72</v>
      </c>
      <c r="AH216" t="s">
        <v>581</v>
      </c>
      <c r="AI216" s="2"/>
      <c r="AJ216" s="2" t="s">
        <v>48</v>
      </c>
      <c r="AK216" s="2" t="s">
        <v>50</v>
      </c>
      <c r="AL216" s="2"/>
      <c r="AM216" s="2" t="s">
        <v>48</v>
      </c>
      <c r="AN216" t="s">
        <v>581</v>
      </c>
      <c r="AO216" s="2"/>
    </row>
    <row r="217" spans="1:41" x14ac:dyDescent="0.25">
      <c r="A217" s="3" t="s">
        <v>56</v>
      </c>
      <c r="B217" s="2" t="s">
        <v>513</v>
      </c>
      <c r="C217" s="2"/>
      <c r="D217" s="117" t="s">
        <v>70</v>
      </c>
      <c r="E217" s="117" t="s">
        <v>62</v>
      </c>
      <c r="G217" s="117" t="s">
        <v>70</v>
      </c>
      <c r="H217" s="117" t="s">
        <v>612</v>
      </c>
      <c r="J217" s="3" t="s">
        <v>56</v>
      </c>
      <c r="K217" s="2" t="s">
        <v>612</v>
      </c>
      <c r="L217" s="3" t="s">
        <v>56</v>
      </c>
      <c r="M217" s="2" t="s">
        <v>612</v>
      </c>
      <c r="N217" s="2"/>
      <c r="O217" s="3" t="s">
        <v>56</v>
      </c>
      <c r="P217" t="s">
        <v>581</v>
      </c>
      <c r="R217" s="2" t="s">
        <v>57</v>
      </c>
      <c r="S217" s="2" t="s">
        <v>49</v>
      </c>
      <c r="U217" s="2" t="s">
        <v>57</v>
      </c>
      <c r="V217" s="2" t="s">
        <v>49</v>
      </c>
      <c r="X217" s="2" t="s">
        <v>57</v>
      </c>
      <c r="Y217" s="2" t="s">
        <v>55</v>
      </c>
      <c r="AA217" s="2" t="s">
        <v>57</v>
      </c>
      <c r="AB217" s="2" t="s">
        <v>55</v>
      </c>
      <c r="AD217" t="s">
        <v>56</v>
      </c>
      <c r="AE217" t="s">
        <v>612</v>
      </c>
      <c r="AG217" s="3" t="s">
        <v>56</v>
      </c>
      <c r="AH217" s="2" t="s">
        <v>49</v>
      </c>
      <c r="AI217" s="2"/>
      <c r="AJ217" s="2" t="s">
        <v>57</v>
      </c>
      <c r="AK217" s="2" t="s">
        <v>49</v>
      </c>
      <c r="AL217" s="2"/>
      <c r="AM217" s="2" t="s">
        <v>57</v>
      </c>
      <c r="AN217" s="2" t="s">
        <v>49</v>
      </c>
      <c r="AO217" s="2"/>
    </row>
    <row r="218" spans="1:41" x14ac:dyDescent="0.25">
      <c r="A218" s="3" t="s">
        <v>56</v>
      </c>
      <c r="B218" s="2" t="s">
        <v>513</v>
      </c>
      <c r="C218" s="2"/>
      <c r="D218" s="117" t="s">
        <v>72</v>
      </c>
      <c r="E218" s="117" t="s">
        <v>55</v>
      </c>
      <c r="G218" s="117" t="s">
        <v>72</v>
      </c>
      <c r="H218" s="117" t="s">
        <v>581</v>
      </c>
      <c r="J218" s="3" t="s">
        <v>56</v>
      </c>
      <c r="K218" t="s">
        <v>581</v>
      </c>
      <c r="L218" s="3" t="s">
        <v>56</v>
      </c>
      <c r="M218" t="s">
        <v>581</v>
      </c>
      <c r="O218" s="3" t="s">
        <v>56</v>
      </c>
      <c r="P218" t="s">
        <v>581</v>
      </c>
      <c r="R218" s="2" t="s">
        <v>48</v>
      </c>
      <c r="S218" s="2" t="s">
        <v>101</v>
      </c>
      <c r="U218" s="2" t="s">
        <v>48</v>
      </c>
      <c r="V218" s="2" t="s">
        <v>101</v>
      </c>
      <c r="X218" s="2" t="s">
        <v>48</v>
      </c>
      <c r="Y218" s="2" t="s">
        <v>49</v>
      </c>
      <c r="AA218" s="2" t="s">
        <v>48</v>
      </c>
      <c r="AB218" s="2" t="s">
        <v>55</v>
      </c>
      <c r="AD218" t="s">
        <v>56</v>
      </c>
      <c r="AE218" t="s">
        <v>612</v>
      </c>
      <c r="AG218" s="3" t="s">
        <v>56</v>
      </c>
      <c r="AH218" s="2" t="s">
        <v>49</v>
      </c>
      <c r="AI218" s="2"/>
      <c r="AJ218" s="2" t="s">
        <v>48</v>
      </c>
      <c r="AK218" s="2" t="s">
        <v>49</v>
      </c>
      <c r="AL218" s="2"/>
      <c r="AM218" s="2" t="s">
        <v>48</v>
      </c>
      <c r="AN218" s="2" t="s">
        <v>49</v>
      </c>
      <c r="AO218" s="2"/>
    </row>
    <row r="219" spans="1:41" x14ac:dyDescent="0.25">
      <c r="A219" s="3" t="s">
        <v>80</v>
      </c>
      <c r="B219" s="2" t="s">
        <v>55</v>
      </c>
      <c r="C219" s="2"/>
      <c r="D219" s="117" t="s">
        <v>46</v>
      </c>
      <c r="E219" s="117" t="s">
        <v>55</v>
      </c>
      <c r="G219" s="117" t="s">
        <v>46</v>
      </c>
      <c r="H219" s="117" t="s">
        <v>581</v>
      </c>
      <c r="J219" s="3" t="s">
        <v>80</v>
      </c>
      <c r="K219" s="2" t="s">
        <v>612</v>
      </c>
      <c r="L219" s="3" t="s">
        <v>80</v>
      </c>
      <c r="M219" t="s">
        <v>581</v>
      </c>
      <c r="O219" s="3" t="s">
        <v>80</v>
      </c>
      <c r="P219" t="s">
        <v>581</v>
      </c>
      <c r="R219" s="2" t="s">
        <v>67</v>
      </c>
      <c r="S219" s="2" t="s">
        <v>58</v>
      </c>
      <c r="U219" s="2" t="s">
        <v>67</v>
      </c>
      <c r="V219" s="2" t="s">
        <v>58</v>
      </c>
      <c r="X219" s="2" t="s">
        <v>67</v>
      </c>
      <c r="Y219" s="2" t="s">
        <v>55</v>
      </c>
      <c r="AA219" s="2" t="s">
        <v>67</v>
      </c>
      <c r="AB219" s="2" t="s">
        <v>55</v>
      </c>
      <c r="AD219" t="s">
        <v>80</v>
      </c>
      <c r="AE219" t="s">
        <v>581</v>
      </c>
      <c r="AG219" s="3" t="s">
        <v>80</v>
      </c>
      <c r="AH219" t="s">
        <v>581</v>
      </c>
      <c r="AI219" s="2"/>
      <c r="AJ219" s="2" t="s">
        <v>67</v>
      </c>
      <c r="AK219" s="2" t="s">
        <v>49</v>
      </c>
      <c r="AL219" s="2"/>
      <c r="AM219" s="2" t="s">
        <v>67</v>
      </c>
      <c r="AN219" s="2" t="s">
        <v>49</v>
      </c>
      <c r="AO219" s="2"/>
    </row>
    <row r="220" spans="1:41" x14ac:dyDescent="0.25">
      <c r="A220" s="3" t="s">
        <v>56</v>
      </c>
      <c r="B220" s="2" t="s">
        <v>55</v>
      </c>
      <c r="C220" s="2"/>
      <c r="D220" s="117" t="s">
        <v>56</v>
      </c>
      <c r="E220" s="117" t="s">
        <v>49</v>
      </c>
      <c r="G220" s="117" t="s">
        <v>56</v>
      </c>
      <c r="H220" s="117" t="s">
        <v>612</v>
      </c>
      <c r="J220" s="3" t="s">
        <v>56</v>
      </c>
      <c r="K220" t="s">
        <v>581</v>
      </c>
      <c r="L220" s="3" t="s">
        <v>56</v>
      </c>
      <c r="M220" s="2" t="s">
        <v>612</v>
      </c>
      <c r="N220" s="2"/>
      <c r="O220" s="3" t="s">
        <v>56</v>
      </c>
      <c r="P220" t="s">
        <v>581</v>
      </c>
      <c r="R220" s="2" t="s">
        <v>67</v>
      </c>
      <c r="S220" s="2" t="s">
        <v>58</v>
      </c>
      <c r="U220" s="2" t="s">
        <v>67</v>
      </c>
      <c r="V220" s="2" t="s">
        <v>55</v>
      </c>
      <c r="X220" s="2" t="s">
        <v>67</v>
      </c>
      <c r="Y220" s="2" t="s">
        <v>55</v>
      </c>
      <c r="AA220" s="2" t="s">
        <v>67</v>
      </c>
      <c r="AB220" s="2" t="s">
        <v>55</v>
      </c>
      <c r="AD220" t="s">
        <v>56</v>
      </c>
      <c r="AE220" t="s">
        <v>581</v>
      </c>
      <c r="AG220" s="3" t="s">
        <v>56</v>
      </c>
      <c r="AH220" t="s">
        <v>581</v>
      </c>
      <c r="AI220" s="2"/>
      <c r="AJ220" s="2" t="s">
        <v>67</v>
      </c>
      <c r="AK220" s="2" t="s">
        <v>49</v>
      </c>
      <c r="AL220" s="2"/>
      <c r="AM220" s="2" t="s">
        <v>67</v>
      </c>
      <c r="AN220" t="s">
        <v>581</v>
      </c>
      <c r="AO220" s="2"/>
    </row>
    <row r="221" spans="1:41" x14ac:dyDescent="0.25">
      <c r="A221" s="2" t="s">
        <v>72</v>
      </c>
      <c r="B221" s="2" t="s">
        <v>55</v>
      </c>
      <c r="C221" s="2"/>
      <c r="D221" s="117" t="s">
        <v>80</v>
      </c>
      <c r="E221" s="117" t="s">
        <v>55</v>
      </c>
      <c r="G221" s="117" t="s">
        <v>80</v>
      </c>
      <c r="H221" s="117" t="s">
        <v>581</v>
      </c>
      <c r="J221" s="2" t="s">
        <v>72</v>
      </c>
      <c r="K221" s="2" t="s">
        <v>612</v>
      </c>
      <c r="L221" s="2" t="s">
        <v>72</v>
      </c>
      <c r="M221" s="2" t="s">
        <v>612</v>
      </c>
      <c r="N221" s="2"/>
      <c r="O221" s="2" t="s">
        <v>72</v>
      </c>
      <c r="P221" t="s">
        <v>581</v>
      </c>
      <c r="R221" s="2" t="s">
        <v>48</v>
      </c>
      <c r="S221" s="2" t="s">
        <v>55</v>
      </c>
      <c r="U221" s="2" t="s">
        <v>48</v>
      </c>
      <c r="V221" s="2" t="s">
        <v>49</v>
      </c>
      <c r="X221" s="2" t="s">
        <v>48</v>
      </c>
      <c r="Y221" s="2" t="s">
        <v>55</v>
      </c>
      <c r="AA221" s="2" t="s">
        <v>48</v>
      </c>
      <c r="AB221" s="2" t="s">
        <v>55</v>
      </c>
      <c r="AD221" t="s">
        <v>72</v>
      </c>
      <c r="AE221" t="s">
        <v>581</v>
      </c>
      <c r="AG221" s="2" t="s">
        <v>72</v>
      </c>
      <c r="AH221" t="s">
        <v>581</v>
      </c>
      <c r="AI221" s="2"/>
      <c r="AJ221" s="2" t="s">
        <v>48</v>
      </c>
      <c r="AK221" t="s">
        <v>581</v>
      </c>
      <c r="AL221" s="2"/>
      <c r="AM221" s="2" t="s">
        <v>48</v>
      </c>
      <c r="AN221" s="2" t="s">
        <v>49</v>
      </c>
      <c r="AO221" s="2"/>
    </row>
    <row r="222" spans="1:41" x14ac:dyDescent="0.25">
      <c r="A222" s="3" t="s">
        <v>46</v>
      </c>
      <c r="B222" s="2" t="s">
        <v>49</v>
      </c>
      <c r="C222" s="2"/>
      <c r="D222" s="117" t="s">
        <v>72</v>
      </c>
      <c r="E222" s="117" t="s">
        <v>55</v>
      </c>
      <c r="G222" s="117" t="s">
        <v>72</v>
      </c>
      <c r="H222" s="117" t="s">
        <v>581</v>
      </c>
      <c r="J222" s="3" t="s">
        <v>46</v>
      </c>
      <c r="K222" s="2" t="s">
        <v>612</v>
      </c>
      <c r="L222" s="3" t="s">
        <v>46</v>
      </c>
      <c r="M222" t="s">
        <v>581</v>
      </c>
      <c r="N222" s="2"/>
      <c r="O222" s="3" t="s">
        <v>46</v>
      </c>
      <c r="P222" t="s">
        <v>581</v>
      </c>
      <c r="R222" s="2" t="s">
        <v>57</v>
      </c>
      <c r="S222" s="2" t="s">
        <v>49</v>
      </c>
      <c r="U222" s="2" t="s">
        <v>57</v>
      </c>
      <c r="V222" s="2" t="s">
        <v>55</v>
      </c>
      <c r="X222" s="2" t="s">
        <v>57</v>
      </c>
      <c r="Y222" s="2" t="s">
        <v>55</v>
      </c>
      <c r="AA222" s="2" t="s">
        <v>57</v>
      </c>
      <c r="AB222" s="2" t="s">
        <v>49</v>
      </c>
      <c r="AD222" t="s">
        <v>46</v>
      </c>
      <c r="AE222" t="s">
        <v>612</v>
      </c>
      <c r="AG222" s="3" t="s">
        <v>46</v>
      </c>
      <c r="AH222" s="2" t="s">
        <v>49</v>
      </c>
      <c r="AI222" s="2"/>
      <c r="AJ222" s="2" t="s">
        <v>57</v>
      </c>
      <c r="AK222" s="2" t="s">
        <v>49</v>
      </c>
      <c r="AL222" s="2"/>
      <c r="AM222" s="2" t="s">
        <v>57</v>
      </c>
      <c r="AN222" t="s">
        <v>581</v>
      </c>
      <c r="AO222" s="2"/>
    </row>
    <row r="223" spans="1:41" x14ac:dyDescent="0.25">
      <c r="A223" s="3" t="s">
        <v>46</v>
      </c>
      <c r="B223" s="2" t="s">
        <v>58</v>
      </c>
      <c r="C223" s="2"/>
      <c r="D223" s="117" t="s">
        <v>46</v>
      </c>
      <c r="E223" s="117" t="s">
        <v>64</v>
      </c>
      <c r="G223" s="117" t="s">
        <v>46</v>
      </c>
      <c r="H223" s="117" t="s">
        <v>612</v>
      </c>
      <c r="J223" s="3" t="s">
        <v>46</v>
      </c>
      <c r="K223" t="s">
        <v>581</v>
      </c>
      <c r="L223" s="3" t="s">
        <v>46</v>
      </c>
      <c r="M223" t="s">
        <v>581</v>
      </c>
      <c r="N223" s="2"/>
      <c r="O223" s="3" t="s">
        <v>46</v>
      </c>
      <c r="P223" t="s">
        <v>581</v>
      </c>
      <c r="R223" s="2" t="s">
        <v>67</v>
      </c>
      <c r="S223" s="2" t="s">
        <v>50</v>
      </c>
      <c r="U223" s="2" t="s">
        <v>67</v>
      </c>
      <c r="V223" s="2" t="s">
        <v>55</v>
      </c>
      <c r="X223" s="2" t="s">
        <v>67</v>
      </c>
      <c r="Y223" s="2" t="s">
        <v>50</v>
      </c>
      <c r="AA223" s="2" t="s">
        <v>67</v>
      </c>
      <c r="AB223" s="2" t="s">
        <v>55</v>
      </c>
      <c r="AD223" t="s">
        <v>46</v>
      </c>
      <c r="AE223" t="s">
        <v>612</v>
      </c>
      <c r="AG223" s="3" t="s">
        <v>46</v>
      </c>
      <c r="AH223" s="2" t="s">
        <v>58</v>
      </c>
      <c r="AI223" s="2"/>
      <c r="AJ223" s="2" t="s">
        <v>67</v>
      </c>
      <c r="AK223" s="2" t="s">
        <v>50</v>
      </c>
      <c r="AL223" s="2"/>
      <c r="AM223" s="2" t="s">
        <v>67</v>
      </c>
      <c r="AN223" t="s">
        <v>581</v>
      </c>
      <c r="AO223" s="2"/>
    </row>
    <row r="224" spans="1:41" x14ac:dyDescent="0.25">
      <c r="A224" s="3" t="s">
        <v>56</v>
      </c>
      <c r="B224" s="2" t="s">
        <v>513</v>
      </c>
      <c r="C224" s="2"/>
      <c r="D224" s="117" t="s">
        <v>46</v>
      </c>
      <c r="E224" s="117" t="s">
        <v>62</v>
      </c>
      <c r="G224" s="117" t="s">
        <v>46</v>
      </c>
      <c r="H224" s="117" t="s">
        <v>612</v>
      </c>
      <c r="J224" s="3" t="s">
        <v>56</v>
      </c>
      <c r="K224" s="2" t="s">
        <v>612</v>
      </c>
      <c r="L224" s="3" t="s">
        <v>56</v>
      </c>
      <c r="M224" t="s">
        <v>581</v>
      </c>
      <c r="N224" s="2"/>
      <c r="O224" s="3" t="s">
        <v>56</v>
      </c>
      <c r="P224" t="s">
        <v>581</v>
      </c>
      <c r="R224" s="2" t="s">
        <v>67</v>
      </c>
      <c r="S224" s="2" t="s">
        <v>49</v>
      </c>
      <c r="U224" s="2" t="s">
        <v>67</v>
      </c>
      <c r="V224" s="2" t="s">
        <v>55</v>
      </c>
      <c r="X224" s="2" t="s">
        <v>67</v>
      </c>
      <c r="Y224" s="2" t="s">
        <v>49</v>
      </c>
      <c r="AA224" s="2" t="s">
        <v>67</v>
      </c>
      <c r="AB224" s="2" t="s">
        <v>55</v>
      </c>
      <c r="AD224" t="s">
        <v>56</v>
      </c>
      <c r="AE224" t="s">
        <v>612</v>
      </c>
      <c r="AG224" s="3" t="s">
        <v>56</v>
      </c>
      <c r="AH224" s="2" t="s">
        <v>49</v>
      </c>
      <c r="AI224" s="2"/>
      <c r="AJ224" s="2" t="s">
        <v>67</v>
      </c>
      <c r="AK224" s="2" t="s">
        <v>49</v>
      </c>
      <c r="AL224" s="2"/>
      <c r="AM224" s="2" t="s">
        <v>67</v>
      </c>
      <c r="AN224" t="s">
        <v>581</v>
      </c>
      <c r="AO224" s="2"/>
    </row>
    <row r="225" spans="1:41" x14ac:dyDescent="0.25">
      <c r="A225" s="2" t="s">
        <v>72</v>
      </c>
      <c r="B225" s="2" t="s">
        <v>55</v>
      </c>
      <c r="C225" s="2"/>
      <c r="D225" s="117" t="s">
        <v>70</v>
      </c>
      <c r="E225" s="117" t="s">
        <v>49</v>
      </c>
      <c r="G225" s="117" t="s">
        <v>70</v>
      </c>
      <c r="H225" s="117" t="s">
        <v>612</v>
      </c>
      <c r="J225" s="2" t="s">
        <v>72</v>
      </c>
      <c r="K225" s="2" t="s">
        <v>612</v>
      </c>
      <c r="L225" s="2" t="s">
        <v>72</v>
      </c>
      <c r="M225" s="2" t="s">
        <v>612</v>
      </c>
      <c r="N225" s="2"/>
      <c r="O225" s="2" t="s">
        <v>72</v>
      </c>
      <c r="P225" t="s">
        <v>581</v>
      </c>
      <c r="R225" s="2" t="s">
        <v>48</v>
      </c>
      <c r="S225" s="2" t="s">
        <v>49</v>
      </c>
      <c r="U225" s="2" t="s">
        <v>48</v>
      </c>
      <c r="V225" s="2" t="s">
        <v>55</v>
      </c>
      <c r="X225" s="2" t="s">
        <v>48</v>
      </c>
      <c r="Y225" s="2" t="s">
        <v>55</v>
      </c>
      <c r="AA225" s="2" t="s">
        <v>48</v>
      </c>
      <c r="AB225" s="2" t="s">
        <v>55</v>
      </c>
      <c r="AD225" t="s">
        <v>72</v>
      </c>
      <c r="AE225" t="s">
        <v>581</v>
      </c>
      <c r="AG225" s="2" t="s">
        <v>72</v>
      </c>
      <c r="AH225" t="s">
        <v>581</v>
      </c>
      <c r="AI225" s="2"/>
      <c r="AJ225" s="2" t="s">
        <v>48</v>
      </c>
      <c r="AK225" s="2" t="s">
        <v>49</v>
      </c>
      <c r="AL225" s="2"/>
      <c r="AM225" s="2" t="s">
        <v>48</v>
      </c>
      <c r="AN225" t="s">
        <v>581</v>
      </c>
      <c r="AO225" s="2"/>
    </row>
    <row r="226" spans="1:41" x14ac:dyDescent="0.25">
      <c r="A226" s="2" t="s">
        <v>72</v>
      </c>
      <c r="B226" s="2" t="s">
        <v>55</v>
      </c>
      <c r="C226" s="2"/>
      <c r="D226" s="117" t="s">
        <v>70</v>
      </c>
      <c r="E226" s="117" t="s">
        <v>62</v>
      </c>
      <c r="G226" s="117" t="s">
        <v>70</v>
      </c>
      <c r="H226" s="117" t="s">
        <v>612</v>
      </c>
      <c r="J226" s="2" t="s">
        <v>72</v>
      </c>
      <c r="K226" s="2" t="s">
        <v>612</v>
      </c>
      <c r="L226" s="2" t="s">
        <v>72</v>
      </c>
      <c r="M226" s="2" t="s">
        <v>612</v>
      </c>
      <c r="N226" s="2"/>
      <c r="O226" s="2" t="s">
        <v>72</v>
      </c>
      <c r="P226" t="s">
        <v>581</v>
      </c>
      <c r="R226" s="2" t="s">
        <v>67</v>
      </c>
      <c r="S226" s="2" t="s">
        <v>49</v>
      </c>
      <c r="U226" s="2" t="s">
        <v>67</v>
      </c>
      <c r="V226" s="2" t="s">
        <v>49</v>
      </c>
      <c r="X226" s="2" t="s">
        <v>67</v>
      </c>
      <c r="Y226" s="2" t="s">
        <v>55</v>
      </c>
      <c r="AA226" s="2" t="s">
        <v>67</v>
      </c>
      <c r="AB226" s="2" t="s">
        <v>49</v>
      </c>
      <c r="AD226" t="s">
        <v>72</v>
      </c>
      <c r="AE226" t="s">
        <v>581</v>
      </c>
      <c r="AG226" s="2" t="s">
        <v>72</v>
      </c>
      <c r="AH226" t="s">
        <v>581</v>
      </c>
      <c r="AI226" s="2"/>
      <c r="AJ226" s="2" t="s">
        <v>67</v>
      </c>
      <c r="AK226" s="2" t="s">
        <v>49</v>
      </c>
      <c r="AL226" s="2"/>
      <c r="AM226" s="2" t="s">
        <v>67</v>
      </c>
      <c r="AN226" s="2" t="s">
        <v>49</v>
      </c>
      <c r="AO226" s="2"/>
    </row>
    <row r="227" spans="1:41" x14ac:dyDescent="0.25">
      <c r="A227" s="3" t="s">
        <v>46</v>
      </c>
      <c r="B227" s="2" t="s">
        <v>49</v>
      </c>
      <c r="C227" s="2"/>
      <c r="D227" s="117" t="s">
        <v>80</v>
      </c>
      <c r="E227" s="117" t="s">
        <v>68</v>
      </c>
      <c r="G227" s="117" t="s">
        <v>80</v>
      </c>
      <c r="H227" s="117" t="s">
        <v>612</v>
      </c>
      <c r="J227" s="3" t="s">
        <v>46</v>
      </c>
      <c r="K227" s="2" t="s">
        <v>612</v>
      </c>
      <c r="L227" s="3" t="s">
        <v>46</v>
      </c>
      <c r="M227" s="2" t="s">
        <v>612</v>
      </c>
      <c r="N227" s="2"/>
      <c r="O227" s="3" t="s">
        <v>46</v>
      </c>
      <c r="P227" t="s">
        <v>581</v>
      </c>
      <c r="R227" s="2" t="s">
        <v>73</v>
      </c>
      <c r="S227" s="2" t="s">
        <v>101</v>
      </c>
      <c r="U227" s="2" t="s">
        <v>73</v>
      </c>
      <c r="V227" s="2" t="s">
        <v>55</v>
      </c>
      <c r="X227" s="2" t="s">
        <v>73</v>
      </c>
      <c r="Y227" s="2" t="s">
        <v>49</v>
      </c>
      <c r="AA227" s="2" t="s">
        <v>73</v>
      </c>
      <c r="AB227" s="2" t="s">
        <v>49</v>
      </c>
      <c r="AD227" t="s">
        <v>46</v>
      </c>
      <c r="AE227" t="s">
        <v>612</v>
      </c>
      <c r="AG227" s="3" t="s">
        <v>46</v>
      </c>
      <c r="AH227" s="2" t="s">
        <v>49</v>
      </c>
      <c r="AI227" s="2"/>
      <c r="AJ227" s="2" t="s">
        <v>73</v>
      </c>
      <c r="AK227" s="2" t="s">
        <v>49</v>
      </c>
      <c r="AL227" s="2"/>
      <c r="AM227" s="2" t="s">
        <v>73</v>
      </c>
      <c r="AN227" t="s">
        <v>581</v>
      </c>
      <c r="AO227" s="2"/>
    </row>
    <row r="228" spans="1:41" x14ac:dyDescent="0.25">
      <c r="A228" s="3" t="s">
        <v>56</v>
      </c>
      <c r="B228" s="2" t="s">
        <v>513</v>
      </c>
      <c r="C228" s="2"/>
      <c r="D228" s="117" t="s">
        <v>80</v>
      </c>
      <c r="E228" s="117" t="s">
        <v>62</v>
      </c>
      <c r="G228" s="117" t="s">
        <v>80</v>
      </c>
      <c r="H228" s="117" t="s">
        <v>612</v>
      </c>
      <c r="J228" s="3" t="s">
        <v>56</v>
      </c>
      <c r="K228" s="2" t="s">
        <v>612</v>
      </c>
      <c r="L228" s="3" t="s">
        <v>56</v>
      </c>
      <c r="M228" s="2" t="s">
        <v>612</v>
      </c>
      <c r="N228" s="2"/>
      <c r="O228" s="3" t="s">
        <v>56</v>
      </c>
      <c r="P228" t="s">
        <v>581</v>
      </c>
      <c r="R228" s="2" t="s">
        <v>48</v>
      </c>
      <c r="S228" s="2" t="s">
        <v>49</v>
      </c>
      <c r="U228" s="2" t="s">
        <v>48</v>
      </c>
      <c r="V228" s="2" t="s">
        <v>55</v>
      </c>
      <c r="X228" s="2" t="s">
        <v>48</v>
      </c>
      <c r="Y228" s="2" t="s">
        <v>55</v>
      </c>
      <c r="AA228" s="2" t="s">
        <v>48</v>
      </c>
      <c r="AB228" s="2" t="s">
        <v>55</v>
      </c>
      <c r="AD228" t="s">
        <v>56</v>
      </c>
      <c r="AE228" t="s">
        <v>612</v>
      </c>
      <c r="AG228" s="3" t="s">
        <v>56</v>
      </c>
      <c r="AH228" s="2" t="s">
        <v>49</v>
      </c>
      <c r="AI228" s="2"/>
      <c r="AJ228" s="2" t="s">
        <v>48</v>
      </c>
      <c r="AK228" s="2" t="s">
        <v>49</v>
      </c>
      <c r="AL228" s="2"/>
      <c r="AM228" s="2" t="s">
        <v>48</v>
      </c>
      <c r="AN228" t="s">
        <v>581</v>
      </c>
      <c r="AO228" s="2"/>
    </row>
    <row r="229" spans="1:41" x14ac:dyDescent="0.25">
      <c r="A229" s="3" t="s">
        <v>80</v>
      </c>
      <c r="B229" s="2" t="s">
        <v>519</v>
      </c>
      <c r="C229" s="2"/>
      <c r="D229" s="117" t="s">
        <v>72</v>
      </c>
      <c r="E229" s="117" t="s">
        <v>50</v>
      </c>
      <c r="G229" s="117" t="s">
        <v>72</v>
      </c>
      <c r="H229" s="117" t="s">
        <v>612</v>
      </c>
      <c r="J229" s="3" t="s">
        <v>80</v>
      </c>
      <c r="K229" s="2" t="s">
        <v>612</v>
      </c>
      <c r="L229" s="3" t="s">
        <v>80</v>
      </c>
      <c r="M229" s="2" t="s">
        <v>612</v>
      </c>
      <c r="N229" s="2"/>
      <c r="O229" s="3" t="s">
        <v>80</v>
      </c>
      <c r="P229" t="s">
        <v>581</v>
      </c>
      <c r="R229" s="2" t="s">
        <v>48</v>
      </c>
      <c r="S229" s="2" t="s">
        <v>49</v>
      </c>
      <c r="U229" s="2" t="s">
        <v>48</v>
      </c>
      <c r="V229" s="2" t="s">
        <v>55</v>
      </c>
      <c r="X229" s="2" t="s">
        <v>48</v>
      </c>
      <c r="Y229" s="2" t="s">
        <v>55</v>
      </c>
      <c r="AA229" s="2" t="s">
        <v>48</v>
      </c>
      <c r="AB229" s="2" t="s">
        <v>49</v>
      </c>
      <c r="AD229" t="s">
        <v>80</v>
      </c>
      <c r="AE229" t="s">
        <v>612</v>
      </c>
      <c r="AG229" s="3" t="s">
        <v>80</v>
      </c>
      <c r="AH229" s="2" t="s">
        <v>49</v>
      </c>
      <c r="AI229" s="2"/>
      <c r="AJ229" s="2" t="s">
        <v>48</v>
      </c>
      <c r="AK229" s="2" t="s">
        <v>49</v>
      </c>
      <c r="AL229" s="2"/>
      <c r="AM229" s="2" t="s">
        <v>48</v>
      </c>
      <c r="AN229" t="s">
        <v>581</v>
      </c>
      <c r="AO229" s="2"/>
    </row>
    <row r="230" spans="1:41" x14ac:dyDescent="0.25">
      <c r="A230" s="3" t="s">
        <v>46</v>
      </c>
      <c r="B230" s="2" t="s">
        <v>513</v>
      </c>
      <c r="C230" s="2"/>
      <c r="D230" s="117" t="s">
        <v>80</v>
      </c>
      <c r="E230" s="117" t="s">
        <v>49</v>
      </c>
      <c r="G230" s="117" t="s">
        <v>80</v>
      </c>
      <c r="H230" s="117" t="s">
        <v>612</v>
      </c>
      <c r="J230" s="3" t="s">
        <v>46</v>
      </c>
      <c r="K230" t="s">
        <v>581</v>
      </c>
      <c r="L230" s="3" t="s">
        <v>46</v>
      </c>
      <c r="M230" t="s">
        <v>581</v>
      </c>
      <c r="N230" s="2"/>
      <c r="O230" s="3" t="s">
        <v>46</v>
      </c>
      <c r="P230" t="s">
        <v>581</v>
      </c>
      <c r="R230" s="2" t="s">
        <v>73</v>
      </c>
      <c r="S230" s="2" t="s">
        <v>101</v>
      </c>
      <c r="U230" s="2" t="s">
        <v>73</v>
      </c>
      <c r="V230" s="2" t="s">
        <v>101</v>
      </c>
      <c r="X230" s="2" t="s">
        <v>73</v>
      </c>
      <c r="Y230" s="2" t="s">
        <v>55</v>
      </c>
      <c r="AA230" s="2" t="s">
        <v>73</v>
      </c>
      <c r="AB230" s="2" t="s">
        <v>55</v>
      </c>
      <c r="AD230" t="s">
        <v>46</v>
      </c>
      <c r="AE230" t="s">
        <v>612</v>
      </c>
      <c r="AG230" s="3" t="s">
        <v>46</v>
      </c>
      <c r="AH230" s="2" t="s">
        <v>49</v>
      </c>
      <c r="AI230" s="2"/>
      <c r="AJ230" s="2" t="s">
        <v>73</v>
      </c>
      <c r="AK230" s="2" t="s">
        <v>49</v>
      </c>
      <c r="AL230" s="2"/>
      <c r="AM230" s="2" t="s">
        <v>73</v>
      </c>
      <c r="AN230" s="2" t="s">
        <v>49</v>
      </c>
      <c r="AO230" s="2"/>
    </row>
    <row r="231" spans="1:41" x14ac:dyDescent="0.25">
      <c r="A231" s="3" t="s">
        <v>46</v>
      </c>
      <c r="B231" s="2" t="s">
        <v>513</v>
      </c>
      <c r="C231" s="2"/>
      <c r="D231" s="117" t="s">
        <v>80</v>
      </c>
      <c r="E231" s="117" t="s">
        <v>58</v>
      </c>
      <c r="G231" s="117" t="s">
        <v>80</v>
      </c>
      <c r="H231" s="117" t="s">
        <v>612</v>
      </c>
      <c r="J231" s="3" t="s">
        <v>46</v>
      </c>
      <c r="K231" s="2" t="s">
        <v>612</v>
      </c>
      <c r="L231" s="3" t="s">
        <v>46</v>
      </c>
      <c r="M231" t="s">
        <v>581</v>
      </c>
      <c r="N231" s="2"/>
      <c r="O231" s="3" t="s">
        <v>46</v>
      </c>
      <c r="P231" t="s">
        <v>581</v>
      </c>
      <c r="R231" s="2" t="s">
        <v>57</v>
      </c>
      <c r="S231" s="2" t="s">
        <v>55</v>
      </c>
      <c r="U231" s="2" t="s">
        <v>57</v>
      </c>
      <c r="V231" s="2" t="s">
        <v>49</v>
      </c>
      <c r="X231" s="2" t="s">
        <v>57</v>
      </c>
      <c r="Y231" s="2" t="s">
        <v>55</v>
      </c>
      <c r="AA231" s="2" t="s">
        <v>57</v>
      </c>
      <c r="AB231" s="2" t="s">
        <v>55</v>
      </c>
      <c r="AD231" t="s">
        <v>46</v>
      </c>
      <c r="AE231" t="s">
        <v>612</v>
      </c>
      <c r="AG231" s="3" t="s">
        <v>46</v>
      </c>
      <c r="AH231" s="2" t="s">
        <v>49</v>
      </c>
      <c r="AI231" s="2"/>
      <c r="AJ231" s="2" t="s">
        <v>57</v>
      </c>
      <c r="AK231" t="s">
        <v>581</v>
      </c>
      <c r="AL231" s="2"/>
      <c r="AM231" s="2" t="s">
        <v>57</v>
      </c>
      <c r="AN231" s="2" t="s">
        <v>49</v>
      </c>
      <c r="AO231" s="2"/>
    </row>
    <row r="232" spans="1:41" x14ac:dyDescent="0.25">
      <c r="A232" s="3" t="s">
        <v>46</v>
      </c>
      <c r="B232" s="2" t="s">
        <v>514</v>
      </c>
      <c r="C232" s="2"/>
      <c r="D232" s="117" t="s">
        <v>80</v>
      </c>
      <c r="E232" s="117" t="s">
        <v>64</v>
      </c>
      <c r="G232" s="117" t="s">
        <v>80</v>
      </c>
      <c r="H232" s="117" t="s">
        <v>612</v>
      </c>
      <c r="J232" s="3" t="s">
        <v>46</v>
      </c>
      <c r="K232" s="2" t="s">
        <v>612</v>
      </c>
      <c r="L232" s="3" t="s">
        <v>46</v>
      </c>
      <c r="M232" t="s">
        <v>581</v>
      </c>
      <c r="N232" s="2"/>
      <c r="O232" s="3" t="s">
        <v>46</v>
      </c>
      <c r="P232" t="s">
        <v>581</v>
      </c>
      <c r="R232" t="s">
        <v>48</v>
      </c>
      <c r="S232" s="4" t="s">
        <v>49</v>
      </c>
      <c r="U232" t="s">
        <v>48</v>
      </c>
      <c r="V232" s="4" t="s">
        <v>49</v>
      </c>
      <c r="X232" t="s">
        <v>48</v>
      </c>
      <c r="Y232" t="s">
        <v>49</v>
      </c>
      <c r="AA232" t="s">
        <v>48</v>
      </c>
      <c r="AB232" t="s">
        <v>49</v>
      </c>
      <c r="AD232" t="s">
        <v>46</v>
      </c>
      <c r="AE232" t="s">
        <v>612</v>
      </c>
      <c r="AG232" s="3" t="s">
        <v>46</v>
      </c>
      <c r="AH232" s="2" t="s">
        <v>49</v>
      </c>
      <c r="AI232" s="2"/>
      <c r="AJ232" t="s">
        <v>48</v>
      </c>
      <c r="AK232" s="2" t="s">
        <v>49</v>
      </c>
      <c r="AL232" s="2"/>
      <c r="AM232" t="s">
        <v>48</v>
      </c>
      <c r="AN232" s="2" t="s">
        <v>49</v>
      </c>
      <c r="AO232" s="2"/>
    </row>
    <row r="233" spans="1:41" x14ac:dyDescent="0.25">
      <c r="A233" s="3" t="s">
        <v>80</v>
      </c>
      <c r="B233" s="2" t="s">
        <v>55</v>
      </c>
      <c r="C233" s="2"/>
      <c r="D233" s="117" t="s">
        <v>70</v>
      </c>
      <c r="E233" s="117" t="s">
        <v>58</v>
      </c>
      <c r="G233" s="117" t="s">
        <v>70</v>
      </c>
      <c r="H233" s="117" t="s">
        <v>612</v>
      </c>
      <c r="J233" s="3" t="s">
        <v>80</v>
      </c>
      <c r="K233" t="s">
        <v>581</v>
      </c>
      <c r="L233" s="3" t="s">
        <v>80</v>
      </c>
      <c r="M233" t="s">
        <v>581</v>
      </c>
      <c r="N233" s="2"/>
      <c r="O233" s="3" t="s">
        <v>80</v>
      </c>
      <c r="P233" t="s">
        <v>581</v>
      </c>
      <c r="R233" t="s">
        <v>57</v>
      </c>
      <c r="S233" t="s">
        <v>50</v>
      </c>
      <c r="U233" t="s">
        <v>57</v>
      </c>
      <c r="V233" s="4" t="s">
        <v>266</v>
      </c>
      <c r="X233" t="s">
        <v>57</v>
      </c>
      <c r="Y233" s="4" t="s">
        <v>266</v>
      </c>
      <c r="AA233" t="s">
        <v>57</v>
      </c>
      <c r="AB233" s="4" t="s">
        <v>266</v>
      </c>
      <c r="AD233" t="s">
        <v>80</v>
      </c>
      <c r="AE233" t="s">
        <v>581</v>
      </c>
      <c r="AG233" s="3" t="s">
        <v>80</v>
      </c>
      <c r="AH233" t="s">
        <v>581</v>
      </c>
      <c r="AI233" s="2"/>
      <c r="AJ233" t="s">
        <v>57</v>
      </c>
      <c r="AK233" s="2" t="s">
        <v>50</v>
      </c>
      <c r="AL233" s="2"/>
      <c r="AM233" t="s">
        <v>57</v>
      </c>
      <c r="AN233" t="s">
        <v>581</v>
      </c>
      <c r="AO233" s="2"/>
    </row>
    <row r="234" spans="1:41" x14ac:dyDescent="0.25">
      <c r="A234" s="3" t="s">
        <v>46</v>
      </c>
      <c r="B234" s="2" t="s">
        <v>55</v>
      </c>
      <c r="C234" s="2"/>
      <c r="D234" s="117" t="s">
        <v>80</v>
      </c>
      <c r="E234" s="117" t="s">
        <v>55</v>
      </c>
      <c r="G234" s="117" t="s">
        <v>80</v>
      </c>
      <c r="H234" s="117" t="s">
        <v>581</v>
      </c>
      <c r="J234" s="3" t="s">
        <v>46</v>
      </c>
      <c r="K234" s="2" t="s">
        <v>612</v>
      </c>
      <c r="L234" s="3" t="s">
        <v>46</v>
      </c>
      <c r="M234" t="s">
        <v>581</v>
      </c>
      <c r="N234" s="2"/>
      <c r="O234" s="3" t="s">
        <v>46</v>
      </c>
      <c r="P234" t="s">
        <v>581</v>
      </c>
      <c r="R234" t="s">
        <v>73</v>
      </c>
      <c r="S234" s="4" t="s">
        <v>49</v>
      </c>
      <c r="U234" t="s">
        <v>73</v>
      </c>
      <c r="V234" t="s">
        <v>58</v>
      </c>
      <c r="X234" t="s">
        <v>73</v>
      </c>
      <c r="Y234" t="s">
        <v>68</v>
      </c>
      <c r="AA234" t="s">
        <v>73</v>
      </c>
      <c r="AB234" t="s">
        <v>58</v>
      </c>
      <c r="AD234" t="s">
        <v>46</v>
      </c>
      <c r="AE234" t="s">
        <v>581</v>
      </c>
      <c r="AG234" s="3" t="s">
        <v>46</v>
      </c>
      <c r="AH234" t="s">
        <v>581</v>
      </c>
      <c r="AI234" s="2"/>
      <c r="AJ234" t="s">
        <v>73</v>
      </c>
      <c r="AK234" s="2" t="s">
        <v>49</v>
      </c>
      <c r="AL234" s="2"/>
      <c r="AM234" t="s">
        <v>73</v>
      </c>
      <c r="AN234" s="2" t="s">
        <v>58</v>
      </c>
      <c r="AO234" s="2"/>
    </row>
    <row r="235" spans="1:41" x14ac:dyDescent="0.25">
      <c r="A235" s="2" t="s">
        <v>72</v>
      </c>
      <c r="B235" s="2" t="s">
        <v>49</v>
      </c>
      <c r="C235" s="2"/>
      <c r="D235" s="117" t="s">
        <v>70</v>
      </c>
      <c r="E235" s="117" t="s">
        <v>49</v>
      </c>
      <c r="G235" s="117" t="s">
        <v>70</v>
      </c>
      <c r="H235" s="117" t="s">
        <v>612</v>
      </c>
      <c r="J235" s="2" t="s">
        <v>72</v>
      </c>
      <c r="K235" t="s">
        <v>581</v>
      </c>
      <c r="L235" s="2" t="s">
        <v>72</v>
      </c>
      <c r="M235" t="s">
        <v>581</v>
      </c>
      <c r="N235" s="2"/>
      <c r="O235" s="2" t="s">
        <v>72</v>
      </c>
      <c r="P235" t="s">
        <v>581</v>
      </c>
      <c r="R235" t="s">
        <v>73</v>
      </c>
      <c r="S235" t="s">
        <v>50</v>
      </c>
      <c r="U235" t="s">
        <v>73</v>
      </c>
      <c r="V235" t="s">
        <v>50</v>
      </c>
      <c r="X235" t="s">
        <v>73</v>
      </c>
      <c r="Y235" s="4" t="s">
        <v>266</v>
      </c>
      <c r="AA235" t="s">
        <v>73</v>
      </c>
      <c r="AB235" s="4" t="s">
        <v>266</v>
      </c>
      <c r="AD235" t="s">
        <v>72</v>
      </c>
      <c r="AE235" t="s">
        <v>612</v>
      </c>
      <c r="AG235" s="2" t="s">
        <v>72</v>
      </c>
      <c r="AH235" s="2" t="s">
        <v>49</v>
      </c>
      <c r="AI235" s="2"/>
      <c r="AJ235" t="s">
        <v>73</v>
      </c>
      <c r="AK235" s="2" t="s">
        <v>50</v>
      </c>
      <c r="AL235" s="2"/>
      <c r="AM235" t="s">
        <v>73</v>
      </c>
      <c r="AN235" s="2" t="s">
        <v>50</v>
      </c>
      <c r="AO235" s="2"/>
    </row>
    <row r="236" spans="1:41" x14ac:dyDescent="0.25">
      <c r="A236" s="3" t="s">
        <v>46</v>
      </c>
      <c r="B236" s="2" t="s">
        <v>55</v>
      </c>
      <c r="C236" s="2"/>
      <c r="D236" s="117" t="s">
        <v>70</v>
      </c>
      <c r="E236" s="117" t="s">
        <v>62</v>
      </c>
      <c r="G236" s="117" t="s">
        <v>70</v>
      </c>
      <c r="H236" s="117" t="s">
        <v>612</v>
      </c>
      <c r="J236" s="3" t="s">
        <v>46</v>
      </c>
      <c r="K236" t="s">
        <v>581</v>
      </c>
      <c r="L236" s="3" t="s">
        <v>46</v>
      </c>
      <c r="M236" t="s">
        <v>581</v>
      </c>
      <c r="N236" s="2"/>
      <c r="O236" s="3" t="s">
        <v>46</v>
      </c>
      <c r="P236" s="2" t="s">
        <v>612</v>
      </c>
      <c r="Q236" s="2"/>
      <c r="R236" t="s">
        <v>73</v>
      </c>
      <c r="S236" t="s">
        <v>50</v>
      </c>
      <c r="U236" t="s">
        <v>73</v>
      </c>
      <c r="V236" t="s">
        <v>50</v>
      </c>
      <c r="X236" t="s">
        <v>73</v>
      </c>
      <c r="Y236" s="4" t="s">
        <v>266</v>
      </c>
      <c r="AA236" t="s">
        <v>73</v>
      </c>
      <c r="AB236" s="4" t="s">
        <v>266</v>
      </c>
      <c r="AD236" t="s">
        <v>46</v>
      </c>
      <c r="AE236" t="s">
        <v>581</v>
      </c>
      <c r="AG236" s="3" t="s">
        <v>46</v>
      </c>
      <c r="AH236" t="s">
        <v>581</v>
      </c>
      <c r="AI236" s="2"/>
      <c r="AJ236" t="s">
        <v>73</v>
      </c>
      <c r="AK236" s="2" t="s">
        <v>50</v>
      </c>
      <c r="AL236" s="2"/>
      <c r="AM236" t="s">
        <v>73</v>
      </c>
      <c r="AN236" s="2" t="s">
        <v>50</v>
      </c>
      <c r="AO236" s="2"/>
    </row>
    <row r="237" spans="1:41" x14ac:dyDescent="0.25">
      <c r="A237" s="2" t="s">
        <v>72</v>
      </c>
      <c r="B237" s="2" t="s">
        <v>58</v>
      </c>
      <c r="C237" s="2"/>
      <c r="D237" s="117" t="s">
        <v>80</v>
      </c>
      <c r="E237" s="117" t="s">
        <v>49</v>
      </c>
      <c r="G237" s="117" t="s">
        <v>80</v>
      </c>
      <c r="H237" s="117" t="s">
        <v>612</v>
      </c>
      <c r="J237" s="2" t="s">
        <v>72</v>
      </c>
      <c r="K237" s="2" t="s">
        <v>612</v>
      </c>
      <c r="L237" s="2" t="s">
        <v>72</v>
      </c>
      <c r="M237" t="s">
        <v>581</v>
      </c>
      <c r="O237" s="2" t="s">
        <v>72</v>
      </c>
      <c r="P237" t="s">
        <v>581</v>
      </c>
      <c r="R237" t="s">
        <v>61</v>
      </c>
      <c r="S237" s="4" t="s">
        <v>266</v>
      </c>
      <c r="U237" t="s">
        <v>61</v>
      </c>
      <c r="V237" s="4" t="s">
        <v>266</v>
      </c>
      <c r="X237" t="s">
        <v>61</v>
      </c>
      <c r="Y237" s="4" t="s">
        <v>266</v>
      </c>
      <c r="AA237" t="s">
        <v>61</v>
      </c>
      <c r="AB237" s="4" t="s">
        <v>266</v>
      </c>
      <c r="AD237" t="s">
        <v>72</v>
      </c>
      <c r="AE237" t="s">
        <v>612</v>
      </c>
      <c r="AG237" s="2" t="s">
        <v>72</v>
      </c>
      <c r="AH237" s="2" t="s">
        <v>58</v>
      </c>
      <c r="AI237" s="2"/>
      <c r="AJ237" t="s">
        <v>61</v>
      </c>
      <c r="AK237" t="s">
        <v>581</v>
      </c>
      <c r="AL237" s="2"/>
      <c r="AM237" t="s">
        <v>61</v>
      </c>
      <c r="AN237" t="s">
        <v>581</v>
      </c>
      <c r="AO237" s="2"/>
    </row>
    <row r="238" spans="1:41" x14ac:dyDescent="0.25">
      <c r="A238" s="3" t="s">
        <v>56</v>
      </c>
      <c r="B238" s="2" t="s">
        <v>58</v>
      </c>
      <c r="C238" s="2"/>
      <c r="D238" s="117" t="s">
        <v>56</v>
      </c>
      <c r="E238" s="117" t="s">
        <v>49</v>
      </c>
      <c r="G238" s="117" t="s">
        <v>56</v>
      </c>
      <c r="H238" s="117" t="s">
        <v>612</v>
      </c>
      <c r="J238" s="3" t="s">
        <v>56</v>
      </c>
      <c r="K238" t="s">
        <v>581</v>
      </c>
      <c r="L238" s="3" t="s">
        <v>56</v>
      </c>
      <c r="M238" t="s">
        <v>581</v>
      </c>
      <c r="O238" s="3" t="s">
        <v>56</v>
      </c>
      <c r="P238" t="s">
        <v>581</v>
      </c>
      <c r="R238" t="s">
        <v>48</v>
      </c>
      <c r="S238" t="s">
        <v>49</v>
      </c>
      <c r="U238" t="s">
        <v>48</v>
      </c>
      <c r="V238" t="s">
        <v>49</v>
      </c>
      <c r="X238" t="s">
        <v>48</v>
      </c>
      <c r="Y238" s="4" t="s">
        <v>266</v>
      </c>
      <c r="AA238" t="s">
        <v>48</v>
      </c>
      <c r="AB238" t="s">
        <v>49</v>
      </c>
      <c r="AD238" t="s">
        <v>56</v>
      </c>
      <c r="AE238" t="s">
        <v>612</v>
      </c>
      <c r="AG238" s="3" t="s">
        <v>56</v>
      </c>
      <c r="AH238" s="2" t="s">
        <v>58</v>
      </c>
      <c r="AI238" s="2"/>
      <c r="AJ238" t="s">
        <v>48</v>
      </c>
      <c r="AK238" s="2" t="s">
        <v>49</v>
      </c>
      <c r="AL238" s="2"/>
      <c r="AM238" t="s">
        <v>48</v>
      </c>
      <c r="AN238" s="2" t="s">
        <v>49</v>
      </c>
      <c r="AO238" s="2"/>
    </row>
    <row r="239" spans="1:41" x14ac:dyDescent="0.25">
      <c r="A239" s="13" t="s">
        <v>80</v>
      </c>
      <c r="B239" s="2" t="s">
        <v>521</v>
      </c>
      <c r="D239" s="117" t="s">
        <v>56</v>
      </c>
      <c r="E239" s="117" t="s">
        <v>58</v>
      </c>
      <c r="G239" s="117" t="s">
        <v>56</v>
      </c>
      <c r="H239" s="117" t="s">
        <v>612</v>
      </c>
      <c r="J239" s="13" t="s">
        <v>80</v>
      </c>
      <c r="K239" s="2" t="s">
        <v>612</v>
      </c>
      <c r="L239" s="13" t="s">
        <v>80</v>
      </c>
      <c r="M239" s="2" t="s">
        <v>612</v>
      </c>
      <c r="O239" s="13" t="s">
        <v>80</v>
      </c>
      <c r="P239" s="2" t="s">
        <v>612</v>
      </c>
      <c r="R239" t="s">
        <v>48</v>
      </c>
      <c r="S239" t="s">
        <v>49</v>
      </c>
      <c r="U239" t="s">
        <v>48</v>
      </c>
      <c r="V239" t="s">
        <v>49</v>
      </c>
      <c r="X239" t="s">
        <v>48</v>
      </c>
      <c r="Y239" t="s">
        <v>49</v>
      </c>
      <c r="AA239" t="s">
        <v>48</v>
      </c>
      <c r="AB239" t="s">
        <v>68</v>
      </c>
      <c r="AD239" t="s">
        <v>80</v>
      </c>
      <c r="AE239" t="s">
        <v>612</v>
      </c>
      <c r="AG239" s="13" t="s">
        <v>80</v>
      </c>
      <c r="AH239" s="2" t="s">
        <v>49</v>
      </c>
      <c r="AJ239" t="s">
        <v>48</v>
      </c>
      <c r="AK239" s="2" t="s">
        <v>49</v>
      </c>
      <c r="AM239" t="s">
        <v>48</v>
      </c>
      <c r="AN239" s="2" t="s">
        <v>49</v>
      </c>
    </row>
    <row r="240" spans="1:41" x14ac:dyDescent="0.25">
      <c r="A240" s="13" t="s">
        <v>80</v>
      </c>
      <c r="B240" s="2" t="s">
        <v>55</v>
      </c>
      <c r="D240" s="117" t="s">
        <v>70</v>
      </c>
      <c r="E240" s="117" t="s">
        <v>58</v>
      </c>
      <c r="G240" s="117" t="s">
        <v>70</v>
      </c>
      <c r="H240" s="117" t="s">
        <v>612</v>
      </c>
      <c r="J240" s="13" t="s">
        <v>80</v>
      </c>
      <c r="K240" s="2" t="s">
        <v>612</v>
      </c>
      <c r="L240" s="13" t="s">
        <v>80</v>
      </c>
      <c r="M240" s="2" t="s">
        <v>612</v>
      </c>
      <c r="N240" s="4"/>
      <c r="O240" s="13" t="s">
        <v>80</v>
      </c>
      <c r="P240" s="2" t="s">
        <v>612</v>
      </c>
      <c r="R240" t="s">
        <v>61</v>
      </c>
      <c r="S240" s="4" t="s">
        <v>266</v>
      </c>
      <c r="U240" t="s">
        <v>61</v>
      </c>
      <c r="V240" s="4" t="s">
        <v>49</v>
      </c>
      <c r="X240" t="s">
        <v>61</v>
      </c>
      <c r="Y240" s="4" t="s">
        <v>266</v>
      </c>
      <c r="AA240" t="s">
        <v>61</v>
      </c>
      <c r="AB240" s="4" t="s">
        <v>266</v>
      </c>
      <c r="AD240" t="s">
        <v>80</v>
      </c>
      <c r="AE240" t="s">
        <v>581</v>
      </c>
      <c r="AG240" s="13" t="s">
        <v>80</v>
      </c>
      <c r="AH240" t="s">
        <v>581</v>
      </c>
      <c r="AJ240" t="s">
        <v>61</v>
      </c>
      <c r="AK240" t="s">
        <v>581</v>
      </c>
      <c r="AM240" t="s">
        <v>61</v>
      </c>
      <c r="AN240" s="2" t="s">
        <v>49</v>
      </c>
      <c r="AO240" s="4"/>
    </row>
    <row r="241" spans="1:40" x14ac:dyDescent="0.25">
      <c r="A241" s="13" t="s">
        <v>80</v>
      </c>
      <c r="B241" s="2" t="s">
        <v>55</v>
      </c>
      <c r="D241" s="117" t="s">
        <v>46</v>
      </c>
      <c r="E241" s="117" t="s">
        <v>64</v>
      </c>
      <c r="G241" s="117" t="s">
        <v>46</v>
      </c>
      <c r="H241" s="117" t="s">
        <v>612</v>
      </c>
      <c r="J241" s="13" t="s">
        <v>80</v>
      </c>
      <c r="K241" s="2" t="s">
        <v>612</v>
      </c>
      <c r="L241" s="13" t="s">
        <v>80</v>
      </c>
      <c r="M241" s="2" t="s">
        <v>612</v>
      </c>
      <c r="O241" s="13" t="s">
        <v>80</v>
      </c>
      <c r="P241" s="2" t="s">
        <v>612</v>
      </c>
      <c r="R241" t="s">
        <v>48</v>
      </c>
      <c r="S241" s="4" t="s">
        <v>266</v>
      </c>
      <c r="U241" t="s">
        <v>48</v>
      </c>
      <c r="V241" s="4" t="s">
        <v>268</v>
      </c>
      <c r="X241" t="s">
        <v>48</v>
      </c>
      <c r="Y241" s="4" t="s">
        <v>266</v>
      </c>
      <c r="AA241" t="s">
        <v>48</v>
      </c>
      <c r="AB241" t="s">
        <v>50</v>
      </c>
      <c r="AD241" t="s">
        <v>80</v>
      </c>
      <c r="AE241" t="s">
        <v>581</v>
      </c>
      <c r="AG241" s="13" t="s">
        <v>80</v>
      </c>
      <c r="AH241" t="s">
        <v>581</v>
      </c>
      <c r="AJ241" t="s">
        <v>48</v>
      </c>
      <c r="AK241" t="s">
        <v>581</v>
      </c>
      <c r="AM241" t="s">
        <v>48</v>
      </c>
      <c r="AN241" s="2" t="s">
        <v>49</v>
      </c>
    </row>
    <row r="242" spans="1:40" x14ac:dyDescent="0.25">
      <c r="A242" s="2" t="s">
        <v>72</v>
      </c>
      <c r="B242" s="2" t="s">
        <v>526</v>
      </c>
      <c r="C242" t="s">
        <v>241</v>
      </c>
      <c r="D242" s="117" t="s">
        <v>56</v>
      </c>
      <c r="E242" s="117" t="s">
        <v>64</v>
      </c>
      <c r="G242" s="117" t="s">
        <v>56</v>
      </c>
      <c r="H242" s="117" t="s">
        <v>612</v>
      </c>
      <c r="J242" s="2" t="s">
        <v>72</v>
      </c>
      <c r="K242" t="s">
        <v>581</v>
      </c>
      <c r="L242" s="2" t="s">
        <v>72</v>
      </c>
      <c r="M242" t="s">
        <v>581</v>
      </c>
      <c r="O242" s="2" t="s">
        <v>72</v>
      </c>
      <c r="P242" s="2" t="s">
        <v>612</v>
      </c>
      <c r="R242" t="s">
        <v>48</v>
      </c>
      <c r="S242" t="s">
        <v>86</v>
      </c>
      <c r="U242" t="s">
        <v>48</v>
      </c>
      <c r="V242" s="4" t="s">
        <v>50</v>
      </c>
      <c r="X242" t="s">
        <v>48</v>
      </c>
      <c r="Y242" s="4" t="s">
        <v>117</v>
      </c>
      <c r="AA242" t="s">
        <v>48</v>
      </c>
      <c r="AB242" t="s">
        <v>62</v>
      </c>
      <c r="AD242" t="s">
        <v>72</v>
      </c>
      <c r="AE242" t="s">
        <v>612</v>
      </c>
      <c r="AG242" s="2" t="s">
        <v>72</v>
      </c>
      <c r="AH242" s="2" t="s">
        <v>49</v>
      </c>
      <c r="AJ242" t="s">
        <v>48</v>
      </c>
      <c r="AK242" s="2" t="s">
        <v>86</v>
      </c>
      <c r="AM242" t="s">
        <v>48</v>
      </c>
      <c r="AN242" s="2" t="s">
        <v>86</v>
      </c>
    </row>
    <row r="243" spans="1:40" x14ac:dyDescent="0.25">
      <c r="A243" s="13" t="s">
        <v>80</v>
      </c>
      <c r="B243" s="2" t="s">
        <v>587</v>
      </c>
      <c r="D243" s="117" t="s">
        <v>70</v>
      </c>
      <c r="E243" s="117" t="s">
        <v>49</v>
      </c>
      <c r="G243" s="117" t="s">
        <v>70</v>
      </c>
      <c r="H243" s="117" t="s">
        <v>612</v>
      </c>
      <c r="J243" s="13" t="s">
        <v>80</v>
      </c>
      <c r="K243" t="s">
        <v>581</v>
      </c>
      <c r="L243" s="13" t="s">
        <v>80</v>
      </c>
      <c r="M243" s="2" t="s">
        <v>612</v>
      </c>
      <c r="O243" s="13" t="s">
        <v>80</v>
      </c>
      <c r="P243" s="2" t="s">
        <v>612</v>
      </c>
      <c r="R243" t="s">
        <v>73</v>
      </c>
      <c r="S243" s="4" t="s">
        <v>266</v>
      </c>
      <c r="U243" t="s">
        <v>73</v>
      </c>
      <c r="V243" s="4" t="s">
        <v>266</v>
      </c>
      <c r="X243" t="s">
        <v>73</v>
      </c>
      <c r="Y243" s="4" t="s">
        <v>266</v>
      </c>
      <c r="AA243" t="s">
        <v>73</v>
      </c>
      <c r="AB243" s="4" t="s">
        <v>266</v>
      </c>
      <c r="AD243" t="s">
        <v>80</v>
      </c>
      <c r="AE243" t="s">
        <v>612</v>
      </c>
      <c r="AG243" s="13" t="s">
        <v>80</v>
      </c>
      <c r="AH243" s="2" t="s">
        <v>49</v>
      </c>
      <c r="AJ243" t="s">
        <v>73</v>
      </c>
      <c r="AK243" t="s">
        <v>581</v>
      </c>
      <c r="AM243" t="s">
        <v>73</v>
      </c>
      <c r="AN243" t="s">
        <v>581</v>
      </c>
    </row>
    <row r="244" spans="1:40" x14ac:dyDescent="0.25">
      <c r="A244" s="13" t="s">
        <v>80</v>
      </c>
      <c r="B244" s="2" t="s">
        <v>588</v>
      </c>
      <c r="D244" s="117" t="s">
        <v>72</v>
      </c>
      <c r="E244" s="117" t="s">
        <v>55</v>
      </c>
      <c r="G244" s="117" t="s">
        <v>72</v>
      </c>
      <c r="H244" s="117" t="s">
        <v>581</v>
      </c>
      <c r="J244" s="13" t="s">
        <v>80</v>
      </c>
      <c r="K244" t="s">
        <v>581</v>
      </c>
      <c r="L244" s="13" t="s">
        <v>80</v>
      </c>
      <c r="M244" s="2" t="s">
        <v>612</v>
      </c>
      <c r="N244" s="4"/>
      <c r="O244" s="13" t="s">
        <v>80</v>
      </c>
      <c r="P244" s="2" t="s">
        <v>612</v>
      </c>
      <c r="R244" t="s">
        <v>61</v>
      </c>
      <c r="S244" s="4" t="s">
        <v>266</v>
      </c>
      <c r="U244" t="s">
        <v>61</v>
      </c>
      <c r="V244" s="4" t="s">
        <v>266</v>
      </c>
      <c r="X244" t="s">
        <v>61</v>
      </c>
      <c r="Y244" s="4" t="s">
        <v>266</v>
      </c>
      <c r="AA244" t="s">
        <v>61</v>
      </c>
      <c r="AB244" s="4" t="s">
        <v>49</v>
      </c>
      <c r="AD244" t="s">
        <v>80</v>
      </c>
      <c r="AE244" t="s">
        <v>612</v>
      </c>
      <c r="AG244" s="13" t="s">
        <v>80</v>
      </c>
      <c r="AH244" s="2" t="s">
        <v>49</v>
      </c>
      <c r="AJ244" t="s">
        <v>61</v>
      </c>
      <c r="AK244" t="s">
        <v>581</v>
      </c>
      <c r="AM244" t="s">
        <v>61</v>
      </c>
      <c r="AN244" t="s">
        <v>581</v>
      </c>
    </row>
    <row r="245" spans="1:40" x14ac:dyDescent="0.25">
      <c r="A245" s="13" t="s">
        <v>80</v>
      </c>
      <c r="B245" s="2" t="s">
        <v>49</v>
      </c>
      <c r="D245" s="117" t="s">
        <v>70</v>
      </c>
      <c r="E245" s="117" t="s">
        <v>49</v>
      </c>
      <c r="G245" s="117" t="s">
        <v>70</v>
      </c>
      <c r="H245" s="117" t="s">
        <v>612</v>
      </c>
      <c r="J245" s="13" t="s">
        <v>80</v>
      </c>
      <c r="K245" s="2" t="s">
        <v>612</v>
      </c>
      <c r="L245" s="13" t="s">
        <v>80</v>
      </c>
      <c r="M245" t="s">
        <v>581</v>
      </c>
      <c r="O245" s="13" t="s">
        <v>80</v>
      </c>
      <c r="P245" s="2" t="s">
        <v>612</v>
      </c>
      <c r="R245" t="s">
        <v>57</v>
      </c>
      <c r="S245" t="s">
        <v>62</v>
      </c>
      <c r="U245" t="s">
        <v>57</v>
      </c>
      <c r="V245" t="s">
        <v>62</v>
      </c>
      <c r="X245" t="s">
        <v>57</v>
      </c>
      <c r="Y245" s="4" t="s">
        <v>266</v>
      </c>
      <c r="AA245" t="s">
        <v>57</v>
      </c>
      <c r="AB245" t="s">
        <v>49</v>
      </c>
      <c r="AD245" t="s">
        <v>80</v>
      </c>
      <c r="AE245" t="s">
        <v>612</v>
      </c>
      <c r="AG245" s="13" t="s">
        <v>80</v>
      </c>
      <c r="AH245" s="2" t="s">
        <v>49</v>
      </c>
      <c r="AJ245" t="s">
        <v>57</v>
      </c>
      <c r="AK245" s="2" t="s">
        <v>62</v>
      </c>
      <c r="AM245" t="s">
        <v>57</v>
      </c>
      <c r="AN245" s="2" t="s">
        <v>62</v>
      </c>
    </row>
    <row r="246" spans="1:40" x14ac:dyDescent="0.25">
      <c r="A246" s="13" t="s">
        <v>80</v>
      </c>
      <c r="B246" s="2" t="s">
        <v>587</v>
      </c>
      <c r="D246" s="117" t="s">
        <v>72</v>
      </c>
      <c r="E246" s="117" t="s">
        <v>55</v>
      </c>
      <c r="G246" s="117" t="s">
        <v>72</v>
      </c>
      <c r="H246" s="117" t="s">
        <v>581</v>
      </c>
      <c r="J246" s="13" t="s">
        <v>80</v>
      </c>
      <c r="K246" t="s">
        <v>581</v>
      </c>
      <c r="L246" s="13" t="s">
        <v>80</v>
      </c>
      <c r="M246" s="2" t="s">
        <v>612</v>
      </c>
      <c r="O246" s="13" t="s">
        <v>80</v>
      </c>
      <c r="P246" t="s">
        <v>581</v>
      </c>
      <c r="R246" t="s">
        <v>48</v>
      </c>
      <c r="S246" s="4" t="s">
        <v>50</v>
      </c>
      <c r="U246" t="s">
        <v>48</v>
      </c>
      <c r="V246" s="4" t="s">
        <v>49</v>
      </c>
      <c r="X246" t="s">
        <v>48</v>
      </c>
      <c r="Y246" t="s">
        <v>62</v>
      </c>
      <c r="AA246" t="s">
        <v>48</v>
      </c>
      <c r="AB246" t="s">
        <v>50</v>
      </c>
      <c r="AD246" t="s">
        <v>80</v>
      </c>
      <c r="AE246" t="s">
        <v>612</v>
      </c>
      <c r="AG246" s="13" t="s">
        <v>80</v>
      </c>
      <c r="AH246" s="2" t="s">
        <v>49</v>
      </c>
      <c r="AJ246" t="s">
        <v>48</v>
      </c>
      <c r="AK246" s="2" t="s">
        <v>108</v>
      </c>
      <c r="AM246" t="s">
        <v>48</v>
      </c>
      <c r="AN246" s="2" t="s">
        <v>49</v>
      </c>
    </row>
    <row r="247" spans="1:40" x14ac:dyDescent="0.25">
      <c r="A247" s="13" t="s">
        <v>56</v>
      </c>
      <c r="B247" s="2" t="s">
        <v>598</v>
      </c>
      <c r="D247" s="117" t="s">
        <v>70</v>
      </c>
      <c r="E247" s="117" t="s">
        <v>55</v>
      </c>
      <c r="G247" s="117" t="s">
        <v>70</v>
      </c>
      <c r="H247" s="117" t="s">
        <v>581</v>
      </c>
      <c r="J247" s="13" t="s">
        <v>56</v>
      </c>
      <c r="K247" s="2" t="s">
        <v>612</v>
      </c>
      <c r="L247" s="13" t="s">
        <v>56</v>
      </c>
      <c r="M247" s="2" t="s">
        <v>612</v>
      </c>
      <c r="O247" s="13" t="s">
        <v>56</v>
      </c>
      <c r="P247" s="2" t="s">
        <v>612</v>
      </c>
      <c r="Q247" s="4"/>
      <c r="R247" t="s">
        <v>48</v>
      </c>
      <c r="S247" t="s">
        <v>49</v>
      </c>
      <c r="U247" t="s">
        <v>48</v>
      </c>
      <c r="V247" s="4" t="s">
        <v>117</v>
      </c>
      <c r="X247" t="s">
        <v>48</v>
      </c>
      <c r="Y247" s="4" t="s">
        <v>49</v>
      </c>
      <c r="AA247" t="s">
        <v>48</v>
      </c>
      <c r="AB247" s="4" t="s">
        <v>50</v>
      </c>
      <c r="AD247" t="s">
        <v>56</v>
      </c>
      <c r="AE247" t="s">
        <v>612</v>
      </c>
      <c r="AG247" s="13" t="s">
        <v>56</v>
      </c>
      <c r="AH247" s="2" t="s">
        <v>49</v>
      </c>
      <c r="AJ247" t="s">
        <v>48</v>
      </c>
      <c r="AK247" s="2" t="s">
        <v>49</v>
      </c>
      <c r="AM247" t="s">
        <v>48</v>
      </c>
      <c r="AN247" s="2" t="s">
        <v>108</v>
      </c>
    </row>
    <row r="248" spans="1:40" x14ac:dyDescent="0.25">
      <c r="A248" s="13" t="s">
        <v>80</v>
      </c>
      <c r="B248" s="2" t="s">
        <v>599</v>
      </c>
      <c r="D248" s="117" t="s">
        <v>80</v>
      </c>
      <c r="E248" s="117" t="s">
        <v>49</v>
      </c>
      <c r="G248" s="117" t="s">
        <v>80</v>
      </c>
      <c r="H248" s="117" t="s">
        <v>612</v>
      </c>
      <c r="J248" s="13" t="s">
        <v>80</v>
      </c>
      <c r="K248" s="2" t="s">
        <v>612</v>
      </c>
      <c r="L248" s="13" t="s">
        <v>80</v>
      </c>
      <c r="M248" t="s">
        <v>581</v>
      </c>
      <c r="O248" s="13" t="s">
        <v>80</v>
      </c>
      <c r="P248" s="2" t="s">
        <v>612</v>
      </c>
      <c r="R248" t="s">
        <v>61</v>
      </c>
      <c r="S248" t="s">
        <v>50</v>
      </c>
      <c r="U248" t="s">
        <v>61</v>
      </c>
      <c r="V248" s="4" t="s">
        <v>266</v>
      </c>
      <c r="X248" t="s">
        <v>61</v>
      </c>
      <c r="Y248" t="s">
        <v>50</v>
      </c>
      <c r="AA248" t="s">
        <v>61</v>
      </c>
      <c r="AB248" t="s">
        <v>58</v>
      </c>
      <c r="AD248" t="s">
        <v>80</v>
      </c>
      <c r="AE248" t="s">
        <v>612</v>
      </c>
      <c r="AG248" s="13" t="s">
        <v>80</v>
      </c>
      <c r="AH248" s="2" t="s">
        <v>49</v>
      </c>
      <c r="AJ248" t="s">
        <v>61</v>
      </c>
      <c r="AK248" s="2" t="s">
        <v>50</v>
      </c>
      <c r="AM248" t="s">
        <v>61</v>
      </c>
      <c r="AN248" t="s">
        <v>581</v>
      </c>
    </row>
    <row r="249" spans="1:40" x14ac:dyDescent="0.25">
      <c r="A249" s="13" t="s">
        <v>80</v>
      </c>
      <c r="B249" s="2" t="s">
        <v>55</v>
      </c>
      <c r="D249" s="117" t="s">
        <v>80</v>
      </c>
      <c r="E249" s="117" t="s">
        <v>50</v>
      </c>
      <c r="G249" s="117" t="s">
        <v>80</v>
      </c>
      <c r="H249" s="117" t="s">
        <v>612</v>
      </c>
      <c r="J249" s="13" t="s">
        <v>80</v>
      </c>
      <c r="K249" s="2" t="s">
        <v>612</v>
      </c>
      <c r="L249" s="13" t="s">
        <v>80</v>
      </c>
      <c r="M249" t="s">
        <v>581</v>
      </c>
      <c r="O249" s="13" t="s">
        <v>80</v>
      </c>
      <c r="P249" s="2" t="s">
        <v>612</v>
      </c>
      <c r="Q249" s="4"/>
      <c r="R249" t="s">
        <v>73</v>
      </c>
      <c r="S249" s="4" t="s">
        <v>266</v>
      </c>
      <c r="U249" t="s">
        <v>73</v>
      </c>
      <c r="V249" s="4" t="s">
        <v>266</v>
      </c>
      <c r="X249" t="s">
        <v>73</v>
      </c>
      <c r="Y249" s="4" t="s">
        <v>266</v>
      </c>
      <c r="AA249" t="s">
        <v>73</v>
      </c>
      <c r="AB249" s="4" t="s">
        <v>266</v>
      </c>
      <c r="AD249" t="s">
        <v>80</v>
      </c>
      <c r="AE249" t="s">
        <v>581</v>
      </c>
      <c r="AG249" s="13" t="s">
        <v>80</v>
      </c>
      <c r="AH249" t="s">
        <v>581</v>
      </c>
      <c r="AJ249" t="s">
        <v>73</v>
      </c>
      <c r="AK249" t="s">
        <v>581</v>
      </c>
      <c r="AM249" t="s">
        <v>73</v>
      </c>
      <c r="AN249" t="s">
        <v>581</v>
      </c>
    </row>
    <row r="250" spans="1:40" x14ac:dyDescent="0.25">
      <c r="A250" s="13" t="s">
        <v>80</v>
      </c>
      <c r="B250" s="2" t="s">
        <v>55</v>
      </c>
      <c r="D250" s="117" t="s">
        <v>80</v>
      </c>
      <c r="E250" s="117" t="s">
        <v>62</v>
      </c>
      <c r="G250" s="117" t="s">
        <v>80</v>
      </c>
      <c r="H250" s="117" t="s">
        <v>612</v>
      </c>
      <c r="J250" s="13" t="s">
        <v>80</v>
      </c>
      <c r="K250" s="2" t="s">
        <v>612</v>
      </c>
      <c r="L250" s="13" t="s">
        <v>80</v>
      </c>
      <c r="M250" t="s">
        <v>581</v>
      </c>
      <c r="O250" s="13" t="s">
        <v>80</v>
      </c>
      <c r="P250" s="2" t="s">
        <v>612</v>
      </c>
      <c r="R250" t="s">
        <v>73</v>
      </c>
      <c r="S250" t="s">
        <v>68</v>
      </c>
      <c r="U250" t="s">
        <v>73</v>
      </c>
      <c r="V250" t="s">
        <v>49</v>
      </c>
      <c r="X250" t="s">
        <v>73</v>
      </c>
      <c r="Y250" t="s">
        <v>50</v>
      </c>
      <c r="AA250" t="s">
        <v>73</v>
      </c>
      <c r="AB250" t="s">
        <v>50</v>
      </c>
      <c r="AD250" t="s">
        <v>80</v>
      </c>
      <c r="AE250" t="s">
        <v>581</v>
      </c>
      <c r="AG250" s="13" t="s">
        <v>80</v>
      </c>
      <c r="AH250" t="s">
        <v>581</v>
      </c>
      <c r="AJ250" t="s">
        <v>73</v>
      </c>
      <c r="AK250" s="2" t="s">
        <v>68</v>
      </c>
      <c r="AM250" t="s">
        <v>73</v>
      </c>
      <c r="AN250" s="2" t="s">
        <v>49</v>
      </c>
    </row>
    <row r="251" spans="1:40" x14ac:dyDescent="0.25">
      <c r="A251" s="13" t="s">
        <v>46</v>
      </c>
      <c r="B251" s="2" t="s">
        <v>49</v>
      </c>
      <c r="D251" s="117" t="s">
        <v>46</v>
      </c>
      <c r="E251" s="117" t="s">
        <v>55</v>
      </c>
      <c r="G251" s="117" t="s">
        <v>46</v>
      </c>
      <c r="H251" s="117" t="s">
        <v>581</v>
      </c>
      <c r="J251" s="13" t="s">
        <v>46</v>
      </c>
      <c r="K251" t="s">
        <v>581</v>
      </c>
      <c r="L251" s="13" t="s">
        <v>46</v>
      </c>
      <c r="M251" t="s">
        <v>581</v>
      </c>
      <c r="O251" s="13" t="s">
        <v>46</v>
      </c>
      <c r="P251" t="s">
        <v>581</v>
      </c>
      <c r="R251" t="s">
        <v>57</v>
      </c>
      <c r="S251" s="4" t="s">
        <v>266</v>
      </c>
      <c r="U251" t="s">
        <v>57</v>
      </c>
      <c r="V251" s="4" t="s">
        <v>266</v>
      </c>
      <c r="X251" t="s">
        <v>57</v>
      </c>
      <c r="Y251" s="4" t="s">
        <v>266</v>
      </c>
      <c r="AA251" t="s">
        <v>57</v>
      </c>
      <c r="AB251" t="s">
        <v>58</v>
      </c>
      <c r="AD251" t="s">
        <v>46</v>
      </c>
      <c r="AE251" t="s">
        <v>612</v>
      </c>
      <c r="AG251" s="13" t="s">
        <v>46</v>
      </c>
      <c r="AH251" s="2" t="s">
        <v>49</v>
      </c>
      <c r="AJ251" t="s">
        <v>57</v>
      </c>
      <c r="AK251" t="s">
        <v>581</v>
      </c>
      <c r="AM251" t="s">
        <v>57</v>
      </c>
      <c r="AN251" t="s">
        <v>581</v>
      </c>
    </row>
    <row r="252" spans="1:40" x14ac:dyDescent="0.25">
      <c r="A252" s="2" t="s">
        <v>72</v>
      </c>
      <c r="B252" s="2" t="s">
        <v>55</v>
      </c>
      <c r="D252" s="117" t="s">
        <v>80</v>
      </c>
      <c r="E252" s="117" t="s">
        <v>49</v>
      </c>
      <c r="G252" s="117" t="s">
        <v>80</v>
      </c>
      <c r="H252" s="117" t="s">
        <v>612</v>
      </c>
      <c r="J252" s="2" t="s">
        <v>72</v>
      </c>
      <c r="K252" t="s">
        <v>581</v>
      </c>
      <c r="L252" s="2" t="s">
        <v>72</v>
      </c>
      <c r="M252" t="s">
        <v>581</v>
      </c>
      <c r="O252" s="2" t="s">
        <v>72</v>
      </c>
      <c r="P252" t="s">
        <v>581</v>
      </c>
      <c r="R252" t="s">
        <v>48</v>
      </c>
      <c r="S252" s="4" t="s">
        <v>50</v>
      </c>
      <c r="U252" t="s">
        <v>48</v>
      </c>
      <c r="V252" s="4" t="s">
        <v>49</v>
      </c>
      <c r="X252" t="s">
        <v>48</v>
      </c>
      <c r="Y252" s="4" t="s">
        <v>49</v>
      </c>
      <c r="AA252" t="s">
        <v>48</v>
      </c>
      <c r="AB252" s="4" t="s">
        <v>49</v>
      </c>
      <c r="AD252" t="s">
        <v>72</v>
      </c>
      <c r="AE252" t="s">
        <v>581</v>
      </c>
      <c r="AG252" s="2" t="s">
        <v>72</v>
      </c>
      <c r="AH252" t="s">
        <v>581</v>
      </c>
      <c r="AJ252" t="s">
        <v>48</v>
      </c>
      <c r="AK252" s="2" t="s">
        <v>86</v>
      </c>
      <c r="AM252" t="s">
        <v>48</v>
      </c>
      <c r="AN252" s="2" t="s">
        <v>49</v>
      </c>
    </row>
    <row r="253" spans="1:40" x14ac:dyDescent="0.25">
      <c r="A253" s="2" t="s">
        <v>72</v>
      </c>
      <c r="B253" s="2" t="s">
        <v>55</v>
      </c>
      <c r="D253" s="117" t="s">
        <v>80</v>
      </c>
      <c r="E253" s="117" t="s">
        <v>50</v>
      </c>
      <c r="G253" s="117" t="s">
        <v>80</v>
      </c>
      <c r="H253" s="117" t="s">
        <v>612</v>
      </c>
      <c r="J253" s="2" t="s">
        <v>72</v>
      </c>
      <c r="K253" t="s">
        <v>581</v>
      </c>
      <c r="L253" s="2" t="s">
        <v>72</v>
      </c>
      <c r="M253" t="s">
        <v>581</v>
      </c>
      <c r="O253" s="2" t="s">
        <v>72</v>
      </c>
      <c r="P253" t="s">
        <v>581</v>
      </c>
      <c r="R253" t="s">
        <v>57</v>
      </c>
      <c r="S253" t="s">
        <v>49</v>
      </c>
      <c r="U253" t="s">
        <v>57</v>
      </c>
      <c r="V253" s="4" t="s">
        <v>266</v>
      </c>
      <c r="X253" t="s">
        <v>57</v>
      </c>
      <c r="Y253" s="4" t="s">
        <v>266</v>
      </c>
      <c r="AA253" t="s">
        <v>57</v>
      </c>
      <c r="AB253" t="s">
        <v>49</v>
      </c>
      <c r="AD253" t="s">
        <v>72</v>
      </c>
      <c r="AE253" t="s">
        <v>581</v>
      </c>
      <c r="AG253" s="2" t="s">
        <v>72</v>
      </c>
      <c r="AH253" t="s">
        <v>581</v>
      </c>
      <c r="AJ253" t="s">
        <v>57</v>
      </c>
      <c r="AK253" s="2" t="s">
        <v>49</v>
      </c>
      <c r="AM253" t="s">
        <v>57</v>
      </c>
      <c r="AN253" t="s">
        <v>581</v>
      </c>
    </row>
    <row r="254" spans="1:40" x14ac:dyDescent="0.25">
      <c r="A254" s="2" t="s">
        <v>72</v>
      </c>
      <c r="B254" s="2" t="s">
        <v>518</v>
      </c>
      <c r="D254" s="117" t="s">
        <v>80</v>
      </c>
      <c r="E254" s="117" t="s">
        <v>58</v>
      </c>
      <c r="G254" s="117" t="s">
        <v>80</v>
      </c>
      <c r="H254" s="117" t="s">
        <v>612</v>
      </c>
      <c r="J254" s="2" t="s">
        <v>72</v>
      </c>
      <c r="K254" s="2" t="s">
        <v>612</v>
      </c>
      <c r="L254" s="2" t="s">
        <v>72</v>
      </c>
      <c r="M254" s="2" t="s">
        <v>612</v>
      </c>
      <c r="O254" s="2" t="s">
        <v>72</v>
      </c>
      <c r="P254" t="s">
        <v>581</v>
      </c>
      <c r="R254" t="s">
        <v>57</v>
      </c>
      <c r="S254" t="s">
        <v>62</v>
      </c>
      <c r="U254" t="s">
        <v>57</v>
      </c>
      <c r="V254" t="s">
        <v>62</v>
      </c>
      <c r="X254" t="s">
        <v>57</v>
      </c>
      <c r="Y254" s="4" t="s">
        <v>266</v>
      </c>
      <c r="AA254" t="s">
        <v>57</v>
      </c>
      <c r="AB254" t="s">
        <v>49</v>
      </c>
      <c r="AD254" t="s">
        <v>72</v>
      </c>
      <c r="AE254" t="s">
        <v>612</v>
      </c>
      <c r="AG254" s="2" t="s">
        <v>72</v>
      </c>
      <c r="AH254" s="2" t="s">
        <v>50</v>
      </c>
      <c r="AJ254" t="s">
        <v>57</v>
      </c>
      <c r="AK254" s="2" t="s">
        <v>62</v>
      </c>
      <c r="AM254" t="s">
        <v>57</v>
      </c>
      <c r="AN254" s="2" t="s">
        <v>62</v>
      </c>
    </row>
    <row r="255" spans="1:40" x14ac:dyDescent="0.25">
      <c r="A255" s="13" t="s">
        <v>80</v>
      </c>
      <c r="B255" s="2" t="s">
        <v>55</v>
      </c>
      <c r="D255" s="117" t="s">
        <v>46</v>
      </c>
      <c r="E255" s="117" t="s">
        <v>55</v>
      </c>
      <c r="G255" s="117" t="s">
        <v>46</v>
      </c>
      <c r="H255" s="117" t="s">
        <v>581</v>
      </c>
      <c r="J255" s="13" t="s">
        <v>80</v>
      </c>
      <c r="K255" t="s">
        <v>581</v>
      </c>
      <c r="L255" s="13" t="s">
        <v>80</v>
      </c>
      <c r="M255" t="s">
        <v>581</v>
      </c>
      <c r="O255" s="13" t="s">
        <v>80</v>
      </c>
      <c r="P255" s="2" t="s">
        <v>612</v>
      </c>
      <c r="R255" t="s">
        <v>57</v>
      </c>
      <c r="S255" s="4" t="s">
        <v>266</v>
      </c>
      <c r="U255" t="s">
        <v>57</v>
      </c>
      <c r="V255" t="s">
        <v>49</v>
      </c>
      <c r="X255" t="s">
        <v>57</v>
      </c>
      <c r="Y255" s="4" t="s">
        <v>266</v>
      </c>
      <c r="AA255" t="s">
        <v>57</v>
      </c>
      <c r="AB255" s="4" t="s">
        <v>266</v>
      </c>
      <c r="AD255" t="s">
        <v>80</v>
      </c>
      <c r="AE255" t="s">
        <v>581</v>
      </c>
      <c r="AG255" s="13" t="s">
        <v>80</v>
      </c>
      <c r="AH255" t="s">
        <v>581</v>
      </c>
      <c r="AJ255" t="s">
        <v>57</v>
      </c>
      <c r="AK255" t="s">
        <v>581</v>
      </c>
      <c r="AM255" t="s">
        <v>57</v>
      </c>
      <c r="AN255" s="2" t="s">
        <v>49</v>
      </c>
    </row>
    <row r="256" spans="1:40" x14ac:dyDescent="0.25">
      <c r="A256" s="13" t="s">
        <v>46</v>
      </c>
      <c r="B256" s="2" t="s">
        <v>55</v>
      </c>
      <c r="D256" s="117" t="s">
        <v>56</v>
      </c>
      <c r="E256" s="117" t="s">
        <v>49</v>
      </c>
      <c r="G256" s="117" t="s">
        <v>56</v>
      </c>
      <c r="H256" s="117" t="s">
        <v>612</v>
      </c>
      <c r="J256" s="13" t="s">
        <v>46</v>
      </c>
      <c r="K256" s="2" t="s">
        <v>612</v>
      </c>
      <c r="L256" s="13" t="s">
        <v>46</v>
      </c>
      <c r="M256" t="s">
        <v>581</v>
      </c>
      <c r="O256" s="13" t="s">
        <v>46</v>
      </c>
      <c r="P256" s="2" t="s">
        <v>612</v>
      </c>
      <c r="R256" t="s">
        <v>73</v>
      </c>
      <c r="S256" s="4" t="s">
        <v>266</v>
      </c>
      <c r="U256" t="s">
        <v>73</v>
      </c>
      <c r="V256" s="4" t="s">
        <v>50</v>
      </c>
      <c r="X256" t="s">
        <v>73</v>
      </c>
      <c r="Y256" s="4" t="s">
        <v>266</v>
      </c>
      <c r="AA256" t="s">
        <v>73</v>
      </c>
      <c r="AB256" t="s">
        <v>58</v>
      </c>
      <c r="AD256" t="s">
        <v>46</v>
      </c>
      <c r="AE256" t="s">
        <v>581</v>
      </c>
      <c r="AG256" s="13" t="s">
        <v>46</v>
      </c>
      <c r="AH256" t="s">
        <v>581</v>
      </c>
      <c r="AJ256" t="s">
        <v>73</v>
      </c>
      <c r="AK256" t="s">
        <v>581</v>
      </c>
      <c r="AM256" t="s">
        <v>73</v>
      </c>
      <c r="AN256" s="2" t="s">
        <v>86</v>
      </c>
    </row>
    <row r="257" spans="1:40" x14ac:dyDescent="0.25">
      <c r="A257" t="s">
        <v>250</v>
      </c>
      <c r="B257" s="2" t="s">
        <v>49</v>
      </c>
      <c r="D257" s="117" t="s">
        <v>56</v>
      </c>
      <c r="E257" s="117" t="s">
        <v>50</v>
      </c>
      <c r="G257" s="117" t="s">
        <v>56</v>
      </c>
      <c r="H257" s="117" t="s">
        <v>612</v>
      </c>
      <c r="J257" t="s">
        <v>250</v>
      </c>
      <c r="K257" s="2" t="s">
        <v>612</v>
      </c>
      <c r="L257" t="s">
        <v>250</v>
      </c>
      <c r="M257" s="2" t="s">
        <v>612</v>
      </c>
      <c r="O257" t="s">
        <v>250</v>
      </c>
      <c r="P257" s="2" t="s">
        <v>612</v>
      </c>
      <c r="R257" t="s">
        <v>61</v>
      </c>
      <c r="S257" s="4" t="s">
        <v>266</v>
      </c>
      <c r="U257" t="s">
        <v>61</v>
      </c>
      <c r="V257" t="s">
        <v>49</v>
      </c>
      <c r="X257" t="s">
        <v>61</v>
      </c>
      <c r="Y257" s="4" t="s">
        <v>266</v>
      </c>
      <c r="AA257" t="s">
        <v>61</v>
      </c>
      <c r="AB257" s="4" t="s">
        <v>266</v>
      </c>
      <c r="AD257" t="s">
        <v>250</v>
      </c>
      <c r="AE257" t="s">
        <v>612</v>
      </c>
      <c r="AG257" t="s">
        <v>250</v>
      </c>
      <c r="AH257" s="2" t="s">
        <v>49</v>
      </c>
      <c r="AJ257" t="s">
        <v>61</v>
      </c>
      <c r="AK257" t="s">
        <v>581</v>
      </c>
      <c r="AM257" t="s">
        <v>61</v>
      </c>
      <c r="AN257" s="2" t="s">
        <v>49</v>
      </c>
    </row>
    <row r="258" spans="1:40" x14ac:dyDescent="0.25">
      <c r="A258" t="s">
        <v>250</v>
      </c>
      <c r="B258" s="2" t="s">
        <v>514</v>
      </c>
      <c r="D258" s="117" t="s">
        <v>56</v>
      </c>
      <c r="E258" s="117" t="s">
        <v>58</v>
      </c>
      <c r="G258" s="117" t="s">
        <v>56</v>
      </c>
      <c r="H258" s="117" t="s">
        <v>612</v>
      </c>
      <c r="J258" t="s">
        <v>250</v>
      </c>
      <c r="K258" t="s">
        <v>581</v>
      </c>
      <c r="L258" t="s">
        <v>250</v>
      </c>
      <c r="M258" t="s">
        <v>581</v>
      </c>
      <c r="O258" t="s">
        <v>250</v>
      </c>
      <c r="P258" t="s">
        <v>581</v>
      </c>
      <c r="AD258" t="s">
        <v>250</v>
      </c>
      <c r="AE258" t="s">
        <v>612</v>
      </c>
      <c r="AG258" t="s">
        <v>250</v>
      </c>
      <c r="AH258" s="2" t="s">
        <v>49</v>
      </c>
    </row>
    <row r="259" spans="1:40" x14ac:dyDescent="0.25">
      <c r="A259" s="13" t="s">
        <v>80</v>
      </c>
      <c r="B259" s="2" t="s">
        <v>534</v>
      </c>
      <c r="D259" s="117" t="s">
        <v>70</v>
      </c>
      <c r="E259" s="117" t="s">
        <v>49</v>
      </c>
      <c r="G259" s="117" t="s">
        <v>70</v>
      </c>
      <c r="H259" s="117" t="s">
        <v>612</v>
      </c>
      <c r="J259" s="13" t="s">
        <v>80</v>
      </c>
      <c r="K259" s="2" t="s">
        <v>612</v>
      </c>
      <c r="L259" s="13" t="s">
        <v>80</v>
      </c>
      <c r="M259" t="s">
        <v>581</v>
      </c>
      <c r="O259" s="13" t="s">
        <v>80</v>
      </c>
      <c r="P259" t="s">
        <v>581</v>
      </c>
      <c r="AD259" t="s">
        <v>80</v>
      </c>
      <c r="AE259" t="s">
        <v>612</v>
      </c>
      <c r="AG259" s="13" t="s">
        <v>80</v>
      </c>
      <c r="AH259" s="2" t="s">
        <v>49</v>
      </c>
    </row>
    <row r="260" spans="1:40" x14ac:dyDescent="0.25">
      <c r="A260" s="2" t="s">
        <v>72</v>
      </c>
      <c r="B260" s="2" t="s">
        <v>50</v>
      </c>
      <c r="D260" s="117" t="s">
        <v>70</v>
      </c>
      <c r="E260" s="117" t="s">
        <v>50</v>
      </c>
      <c r="G260" s="117" t="s">
        <v>70</v>
      </c>
      <c r="H260" s="117" t="s">
        <v>612</v>
      </c>
      <c r="J260" s="2" t="s">
        <v>72</v>
      </c>
      <c r="K260" t="s">
        <v>581</v>
      </c>
      <c r="L260" s="2" t="s">
        <v>72</v>
      </c>
      <c r="M260" t="s">
        <v>581</v>
      </c>
      <c r="O260" s="2" t="s">
        <v>72</v>
      </c>
      <c r="P260" s="2" t="s">
        <v>612</v>
      </c>
      <c r="AD260" t="s">
        <v>72</v>
      </c>
      <c r="AE260" t="s">
        <v>612</v>
      </c>
      <c r="AG260" s="2" t="s">
        <v>72</v>
      </c>
      <c r="AH260" s="2" t="s">
        <v>50</v>
      </c>
    </row>
    <row r="261" spans="1:40" x14ac:dyDescent="0.25">
      <c r="A261" s="2" t="s">
        <v>72</v>
      </c>
      <c r="B261" s="2" t="s">
        <v>600</v>
      </c>
      <c r="D261" s="117" t="s">
        <v>70</v>
      </c>
      <c r="E261" s="117" t="s">
        <v>50</v>
      </c>
      <c r="G261" s="117" t="s">
        <v>70</v>
      </c>
      <c r="H261" s="117" t="s">
        <v>612</v>
      </c>
      <c r="J261" s="2" t="s">
        <v>72</v>
      </c>
      <c r="K261" s="2" t="s">
        <v>612</v>
      </c>
      <c r="L261" s="2" t="s">
        <v>72</v>
      </c>
      <c r="M261" t="s">
        <v>581</v>
      </c>
      <c r="O261" s="2" t="s">
        <v>72</v>
      </c>
      <c r="P261" t="s">
        <v>581</v>
      </c>
      <c r="AD261" t="s">
        <v>72</v>
      </c>
      <c r="AE261" t="s">
        <v>612</v>
      </c>
      <c r="AG261" s="2" t="s">
        <v>72</v>
      </c>
      <c r="AH261" s="2" t="s">
        <v>49</v>
      </c>
    </row>
    <row r="262" spans="1:40" x14ac:dyDescent="0.25">
      <c r="A262" s="2" t="s">
        <v>72</v>
      </c>
      <c r="B262" s="2" t="s">
        <v>519</v>
      </c>
      <c r="D262" s="117" t="s">
        <v>80</v>
      </c>
      <c r="E262" s="117" t="s">
        <v>49</v>
      </c>
      <c r="G262" s="117" t="s">
        <v>80</v>
      </c>
      <c r="H262" s="117" t="s">
        <v>612</v>
      </c>
      <c r="J262" s="2" t="s">
        <v>72</v>
      </c>
      <c r="K262" s="2" t="s">
        <v>612</v>
      </c>
      <c r="L262" s="2" t="s">
        <v>72</v>
      </c>
      <c r="M262" s="2" t="s">
        <v>612</v>
      </c>
      <c r="O262" s="2" t="s">
        <v>72</v>
      </c>
      <c r="P262" t="s">
        <v>581</v>
      </c>
      <c r="AD262" t="s">
        <v>72</v>
      </c>
      <c r="AE262" t="s">
        <v>612</v>
      </c>
      <c r="AG262" s="2" t="s">
        <v>72</v>
      </c>
      <c r="AH262" s="2" t="s">
        <v>49</v>
      </c>
    </row>
    <row r="263" spans="1:40" x14ac:dyDescent="0.25">
      <c r="A263" s="13" t="s">
        <v>80</v>
      </c>
      <c r="B263" s="2" t="s">
        <v>534</v>
      </c>
      <c r="D263" s="117" t="s">
        <v>56</v>
      </c>
      <c r="E263" s="117" t="s">
        <v>62</v>
      </c>
      <c r="G263" s="117" t="s">
        <v>56</v>
      </c>
      <c r="H263" s="117" t="s">
        <v>612</v>
      </c>
      <c r="J263" s="13" t="s">
        <v>80</v>
      </c>
      <c r="K263" s="2" t="s">
        <v>612</v>
      </c>
      <c r="L263" s="13" t="s">
        <v>80</v>
      </c>
      <c r="M263" t="s">
        <v>581</v>
      </c>
      <c r="O263" s="13" t="s">
        <v>80</v>
      </c>
      <c r="P263" t="s">
        <v>581</v>
      </c>
      <c r="AD263" t="s">
        <v>80</v>
      </c>
      <c r="AE263" t="s">
        <v>612</v>
      </c>
      <c r="AG263" s="13" t="s">
        <v>80</v>
      </c>
      <c r="AH263" s="2" t="s">
        <v>49</v>
      </c>
    </row>
    <row r="264" spans="1:40" x14ac:dyDescent="0.25">
      <c r="A264" s="13" t="s">
        <v>80</v>
      </c>
      <c r="B264" s="2" t="s">
        <v>588</v>
      </c>
      <c r="D264" s="117" t="s">
        <v>56</v>
      </c>
      <c r="E264" s="117" t="s">
        <v>55</v>
      </c>
      <c r="G264" s="117" t="s">
        <v>56</v>
      </c>
      <c r="H264" s="117" t="s">
        <v>581</v>
      </c>
      <c r="J264" s="13" t="s">
        <v>80</v>
      </c>
      <c r="K264" t="s">
        <v>581</v>
      </c>
      <c r="L264" s="13" t="s">
        <v>80</v>
      </c>
      <c r="M264" t="s">
        <v>581</v>
      </c>
      <c r="O264" s="13" t="s">
        <v>80</v>
      </c>
      <c r="P264" t="s">
        <v>581</v>
      </c>
      <c r="AD264" t="s">
        <v>80</v>
      </c>
      <c r="AE264" t="s">
        <v>612</v>
      </c>
      <c r="AG264" s="13" t="s">
        <v>80</v>
      </c>
      <c r="AH264" s="2" t="s">
        <v>49</v>
      </c>
    </row>
    <row r="265" spans="1:40" x14ac:dyDescent="0.25">
      <c r="A265" s="2" t="s">
        <v>72</v>
      </c>
      <c r="B265" s="2" t="s">
        <v>55</v>
      </c>
      <c r="D265" s="117" t="s">
        <v>46</v>
      </c>
      <c r="E265" s="117" t="s">
        <v>50</v>
      </c>
      <c r="G265" s="117" t="s">
        <v>46</v>
      </c>
      <c r="H265" s="117" t="s">
        <v>612</v>
      </c>
      <c r="J265" s="2" t="s">
        <v>72</v>
      </c>
      <c r="K265" s="2" t="s">
        <v>612</v>
      </c>
      <c r="L265" s="2" t="s">
        <v>72</v>
      </c>
      <c r="M265" t="s">
        <v>581</v>
      </c>
      <c r="O265" s="2" t="s">
        <v>72</v>
      </c>
      <c r="P265" t="s">
        <v>581</v>
      </c>
      <c r="AD265" t="s">
        <v>72</v>
      </c>
      <c r="AE265" t="s">
        <v>581</v>
      </c>
      <c r="AG265" s="2" t="s">
        <v>72</v>
      </c>
      <c r="AH265" t="s">
        <v>581</v>
      </c>
    </row>
    <row r="266" spans="1:40" x14ac:dyDescent="0.25">
      <c r="A266" s="13" t="s">
        <v>56</v>
      </c>
      <c r="B266" s="2" t="s">
        <v>514</v>
      </c>
      <c r="D266" s="117" t="s">
        <v>46</v>
      </c>
      <c r="E266" s="117" t="s">
        <v>68</v>
      </c>
      <c r="G266" s="117" t="s">
        <v>46</v>
      </c>
      <c r="H266" s="117" t="s">
        <v>612</v>
      </c>
      <c r="J266" s="13" t="s">
        <v>56</v>
      </c>
      <c r="K266" t="s">
        <v>581</v>
      </c>
      <c r="L266" s="13" t="s">
        <v>56</v>
      </c>
      <c r="M266" t="s">
        <v>581</v>
      </c>
      <c r="O266" s="13" t="s">
        <v>56</v>
      </c>
      <c r="P266" s="2" t="s">
        <v>612</v>
      </c>
      <c r="AD266" t="s">
        <v>56</v>
      </c>
      <c r="AE266" t="s">
        <v>612</v>
      </c>
      <c r="AG266" s="13" t="s">
        <v>56</v>
      </c>
      <c r="AH266" s="2" t="s">
        <v>49</v>
      </c>
    </row>
    <row r="267" spans="1:40" x14ac:dyDescent="0.25">
      <c r="A267" s="13" t="s">
        <v>80</v>
      </c>
      <c r="B267" s="2" t="s">
        <v>538</v>
      </c>
      <c r="D267" s="117" t="s">
        <v>56</v>
      </c>
      <c r="E267" s="117" t="s">
        <v>49</v>
      </c>
      <c r="G267" s="117" t="s">
        <v>56</v>
      </c>
      <c r="H267" s="117" t="s">
        <v>612</v>
      </c>
      <c r="J267" s="13" t="s">
        <v>80</v>
      </c>
      <c r="K267" t="s">
        <v>581</v>
      </c>
      <c r="L267" s="13" t="s">
        <v>80</v>
      </c>
      <c r="M267" s="2" t="s">
        <v>612</v>
      </c>
      <c r="O267" s="13" t="s">
        <v>80</v>
      </c>
      <c r="P267" t="s">
        <v>581</v>
      </c>
      <c r="AD267" t="s">
        <v>80</v>
      </c>
      <c r="AE267" t="s">
        <v>612</v>
      </c>
      <c r="AG267" s="13" t="s">
        <v>80</v>
      </c>
      <c r="AH267" s="2" t="s">
        <v>50</v>
      </c>
    </row>
    <row r="268" spans="1:40" x14ac:dyDescent="0.25">
      <c r="A268" s="13" t="s">
        <v>80</v>
      </c>
      <c r="B268" s="2" t="s">
        <v>587</v>
      </c>
      <c r="D268" s="117" t="s">
        <v>56</v>
      </c>
      <c r="E268" s="117" t="s">
        <v>49</v>
      </c>
      <c r="G268" s="117" t="s">
        <v>56</v>
      </c>
      <c r="H268" s="117" t="s">
        <v>612</v>
      </c>
      <c r="J268" s="13" t="s">
        <v>80</v>
      </c>
      <c r="K268" t="s">
        <v>581</v>
      </c>
      <c r="L268" s="13" t="s">
        <v>80</v>
      </c>
      <c r="M268" s="2" t="s">
        <v>612</v>
      </c>
      <c r="O268" s="13" t="s">
        <v>80</v>
      </c>
      <c r="P268" t="s">
        <v>581</v>
      </c>
      <c r="AD268" t="s">
        <v>80</v>
      </c>
      <c r="AE268" t="s">
        <v>612</v>
      </c>
      <c r="AG268" s="13" t="s">
        <v>80</v>
      </c>
      <c r="AH268" s="2" t="s">
        <v>49</v>
      </c>
    </row>
    <row r="269" spans="1:40" x14ac:dyDescent="0.25">
      <c r="A269" t="s">
        <v>250</v>
      </c>
      <c r="B269" s="2" t="s">
        <v>49</v>
      </c>
      <c r="D269" s="117" t="s">
        <v>56</v>
      </c>
      <c r="E269" s="117" t="s">
        <v>58</v>
      </c>
      <c r="G269" s="117" t="s">
        <v>56</v>
      </c>
      <c r="H269" s="117" t="s">
        <v>612</v>
      </c>
      <c r="J269" t="s">
        <v>250</v>
      </c>
      <c r="K269" t="s">
        <v>581</v>
      </c>
      <c r="L269" t="s">
        <v>250</v>
      </c>
      <c r="M269" t="s">
        <v>581</v>
      </c>
      <c r="O269" t="s">
        <v>250</v>
      </c>
      <c r="P269" t="s">
        <v>581</v>
      </c>
      <c r="AD269" t="s">
        <v>250</v>
      </c>
      <c r="AE269" t="s">
        <v>612</v>
      </c>
      <c r="AG269" t="s">
        <v>250</v>
      </c>
      <c r="AH269" s="2" t="s">
        <v>49</v>
      </c>
    </row>
    <row r="270" spans="1:40" x14ac:dyDescent="0.25">
      <c r="A270" s="13" t="s">
        <v>56</v>
      </c>
      <c r="B270" s="2" t="s">
        <v>49</v>
      </c>
      <c r="D270" s="117" t="s">
        <v>72</v>
      </c>
      <c r="E270" s="117" t="s">
        <v>55</v>
      </c>
      <c r="G270" s="117" t="s">
        <v>72</v>
      </c>
      <c r="H270" s="117" t="s">
        <v>581</v>
      </c>
      <c r="J270" s="13" t="s">
        <v>56</v>
      </c>
      <c r="K270" s="2" t="s">
        <v>612</v>
      </c>
      <c r="L270" s="13" t="s">
        <v>56</v>
      </c>
      <c r="M270" t="s">
        <v>581</v>
      </c>
      <c r="O270" s="13" t="s">
        <v>56</v>
      </c>
      <c r="P270" s="2" t="s">
        <v>612</v>
      </c>
      <c r="AD270" t="s">
        <v>56</v>
      </c>
      <c r="AE270" t="s">
        <v>612</v>
      </c>
      <c r="AG270" s="13" t="s">
        <v>56</v>
      </c>
      <c r="AH270" s="2" t="s">
        <v>49</v>
      </c>
    </row>
    <row r="271" spans="1:40" x14ac:dyDescent="0.25">
      <c r="A271" s="2" t="s">
        <v>72</v>
      </c>
      <c r="B271" s="2" t="s">
        <v>592</v>
      </c>
      <c r="D271" s="117" t="s">
        <v>46</v>
      </c>
      <c r="E271" s="117" t="s">
        <v>49</v>
      </c>
      <c r="G271" s="117" t="s">
        <v>46</v>
      </c>
      <c r="H271" s="117" t="s">
        <v>612</v>
      </c>
      <c r="J271" s="2" t="s">
        <v>72</v>
      </c>
      <c r="K271" t="s">
        <v>581</v>
      </c>
      <c r="L271" s="2" t="s">
        <v>72</v>
      </c>
      <c r="M271" s="2" t="s">
        <v>612</v>
      </c>
      <c r="O271" s="2" t="s">
        <v>72</v>
      </c>
      <c r="P271" s="2" t="s">
        <v>612</v>
      </c>
      <c r="AD271" t="s">
        <v>72</v>
      </c>
      <c r="AE271" t="s">
        <v>612</v>
      </c>
      <c r="AG271" s="2" t="s">
        <v>72</v>
      </c>
      <c r="AH271" s="2" t="s">
        <v>49</v>
      </c>
    </row>
    <row r="272" spans="1:40" x14ac:dyDescent="0.25">
      <c r="A272" s="2" t="s">
        <v>72</v>
      </c>
      <c r="B272" s="2" t="s">
        <v>49</v>
      </c>
      <c r="D272" s="117" t="s">
        <v>46</v>
      </c>
      <c r="E272" s="117" t="s">
        <v>58</v>
      </c>
      <c r="G272" s="117" t="s">
        <v>46</v>
      </c>
      <c r="H272" s="117" t="s">
        <v>612</v>
      </c>
      <c r="J272" s="2" t="s">
        <v>72</v>
      </c>
      <c r="K272" t="s">
        <v>581</v>
      </c>
      <c r="L272" s="2" t="s">
        <v>72</v>
      </c>
      <c r="M272" t="s">
        <v>581</v>
      </c>
      <c r="O272" s="2" t="s">
        <v>72</v>
      </c>
      <c r="P272" t="s">
        <v>581</v>
      </c>
      <c r="AD272" t="s">
        <v>72</v>
      </c>
      <c r="AE272" t="s">
        <v>612</v>
      </c>
      <c r="AG272" s="2" t="s">
        <v>72</v>
      </c>
      <c r="AH272" s="2" t="s">
        <v>49</v>
      </c>
    </row>
    <row r="273" spans="1:34" x14ac:dyDescent="0.25">
      <c r="A273" s="2" t="s">
        <v>72</v>
      </c>
      <c r="B273" s="2" t="s">
        <v>514</v>
      </c>
      <c r="D273" s="117" t="s">
        <v>72</v>
      </c>
      <c r="E273" s="117" t="s">
        <v>55</v>
      </c>
      <c r="G273" s="117" t="s">
        <v>72</v>
      </c>
      <c r="H273" s="117" t="s">
        <v>581</v>
      </c>
      <c r="J273" s="2" t="s">
        <v>72</v>
      </c>
      <c r="K273" t="s">
        <v>581</v>
      </c>
      <c r="L273" s="2" t="s">
        <v>72</v>
      </c>
      <c r="M273" t="s">
        <v>581</v>
      </c>
      <c r="O273" s="2" t="s">
        <v>72</v>
      </c>
      <c r="P273" s="2" t="s">
        <v>612</v>
      </c>
      <c r="AD273" t="s">
        <v>72</v>
      </c>
      <c r="AE273" t="s">
        <v>612</v>
      </c>
      <c r="AG273" s="2" t="s">
        <v>72</v>
      </c>
      <c r="AH273" s="2" t="s">
        <v>49</v>
      </c>
    </row>
    <row r="274" spans="1:34" x14ac:dyDescent="0.25">
      <c r="A274" s="2" t="s">
        <v>72</v>
      </c>
      <c r="B274" s="2" t="s">
        <v>514</v>
      </c>
      <c r="D274" s="117" t="s">
        <v>46</v>
      </c>
      <c r="E274" s="117" t="s">
        <v>49</v>
      </c>
      <c r="G274" s="117" t="s">
        <v>46</v>
      </c>
      <c r="H274" s="117" t="s">
        <v>612</v>
      </c>
      <c r="J274" s="2" t="s">
        <v>72</v>
      </c>
      <c r="K274" s="2" t="s">
        <v>612</v>
      </c>
      <c r="L274" s="2" t="s">
        <v>72</v>
      </c>
      <c r="M274" t="s">
        <v>581</v>
      </c>
      <c r="O274" s="2" t="s">
        <v>72</v>
      </c>
      <c r="P274" t="s">
        <v>581</v>
      </c>
      <c r="AD274" t="s">
        <v>72</v>
      </c>
      <c r="AE274" t="s">
        <v>612</v>
      </c>
      <c r="AG274" s="2" t="s">
        <v>72</v>
      </c>
      <c r="AH274" s="2" t="s">
        <v>49</v>
      </c>
    </row>
    <row r="275" spans="1:34" x14ac:dyDescent="0.25">
      <c r="A275" s="2" t="s">
        <v>72</v>
      </c>
      <c r="B275" s="2" t="s">
        <v>55</v>
      </c>
      <c r="D275" s="117" t="s">
        <v>80</v>
      </c>
      <c r="E275" s="117" t="s">
        <v>58</v>
      </c>
      <c r="G275" s="117" t="s">
        <v>80</v>
      </c>
      <c r="H275" s="117" t="s">
        <v>612</v>
      </c>
      <c r="J275" s="2" t="s">
        <v>72</v>
      </c>
      <c r="K275" s="2" t="s">
        <v>612</v>
      </c>
      <c r="L275" s="2" t="s">
        <v>72</v>
      </c>
      <c r="M275" t="s">
        <v>581</v>
      </c>
      <c r="O275" s="2" t="s">
        <v>72</v>
      </c>
      <c r="P275" t="s">
        <v>581</v>
      </c>
      <c r="AD275" t="s">
        <v>72</v>
      </c>
      <c r="AE275" t="s">
        <v>581</v>
      </c>
      <c r="AG275" s="2" t="s">
        <v>72</v>
      </c>
      <c r="AH275" t="s">
        <v>581</v>
      </c>
    </row>
    <row r="276" spans="1:34" x14ac:dyDescent="0.25">
      <c r="A276" s="12" t="s">
        <v>264</v>
      </c>
      <c r="B276" s="2" t="s">
        <v>596</v>
      </c>
      <c r="D276" s="117" t="s">
        <v>80</v>
      </c>
      <c r="E276" s="117" t="s">
        <v>58</v>
      </c>
      <c r="G276" s="117" t="s">
        <v>80</v>
      </c>
      <c r="H276" s="117" t="s">
        <v>612</v>
      </c>
      <c r="J276" t="s">
        <v>264</v>
      </c>
      <c r="K276" s="2" t="s">
        <v>612</v>
      </c>
      <c r="L276" t="s">
        <v>264</v>
      </c>
      <c r="M276" s="2" t="s">
        <v>612</v>
      </c>
      <c r="O276" t="s">
        <v>264</v>
      </c>
      <c r="P276" s="2" t="s">
        <v>612</v>
      </c>
      <c r="AD276" t="s">
        <v>264</v>
      </c>
      <c r="AE276" t="s">
        <v>612</v>
      </c>
      <c r="AG276" t="s">
        <v>264</v>
      </c>
      <c r="AH276" s="2" t="s">
        <v>49</v>
      </c>
    </row>
    <row r="277" spans="1:34" x14ac:dyDescent="0.25">
      <c r="A277" t="s">
        <v>80</v>
      </c>
      <c r="B277" s="2" t="s">
        <v>50</v>
      </c>
      <c r="D277" s="117" t="s">
        <v>46</v>
      </c>
      <c r="E277" s="117" t="s">
        <v>49</v>
      </c>
      <c r="G277" s="117" t="s">
        <v>46</v>
      </c>
      <c r="H277" s="117" t="s">
        <v>612</v>
      </c>
      <c r="J277" t="s">
        <v>80</v>
      </c>
      <c r="K277" t="s">
        <v>581</v>
      </c>
      <c r="L277" t="s">
        <v>80</v>
      </c>
      <c r="M277" t="s">
        <v>581</v>
      </c>
      <c r="O277" t="s">
        <v>80</v>
      </c>
      <c r="P277" t="s">
        <v>581</v>
      </c>
      <c r="AD277" t="s">
        <v>80</v>
      </c>
      <c r="AE277" t="s">
        <v>612</v>
      </c>
      <c r="AG277" t="s">
        <v>80</v>
      </c>
      <c r="AH277" s="2" t="s">
        <v>50</v>
      </c>
    </row>
    <row r="278" spans="1:34" x14ac:dyDescent="0.25">
      <c r="A278" t="s">
        <v>70</v>
      </c>
      <c r="B278" s="2" t="s">
        <v>434</v>
      </c>
      <c r="D278" s="117" t="s">
        <v>46</v>
      </c>
      <c r="E278" s="117" t="s">
        <v>55</v>
      </c>
      <c r="G278" s="117" t="s">
        <v>46</v>
      </c>
      <c r="H278" s="117" t="s">
        <v>581</v>
      </c>
      <c r="J278" t="s">
        <v>70</v>
      </c>
      <c r="K278" s="2" t="s">
        <v>612</v>
      </c>
      <c r="L278" t="s">
        <v>70</v>
      </c>
      <c r="M278" s="2" t="s">
        <v>612</v>
      </c>
      <c r="O278" t="s">
        <v>70</v>
      </c>
      <c r="P278" s="2" t="s">
        <v>612</v>
      </c>
      <c r="AD278" t="s">
        <v>70</v>
      </c>
      <c r="AE278" t="s">
        <v>612</v>
      </c>
      <c r="AG278" t="s">
        <v>70</v>
      </c>
      <c r="AH278" s="2" t="s">
        <v>49</v>
      </c>
    </row>
    <row r="279" spans="1:34" x14ac:dyDescent="0.25">
      <c r="A279" t="s">
        <v>264</v>
      </c>
      <c r="B279" s="2" t="s">
        <v>50</v>
      </c>
      <c r="D279" s="117" t="s">
        <v>80</v>
      </c>
      <c r="E279" s="117" t="s">
        <v>55</v>
      </c>
      <c r="G279" s="117" t="s">
        <v>80</v>
      </c>
      <c r="H279" s="117" t="s">
        <v>581</v>
      </c>
      <c r="J279" t="s">
        <v>264</v>
      </c>
      <c r="K279" s="2" t="s">
        <v>612</v>
      </c>
      <c r="L279" t="s">
        <v>264</v>
      </c>
      <c r="M279" t="s">
        <v>581</v>
      </c>
      <c r="O279" t="s">
        <v>264</v>
      </c>
      <c r="P279" t="s">
        <v>581</v>
      </c>
      <c r="AD279" t="s">
        <v>264</v>
      </c>
      <c r="AE279" t="s">
        <v>612</v>
      </c>
      <c r="AG279" t="s">
        <v>264</v>
      </c>
      <c r="AH279" s="2" t="s">
        <v>50</v>
      </c>
    </row>
    <row r="280" spans="1:34" x14ac:dyDescent="0.25">
      <c r="A280" t="s">
        <v>264</v>
      </c>
      <c r="B280" s="2" t="s">
        <v>50</v>
      </c>
      <c r="D280" s="117" t="s">
        <v>46</v>
      </c>
      <c r="E280" s="117" t="s">
        <v>50</v>
      </c>
      <c r="G280" s="117" t="s">
        <v>46</v>
      </c>
      <c r="H280" s="117" t="s">
        <v>612</v>
      </c>
      <c r="J280" t="s">
        <v>264</v>
      </c>
      <c r="K280" s="2" t="s">
        <v>612</v>
      </c>
      <c r="L280" t="s">
        <v>264</v>
      </c>
      <c r="M280" t="s">
        <v>581</v>
      </c>
      <c r="O280" t="s">
        <v>264</v>
      </c>
      <c r="P280" t="s">
        <v>581</v>
      </c>
      <c r="AD280" t="s">
        <v>264</v>
      </c>
      <c r="AE280" t="s">
        <v>612</v>
      </c>
      <c r="AG280" t="s">
        <v>264</v>
      </c>
      <c r="AH280" s="2" t="s">
        <v>50</v>
      </c>
    </row>
    <row r="281" spans="1:34" x14ac:dyDescent="0.25">
      <c r="A281" t="s">
        <v>56</v>
      </c>
      <c r="B281" s="2" t="s">
        <v>55</v>
      </c>
      <c r="D281" s="117" t="s">
        <v>46</v>
      </c>
      <c r="E281" s="117" t="s">
        <v>49</v>
      </c>
      <c r="G281" s="117" t="s">
        <v>46</v>
      </c>
      <c r="H281" s="117" t="s">
        <v>612</v>
      </c>
      <c r="J281" t="s">
        <v>56</v>
      </c>
      <c r="K281" t="s">
        <v>581</v>
      </c>
      <c r="L281" t="s">
        <v>56</v>
      </c>
      <c r="M281" t="s">
        <v>581</v>
      </c>
      <c r="O281" t="s">
        <v>56</v>
      </c>
      <c r="P281" t="s">
        <v>581</v>
      </c>
      <c r="AD281" t="s">
        <v>56</v>
      </c>
      <c r="AE281" t="s">
        <v>581</v>
      </c>
      <c r="AG281" t="s">
        <v>56</v>
      </c>
      <c r="AH281" t="s">
        <v>581</v>
      </c>
    </row>
    <row r="282" spans="1:34" x14ac:dyDescent="0.25">
      <c r="A282" t="s">
        <v>264</v>
      </c>
      <c r="B282" s="2" t="s">
        <v>49</v>
      </c>
      <c r="D282" s="117" t="s">
        <v>46</v>
      </c>
      <c r="E282" s="117" t="s">
        <v>50</v>
      </c>
      <c r="G282" s="117" t="s">
        <v>46</v>
      </c>
      <c r="H282" s="117" t="s">
        <v>612</v>
      </c>
      <c r="J282" t="s">
        <v>264</v>
      </c>
      <c r="K282" s="2" t="s">
        <v>612</v>
      </c>
      <c r="L282" t="s">
        <v>264</v>
      </c>
      <c r="M282" t="s">
        <v>581</v>
      </c>
      <c r="O282" t="s">
        <v>264</v>
      </c>
      <c r="P282" s="2" t="s">
        <v>612</v>
      </c>
      <c r="AD282" t="s">
        <v>264</v>
      </c>
      <c r="AE282" t="s">
        <v>612</v>
      </c>
      <c r="AG282" t="s">
        <v>264</v>
      </c>
      <c r="AH282" s="2" t="s">
        <v>49</v>
      </c>
    </row>
    <row r="283" spans="1:34" x14ac:dyDescent="0.25">
      <c r="A283" t="s">
        <v>80</v>
      </c>
      <c r="B283" s="2" t="s">
        <v>49</v>
      </c>
      <c r="D283" s="117" t="s">
        <v>80</v>
      </c>
      <c r="E283" s="117" t="s">
        <v>49</v>
      </c>
      <c r="G283" s="117" t="s">
        <v>80</v>
      </c>
      <c r="H283" s="117" t="s">
        <v>612</v>
      </c>
      <c r="J283" t="s">
        <v>80</v>
      </c>
      <c r="K283" s="2" t="s">
        <v>612</v>
      </c>
      <c r="L283" t="s">
        <v>80</v>
      </c>
      <c r="M283" s="2" t="s">
        <v>612</v>
      </c>
      <c r="O283" t="s">
        <v>80</v>
      </c>
      <c r="P283" s="2" t="s">
        <v>612</v>
      </c>
      <c r="AD283" t="s">
        <v>80</v>
      </c>
      <c r="AE283" t="s">
        <v>612</v>
      </c>
      <c r="AG283" t="s">
        <v>80</v>
      </c>
      <c r="AH283" s="2" t="s">
        <v>49</v>
      </c>
    </row>
    <row r="284" spans="1:34" x14ac:dyDescent="0.25">
      <c r="A284" t="s">
        <v>56</v>
      </c>
      <c r="B284" s="2" t="s">
        <v>55</v>
      </c>
      <c r="D284" s="117" t="s">
        <v>80</v>
      </c>
      <c r="E284" s="117" t="s">
        <v>58</v>
      </c>
      <c r="G284" s="117" t="s">
        <v>80</v>
      </c>
      <c r="H284" s="117" t="s">
        <v>612</v>
      </c>
      <c r="J284" t="s">
        <v>56</v>
      </c>
      <c r="K284" t="s">
        <v>581</v>
      </c>
      <c r="L284" t="s">
        <v>56</v>
      </c>
      <c r="M284" t="s">
        <v>581</v>
      </c>
      <c r="O284" t="s">
        <v>56</v>
      </c>
      <c r="P284" s="2" t="s">
        <v>612</v>
      </c>
      <c r="AD284" t="s">
        <v>56</v>
      </c>
      <c r="AE284" t="s">
        <v>581</v>
      </c>
      <c r="AG284" t="s">
        <v>56</v>
      </c>
      <c r="AH284" t="s">
        <v>581</v>
      </c>
    </row>
    <row r="285" spans="1:34" x14ac:dyDescent="0.25">
      <c r="A285" t="s">
        <v>80</v>
      </c>
      <c r="B285" s="2" t="s">
        <v>55</v>
      </c>
      <c r="D285" s="117" t="s">
        <v>46</v>
      </c>
      <c r="E285" s="117" t="s">
        <v>55</v>
      </c>
      <c r="G285" s="117" t="s">
        <v>46</v>
      </c>
      <c r="H285" s="117" t="s">
        <v>581</v>
      </c>
      <c r="J285" t="s">
        <v>80</v>
      </c>
      <c r="K285" s="2" t="s">
        <v>612</v>
      </c>
      <c r="L285" t="s">
        <v>80</v>
      </c>
      <c r="M285" t="s">
        <v>581</v>
      </c>
      <c r="O285" t="s">
        <v>80</v>
      </c>
      <c r="P285" t="s">
        <v>581</v>
      </c>
      <c r="AD285" t="s">
        <v>80</v>
      </c>
      <c r="AE285" t="s">
        <v>581</v>
      </c>
      <c r="AG285" t="s">
        <v>80</v>
      </c>
      <c r="AH285" t="s">
        <v>581</v>
      </c>
    </row>
    <row r="286" spans="1:34" x14ac:dyDescent="0.25">
      <c r="A286" t="s">
        <v>80</v>
      </c>
      <c r="B286" s="2" t="s">
        <v>55</v>
      </c>
      <c r="D286" s="117" t="s">
        <v>80</v>
      </c>
      <c r="E286" s="117" t="s">
        <v>55</v>
      </c>
      <c r="G286" s="117" t="s">
        <v>80</v>
      </c>
      <c r="H286" s="117" t="s">
        <v>581</v>
      </c>
      <c r="J286" t="s">
        <v>80</v>
      </c>
      <c r="K286" s="2" t="s">
        <v>612</v>
      </c>
      <c r="L286" t="s">
        <v>80</v>
      </c>
      <c r="M286" t="s">
        <v>581</v>
      </c>
      <c r="O286" t="s">
        <v>80</v>
      </c>
      <c r="P286" s="2" t="s">
        <v>612</v>
      </c>
      <c r="AD286" t="s">
        <v>80</v>
      </c>
      <c r="AE286" t="s">
        <v>581</v>
      </c>
      <c r="AG286" t="s">
        <v>80</v>
      </c>
      <c r="AH286" t="s">
        <v>581</v>
      </c>
    </row>
    <row r="287" spans="1:34" x14ac:dyDescent="0.25">
      <c r="A287" t="s">
        <v>80</v>
      </c>
      <c r="B287" s="2" t="s">
        <v>86</v>
      </c>
      <c r="D287" s="117" t="s">
        <v>46</v>
      </c>
      <c r="E287" s="117" t="s">
        <v>50</v>
      </c>
      <c r="G287" s="117" t="s">
        <v>46</v>
      </c>
      <c r="H287" s="117" t="s">
        <v>612</v>
      </c>
      <c r="J287" t="s">
        <v>80</v>
      </c>
      <c r="K287" s="2" t="s">
        <v>612</v>
      </c>
      <c r="L287" t="s">
        <v>80</v>
      </c>
      <c r="M287" s="2" t="s">
        <v>612</v>
      </c>
      <c r="O287" t="s">
        <v>80</v>
      </c>
      <c r="P287" s="2" t="s">
        <v>612</v>
      </c>
      <c r="AD287" t="s">
        <v>80</v>
      </c>
      <c r="AE287" t="s">
        <v>612</v>
      </c>
      <c r="AG287" t="s">
        <v>80</v>
      </c>
      <c r="AH287" s="2" t="s">
        <v>86</v>
      </c>
    </row>
    <row r="288" spans="1:34" x14ac:dyDescent="0.25">
      <c r="A288" t="s">
        <v>80</v>
      </c>
      <c r="B288" s="2" t="s">
        <v>597</v>
      </c>
      <c r="D288" s="117" t="s">
        <v>46</v>
      </c>
      <c r="E288" s="117" t="s">
        <v>64</v>
      </c>
      <c r="G288" s="117" t="s">
        <v>46</v>
      </c>
      <c r="H288" s="117" t="s">
        <v>612</v>
      </c>
      <c r="J288" t="s">
        <v>80</v>
      </c>
      <c r="K288" s="2" t="s">
        <v>612</v>
      </c>
      <c r="L288" t="s">
        <v>80</v>
      </c>
      <c r="M288" s="2" t="s">
        <v>612</v>
      </c>
      <c r="O288" t="s">
        <v>80</v>
      </c>
      <c r="P288" s="2" t="s">
        <v>612</v>
      </c>
      <c r="AD288" t="s">
        <v>80</v>
      </c>
      <c r="AE288" t="s">
        <v>612</v>
      </c>
      <c r="AG288" t="s">
        <v>80</v>
      </c>
      <c r="AH288" s="2" t="s">
        <v>49</v>
      </c>
    </row>
    <row r="289" spans="1:34" x14ac:dyDescent="0.25">
      <c r="A289" t="s">
        <v>80</v>
      </c>
      <c r="B289" s="2" t="s">
        <v>50</v>
      </c>
      <c r="D289" s="117" t="s">
        <v>70</v>
      </c>
      <c r="E289" s="117" t="s">
        <v>50</v>
      </c>
      <c r="G289" s="117" t="s">
        <v>70</v>
      </c>
      <c r="H289" s="117" t="s">
        <v>612</v>
      </c>
      <c r="J289" t="s">
        <v>80</v>
      </c>
      <c r="K289" s="2" t="s">
        <v>612</v>
      </c>
      <c r="L289" t="s">
        <v>80</v>
      </c>
      <c r="M289" s="2" t="s">
        <v>612</v>
      </c>
      <c r="O289" t="s">
        <v>80</v>
      </c>
      <c r="P289" s="2" t="s">
        <v>612</v>
      </c>
      <c r="AD289" t="s">
        <v>80</v>
      </c>
      <c r="AE289" t="s">
        <v>612</v>
      </c>
      <c r="AG289" t="s">
        <v>80</v>
      </c>
      <c r="AH289" s="2" t="s">
        <v>50</v>
      </c>
    </row>
    <row r="290" spans="1:34" x14ac:dyDescent="0.25">
      <c r="A290" t="s">
        <v>70</v>
      </c>
      <c r="B290" s="2" t="s">
        <v>49</v>
      </c>
      <c r="D290" s="117" t="s">
        <v>72</v>
      </c>
      <c r="E290" s="117" t="s">
        <v>49</v>
      </c>
      <c r="G290" s="117" t="s">
        <v>72</v>
      </c>
      <c r="H290" s="117" t="s">
        <v>612</v>
      </c>
      <c r="J290" t="s">
        <v>70</v>
      </c>
      <c r="K290" t="s">
        <v>581</v>
      </c>
      <c r="L290" t="s">
        <v>70</v>
      </c>
      <c r="M290" t="s">
        <v>581</v>
      </c>
      <c r="O290" t="s">
        <v>70</v>
      </c>
      <c r="P290" t="s">
        <v>581</v>
      </c>
      <c r="AD290" t="s">
        <v>70</v>
      </c>
      <c r="AE290" t="s">
        <v>612</v>
      </c>
      <c r="AG290" t="s">
        <v>70</v>
      </c>
      <c r="AH290" s="2" t="s">
        <v>49</v>
      </c>
    </row>
    <row r="291" spans="1:34" x14ac:dyDescent="0.25">
      <c r="A291" t="s">
        <v>80</v>
      </c>
      <c r="B291" s="2" t="s">
        <v>55</v>
      </c>
      <c r="D291" s="117" t="s">
        <v>72</v>
      </c>
      <c r="E291" s="117" t="s">
        <v>58</v>
      </c>
      <c r="G291" s="117" t="s">
        <v>72</v>
      </c>
      <c r="H291" s="117" t="s">
        <v>612</v>
      </c>
      <c r="J291" t="s">
        <v>80</v>
      </c>
      <c r="K291" t="s">
        <v>581</v>
      </c>
      <c r="L291" t="s">
        <v>80</v>
      </c>
      <c r="M291" t="s">
        <v>581</v>
      </c>
      <c r="O291" t="s">
        <v>80</v>
      </c>
      <c r="P291" t="s">
        <v>581</v>
      </c>
      <c r="AD291" t="s">
        <v>80</v>
      </c>
      <c r="AE291" t="s">
        <v>581</v>
      </c>
      <c r="AG291" t="s">
        <v>80</v>
      </c>
      <c r="AH291" t="s">
        <v>581</v>
      </c>
    </row>
    <row r="292" spans="1:34" x14ac:dyDescent="0.25">
      <c r="A292" t="s">
        <v>70</v>
      </c>
      <c r="B292" s="2" t="s">
        <v>55</v>
      </c>
      <c r="D292" s="117" t="s">
        <v>46</v>
      </c>
      <c r="E292" s="117" t="s">
        <v>49</v>
      </c>
      <c r="G292" s="117" t="s">
        <v>46</v>
      </c>
      <c r="H292" s="117" t="s">
        <v>612</v>
      </c>
      <c r="J292" t="s">
        <v>70</v>
      </c>
      <c r="K292" t="s">
        <v>581</v>
      </c>
      <c r="L292" t="s">
        <v>70</v>
      </c>
      <c r="M292" t="s">
        <v>581</v>
      </c>
      <c r="O292" t="s">
        <v>70</v>
      </c>
      <c r="P292" s="2" t="s">
        <v>612</v>
      </c>
      <c r="AD292" t="s">
        <v>70</v>
      </c>
      <c r="AE292" t="s">
        <v>581</v>
      </c>
      <c r="AG292" t="s">
        <v>70</v>
      </c>
      <c r="AH292" t="s">
        <v>581</v>
      </c>
    </row>
    <row r="293" spans="1:34" x14ac:dyDescent="0.25">
      <c r="A293" t="s">
        <v>46</v>
      </c>
      <c r="B293" s="2" t="s">
        <v>62</v>
      </c>
      <c r="D293" s="117" t="s">
        <v>46</v>
      </c>
      <c r="E293" s="117" t="s">
        <v>58</v>
      </c>
      <c r="G293" s="117" t="s">
        <v>46</v>
      </c>
      <c r="H293" s="117" t="s">
        <v>612</v>
      </c>
      <c r="J293" t="s">
        <v>46</v>
      </c>
      <c r="K293" s="2" t="s">
        <v>612</v>
      </c>
      <c r="L293" t="s">
        <v>46</v>
      </c>
      <c r="M293" t="s">
        <v>581</v>
      </c>
      <c r="O293" t="s">
        <v>46</v>
      </c>
      <c r="P293" s="2" t="s">
        <v>612</v>
      </c>
      <c r="AD293" t="s">
        <v>46</v>
      </c>
      <c r="AE293" t="s">
        <v>612</v>
      </c>
      <c r="AG293" t="s">
        <v>46</v>
      </c>
      <c r="AH293" s="2" t="s">
        <v>62</v>
      </c>
    </row>
    <row r="294" spans="1:34" x14ac:dyDescent="0.25">
      <c r="A294" t="s">
        <v>46</v>
      </c>
      <c r="B294" s="2" t="s">
        <v>108</v>
      </c>
      <c r="D294" s="117" t="s">
        <v>46</v>
      </c>
      <c r="E294" s="117" t="s">
        <v>55</v>
      </c>
      <c r="G294" s="117" t="s">
        <v>46</v>
      </c>
      <c r="H294" s="117" t="s">
        <v>581</v>
      </c>
      <c r="J294" t="s">
        <v>46</v>
      </c>
      <c r="K294" s="2" t="s">
        <v>612</v>
      </c>
      <c r="L294" t="s">
        <v>46</v>
      </c>
      <c r="M294" s="2" t="s">
        <v>612</v>
      </c>
      <c r="O294" t="s">
        <v>46</v>
      </c>
      <c r="P294" s="2" t="s">
        <v>612</v>
      </c>
      <c r="AD294" t="s">
        <v>46</v>
      </c>
      <c r="AE294" t="s">
        <v>612</v>
      </c>
      <c r="AG294" t="s">
        <v>46</v>
      </c>
      <c r="AH294" s="2" t="s">
        <v>108</v>
      </c>
    </row>
    <row r="295" spans="1:34" x14ac:dyDescent="0.25">
      <c r="A295" t="s">
        <v>80</v>
      </c>
      <c r="B295" s="2" t="s">
        <v>49</v>
      </c>
      <c r="D295" s="117" t="s">
        <v>56</v>
      </c>
      <c r="E295" s="117" t="s">
        <v>55</v>
      </c>
      <c r="G295" s="117" t="s">
        <v>56</v>
      </c>
      <c r="H295" s="117" t="s">
        <v>581</v>
      </c>
      <c r="J295" t="s">
        <v>80</v>
      </c>
      <c r="K295" s="2" t="s">
        <v>612</v>
      </c>
      <c r="L295" t="s">
        <v>80</v>
      </c>
      <c r="M295" s="2" t="s">
        <v>612</v>
      </c>
      <c r="O295" t="s">
        <v>80</v>
      </c>
      <c r="P295" s="2" t="s">
        <v>612</v>
      </c>
      <c r="AD295" t="s">
        <v>80</v>
      </c>
      <c r="AE295" t="s">
        <v>612</v>
      </c>
      <c r="AG295" t="s">
        <v>80</v>
      </c>
      <c r="AH295" s="2" t="s">
        <v>49</v>
      </c>
    </row>
    <row r="296" spans="1:34" x14ac:dyDescent="0.25">
      <c r="A296" t="s">
        <v>264</v>
      </c>
      <c r="B296" s="2" t="s">
        <v>50</v>
      </c>
      <c r="D296" s="117" t="s">
        <v>46</v>
      </c>
      <c r="E296" s="117" t="s">
        <v>49</v>
      </c>
      <c r="G296" s="117" t="s">
        <v>46</v>
      </c>
      <c r="H296" s="117" t="s">
        <v>612</v>
      </c>
      <c r="J296" t="s">
        <v>264</v>
      </c>
      <c r="K296" t="s">
        <v>581</v>
      </c>
      <c r="L296" t="s">
        <v>264</v>
      </c>
      <c r="M296" s="2" t="s">
        <v>612</v>
      </c>
      <c r="O296" t="s">
        <v>264</v>
      </c>
      <c r="P296" s="2" t="s">
        <v>612</v>
      </c>
      <c r="AD296" t="s">
        <v>264</v>
      </c>
      <c r="AE296" t="s">
        <v>612</v>
      </c>
      <c r="AG296" t="s">
        <v>264</v>
      </c>
      <c r="AH296" s="2" t="s">
        <v>50</v>
      </c>
    </row>
    <row r="297" spans="1:34" x14ac:dyDescent="0.25">
      <c r="A297" t="s">
        <v>56</v>
      </c>
      <c r="B297" s="2" t="s">
        <v>55</v>
      </c>
      <c r="D297" s="117" t="s">
        <v>46</v>
      </c>
      <c r="E297" s="117" t="s">
        <v>58</v>
      </c>
      <c r="G297" s="117" t="s">
        <v>46</v>
      </c>
      <c r="H297" s="117" t="s">
        <v>612</v>
      </c>
      <c r="J297" t="s">
        <v>56</v>
      </c>
      <c r="K297" t="s">
        <v>581</v>
      </c>
      <c r="L297" t="s">
        <v>56</v>
      </c>
      <c r="M297" t="s">
        <v>581</v>
      </c>
      <c r="O297" t="s">
        <v>56</v>
      </c>
      <c r="P297" t="s">
        <v>581</v>
      </c>
      <c r="AD297" t="s">
        <v>56</v>
      </c>
      <c r="AE297" t="s">
        <v>581</v>
      </c>
      <c r="AG297" t="s">
        <v>56</v>
      </c>
      <c r="AH297" t="s">
        <v>581</v>
      </c>
    </row>
    <row r="298" spans="1:34" x14ac:dyDescent="0.25">
      <c r="A298" t="s">
        <v>56</v>
      </c>
      <c r="B298" s="2" t="s">
        <v>68</v>
      </c>
      <c r="D298" s="117" t="s">
        <v>72</v>
      </c>
      <c r="E298" s="117" t="s">
        <v>58</v>
      </c>
      <c r="G298" s="117" t="s">
        <v>72</v>
      </c>
      <c r="H298" s="117" t="s">
        <v>612</v>
      </c>
      <c r="J298" t="s">
        <v>56</v>
      </c>
      <c r="K298" s="2" t="s">
        <v>612</v>
      </c>
      <c r="L298" t="s">
        <v>56</v>
      </c>
      <c r="M298" s="2" t="s">
        <v>612</v>
      </c>
      <c r="O298" t="s">
        <v>56</v>
      </c>
      <c r="P298" s="2" t="s">
        <v>612</v>
      </c>
      <c r="AD298" t="s">
        <v>56</v>
      </c>
      <c r="AE298" t="s">
        <v>612</v>
      </c>
      <c r="AG298" t="s">
        <v>56</v>
      </c>
      <c r="AH298" s="2" t="s">
        <v>68</v>
      </c>
    </row>
    <row r="299" spans="1:34" x14ac:dyDescent="0.25">
      <c r="A299" t="s">
        <v>56</v>
      </c>
      <c r="B299" s="2" t="s">
        <v>55</v>
      </c>
      <c r="D299" s="117" t="s">
        <v>72</v>
      </c>
      <c r="E299" s="117" t="s">
        <v>55</v>
      </c>
      <c r="G299" s="117" t="s">
        <v>72</v>
      </c>
      <c r="H299" s="117" t="s">
        <v>581</v>
      </c>
      <c r="J299" t="s">
        <v>56</v>
      </c>
      <c r="K299" t="s">
        <v>581</v>
      </c>
      <c r="L299" t="s">
        <v>56</v>
      </c>
      <c r="M299" t="s">
        <v>581</v>
      </c>
      <c r="O299" t="s">
        <v>56</v>
      </c>
      <c r="P299" s="2" t="s">
        <v>612</v>
      </c>
      <c r="AD299" t="s">
        <v>56</v>
      </c>
      <c r="AE299" t="s">
        <v>581</v>
      </c>
      <c r="AG299" t="s">
        <v>56</v>
      </c>
      <c r="AH299" t="s">
        <v>581</v>
      </c>
    </row>
    <row r="300" spans="1:34" x14ac:dyDescent="0.25">
      <c r="A300" t="s">
        <v>80</v>
      </c>
      <c r="B300" s="2" t="s">
        <v>86</v>
      </c>
      <c r="D300" s="117" t="s">
        <v>56</v>
      </c>
      <c r="E300" s="117" t="s">
        <v>49</v>
      </c>
      <c r="G300" s="117" t="s">
        <v>56</v>
      </c>
      <c r="H300" s="117" t="s">
        <v>612</v>
      </c>
      <c r="J300" t="s">
        <v>80</v>
      </c>
      <c r="K300" s="2" t="s">
        <v>612</v>
      </c>
      <c r="L300" t="s">
        <v>80</v>
      </c>
      <c r="M300" s="2" t="s">
        <v>612</v>
      </c>
      <c r="O300" t="s">
        <v>80</v>
      </c>
      <c r="P300" s="2" t="s">
        <v>612</v>
      </c>
      <c r="AD300" t="s">
        <v>80</v>
      </c>
      <c r="AE300" t="s">
        <v>612</v>
      </c>
      <c r="AG300" t="s">
        <v>80</v>
      </c>
      <c r="AH300" s="2" t="s">
        <v>86</v>
      </c>
    </row>
    <row r="301" spans="1:34" x14ac:dyDescent="0.25">
      <c r="A301" t="s">
        <v>80</v>
      </c>
      <c r="B301" s="2" t="s">
        <v>55</v>
      </c>
      <c r="D301" s="117" t="s">
        <v>56</v>
      </c>
      <c r="E301" s="117" t="s">
        <v>58</v>
      </c>
      <c r="G301" s="117" t="s">
        <v>56</v>
      </c>
      <c r="H301" s="117" t="s">
        <v>612</v>
      </c>
      <c r="J301" t="s">
        <v>80</v>
      </c>
      <c r="K301" t="s">
        <v>581</v>
      </c>
      <c r="L301" t="s">
        <v>80</v>
      </c>
      <c r="M301" t="s">
        <v>581</v>
      </c>
      <c r="O301" t="s">
        <v>80</v>
      </c>
      <c r="P301" s="2" t="s">
        <v>612</v>
      </c>
      <c r="AD301" t="s">
        <v>80</v>
      </c>
      <c r="AE301" t="s">
        <v>581</v>
      </c>
      <c r="AG301" t="s">
        <v>80</v>
      </c>
      <c r="AH301" t="s">
        <v>581</v>
      </c>
    </row>
    <row r="302" spans="1:34" x14ac:dyDescent="0.25">
      <c r="A302" t="s">
        <v>80</v>
      </c>
      <c r="B302" s="2" t="s">
        <v>49</v>
      </c>
      <c r="D302" s="117" t="s">
        <v>56</v>
      </c>
      <c r="E302" s="117" t="s">
        <v>49</v>
      </c>
      <c r="G302" s="117" t="s">
        <v>56</v>
      </c>
      <c r="H302" s="117" t="s">
        <v>612</v>
      </c>
      <c r="J302" t="s">
        <v>80</v>
      </c>
      <c r="K302" t="s">
        <v>581</v>
      </c>
      <c r="L302" t="s">
        <v>80</v>
      </c>
      <c r="M302" t="s">
        <v>581</v>
      </c>
      <c r="O302" t="s">
        <v>80</v>
      </c>
      <c r="P302" s="2" t="s">
        <v>612</v>
      </c>
      <c r="AD302" t="s">
        <v>80</v>
      </c>
      <c r="AE302" t="s">
        <v>612</v>
      </c>
      <c r="AG302" t="s">
        <v>80</v>
      </c>
      <c r="AH302" s="2" t="s">
        <v>49</v>
      </c>
    </row>
    <row r="303" spans="1:34" x14ac:dyDescent="0.25">
      <c r="A303" t="s">
        <v>46</v>
      </c>
      <c r="B303" s="2" t="s">
        <v>62</v>
      </c>
      <c r="D303" s="117" t="s">
        <v>56</v>
      </c>
      <c r="E303" s="117" t="s">
        <v>58</v>
      </c>
      <c r="G303" s="117" t="s">
        <v>56</v>
      </c>
      <c r="H303" s="117" t="s">
        <v>612</v>
      </c>
      <c r="J303" t="s">
        <v>46</v>
      </c>
      <c r="K303" s="2" t="s">
        <v>612</v>
      </c>
      <c r="L303" t="s">
        <v>46</v>
      </c>
      <c r="M303" t="s">
        <v>581</v>
      </c>
      <c r="O303" t="s">
        <v>46</v>
      </c>
      <c r="P303" s="2" t="s">
        <v>612</v>
      </c>
      <c r="AD303" t="s">
        <v>46</v>
      </c>
      <c r="AE303" t="s">
        <v>612</v>
      </c>
      <c r="AG303" t="s">
        <v>46</v>
      </c>
      <c r="AH303" s="2" t="s">
        <v>62</v>
      </c>
    </row>
    <row r="304" spans="1:34" x14ac:dyDescent="0.25">
      <c r="A304" t="s">
        <v>56</v>
      </c>
      <c r="B304" s="2" t="s">
        <v>55</v>
      </c>
      <c r="D304" s="117" t="s">
        <v>80</v>
      </c>
      <c r="E304" s="117" t="s">
        <v>55</v>
      </c>
      <c r="G304" s="117" t="s">
        <v>80</v>
      </c>
      <c r="H304" s="117" t="s">
        <v>581</v>
      </c>
      <c r="J304" t="s">
        <v>56</v>
      </c>
      <c r="K304" s="2" t="s">
        <v>612</v>
      </c>
      <c r="L304" t="s">
        <v>56</v>
      </c>
      <c r="M304" t="s">
        <v>581</v>
      </c>
      <c r="O304" t="s">
        <v>56</v>
      </c>
      <c r="P304" t="s">
        <v>581</v>
      </c>
      <c r="AD304" t="s">
        <v>56</v>
      </c>
      <c r="AE304" t="s">
        <v>581</v>
      </c>
      <c r="AG304" t="s">
        <v>56</v>
      </c>
      <c r="AH304" t="s">
        <v>581</v>
      </c>
    </row>
    <row r="305" spans="1:34" x14ac:dyDescent="0.25">
      <c r="A305" t="s">
        <v>264</v>
      </c>
      <c r="B305" s="2" t="s">
        <v>55</v>
      </c>
      <c r="D305" s="117" t="s">
        <v>56</v>
      </c>
      <c r="E305" s="117" t="s">
        <v>55</v>
      </c>
      <c r="G305" s="117" t="s">
        <v>56</v>
      </c>
      <c r="H305" s="117" t="s">
        <v>581</v>
      </c>
      <c r="J305" t="s">
        <v>264</v>
      </c>
      <c r="K305" s="2" t="s">
        <v>612</v>
      </c>
      <c r="L305" t="s">
        <v>264</v>
      </c>
      <c r="M305" t="s">
        <v>581</v>
      </c>
      <c r="O305" t="s">
        <v>264</v>
      </c>
      <c r="P305" s="2" t="s">
        <v>612</v>
      </c>
      <c r="AD305" t="s">
        <v>264</v>
      </c>
      <c r="AE305" t="s">
        <v>581</v>
      </c>
      <c r="AG305" t="s">
        <v>264</v>
      </c>
      <c r="AH305" t="s">
        <v>581</v>
      </c>
    </row>
    <row r="306" spans="1:34" x14ac:dyDescent="0.25">
      <c r="A306" t="s">
        <v>46</v>
      </c>
      <c r="B306" s="2" t="s">
        <v>55</v>
      </c>
      <c r="D306" s="117" t="s">
        <v>72</v>
      </c>
      <c r="E306" s="117" t="s">
        <v>55</v>
      </c>
      <c r="G306" s="117" t="s">
        <v>72</v>
      </c>
      <c r="H306" s="117" t="s">
        <v>581</v>
      </c>
      <c r="J306" t="s">
        <v>46</v>
      </c>
      <c r="K306" s="2" t="s">
        <v>612</v>
      </c>
      <c r="L306" t="s">
        <v>46</v>
      </c>
      <c r="M306" t="s">
        <v>581</v>
      </c>
      <c r="O306" t="s">
        <v>46</v>
      </c>
      <c r="P306" t="s">
        <v>581</v>
      </c>
      <c r="AD306" t="s">
        <v>46</v>
      </c>
      <c r="AE306" t="s">
        <v>581</v>
      </c>
      <c r="AG306" t="s">
        <v>46</v>
      </c>
      <c r="AH306" t="s">
        <v>581</v>
      </c>
    </row>
    <row r="307" spans="1:34" x14ac:dyDescent="0.25">
      <c r="D307" s="117" t="s">
        <v>46</v>
      </c>
      <c r="E307" s="117" t="s">
        <v>49</v>
      </c>
      <c r="G307" s="117" t="s">
        <v>46</v>
      </c>
      <c r="H307" s="117" t="s">
        <v>612</v>
      </c>
    </row>
    <row r="308" spans="1:34" x14ac:dyDescent="0.25">
      <c r="D308" s="117" t="s">
        <v>46</v>
      </c>
      <c r="E308" s="117" t="s">
        <v>58</v>
      </c>
      <c r="G308" s="117" t="s">
        <v>46</v>
      </c>
      <c r="H308" s="117" t="s">
        <v>612</v>
      </c>
    </row>
    <row r="309" spans="1:34" x14ac:dyDescent="0.25">
      <c r="D309" s="117" t="s">
        <v>56</v>
      </c>
      <c r="E309" s="117" t="s">
        <v>49</v>
      </c>
      <c r="G309" s="117" t="s">
        <v>56</v>
      </c>
      <c r="H309" s="117" t="s">
        <v>612</v>
      </c>
    </row>
    <row r="310" spans="1:34" x14ac:dyDescent="0.25">
      <c r="D310" s="117" t="s">
        <v>56</v>
      </c>
      <c r="E310" s="117" t="s">
        <v>58</v>
      </c>
      <c r="G310" s="117" t="s">
        <v>56</v>
      </c>
      <c r="H310" s="117" t="s">
        <v>612</v>
      </c>
    </row>
    <row r="311" spans="1:34" x14ac:dyDescent="0.25">
      <c r="D311" s="117" t="s">
        <v>72</v>
      </c>
      <c r="E311" s="117" t="s">
        <v>55</v>
      </c>
      <c r="G311" s="117" t="s">
        <v>72</v>
      </c>
      <c r="H311" s="117" t="s">
        <v>581</v>
      </c>
    </row>
    <row r="312" spans="1:34" x14ac:dyDescent="0.25">
      <c r="D312" s="117" t="s">
        <v>72</v>
      </c>
      <c r="E312" s="117" t="s">
        <v>55</v>
      </c>
      <c r="G312" s="117" t="s">
        <v>72</v>
      </c>
      <c r="H312" s="117" t="s">
        <v>581</v>
      </c>
    </row>
    <row r="313" spans="1:34" x14ac:dyDescent="0.25">
      <c r="D313" s="117" t="s">
        <v>46</v>
      </c>
      <c r="E313" s="117" t="s">
        <v>49</v>
      </c>
      <c r="G313" s="117" t="s">
        <v>46</v>
      </c>
      <c r="H313" s="117" t="s">
        <v>612</v>
      </c>
    </row>
    <row r="314" spans="1:34" x14ac:dyDescent="0.25">
      <c r="D314" s="117" t="s">
        <v>56</v>
      </c>
      <c r="E314" s="117" t="s">
        <v>49</v>
      </c>
      <c r="G314" s="117" t="s">
        <v>56</v>
      </c>
      <c r="H314" s="117" t="s">
        <v>612</v>
      </c>
    </row>
    <row r="315" spans="1:34" x14ac:dyDescent="0.25">
      <c r="D315" s="117" t="s">
        <v>56</v>
      </c>
      <c r="E315" s="117" t="s">
        <v>58</v>
      </c>
      <c r="G315" s="117" t="s">
        <v>56</v>
      </c>
      <c r="H315" s="117" t="s">
        <v>612</v>
      </c>
    </row>
    <row r="316" spans="1:34" x14ac:dyDescent="0.25">
      <c r="D316" s="117" t="s">
        <v>80</v>
      </c>
      <c r="E316" s="117" t="s">
        <v>49</v>
      </c>
      <c r="G316" s="117" t="s">
        <v>80</v>
      </c>
      <c r="H316" s="117" t="s">
        <v>612</v>
      </c>
    </row>
    <row r="317" spans="1:34" x14ac:dyDescent="0.25">
      <c r="D317" s="117" t="s">
        <v>80</v>
      </c>
      <c r="E317" s="117" t="s">
        <v>68</v>
      </c>
      <c r="G317" s="117" t="s">
        <v>80</v>
      </c>
      <c r="H317" s="117" t="s">
        <v>612</v>
      </c>
    </row>
    <row r="318" spans="1:34" x14ac:dyDescent="0.25">
      <c r="D318" s="117" t="s">
        <v>46</v>
      </c>
      <c r="E318" s="117" t="s">
        <v>49</v>
      </c>
      <c r="G318" s="117" t="s">
        <v>46</v>
      </c>
      <c r="H318" s="117" t="s">
        <v>612</v>
      </c>
    </row>
    <row r="319" spans="1:34" x14ac:dyDescent="0.25">
      <c r="D319" s="117" t="s">
        <v>46</v>
      </c>
      <c r="E319" s="117" t="s">
        <v>58</v>
      </c>
      <c r="G319" s="117" t="s">
        <v>46</v>
      </c>
      <c r="H319" s="117" t="s">
        <v>612</v>
      </c>
    </row>
    <row r="320" spans="1:34" x14ac:dyDescent="0.25">
      <c r="D320" s="117" t="s">
        <v>46</v>
      </c>
      <c r="E320" s="117" t="s">
        <v>49</v>
      </c>
      <c r="G320" s="117" t="s">
        <v>46</v>
      </c>
      <c r="H320" s="117" t="s">
        <v>612</v>
      </c>
    </row>
    <row r="321" spans="4:8" x14ac:dyDescent="0.25">
      <c r="D321" s="117" t="s">
        <v>46</v>
      </c>
      <c r="E321" s="117" t="s">
        <v>58</v>
      </c>
      <c r="G321" s="117" t="s">
        <v>46</v>
      </c>
      <c r="H321" s="117" t="s">
        <v>612</v>
      </c>
    </row>
    <row r="322" spans="4:8" x14ac:dyDescent="0.25">
      <c r="D322" s="117" t="s">
        <v>46</v>
      </c>
      <c r="E322" s="117" t="s">
        <v>49</v>
      </c>
      <c r="G322" s="117" t="s">
        <v>46</v>
      </c>
      <c r="H322" s="117" t="s">
        <v>612</v>
      </c>
    </row>
    <row r="323" spans="4:8" x14ac:dyDescent="0.25">
      <c r="D323" s="117" t="s">
        <v>46</v>
      </c>
      <c r="E323" s="117" t="s">
        <v>50</v>
      </c>
      <c r="G323" s="117" t="s">
        <v>46</v>
      </c>
      <c r="H323" s="117" t="s">
        <v>612</v>
      </c>
    </row>
    <row r="324" spans="4:8" x14ac:dyDescent="0.25">
      <c r="D324" s="117" t="s">
        <v>80</v>
      </c>
      <c r="E324" s="117" t="s">
        <v>55</v>
      </c>
      <c r="G324" s="117" t="s">
        <v>80</v>
      </c>
      <c r="H324" s="117" t="s">
        <v>581</v>
      </c>
    </row>
    <row r="325" spans="4:8" x14ac:dyDescent="0.25">
      <c r="D325" s="117" t="s">
        <v>46</v>
      </c>
      <c r="E325" s="117" t="s">
        <v>55</v>
      </c>
      <c r="G325" s="117" t="s">
        <v>46</v>
      </c>
      <c r="H325" s="117" t="s">
        <v>581</v>
      </c>
    </row>
    <row r="326" spans="4:8" x14ac:dyDescent="0.25">
      <c r="D326" s="117" t="s">
        <v>72</v>
      </c>
      <c r="E326" s="117" t="s">
        <v>49</v>
      </c>
      <c r="G326" s="117" t="s">
        <v>72</v>
      </c>
      <c r="H326" s="117" t="s">
        <v>612</v>
      </c>
    </row>
    <row r="327" spans="4:8" x14ac:dyDescent="0.25">
      <c r="D327" s="117" t="s">
        <v>46</v>
      </c>
      <c r="E327" s="117" t="s">
        <v>55</v>
      </c>
      <c r="G327" s="117" t="s">
        <v>46</v>
      </c>
      <c r="H327" s="117" t="s">
        <v>581</v>
      </c>
    </row>
    <row r="328" spans="4:8" x14ac:dyDescent="0.25">
      <c r="D328" s="117" t="s">
        <v>72</v>
      </c>
      <c r="E328" s="117" t="s">
        <v>58</v>
      </c>
      <c r="G328" s="117" t="s">
        <v>72</v>
      </c>
      <c r="H328" s="117" t="s">
        <v>612</v>
      </c>
    </row>
    <row r="329" spans="4:8" x14ac:dyDescent="0.25">
      <c r="D329" s="117" t="s">
        <v>56</v>
      </c>
      <c r="E329" s="117" t="s">
        <v>58</v>
      </c>
      <c r="G329" s="117" t="s">
        <v>56</v>
      </c>
      <c r="H329" s="117" t="s">
        <v>612</v>
      </c>
    </row>
    <row r="330" spans="4:8" x14ac:dyDescent="0.25">
      <c r="D330" s="117" t="s">
        <v>80</v>
      </c>
      <c r="E330" s="117" t="s">
        <v>58</v>
      </c>
      <c r="G330" s="117" t="s">
        <v>80</v>
      </c>
      <c r="H330" s="117" t="s">
        <v>612</v>
      </c>
    </row>
    <row r="331" spans="4:8" x14ac:dyDescent="0.25">
      <c r="D331" s="117" t="s">
        <v>80</v>
      </c>
      <c r="E331" s="117" t="s">
        <v>49</v>
      </c>
      <c r="G331" s="117" t="s">
        <v>80</v>
      </c>
      <c r="H331" s="117" t="s">
        <v>612</v>
      </c>
    </row>
    <row r="332" spans="4:8" x14ac:dyDescent="0.25">
      <c r="D332" s="117" t="s">
        <v>80</v>
      </c>
      <c r="E332" s="117" t="s">
        <v>50</v>
      </c>
      <c r="G332" s="117" t="s">
        <v>80</v>
      </c>
      <c r="H332" s="117" t="s">
        <v>612</v>
      </c>
    </row>
    <row r="333" spans="4:8" x14ac:dyDescent="0.25">
      <c r="D333" s="117" t="s">
        <v>80</v>
      </c>
      <c r="E333" s="117" t="s">
        <v>55</v>
      </c>
      <c r="G333" s="117" t="s">
        <v>80</v>
      </c>
      <c r="H333" s="117" t="s">
        <v>581</v>
      </c>
    </row>
    <row r="334" spans="4:8" x14ac:dyDescent="0.25">
      <c r="D334" s="117" t="s">
        <v>80</v>
      </c>
      <c r="E334" s="117" t="s">
        <v>55</v>
      </c>
      <c r="G334" s="117" t="s">
        <v>80</v>
      </c>
      <c r="H334" s="117" t="s">
        <v>581</v>
      </c>
    </row>
    <row r="335" spans="4:8" x14ac:dyDescent="0.25">
      <c r="D335" s="117" t="s">
        <v>72</v>
      </c>
      <c r="E335" s="117" t="s">
        <v>58</v>
      </c>
      <c r="G335" s="117" t="s">
        <v>72</v>
      </c>
      <c r="H335" s="117" t="s">
        <v>612</v>
      </c>
    </row>
    <row r="336" spans="4:8" x14ac:dyDescent="0.25">
      <c r="D336" s="117" t="s">
        <v>72</v>
      </c>
      <c r="E336" s="117" t="s">
        <v>49</v>
      </c>
      <c r="G336" s="117" t="s">
        <v>72</v>
      </c>
      <c r="H336" s="117" t="s">
        <v>612</v>
      </c>
    </row>
    <row r="337" spans="4:8" x14ac:dyDescent="0.25">
      <c r="D337" s="117" t="s">
        <v>72</v>
      </c>
      <c r="E337" s="117" t="s">
        <v>50</v>
      </c>
      <c r="G337" s="117" t="s">
        <v>72</v>
      </c>
      <c r="H337" s="117" t="s">
        <v>612</v>
      </c>
    </row>
    <row r="338" spans="4:8" x14ac:dyDescent="0.25">
      <c r="D338" s="117" t="s">
        <v>72</v>
      </c>
      <c r="E338" s="117" t="s">
        <v>68</v>
      </c>
      <c r="G338" s="117" t="s">
        <v>72</v>
      </c>
      <c r="H338" s="117" t="s">
        <v>612</v>
      </c>
    </row>
    <row r="339" spans="4:8" x14ac:dyDescent="0.25">
      <c r="D339" s="117" t="s">
        <v>80</v>
      </c>
      <c r="E339" s="117" t="s">
        <v>49</v>
      </c>
      <c r="G339" s="117" t="s">
        <v>80</v>
      </c>
      <c r="H339" s="117" t="s">
        <v>612</v>
      </c>
    </row>
    <row r="340" spans="4:8" x14ac:dyDescent="0.25">
      <c r="D340" s="117" t="s">
        <v>80</v>
      </c>
      <c r="E340" s="117" t="s">
        <v>50</v>
      </c>
      <c r="G340" s="117" t="s">
        <v>80</v>
      </c>
      <c r="H340" s="117" t="s">
        <v>612</v>
      </c>
    </row>
    <row r="341" spans="4:8" x14ac:dyDescent="0.25">
      <c r="D341" s="117" t="s">
        <v>80</v>
      </c>
      <c r="E341" s="117" t="s">
        <v>68</v>
      </c>
      <c r="G341" s="117" t="s">
        <v>80</v>
      </c>
      <c r="H341" s="117" t="s">
        <v>612</v>
      </c>
    </row>
    <row r="342" spans="4:8" x14ac:dyDescent="0.25">
      <c r="D342" s="117" t="s">
        <v>80</v>
      </c>
      <c r="E342" s="117" t="s">
        <v>58</v>
      </c>
      <c r="G342" s="117" t="s">
        <v>80</v>
      </c>
      <c r="H342" s="117" t="s">
        <v>612</v>
      </c>
    </row>
    <row r="343" spans="4:8" x14ac:dyDescent="0.25">
      <c r="D343" s="117" t="s">
        <v>80</v>
      </c>
      <c r="E343" s="117" t="s">
        <v>49</v>
      </c>
      <c r="G343" s="117" t="s">
        <v>80</v>
      </c>
      <c r="H343" s="117" t="s">
        <v>612</v>
      </c>
    </row>
    <row r="344" spans="4:8" x14ac:dyDescent="0.25">
      <c r="D344" s="117" t="s">
        <v>80</v>
      </c>
      <c r="E344" s="117" t="s">
        <v>50</v>
      </c>
      <c r="G344" s="117" t="s">
        <v>80</v>
      </c>
      <c r="H344" s="117" t="s">
        <v>612</v>
      </c>
    </row>
    <row r="345" spans="4:8" x14ac:dyDescent="0.25">
      <c r="D345" s="117" t="s">
        <v>80</v>
      </c>
      <c r="E345" s="117" t="s">
        <v>68</v>
      </c>
      <c r="G345" s="117" t="s">
        <v>80</v>
      </c>
      <c r="H345" s="117" t="s">
        <v>612</v>
      </c>
    </row>
    <row r="346" spans="4:8" x14ac:dyDescent="0.25">
      <c r="D346" s="117" t="s">
        <v>80</v>
      </c>
      <c r="E346" s="117" t="s">
        <v>49</v>
      </c>
      <c r="G346" s="117" t="s">
        <v>80</v>
      </c>
      <c r="H346" s="117" t="s">
        <v>612</v>
      </c>
    </row>
    <row r="347" spans="4:8" x14ac:dyDescent="0.25">
      <c r="D347" s="117" t="s">
        <v>80</v>
      </c>
      <c r="E347" s="117" t="s">
        <v>49</v>
      </c>
      <c r="G347" s="117" t="s">
        <v>80</v>
      </c>
      <c r="H347" s="117" t="s">
        <v>612</v>
      </c>
    </row>
    <row r="348" spans="4:8" x14ac:dyDescent="0.25">
      <c r="D348" s="117" t="s">
        <v>80</v>
      </c>
      <c r="E348" s="117" t="s">
        <v>50</v>
      </c>
      <c r="G348" s="117" t="s">
        <v>80</v>
      </c>
      <c r="H348" s="117" t="s">
        <v>612</v>
      </c>
    </row>
    <row r="349" spans="4:8" x14ac:dyDescent="0.25">
      <c r="D349" s="117" t="s">
        <v>80</v>
      </c>
      <c r="E349" s="117" t="s">
        <v>68</v>
      </c>
      <c r="G349" s="117" t="s">
        <v>80</v>
      </c>
      <c r="H349" s="117" t="s">
        <v>612</v>
      </c>
    </row>
    <row r="350" spans="4:8" x14ac:dyDescent="0.25">
      <c r="D350" s="117" t="s">
        <v>56</v>
      </c>
      <c r="E350" s="117" t="s">
        <v>49</v>
      </c>
      <c r="G350" s="117" t="s">
        <v>56</v>
      </c>
      <c r="H350" s="117" t="s">
        <v>612</v>
      </c>
    </row>
    <row r="351" spans="4:8" x14ac:dyDescent="0.25">
      <c r="D351" s="117" t="s">
        <v>56</v>
      </c>
      <c r="E351" s="117" t="s">
        <v>50</v>
      </c>
      <c r="G351" s="117" t="s">
        <v>56</v>
      </c>
      <c r="H351" s="117" t="s">
        <v>612</v>
      </c>
    </row>
    <row r="352" spans="4:8" x14ac:dyDescent="0.25">
      <c r="D352" s="117" t="s">
        <v>56</v>
      </c>
      <c r="E352" s="117" t="s">
        <v>62</v>
      </c>
      <c r="G352" s="117" t="s">
        <v>56</v>
      </c>
      <c r="H352" s="117" t="s">
        <v>612</v>
      </c>
    </row>
    <row r="353" spans="4:8" x14ac:dyDescent="0.25">
      <c r="D353" s="117" t="s">
        <v>80</v>
      </c>
      <c r="E353" s="117" t="s">
        <v>49</v>
      </c>
      <c r="G353" s="117" t="s">
        <v>80</v>
      </c>
      <c r="H353" s="117" t="s">
        <v>612</v>
      </c>
    </row>
    <row r="354" spans="4:8" x14ac:dyDescent="0.25">
      <c r="D354" s="117" t="s">
        <v>80</v>
      </c>
      <c r="E354" s="117" t="s">
        <v>50</v>
      </c>
      <c r="G354" s="117" t="s">
        <v>80</v>
      </c>
      <c r="H354" s="117" t="s">
        <v>612</v>
      </c>
    </row>
    <row r="355" spans="4:8" x14ac:dyDescent="0.25">
      <c r="D355" s="117" t="s">
        <v>80</v>
      </c>
      <c r="E355" s="117" t="s">
        <v>68</v>
      </c>
      <c r="G355" s="117" t="s">
        <v>80</v>
      </c>
      <c r="H355" s="117" t="s">
        <v>612</v>
      </c>
    </row>
    <row r="356" spans="4:8" x14ac:dyDescent="0.25">
      <c r="D356" s="117" t="s">
        <v>80</v>
      </c>
      <c r="E356" s="117" t="s">
        <v>64</v>
      </c>
      <c r="G356" s="117" t="s">
        <v>80</v>
      </c>
      <c r="H356" s="117" t="s">
        <v>612</v>
      </c>
    </row>
    <row r="357" spans="4:8" x14ac:dyDescent="0.25">
      <c r="D357" s="117" t="s">
        <v>80</v>
      </c>
      <c r="E357" s="117" t="s">
        <v>55</v>
      </c>
      <c r="G357" s="117" t="s">
        <v>80</v>
      </c>
      <c r="H357" s="117" t="s">
        <v>581</v>
      </c>
    </row>
    <row r="358" spans="4:8" x14ac:dyDescent="0.25">
      <c r="D358" s="117" t="s">
        <v>80</v>
      </c>
      <c r="E358" s="117" t="s">
        <v>55</v>
      </c>
      <c r="G358" s="117" t="s">
        <v>80</v>
      </c>
      <c r="H358" s="117" t="s">
        <v>581</v>
      </c>
    </row>
    <row r="359" spans="4:8" x14ac:dyDescent="0.25">
      <c r="D359" s="117" t="s">
        <v>46</v>
      </c>
      <c r="E359" s="117" t="s">
        <v>49</v>
      </c>
      <c r="G359" s="117" t="s">
        <v>46</v>
      </c>
      <c r="H359" s="117" t="s">
        <v>612</v>
      </c>
    </row>
    <row r="360" spans="4:8" x14ac:dyDescent="0.25">
      <c r="D360" s="117" t="s">
        <v>72</v>
      </c>
      <c r="E360" s="117" t="s">
        <v>55</v>
      </c>
      <c r="G360" s="117" t="s">
        <v>72</v>
      </c>
      <c r="H360" s="117" t="s">
        <v>581</v>
      </c>
    </row>
    <row r="361" spans="4:8" x14ac:dyDescent="0.25">
      <c r="D361" s="117" t="s">
        <v>72</v>
      </c>
      <c r="E361" s="117" t="s">
        <v>55</v>
      </c>
      <c r="G361" s="117" t="s">
        <v>72</v>
      </c>
      <c r="H361" s="117" t="s">
        <v>581</v>
      </c>
    </row>
    <row r="362" spans="4:8" x14ac:dyDescent="0.25">
      <c r="D362" s="117" t="s">
        <v>72</v>
      </c>
      <c r="E362" s="117" t="s">
        <v>50</v>
      </c>
      <c r="G362" s="117" t="s">
        <v>72</v>
      </c>
      <c r="H362" s="117" t="s">
        <v>612</v>
      </c>
    </row>
    <row r="363" spans="4:8" x14ac:dyDescent="0.25">
      <c r="D363" s="117" t="s">
        <v>72</v>
      </c>
      <c r="E363" s="117" t="s">
        <v>68</v>
      </c>
      <c r="G363" s="117" t="s">
        <v>72</v>
      </c>
      <c r="H363" s="117" t="s">
        <v>612</v>
      </c>
    </row>
    <row r="364" spans="4:8" x14ac:dyDescent="0.25">
      <c r="D364" s="117" t="s">
        <v>80</v>
      </c>
      <c r="E364" s="117" t="s">
        <v>55</v>
      </c>
      <c r="G364" s="117" t="s">
        <v>80</v>
      </c>
      <c r="H364" s="117" t="s">
        <v>581</v>
      </c>
    </row>
    <row r="365" spans="4:8" x14ac:dyDescent="0.25">
      <c r="D365" s="117" t="s">
        <v>46</v>
      </c>
      <c r="E365" s="117" t="s">
        <v>55</v>
      </c>
      <c r="G365" s="117" t="s">
        <v>46</v>
      </c>
      <c r="H365" s="117" t="s">
        <v>581</v>
      </c>
    </row>
    <row r="366" spans="4:8" x14ac:dyDescent="0.25">
      <c r="D366" s="117" t="s">
        <v>250</v>
      </c>
      <c r="E366" s="117" t="s">
        <v>49</v>
      </c>
      <c r="G366" s="117" t="s">
        <v>250</v>
      </c>
      <c r="H366" s="117" t="s">
        <v>612</v>
      </c>
    </row>
    <row r="367" spans="4:8" x14ac:dyDescent="0.25">
      <c r="D367" s="117" t="s">
        <v>250</v>
      </c>
      <c r="E367" s="117" t="s">
        <v>49</v>
      </c>
      <c r="G367" s="117" t="s">
        <v>250</v>
      </c>
      <c r="H367" s="117" t="s">
        <v>612</v>
      </c>
    </row>
    <row r="368" spans="4:8" x14ac:dyDescent="0.25">
      <c r="D368" s="117" t="s">
        <v>250</v>
      </c>
      <c r="E368" s="117" t="s">
        <v>50</v>
      </c>
      <c r="G368" s="117" t="s">
        <v>250</v>
      </c>
      <c r="H368" s="117" t="s">
        <v>612</v>
      </c>
    </row>
    <row r="369" spans="4:8" x14ac:dyDescent="0.25">
      <c r="D369" s="117" t="s">
        <v>80</v>
      </c>
      <c r="E369" s="117" t="s">
        <v>58</v>
      </c>
      <c r="G369" s="117" t="s">
        <v>80</v>
      </c>
      <c r="H369" s="117" t="s">
        <v>612</v>
      </c>
    </row>
    <row r="370" spans="4:8" x14ac:dyDescent="0.25">
      <c r="D370" s="117" t="s">
        <v>80</v>
      </c>
      <c r="E370" s="117" t="s">
        <v>49</v>
      </c>
      <c r="G370" s="117" t="s">
        <v>80</v>
      </c>
      <c r="H370" s="117" t="s">
        <v>612</v>
      </c>
    </row>
    <row r="371" spans="4:8" x14ac:dyDescent="0.25">
      <c r="D371" s="117" t="s">
        <v>72</v>
      </c>
      <c r="E371" s="117" t="s">
        <v>50</v>
      </c>
      <c r="G371" s="117" t="s">
        <v>72</v>
      </c>
      <c r="H371" s="117" t="s">
        <v>612</v>
      </c>
    </row>
    <row r="372" spans="4:8" x14ac:dyDescent="0.25">
      <c r="D372" s="117" t="s">
        <v>72</v>
      </c>
      <c r="E372" s="117" t="s">
        <v>49</v>
      </c>
      <c r="G372" s="117" t="s">
        <v>72</v>
      </c>
      <c r="H372" s="117" t="s">
        <v>612</v>
      </c>
    </row>
    <row r="373" spans="4:8" x14ac:dyDescent="0.25">
      <c r="D373" s="117" t="s">
        <v>72</v>
      </c>
      <c r="E373" s="117" t="s">
        <v>50</v>
      </c>
      <c r="G373" s="117" t="s">
        <v>72</v>
      </c>
      <c r="H373" s="117" t="s">
        <v>612</v>
      </c>
    </row>
    <row r="374" spans="4:8" x14ac:dyDescent="0.25">
      <c r="D374" s="117" t="s">
        <v>72</v>
      </c>
      <c r="E374" s="117" t="s">
        <v>68</v>
      </c>
      <c r="G374" s="117" t="s">
        <v>72</v>
      </c>
      <c r="H374" s="117" t="s">
        <v>612</v>
      </c>
    </row>
    <row r="375" spans="4:8" x14ac:dyDescent="0.25">
      <c r="D375" s="117" t="s">
        <v>72</v>
      </c>
      <c r="E375" s="117" t="s">
        <v>62</v>
      </c>
      <c r="G375" s="117" t="s">
        <v>72</v>
      </c>
      <c r="H375" s="117" t="s">
        <v>612</v>
      </c>
    </row>
    <row r="376" spans="4:8" x14ac:dyDescent="0.25">
      <c r="D376" s="117" t="s">
        <v>72</v>
      </c>
      <c r="E376" s="117" t="s">
        <v>49</v>
      </c>
      <c r="G376" s="117" t="s">
        <v>72</v>
      </c>
      <c r="H376" s="117" t="s">
        <v>612</v>
      </c>
    </row>
    <row r="377" spans="4:8" x14ac:dyDescent="0.25">
      <c r="D377" s="117" t="s">
        <v>72</v>
      </c>
      <c r="E377" s="117" t="s">
        <v>68</v>
      </c>
      <c r="G377" s="117" t="s">
        <v>72</v>
      </c>
      <c r="H377" s="117" t="s">
        <v>612</v>
      </c>
    </row>
    <row r="378" spans="4:8" x14ac:dyDescent="0.25">
      <c r="D378" s="117" t="s">
        <v>80</v>
      </c>
      <c r="E378" s="117" t="s">
        <v>58</v>
      </c>
      <c r="G378" s="117" t="s">
        <v>80</v>
      </c>
      <c r="H378" s="117" t="s">
        <v>612</v>
      </c>
    </row>
    <row r="379" spans="4:8" x14ac:dyDescent="0.25">
      <c r="D379" s="117" t="s">
        <v>80</v>
      </c>
      <c r="E379" s="117" t="s">
        <v>49</v>
      </c>
      <c r="G379" s="117" t="s">
        <v>80</v>
      </c>
      <c r="H379" s="117" t="s">
        <v>612</v>
      </c>
    </row>
    <row r="380" spans="4:8" x14ac:dyDescent="0.25">
      <c r="D380" s="117" t="s">
        <v>80</v>
      </c>
      <c r="E380" s="117" t="s">
        <v>58</v>
      </c>
      <c r="G380" s="117" t="s">
        <v>80</v>
      </c>
      <c r="H380" s="117" t="s">
        <v>612</v>
      </c>
    </row>
    <row r="381" spans="4:8" x14ac:dyDescent="0.25">
      <c r="D381" s="117" t="s">
        <v>80</v>
      </c>
      <c r="E381" s="117" t="s">
        <v>49</v>
      </c>
      <c r="G381" s="117" t="s">
        <v>80</v>
      </c>
      <c r="H381" s="117" t="s">
        <v>612</v>
      </c>
    </row>
    <row r="382" spans="4:8" x14ac:dyDescent="0.25">
      <c r="D382" s="117" t="s">
        <v>80</v>
      </c>
      <c r="E382" s="117" t="s">
        <v>50</v>
      </c>
      <c r="G382" s="117" t="s">
        <v>80</v>
      </c>
      <c r="H382" s="117" t="s">
        <v>612</v>
      </c>
    </row>
    <row r="383" spans="4:8" x14ac:dyDescent="0.25">
      <c r="D383" s="117" t="s">
        <v>80</v>
      </c>
      <c r="E383" s="117" t="s">
        <v>68</v>
      </c>
      <c r="G383" s="117" t="s">
        <v>80</v>
      </c>
      <c r="H383" s="117" t="s">
        <v>612</v>
      </c>
    </row>
    <row r="384" spans="4:8" x14ac:dyDescent="0.25">
      <c r="D384" s="117" t="s">
        <v>72</v>
      </c>
      <c r="E384" s="117" t="s">
        <v>55</v>
      </c>
      <c r="G384" s="117" t="s">
        <v>72</v>
      </c>
      <c r="H384" s="117" t="s">
        <v>581</v>
      </c>
    </row>
    <row r="385" spans="4:8" x14ac:dyDescent="0.25">
      <c r="D385" s="117" t="s">
        <v>56</v>
      </c>
      <c r="E385" s="117" t="s">
        <v>49</v>
      </c>
      <c r="G385" s="117" t="s">
        <v>56</v>
      </c>
      <c r="H385" s="117" t="s">
        <v>612</v>
      </c>
    </row>
    <row r="386" spans="4:8" x14ac:dyDescent="0.25">
      <c r="D386" s="117" t="s">
        <v>56</v>
      </c>
      <c r="E386" s="117" t="s">
        <v>50</v>
      </c>
      <c r="G386" s="117" t="s">
        <v>56</v>
      </c>
      <c r="H386" s="117" t="s">
        <v>612</v>
      </c>
    </row>
    <row r="387" spans="4:8" x14ac:dyDescent="0.25">
      <c r="D387" s="117" t="s">
        <v>80</v>
      </c>
      <c r="E387" s="117" t="s">
        <v>50</v>
      </c>
      <c r="G387" s="117" t="s">
        <v>80</v>
      </c>
      <c r="H387" s="117" t="s">
        <v>612</v>
      </c>
    </row>
    <row r="388" spans="4:8" x14ac:dyDescent="0.25">
      <c r="D388" s="117" t="s">
        <v>80</v>
      </c>
      <c r="E388" s="117" t="s">
        <v>62</v>
      </c>
      <c r="G388" s="117" t="s">
        <v>80</v>
      </c>
      <c r="H388" s="117" t="s">
        <v>612</v>
      </c>
    </row>
    <row r="389" spans="4:8" x14ac:dyDescent="0.25">
      <c r="D389" s="117" t="s">
        <v>80</v>
      </c>
      <c r="E389" s="117" t="s">
        <v>49</v>
      </c>
      <c r="G389" s="117" t="s">
        <v>80</v>
      </c>
      <c r="H389" s="117" t="s">
        <v>612</v>
      </c>
    </row>
    <row r="390" spans="4:8" x14ac:dyDescent="0.25">
      <c r="D390" s="117" t="s">
        <v>80</v>
      </c>
      <c r="E390" s="117" t="s">
        <v>50</v>
      </c>
      <c r="G390" s="117" t="s">
        <v>80</v>
      </c>
      <c r="H390" s="117" t="s">
        <v>612</v>
      </c>
    </row>
    <row r="391" spans="4:8" x14ac:dyDescent="0.25">
      <c r="D391" s="117" t="s">
        <v>80</v>
      </c>
      <c r="E391" s="117" t="s">
        <v>68</v>
      </c>
      <c r="G391" s="117" t="s">
        <v>80</v>
      </c>
      <c r="H391" s="117" t="s">
        <v>612</v>
      </c>
    </row>
    <row r="392" spans="4:8" x14ac:dyDescent="0.25">
      <c r="D392" s="117" t="s">
        <v>250</v>
      </c>
      <c r="E392" s="117" t="s">
        <v>49</v>
      </c>
      <c r="G392" s="117" t="s">
        <v>250</v>
      </c>
      <c r="H392" s="117" t="s">
        <v>612</v>
      </c>
    </row>
    <row r="393" spans="4:8" x14ac:dyDescent="0.25">
      <c r="D393" s="117" t="s">
        <v>56</v>
      </c>
      <c r="E393" s="117" t="s">
        <v>49</v>
      </c>
      <c r="G393" s="117" t="s">
        <v>56</v>
      </c>
      <c r="H393" s="117" t="s">
        <v>612</v>
      </c>
    </row>
    <row r="394" spans="4:8" x14ac:dyDescent="0.25">
      <c r="D394" s="117" t="s">
        <v>72</v>
      </c>
      <c r="E394" s="117" t="s">
        <v>49</v>
      </c>
      <c r="G394" s="117" t="s">
        <v>72</v>
      </c>
      <c r="H394" s="117" t="s">
        <v>612</v>
      </c>
    </row>
    <row r="395" spans="4:8" x14ac:dyDescent="0.25">
      <c r="D395" s="117" t="s">
        <v>72</v>
      </c>
      <c r="E395" s="117" t="s">
        <v>50</v>
      </c>
      <c r="G395" s="117" t="s">
        <v>72</v>
      </c>
      <c r="H395" s="117" t="s">
        <v>612</v>
      </c>
    </row>
    <row r="396" spans="4:8" x14ac:dyDescent="0.25">
      <c r="D396" s="117" t="s">
        <v>72</v>
      </c>
      <c r="E396" s="117" t="s">
        <v>49</v>
      </c>
      <c r="G396" s="117" t="s">
        <v>72</v>
      </c>
      <c r="H396" s="117" t="s">
        <v>612</v>
      </c>
    </row>
    <row r="397" spans="4:8" x14ac:dyDescent="0.25">
      <c r="D397" s="117" t="s">
        <v>72</v>
      </c>
      <c r="E397" s="117" t="s">
        <v>49</v>
      </c>
      <c r="G397" s="117" t="s">
        <v>72</v>
      </c>
      <c r="H397" s="117" t="s">
        <v>612</v>
      </c>
    </row>
    <row r="398" spans="4:8" x14ac:dyDescent="0.25">
      <c r="D398" s="117" t="s">
        <v>72</v>
      </c>
      <c r="E398" s="117" t="s">
        <v>50</v>
      </c>
      <c r="G398" s="117" t="s">
        <v>72</v>
      </c>
      <c r="H398" s="117" t="s">
        <v>612</v>
      </c>
    </row>
    <row r="399" spans="4:8" x14ac:dyDescent="0.25">
      <c r="D399" s="117" t="s">
        <v>72</v>
      </c>
      <c r="E399" s="117" t="s">
        <v>49</v>
      </c>
      <c r="G399" s="117" t="s">
        <v>72</v>
      </c>
      <c r="H399" s="117" t="s">
        <v>612</v>
      </c>
    </row>
    <row r="400" spans="4:8" x14ac:dyDescent="0.25">
      <c r="D400" s="117" t="s">
        <v>72</v>
      </c>
      <c r="E400" s="117" t="s">
        <v>50</v>
      </c>
      <c r="G400" s="117" t="s">
        <v>72</v>
      </c>
      <c r="H400" s="117" t="s">
        <v>612</v>
      </c>
    </row>
    <row r="401" spans="4:8" x14ac:dyDescent="0.25">
      <c r="D401" s="117" t="s">
        <v>72</v>
      </c>
      <c r="E401" s="117" t="s">
        <v>55</v>
      </c>
      <c r="G401" s="117" t="s">
        <v>72</v>
      </c>
      <c r="H401" s="117" t="s">
        <v>581</v>
      </c>
    </row>
    <row r="402" spans="4:8" x14ac:dyDescent="0.25">
      <c r="D402" s="117" t="s">
        <v>72</v>
      </c>
      <c r="E402" s="117" t="s">
        <v>49</v>
      </c>
      <c r="G402" s="117" t="s">
        <v>72</v>
      </c>
      <c r="H402" s="117" t="s">
        <v>612</v>
      </c>
    </row>
    <row r="403" spans="4:8" x14ac:dyDescent="0.25">
      <c r="D403" s="117" t="s">
        <v>72</v>
      </c>
      <c r="E403" s="117" t="s">
        <v>68</v>
      </c>
      <c r="G403" s="117" t="s">
        <v>72</v>
      </c>
      <c r="H403" s="117" t="s">
        <v>612</v>
      </c>
    </row>
    <row r="404" spans="4:8" x14ac:dyDescent="0.25">
      <c r="D404" s="117" t="s">
        <v>72</v>
      </c>
      <c r="E404" s="117" t="s">
        <v>58</v>
      </c>
      <c r="G404" s="117" t="s">
        <v>72</v>
      </c>
      <c r="H404" s="117" t="s">
        <v>612</v>
      </c>
    </row>
    <row r="405" spans="4:8" x14ac:dyDescent="0.25">
      <c r="D405" s="117" t="s">
        <v>80</v>
      </c>
      <c r="E405" s="117" t="s">
        <v>50</v>
      </c>
      <c r="G405" s="117" t="s">
        <v>80</v>
      </c>
      <c r="H405" s="117" t="s">
        <v>612</v>
      </c>
    </row>
    <row r="406" spans="4:8" x14ac:dyDescent="0.25">
      <c r="D406" s="117" t="s">
        <v>70</v>
      </c>
      <c r="E406" s="117" t="s">
        <v>49</v>
      </c>
      <c r="G406" s="117" t="s">
        <v>70</v>
      </c>
      <c r="H406" s="117" t="s">
        <v>612</v>
      </c>
    </row>
    <row r="407" spans="4:8" x14ac:dyDescent="0.25">
      <c r="D407" s="117" t="s">
        <v>70</v>
      </c>
      <c r="E407" s="117" t="s">
        <v>58</v>
      </c>
      <c r="G407" s="117" t="s">
        <v>70</v>
      </c>
      <c r="H407" s="117" t="s">
        <v>612</v>
      </c>
    </row>
    <row r="408" spans="4:8" x14ac:dyDescent="0.25">
      <c r="D408" s="117" t="s">
        <v>72</v>
      </c>
      <c r="E408" s="117" t="s">
        <v>50</v>
      </c>
      <c r="G408" s="117" t="s">
        <v>72</v>
      </c>
      <c r="H408" s="117" t="s">
        <v>612</v>
      </c>
    </row>
    <row r="409" spans="4:8" x14ac:dyDescent="0.25">
      <c r="D409" s="117" t="s">
        <v>72</v>
      </c>
      <c r="E409" s="117" t="s">
        <v>50</v>
      </c>
      <c r="G409" s="117" t="s">
        <v>72</v>
      </c>
      <c r="H409" s="117" t="s">
        <v>612</v>
      </c>
    </row>
    <row r="410" spans="4:8" x14ac:dyDescent="0.25">
      <c r="D410" s="117" t="s">
        <v>56</v>
      </c>
      <c r="E410" s="117" t="s">
        <v>55</v>
      </c>
      <c r="G410" s="117" t="s">
        <v>56</v>
      </c>
      <c r="H410" s="117" t="s">
        <v>581</v>
      </c>
    </row>
    <row r="411" spans="4:8" x14ac:dyDescent="0.25">
      <c r="D411" s="117" t="s">
        <v>72</v>
      </c>
      <c r="E411" s="117" t="s">
        <v>49</v>
      </c>
      <c r="G411" s="117" t="s">
        <v>72</v>
      </c>
      <c r="H411" s="117" t="s">
        <v>612</v>
      </c>
    </row>
    <row r="412" spans="4:8" x14ac:dyDescent="0.25">
      <c r="D412" s="117" t="s">
        <v>80</v>
      </c>
      <c r="E412" s="117" t="s">
        <v>49</v>
      </c>
      <c r="G412" s="117" t="s">
        <v>80</v>
      </c>
      <c r="H412" s="117" t="s">
        <v>612</v>
      </c>
    </row>
    <row r="413" spans="4:8" x14ac:dyDescent="0.25">
      <c r="D413" s="117" t="s">
        <v>56</v>
      </c>
      <c r="E413" s="117" t="s">
        <v>55</v>
      </c>
      <c r="G413" s="117" t="s">
        <v>56</v>
      </c>
      <c r="H413" s="117" t="s">
        <v>581</v>
      </c>
    </row>
    <row r="414" spans="4:8" x14ac:dyDescent="0.25">
      <c r="D414" s="117" t="s">
        <v>80</v>
      </c>
      <c r="E414" s="117" t="s">
        <v>55</v>
      </c>
      <c r="G414" s="117" t="s">
        <v>80</v>
      </c>
      <c r="H414" s="117" t="s">
        <v>581</v>
      </c>
    </row>
    <row r="415" spans="4:8" x14ac:dyDescent="0.25">
      <c r="D415" s="117" t="s">
        <v>80</v>
      </c>
      <c r="E415" s="117" t="s">
        <v>55</v>
      </c>
      <c r="G415" s="117" t="s">
        <v>80</v>
      </c>
      <c r="H415" s="117" t="s">
        <v>581</v>
      </c>
    </row>
    <row r="416" spans="4:8" x14ac:dyDescent="0.25">
      <c r="D416" s="117" t="s">
        <v>80</v>
      </c>
      <c r="E416" s="117" t="s">
        <v>50</v>
      </c>
      <c r="G416" s="117" t="s">
        <v>80</v>
      </c>
      <c r="H416" s="117" t="s">
        <v>612</v>
      </c>
    </row>
    <row r="417" spans="4:8" x14ac:dyDescent="0.25">
      <c r="D417" s="117" t="s">
        <v>80</v>
      </c>
      <c r="E417" s="117" t="s">
        <v>68</v>
      </c>
      <c r="G417" s="117" t="s">
        <v>80</v>
      </c>
      <c r="H417" s="117" t="s">
        <v>612</v>
      </c>
    </row>
    <row r="418" spans="4:8" x14ac:dyDescent="0.25">
      <c r="D418" s="117" t="s">
        <v>80</v>
      </c>
      <c r="E418" s="117" t="s">
        <v>49</v>
      </c>
      <c r="G418" s="117" t="s">
        <v>80</v>
      </c>
      <c r="H418" s="117" t="s">
        <v>612</v>
      </c>
    </row>
    <row r="419" spans="4:8" x14ac:dyDescent="0.25">
      <c r="D419" s="117" t="s">
        <v>80</v>
      </c>
      <c r="E419" s="117" t="s">
        <v>68</v>
      </c>
      <c r="G419" s="117" t="s">
        <v>80</v>
      </c>
      <c r="H419" s="117" t="s">
        <v>612</v>
      </c>
    </row>
    <row r="420" spans="4:8" x14ac:dyDescent="0.25">
      <c r="D420" s="117" t="s">
        <v>80</v>
      </c>
      <c r="E420" s="117" t="s">
        <v>64</v>
      </c>
      <c r="G420" s="117" t="s">
        <v>80</v>
      </c>
      <c r="H420" s="117" t="s">
        <v>612</v>
      </c>
    </row>
    <row r="421" spans="4:8" x14ac:dyDescent="0.25">
      <c r="D421" s="117" t="s">
        <v>80</v>
      </c>
      <c r="E421" s="117" t="s">
        <v>50</v>
      </c>
      <c r="G421" s="117" t="s">
        <v>80</v>
      </c>
      <c r="H421" s="117" t="s">
        <v>612</v>
      </c>
    </row>
    <row r="422" spans="4:8" x14ac:dyDescent="0.25">
      <c r="D422" s="117" t="s">
        <v>70</v>
      </c>
      <c r="E422" s="117" t="s">
        <v>49</v>
      </c>
      <c r="G422" s="117" t="s">
        <v>70</v>
      </c>
      <c r="H422" s="117" t="s">
        <v>612</v>
      </c>
    </row>
    <row r="423" spans="4:8" x14ac:dyDescent="0.25">
      <c r="D423" s="117" t="s">
        <v>80</v>
      </c>
      <c r="E423" s="117" t="s">
        <v>55</v>
      </c>
      <c r="G423" s="117" t="s">
        <v>80</v>
      </c>
      <c r="H423" s="117" t="s">
        <v>581</v>
      </c>
    </row>
    <row r="424" spans="4:8" x14ac:dyDescent="0.25">
      <c r="D424" s="117" t="s">
        <v>70</v>
      </c>
      <c r="E424" s="117" t="s">
        <v>55</v>
      </c>
      <c r="G424" s="117" t="s">
        <v>70</v>
      </c>
      <c r="H424" s="117" t="s">
        <v>581</v>
      </c>
    </row>
    <row r="425" spans="4:8" x14ac:dyDescent="0.25">
      <c r="D425" s="117" t="s">
        <v>46</v>
      </c>
      <c r="E425" s="117" t="s">
        <v>62</v>
      </c>
      <c r="G425" s="117" t="s">
        <v>46</v>
      </c>
      <c r="H425" s="117" t="s">
        <v>612</v>
      </c>
    </row>
    <row r="426" spans="4:8" x14ac:dyDescent="0.25">
      <c r="D426" s="117" t="s">
        <v>46</v>
      </c>
      <c r="E426" s="117" t="s">
        <v>50</v>
      </c>
      <c r="G426" s="117" t="s">
        <v>46</v>
      </c>
      <c r="H426" s="117" t="s">
        <v>612</v>
      </c>
    </row>
    <row r="427" spans="4:8" x14ac:dyDescent="0.25">
      <c r="D427" s="117" t="s">
        <v>46</v>
      </c>
      <c r="E427" s="117" t="s">
        <v>62</v>
      </c>
      <c r="G427" s="117" t="s">
        <v>46</v>
      </c>
      <c r="H427" s="117" t="s">
        <v>612</v>
      </c>
    </row>
    <row r="428" spans="4:8" x14ac:dyDescent="0.25">
      <c r="D428" s="117" t="s">
        <v>80</v>
      </c>
      <c r="E428" s="117" t="s">
        <v>49</v>
      </c>
      <c r="G428" s="117" t="s">
        <v>80</v>
      </c>
      <c r="H428" s="117" t="s">
        <v>612</v>
      </c>
    </row>
    <row r="429" spans="4:8" x14ac:dyDescent="0.25">
      <c r="D429" s="117" t="s">
        <v>72</v>
      </c>
      <c r="E429" s="117" t="s">
        <v>50</v>
      </c>
      <c r="G429" s="117" t="s">
        <v>72</v>
      </c>
      <c r="H429" s="117" t="s">
        <v>612</v>
      </c>
    </row>
    <row r="430" spans="4:8" x14ac:dyDescent="0.25">
      <c r="D430" s="117" t="s">
        <v>56</v>
      </c>
      <c r="E430" s="117" t="s">
        <v>55</v>
      </c>
      <c r="G430" s="117" t="s">
        <v>56</v>
      </c>
      <c r="H430" s="117" t="s">
        <v>581</v>
      </c>
    </row>
    <row r="431" spans="4:8" x14ac:dyDescent="0.25">
      <c r="D431" s="117" t="s">
        <v>56</v>
      </c>
      <c r="E431" s="117" t="s">
        <v>68</v>
      </c>
      <c r="G431" s="117" t="s">
        <v>56</v>
      </c>
      <c r="H431" s="117" t="s">
        <v>612</v>
      </c>
    </row>
    <row r="432" spans="4:8" x14ac:dyDescent="0.25">
      <c r="D432" s="117" t="s">
        <v>56</v>
      </c>
      <c r="E432" s="117" t="s">
        <v>55</v>
      </c>
      <c r="G432" s="117" t="s">
        <v>56</v>
      </c>
      <c r="H432" s="117" t="s">
        <v>581</v>
      </c>
    </row>
    <row r="433" spans="4:8" x14ac:dyDescent="0.25">
      <c r="D433" s="117" t="s">
        <v>80</v>
      </c>
      <c r="E433" s="117" t="s">
        <v>50</v>
      </c>
      <c r="G433" s="117" t="s">
        <v>80</v>
      </c>
      <c r="H433" s="117" t="s">
        <v>612</v>
      </c>
    </row>
    <row r="434" spans="4:8" x14ac:dyDescent="0.25">
      <c r="D434" s="117" t="s">
        <v>80</v>
      </c>
      <c r="E434" s="117" t="s">
        <v>68</v>
      </c>
      <c r="G434" s="117" t="s">
        <v>80</v>
      </c>
      <c r="H434" s="117" t="s">
        <v>612</v>
      </c>
    </row>
    <row r="435" spans="4:8" x14ac:dyDescent="0.25">
      <c r="D435" s="117" t="s">
        <v>80</v>
      </c>
      <c r="E435" s="117" t="s">
        <v>55</v>
      </c>
      <c r="G435" s="117" t="s">
        <v>80</v>
      </c>
      <c r="H435" s="117" t="s">
        <v>581</v>
      </c>
    </row>
    <row r="436" spans="4:8" x14ac:dyDescent="0.25">
      <c r="D436" s="117" t="s">
        <v>80</v>
      </c>
      <c r="E436" s="117" t="s">
        <v>49</v>
      </c>
      <c r="G436" s="117" t="s">
        <v>80</v>
      </c>
      <c r="H436" s="117" t="s">
        <v>612</v>
      </c>
    </row>
    <row r="437" spans="4:8" x14ac:dyDescent="0.25">
      <c r="D437" s="117" t="s">
        <v>46</v>
      </c>
      <c r="E437" s="117" t="s">
        <v>62</v>
      </c>
      <c r="G437" s="117" t="s">
        <v>46</v>
      </c>
      <c r="H437" s="117" t="s">
        <v>612</v>
      </c>
    </row>
    <row r="438" spans="4:8" x14ac:dyDescent="0.25">
      <c r="D438" s="117" t="s">
        <v>56</v>
      </c>
      <c r="E438" s="117" t="s">
        <v>55</v>
      </c>
      <c r="G438" s="117" t="s">
        <v>56</v>
      </c>
      <c r="H438" s="117" t="s">
        <v>581</v>
      </c>
    </row>
    <row r="439" spans="4:8" x14ac:dyDescent="0.25">
      <c r="D439" s="117" t="s">
        <v>72</v>
      </c>
      <c r="E439" s="117" t="s">
        <v>55</v>
      </c>
      <c r="G439" s="117" t="s">
        <v>72</v>
      </c>
      <c r="H439" s="117" t="s">
        <v>581</v>
      </c>
    </row>
    <row r="440" spans="4:8" x14ac:dyDescent="0.25">
      <c r="D440" s="117" t="s">
        <v>46</v>
      </c>
      <c r="E440" s="117" t="s">
        <v>55</v>
      </c>
      <c r="G440" s="117" t="s">
        <v>46</v>
      </c>
      <c r="H440" s="117" t="s">
        <v>581</v>
      </c>
    </row>
  </sheetData>
  <pageMargins left="0.7" right="0.7" top="0.75" bottom="0.75" header="0.3" footer="0.3"/>
  <pageSetup paperSize="9" orientation="portrait" verticalDpi="0" r:id="rId7"/>
  <tableParts count="11"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56D90-BC56-4DAB-BE8A-2F58B02971CB}">
  <dimension ref="A1:DL440"/>
  <sheetViews>
    <sheetView workbookViewId="0">
      <selection activeCell="CE21" sqref="CE21"/>
    </sheetView>
  </sheetViews>
  <sheetFormatPr defaultRowHeight="15" x14ac:dyDescent="0.25"/>
  <cols>
    <col min="1" max="1" width="12.140625" customWidth="1"/>
    <col min="2" max="2" width="13.140625" customWidth="1"/>
    <col min="3" max="3" width="20.28515625" bestFit="1" customWidth="1"/>
    <col min="4" max="4" width="16.28515625" bestFit="1" customWidth="1"/>
    <col min="5" max="5" width="8.5703125" bestFit="1" customWidth="1"/>
    <col min="6" max="6" width="11.28515625" bestFit="1" customWidth="1"/>
    <col min="8" max="8" width="11.85546875" customWidth="1"/>
    <col min="9" max="9" width="12.5703125" customWidth="1"/>
    <col min="10" max="10" width="20.5703125" bestFit="1" customWidth="1"/>
    <col min="11" max="11" width="16.28515625" bestFit="1" customWidth="1"/>
    <col min="12" max="12" width="8.5703125" bestFit="1" customWidth="1"/>
    <col min="13" max="13" width="11.28515625" bestFit="1" customWidth="1"/>
    <col min="14" max="14" width="8" customWidth="1"/>
    <col min="15" max="15" width="11.28515625" bestFit="1" customWidth="1"/>
    <col min="16" max="16" width="16.28515625" customWidth="1"/>
    <col min="17" max="17" width="25.140625" bestFit="1" customWidth="1"/>
    <col min="18" max="19" width="16.28515625" bestFit="1" customWidth="1"/>
    <col min="20" max="20" width="11.28515625" bestFit="1" customWidth="1"/>
    <col min="22" max="23" width="12.28515625" customWidth="1"/>
    <col min="24" max="24" width="21.5703125" bestFit="1" customWidth="1"/>
    <col min="25" max="25" width="16.28515625" bestFit="1" customWidth="1"/>
    <col min="26" max="26" width="9.28515625" customWidth="1"/>
    <col min="27" max="27" width="11.28515625" bestFit="1" customWidth="1"/>
    <col min="31" max="31" width="22.140625" bestFit="1" customWidth="1"/>
    <col min="32" max="32" width="16.28515625" bestFit="1" customWidth="1"/>
    <col min="33" max="33" width="8.7109375" bestFit="1" customWidth="1"/>
    <col min="34" max="34" width="11.28515625" bestFit="1" customWidth="1"/>
    <col min="36" max="36" width="12.42578125" customWidth="1"/>
    <col min="37" max="37" width="12.5703125" customWidth="1"/>
    <col min="38" max="38" width="24" bestFit="1" customWidth="1"/>
    <col min="39" max="39" width="16.28515625" bestFit="1" customWidth="1"/>
    <col min="40" max="40" width="8.7109375" bestFit="1" customWidth="1"/>
    <col min="41" max="41" width="11.28515625" bestFit="1" customWidth="1"/>
    <col min="46" max="46" width="21.5703125" bestFit="1" customWidth="1"/>
    <col min="47" max="47" width="16.28515625" bestFit="1" customWidth="1"/>
    <col min="48" max="48" width="8.7109375" bestFit="1" customWidth="1"/>
    <col min="49" max="49" width="11.28515625" bestFit="1" customWidth="1"/>
    <col min="54" max="54" width="20.5703125" bestFit="1" customWidth="1"/>
    <col min="55" max="55" width="16.28515625" bestFit="1" customWidth="1"/>
    <col min="56" max="56" width="8.7109375" bestFit="1" customWidth="1"/>
    <col min="57" max="57" width="11.28515625" bestFit="1" customWidth="1"/>
    <col min="59" max="59" width="15.85546875" customWidth="1"/>
    <col min="60" max="60" width="18.28515625" customWidth="1"/>
    <col min="61" max="61" width="27" bestFit="1" customWidth="1"/>
    <col min="62" max="62" width="16.28515625" bestFit="1" customWidth="1"/>
    <col min="63" max="63" width="8.7109375" bestFit="1" customWidth="1"/>
    <col min="64" max="64" width="11.28515625" bestFit="1" customWidth="1"/>
    <col min="66" max="66" width="14.28515625" customWidth="1"/>
    <col min="67" max="67" width="14.5703125" customWidth="1"/>
    <col min="68" max="68" width="25.140625" customWidth="1"/>
    <col min="69" max="69" width="16.28515625" bestFit="1" customWidth="1"/>
    <col min="70" max="70" width="8.7109375" bestFit="1" customWidth="1"/>
    <col min="71" max="71" width="11.28515625" bestFit="1" customWidth="1"/>
    <col min="73" max="74" width="17.140625" customWidth="1"/>
    <col min="75" max="75" width="20.140625" bestFit="1" customWidth="1"/>
    <col min="76" max="76" width="16.28515625" bestFit="1" customWidth="1"/>
    <col min="77" max="77" width="8.7109375" bestFit="1" customWidth="1"/>
    <col min="78" max="78" width="11.28515625" bestFit="1" customWidth="1"/>
    <col min="79" max="79" width="10.28515625" customWidth="1"/>
    <col min="80" max="80" width="16.85546875" customWidth="1"/>
    <col min="81" max="81" width="16.5703125" customWidth="1"/>
    <col min="82" max="82" width="18.5703125" bestFit="1" customWidth="1"/>
    <col min="83" max="83" width="16.28515625" bestFit="1" customWidth="1"/>
    <col min="84" max="84" width="8.7109375" bestFit="1" customWidth="1"/>
    <col min="85" max="85" width="11.28515625" bestFit="1" customWidth="1"/>
    <col min="90" max="90" width="14.28515625" customWidth="1"/>
    <col min="91" max="91" width="16.85546875" customWidth="1"/>
    <col min="92" max="92" width="22.140625" bestFit="1" customWidth="1"/>
    <col min="93" max="93" width="16.28515625" bestFit="1" customWidth="1"/>
    <col min="94" max="94" width="8.7109375" bestFit="1" customWidth="1"/>
    <col min="95" max="95" width="11.28515625" bestFit="1" customWidth="1"/>
    <col min="97" max="97" width="15.7109375" customWidth="1"/>
    <col min="98" max="98" width="17.7109375" customWidth="1"/>
    <col min="99" max="99" width="23" bestFit="1" customWidth="1"/>
    <col min="100" max="100" width="16.28515625" bestFit="1" customWidth="1"/>
    <col min="101" max="101" width="17.7109375" bestFit="1" customWidth="1"/>
    <col min="102" max="102" width="11.28515625" bestFit="1" customWidth="1"/>
    <col min="104" max="104" width="15.28515625" customWidth="1"/>
    <col min="105" max="105" width="19" customWidth="1"/>
    <col min="106" max="106" width="22.5703125" bestFit="1" customWidth="1"/>
    <col min="107" max="107" width="16.28515625" bestFit="1" customWidth="1"/>
    <col min="108" max="108" width="17.7109375" bestFit="1" customWidth="1"/>
    <col min="109" max="109" width="11.28515625" bestFit="1" customWidth="1"/>
    <col min="111" max="111" width="13.42578125" customWidth="1"/>
    <col min="112" max="112" width="16.5703125" customWidth="1"/>
    <col min="113" max="113" width="24.42578125" bestFit="1" customWidth="1"/>
    <col min="114" max="114" width="16.28515625" bestFit="1" customWidth="1"/>
    <col min="115" max="115" width="17.7109375" bestFit="1" customWidth="1"/>
    <col min="116" max="116" width="11.28515625" bestFit="1" customWidth="1"/>
  </cols>
  <sheetData>
    <row r="1" spans="1:116" x14ac:dyDescent="0.25">
      <c r="A1" s="104" t="s">
        <v>10</v>
      </c>
      <c r="B1" s="104" t="s">
        <v>601</v>
      </c>
      <c r="C1" s="104" t="s">
        <v>606</v>
      </c>
      <c r="H1" s="104" t="s">
        <v>10</v>
      </c>
      <c r="I1" s="104" t="s">
        <v>604</v>
      </c>
      <c r="J1" s="104" t="s">
        <v>606</v>
      </c>
      <c r="O1" s="104" t="s">
        <v>10</v>
      </c>
      <c r="P1" s="104" t="s">
        <v>607</v>
      </c>
      <c r="Q1" s="104" t="s">
        <v>606</v>
      </c>
      <c r="V1" s="104" t="s">
        <v>10</v>
      </c>
      <c r="W1" s="104" t="s">
        <v>610</v>
      </c>
      <c r="X1" s="104" t="s">
        <v>606</v>
      </c>
      <c r="AB1" s="123"/>
      <c r="AC1" t="s">
        <v>10</v>
      </c>
      <c r="AD1" t="s">
        <v>549</v>
      </c>
      <c r="AE1" s="121" t="s">
        <v>618</v>
      </c>
      <c r="AF1" s="122"/>
      <c r="AJ1" s="1" t="s">
        <v>10</v>
      </c>
      <c r="AK1" s="104" t="s">
        <v>614</v>
      </c>
      <c r="AQ1" s="1" t="s">
        <v>10</v>
      </c>
      <c r="AR1" s="104" t="s">
        <v>403</v>
      </c>
      <c r="AT1" s="122" t="s">
        <v>620</v>
      </c>
      <c r="AU1" s="122"/>
      <c r="AY1" s="1" t="s">
        <v>10</v>
      </c>
      <c r="AZ1" s="104" t="s">
        <v>552</v>
      </c>
      <c r="BB1" s="122" t="s">
        <v>623</v>
      </c>
      <c r="BC1" s="122"/>
      <c r="BG1" s="1" t="s">
        <v>18</v>
      </c>
      <c r="BH1" s="1" t="s">
        <v>28</v>
      </c>
      <c r="BI1" s="122" t="s">
        <v>625</v>
      </c>
      <c r="BN1" s="1" t="s">
        <v>18</v>
      </c>
      <c r="BO1" s="1" t="s">
        <v>30</v>
      </c>
      <c r="BP1" s="122" t="s">
        <v>627</v>
      </c>
      <c r="BU1" s="1" t="s">
        <v>18</v>
      </c>
      <c r="BV1" s="1" t="s">
        <v>32</v>
      </c>
      <c r="BW1" s="122" t="s">
        <v>630</v>
      </c>
      <c r="BX1" s="122"/>
      <c r="CB1" s="1" t="s">
        <v>18</v>
      </c>
      <c r="CC1" s="1" t="s">
        <v>34</v>
      </c>
      <c r="CD1" s="122" t="s">
        <v>634</v>
      </c>
      <c r="CE1" s="122"/>
      <c r="CL1" s="104" t="s">
        <v>10</v>
      </c>
      <c r="CM1" s="104" t="s">
        <v>549</v>
      </c>
      <c r="CN1" s="121" t="s">
        <v>618</v>
      </c>
      <c r="CO1" s="122"/>
      <c r="CR1" s="125"/>
      <c r="CS1" s="1" t="s">
        <v>10</v>
      </c>
      <c r="CT1" s="104" t="s">
        <v>542</v>
      </c>
      <c r="CU1" s="121" t="s">
        <v>633</v>
      </c>
      <c r="CZ1" s="1" t="s">
        <v>18</v>
      </c>
      <c r="DA1" s="104" t="s">
        <v>635</v>
      </c>
      <c r="DB1" s="122" t="s">
        <v>638</v>
      </c>
      <c r="DC1" s="122"/>
      <c r="DG1" s="1" t="s">
        <v>18</v>
      </c>
      <c r="DH1" s="104" t="s">
        <v>639</v>
      </c>
      <c r="DI1" s="122" t="s">
        <v>641</v>
      </c>
      <c r="DJ1" s="122"/>
    </row>
    <row r="2" spans="1:116" x14ac:dyDescent="0.25">
      <c r="A2" t="s">
        <v>56</v>
      </c>
      <c r="B2" t="s">
        <v>55</v>
      </c>
      <c r="C2" s="97" t="s">
        <v>602</v>
      </c>
      <c r="D2" s="97" t="s">
        <v>405</v>
      </c>
      <c r="H2" t="s">
        <v>56</v>
      </c>
      <c r="I2" t="s">
        <v>55</v>
      </c>
      <c r="J2" s="97" t="s">
        <v>605</v>
      </c>
      <c r="K2" s="97" t="s">
        <v>405</v>
      </c>
      <c r="O2" t="s">
        <v>56</v>
      </c>
      <c r="P2" t="s">
        <v>55</v>
      </c>
      <c r="Q2" s="97" t="s">
        <v>608</v>
      </c>
      <c r="R2" s="97" t="s">
        <v>405</v>
      </c>
      <c r="V2" t="s">
        <v>56</v>
      </c>
      <c r="W2" t="s">
        <v>55</v>
      </c>
      <c r="X2" s="97" t="s">
        <v>611</v>
      </c>
      <c r="Y2" s="97" t="s">
        <v>405</v>
      </c>
      <c r="AB2" s="123"/>
      <c r="AC2" s="117" t="s">
        <v>46</v>
      </c>
      <c r="AD2" s="117" t="s">
        <v>612</v>
      </c>
      <c r="AE2" s="126" t="s">
        <v>565</v>
      </c>
      <c r="AF2" s="126" t="s">
        <v>405</v>
      </c>
      <c r="AG2" s="126"/>
      <c r="AH2" s="126"/>
      <c r="AJ2" s="3" t="s">
        <v>46</v>
      </c>
      <c r="AK2" s="2" t="s">
        <v>612</v>
      </c>
      <c r="AL2" s="122" t="s">
        <v>619</v>
      </c>
      <c r="AM2" s="122"/>
      <c r="AQ2" s="3" t="s">
        <v>46</v>
      </c>
      <c r="AR2" s="2" t="s">
        <v>612</v>
      </c>
      <c r="AT2" s="97" t="s">
        <v>404</v>
      </c>
      <c r="AU2" s="97" t="s">
        <v>405</v>
      </c>
      <c r="AY2" s="3" t="s">
        <v>46</v>
      </c>
      <c r="AZ2" s="2" t="s">
        <v>612</v>
      </c>
      <c r="BB2" s="97" t="s">
        <v>621</v>
      </c>
      <c r="BC2" s="97" t="s">
        <v>405</v>
      </c>
      <c r="BG2" s="2" t="s">
        <v>48</v>
      </c>
      <c r="BH2" s="2" t="s">
        <v>612</v>
      </c>
      <c r="BI2" s="97" t="s">
        <v>624</v>
      </c>
      <c r="BJ2" s="97" t="s">
        <v>405</v>
      </c>
      <c r="BN2" s="2" t="s">
        <v>48</v>
      </c>
      <c r="BO2" s="2" t="s">
        <v>612</v>
      </c>
      <c r="BP2" s="97" t="s">
        <v>626</v>
      </c>
      <c r="BQ2" s="97" t="s">
        <v>405</v>
      </c>
      <c r="BU2" s="2" t="s">
        <v>48</v>
      </c>
      <c r="BV2" s="2" t="s">
        <v>612</v>
      </c>
      <c r="BW2" s="97" t="s">
        <v>628</v>
      </c>
      <c r="BX2" s="97" t="s">
        <v>405</v>
      </c>
      <c r="CB2" s="2" t="s">
        <v>48</v>
      </c>
      <c r="CC2" s="2" t="s">
        <v>612</v>
      </c>
      <c r="CD2" s="97" t="s">
        <v>631</v>
      </c>
      <c r="CE2" s="97" t="s">
        <v>405</v>
      </c>
      <c r="CL2" t="s">
        <v>46</v>
      </c>
      <c r="CM2" t="s">
        <v>612</v>
      </c>
      <c r="CN2" s="97" t="s">
        <v>565</v>
      </c>
      <c r="CO2" s="97" t="s">
        <v>405</v>
      </c>
      <c r="CR2" s="125"/>
      <c r="CS2" s="3" t="s">
        <v>46</v>
      </c>
      <c r="CT2" s="2" t="s">
        <v>49</v>
      </c>
      <c r="CU2" s="97" t="s">
        <v>561</v>
      </c>
      <c r="CV2" s="97" t="s">
        <v>405</v>
      </c>
      <c r="CZ2" s="2" t="s">
        <v>48</v>
      </c>
      <c r="DA2" s="2" t="s">
        <v>49</v>
      </c>
      <c r="DB2" s="97" t="s">
        <v>636</v>
      </c>
      <c r="DC2" s="97" t="s">
        <v>405</v>
      </c>
      <c r="DG2" s="2" t="s">
        <v>48</v>
      </c>
      <c r="DH2" s="2" t="s">
        <v>49</v>
      </c>
      <c r="DI2" s="97" t="s">
        <v>640</v>
      </c>
      <c r="DJ2" s="97" t="s">
        <v>405</v>
      </c>
    </row>
    <row r="3" spans="1:116" x14ac:dyDescent="0.25">
      <c r="A3" t="s">
        <v>46</v>
      </c>
      <c r="B3" t="s">
        <v>55</v>
      </c>
      <c r="C3" s="97" t="s">
        <v>389</v>
      </c>
      <c r="D3" t="s">
        <v>62</v>
      </c>
      <c r="E3" t="s">
        <v>55</v>
      </c>
      <c r="F3" t="s">
        <v>421</v>
      </c>
      <c r="H3" t="s">
        <v>46</v>
      </c>
      <c r="I3" t="s">
        <v>55</v>
      </c>
      <c r="J3" s="97" t="s">
        <v>389</v>
      </c>
      <c r="K3" t="s">
        <v>50</v>
      </c>
      <c r="L3" t="s">
        <v>55</v>
      </c>
      <c r="M3" t="s">
        <v>421</v>
      </c>
      <c r="O3" t="s">
        <v>46</v>
      </c>
      <c r="P3" t="s">
        <v>55</v>
      </c>
      <c r="Q3" s="97" t="s">
        <v>389</v>
      </c>
      <c r="R3" t="s">
        <v>55</v>
      </c>
      <c r="S3" t="s">
        <v>58</v>
      </c>
      <c r="T3" t="s">
        <v>421</v>
      </c>
      <c r="V3" t="s">
        <v>46</v>
      </c>
      <c r="W3" t="s">
        <v>55</v>
      </c>
      <c r="X3" s="97" t="s">
        <v>389</v>
      </c>
      <c r="Y3" t="s">
        <v>55</v>
      </c>
      <c r="Z3" t="s">
        <v>68</v>
      </c>
      <c r="AA3" t="s">
        <v>421</v>
      </c>
      <c r="AB3" s="123"/>
      <c r="AC3" s="117" t="s">
        <v>46</v>
      </c>
      <c r="AD3" s="117" t="s">
        <v>612</v>
      </c>
      <c r="AE3" s="126" t="s">
        <v>389</v>
      </c>
      <c r="AF3" s="126" t="s">
        <v>581</v>
      </c>
      <c r="AG3" s="126" t="s">
        <v>612</v>
      </c>
      <c r="AH3" s="126" t="s">
        <v>421</v>
      </c>
      <c r="AJ3" s="3" t="s">
        <v>46</v>
      </c>
      <c r="AK3" s="2" t="s">
        <v>612</v>
      </c>
      <c r="AL3" s="97" t="s">
        <v>615</v>
      </c>
      <c r="AM3" s="97" t="s">
        <v>405</v>
      </c>
      <c r="AQ3" s="3" t="s">
        <v>46</v>
      </c>
      <c r="AR3" t="s">
        <v>581</v>
      </c>
      <c r="AT3" s="97" t="s">
        <v>389</v>
      </c>
      <c r="AU3" t="s">
        <v>581</v>
      </c>
      <c r="AV3" t="s">
        <v>612</v>
      </c>
      <c r="AW3" t="s">
        <v>421</v>
      </c>
      <c r="AY3" s="3" t="s">
        <v>46</v>
      </c>
      <c r="AZ3" s="2" t="s">
        <v>612</v>
      </c>
      <c r="BB3" s="97" t="s">
        <v>389</v>
      </c>
      <c r="BC3" t="s">
        <v>581</v>
      </c>
      <c r="BD3" t="s">
        <v>612</v>
      </c>
      <c r="BE3" t="s">
        <v>421</v>
      </c>
      <c r="BG3" s="2" t="s">
        <v>57</v>
      </c>
      <c r="BH3" s="2" t="s">
        <v>581</v>
      </c>
      <c r="BI3" s="97" t="s">
        <v>389</v>
      </c>
      <c r="BJ3" t="s">
        <v>581</v>
      </c>
      <c r="BK3" t="s">
        <v>612</v>
      </c>
      <c r="BL3" t="s">
        <v>421</v>
      </c>
      <c r="BN3" s="2" t="s">
        <v>57</v>
      </c>
      <c r="BO3" s="2" t="s">
        <v>612</v>
      </c>
      <c r="BP3" s="97" t="s">
        <v>389</v>
      </c>
      <c r="BQ3" t="s">
        <v>581</v>
      </c>
      <c r="BR3" t="s">
        <v>612</v>
      </c>
      <c r="BS3" t="s">
        <v>421</v>
      </c>
      <c r="BU3" s="2" t="s">
        <v>57</v>
      </c>
      <c r="BV3" s="2" t="s">
        <v>581</v>
      </c>
      <c r="BW3" s="97" t="s">
        <v>389</v>
      </c>
      <c r="BX3" t="s">
        <v>581</v>
      </c>
      <c r="BY3" t="s">
        <v>612</v>
      </c>
      <c r="BZ3" t="s">
        <v>421</v>
      </c>
      <c r="CB3" s="2" t="s">
        <v>57</v>
      </c>
      <c r="CC3" s="2" t="s">
        <v>612</v>
      </c>
      <c r="CD3" s="97" t="s">
        <v>389</v>
      </c>
      <c r="CE3" t="s">
        <v>581</v>
      </c>
      <c r="CF3" t="s">
        <v>612</v>
      </c>
      <c r="CG3" t="s">
        <v>421</v>
      </c>
      <c r="CL3" t="s">
        <v>46</v>
      </c>
      <c r="CM3" t="s">
        <v>612</v>
      </c>
      <c r="CN3" s="97" t="s">
        <v>389</v>
      </c>
      <c r="CO3" t="s">
        <v>581</v>
      </c>
      <c r="CP3" t="s">
        <v>612</v>
      </c>
      <c r="CQ3" t="s">
        <v>421</v>
      </c>
      <c r="CR3" s="125"/>
      <c r="CS3" s="3" t="s">
        <v>46</v>
      </c>
      <c r="CT3" s="2" t="s">
        <v>49</v>
      </c>
      <c r="CU3" s="97" t="s">
        <v>389</v>
      </c>
      <c r="CV3" t="s">
        <v>581</v>
      </c>
      <c r="CW3" t="s">
        <v>49</v>
      </c>
      <c r="CX3" t="s">
        <v>421</v>
      </c>
      <c r="CZ3" s="2" t="s">
        <v>57</v>
      </c>
      <c r="DA3" t="s">
        <v>581</v>
      </c>
      <c r="DB3" s="97" t="s">
        <v>389</v>
      </c>
      <c r="DC3" t="s">
        <v>581</v>
      </c>
      <c r="DD3" t="s">
        <v>49</v>
      </c>
      <c r="DE3" t="s">
        <v>421</v>
      </c>
      <c r="DG3" s="2" t="s">
        <v>67</v>
      </c>
      <c r="DH3" s="2" t="s">
        <v>49</v>
      </c>
      <c r="DI3" s="97" t="s">
        <v>389</v>
      </c>
      <c r="DJ3" t="s">
        <v>581</v>
      </c>
      <c r="DK3" t="s">
        <v>49</v>
      </c>
      <c r="DL3" t="s">
        <v>421</v>
      </c>
    </row>
    <row r="4" spans="1:116" x14ac:dyDescent="0.25">
      <c r="A4" t="s">
        <v>46</v>
      </c>
      <c r="B4" t="s">
        <v>55</v>
      </c>
      <c r="C4" s="52" t="s">
        <v>80</v>
      </c>
      <c r="D4" s="117">
        <v>8</v>
      </c>
      <c r="E4" s="117">
        <v>22</v>
      </c>
      <c r="F4" s="117">
        <v>30</v>
      </c>
      <c r="H4" t="s">
        <v>46</v>
      </c>
      <c r="I4" t="s">
        <v>50</v>
      </c>
      <c r="J4" s="52" t="s">
        <v>80</v>
      </c>
      <c r="K4" s="117">
        <v>23</v>
      </c>
      <c r="L4" s="117">
        <v>22</v>
      </c>
      <c r="M4" s="117">
        <v>45</v>
      </c>
      <c r="O4" t="s">
        <v>56</v>
      </c>
      <c r="P4" t="s">
        <v>58</v>
      </c>
      <c r="Q4" s="52" t="s">
        <v>80</v>
      </c>
      <c r="R4" s="117">
        <v>22</v>
      </c>
      <c r="S4" s="117">
        <v>14</v>
      </c>
      <c r="T4" s="117">
        <v>36</v>
      </c>
      <c r="V4" t="s">
        <v>46</v>
      </c>
      <c r="W4" t="s">
        <v>55</v>
      </c>
      <c r="X4" s="52" t="s">
        <v>80</v>
      </c>
      <c r="Y4" s="117">
        <v>22</v>
      </c>
      <c r="Z4" s="117">
        <v>11</v>
      </c>
      <c r="AA4" s="117">
        <v>33</v>
      </c>
      <c r="AB4" s="123"/>
      <c r="AC4" s="117" t="s">
        <v>56</v>
      </c>
      <c r="AD4" s="117" t="s">
        <v>581</v>
      </c>
      <c r="AE4" s="127" t="s">
        <v>80</v>
      </c>
      <c r="AF4" s="128">
        <v>22</v>
      </c>
      <c r="AG4" s="128">
        <v>104</v>
      </c>
      <c r="AH4" s="128">
        <v>126</v>
      </c>
      <c r="AJ4" s="3" t="s">
        <v>56</v>
      </c>
      <c r="AK4" s="2" t="s">
        <v>612</v>
      </c>
      <c r="AL4" s="97" t="s">
        <v>389</v>
      </c>
      <c r="AM4" t="s">
        <v>581</v>
      </c>
      <c r="AN4" t="s">
        <v>612</v>
      </c>
      <c r="AO4" t="s">
        <v>421</v>
      </c>
      <c r="AQ4" s="3" t="s">
        <v>56</v>
      </c>
      <c r="AR4" t="s">
        <v>581</v>
      </c>
      <c r="AT4" s="52" t="s">
        <v>80</v>
      </c>
      <c r="AU4" s="117">
        <v>36</v>
      </c>
      <c r="AV4" s="117">
        <v>44</v>
      </c>
      <c r="AW4" s="117">
        <v>80</v>
      </c>
      <c r="AY4" s="3" t="s">
        <v>56</v>
      </c>
      <c r="AZ4" s="2" t="s">
        <v>612</v>
      </c>
      <c r="BB4" s="52" t="s">
        <v>80</v>
      </c>
      <c r="BC4" s="117">
        <v>32</v>
      </c>
      <c r="BD4" s="117">
        <v>48</v>
      </c>
      <c r="BE4" s="117">
        <v>80</v>
      </c>
      <c r="BG4" s="2" t="s">
        <v>61</v>
      </c>
      <c r="BH4" s="2" t="s">
        <v>612</v>
      </c>
      <c r="BI4" s="52" t="s">
        <v>73</v>
      </c>
      <c r="BJ4" s="117">
        <v>22</v>
      </c>
      <c r="BK4" s="117">
        <v>24</v>
      </c>
      <c r="BL4" s="117">
        <v>46</v>
      </c>
      <c r="BN4" s="2" t="s">
        <v>61</v>
      </c>
      <c r="BO4" s="2" t="s">
        <v>612</v>
      </c>
      <c r="BP4" s="52" t="s">
        <v>73</v>
      </c>
      <c r="BQ4" s="117">
        <v>17</v>
      </c>
      <c r="BR4" s="117">
        <v>29</v>
      </c>
      <c r="BS4" s="117">
        <v>46</v>
      </c>
      <c r="BU4" s="2" t="s">
        <v>61</v>
      </c>
      <c r="BV4" s="2" t="s">
        <v>581</v>
      </c>
      <c r="BW4" s="52" t="s">
        <v>73</v>
      </c>
      <c r="BX4" s="117">
        <v>22</v>
      </c>
      <c r="BY4" s="117">
        <v>24</v>
      </c>
      <c r="BZ4" s="117">
        <v>46</v>
      </c>
      <c r="CB4" s="2" t="s">
        <v>61</v>
      </c>
      <c r="CC4" s="2" t="s">
        <v>581</v>
      </c>
      <c r="CD4" s="52" t="s">
        <v>73</v>
      </c>
      <c r="CE4" s="117">
        <v>33</v>
      </c>
      <c r="CF4" s="117">
        <v>13</v>
      </c>
      <c r="CG4" s="117">
        <v>46</v>
      </c>
      <c r="CL4" t="s">
        <v>56</v>
      </c>
      <c r="CM4" t="s">
        <v>581</v>
      </c>
      <c r="CN4" s="52" t="s">
        <v>80</v>
      </c>
      <c r="CO4" s="117">
        <v>22</v>
      </c>
      <c r="CP4" s="117">
        <v>58</v>
      </c>
      <c r="CQ4" s="117">
        <v>80</v>
      </c>
      <c r="CR4" s="125"/>
      <c r="CS4" s="3" t="s">
        <v>56</v>
      </c>
      <c r="CT4" t="s">
        <v>581</v>
      </c>
      <c r="CU4" s="52" t="s">
        <v>80</v>
      </c>
      <c r="CV4" s="117">
        <v>22</v>
      </c>
      <c r="CW4" s="117">
        <v>41</v>
      </c>
      <c r="CX4" s="117">
        <v>63</v>
      </c>
      <c r="CZ4" s="2" t="s">
        <v>61</v>
      </c>
      <c r="DA4" s="2" t="s">
        <v>49</v>
      </c>
      <c r="DB4" s="52" t="s">
        <v>73</v>
      </c>
      <c r="DC4" s="117">
        <v>22</v>
      </c>
      <c r="DD4" s="117">
        <v>13</v>
      </c>
      <c r="DE4" s="117">
        <v>35</v>
      </c>
      <c r="DG4" s="2" t="s">
        <v>61</v>
      </c>
      <c r="DH4" s="2" t="s">
        <v>49</v>
      </c>
      <c r="DI4" s="52" t="s">
        <v>73</v>
      </c>
      <c r="DJ4" s="117">
        <v>17</v>
      </c>
      <c r="DK4" s="117">
        <v>9</v>
      </c>
      <c r="DL4" s="117">
        <v>26</v>
      </c>
    </row>
    <row r="5" spans="1:116" x14ac:dyDescent="0.25">
      <c r="A5" t="s">
        <v>46</v>
      </c>
      <c r="B5" t="s">
        <v>55</v>
      </c>
      <c r="C5" s="52" t="s">
        <v>70</v>
      </c>
      <c r="D5" s="117">
        <v>7</v>
      </c>
      <c r="E5" s="117">
        <v>5</v>
      </c>
      <c r="F5" s="117">
        <v>12</v>
      </c>
      <c r="H5" t="s">
        <v>46</v>
      </c>
      <c r="I5" t="s">
        <v>55</v>
      </c>
      <c r="J5" s="52" t="s">
        <v>70</v>
      </c>
      <c r="K5" s="117">
        <v>8</v>
      </c>
      <c r="L5" s="117">
        <v>5</v>
      </c>
      <c r="M5" s="117">
        <v>13</v>
      </c>
      <c r="O5" t="s">
        <v>46</v>
      </c>
      <c r="P5" t="s">
        <v>55</v>
      </c>
      <c r="Q5" s="52" t="s">
        <v>70</v>
      </c>
      <c r="R5" s="117">
        <v>5</v>
      </c>
      <c r="S5" s="117">
        <v>6</v>
      </c>
      <c r="T5" s="117">
        <v>11</v>
      </c>
      <c r="V5" t="s">
        <v>46</v>
      </c>
      <c r="W5" t="s">
        <v>55</v>
      </c>
      <c r="X5" s="52" t="s">
        <v>70</v>
      </c>
      <c r="Y5" s="117">
        <v>5</v>
      </c>
      <c r="Z5" s="117">
        <v>2</v>
      </c>
      <c r="AA5" s="117">
        <v>7</v>
      </c>
      <c r="AB5" s="123"/>
      <c r="AC5" s="117" t="s">
        <v>46</v>
      </c>
      <c r="AD5" s="117" t="s">
        <v>581</v>
      </c>
      <c r="AE5" s="127" t="s">
        <v>70</v>
      </c>
      <c r="AF5" s="128">
        <v>5</v>
      </c>
      <c r="AG5" s="128">
        <v>40</v>
      </c>
      <c r="AH5" s="128">
        <v>45</v>
      </c>
      <c r="AJ5" s="3" t="s">
        <v>46</v>
      </c>
      <c r="AK5" t="s">
        <v>581</v>
      </c>
      <c r="AL5" s="52" t="s">
        <v>80</v>
      </c>
      <c r="AM5" s="117">
        <v>23</v>
      </c>
      <c r="AN5" s="117">
        <v>57</v>
      </c>
      <c r="AO5" s="117">
        <v>80</v>
      </c>
      <c r="AQ5" s="3" t="s">
        <v>46</v>
      </c>
      <c r="AR5" t="s">
        <v>581</v>
      </c>
      <c r="AT5" s="52" t="s">
        <v>70</v>
      </c>
      <c r="AU5" s="117">
        <v>8</v>
      </c>
      <c r="AV5" s="117">
        <v>19</v>
      </c>
      <c r="AW5" s="117">
        <v>27</v>
      </c>
      <c r="AY5" s="3" t="s">
        <v>46</v>
      </c>
      <c r="AZ5" t="s">
        <v>581</v>
      </c>
      <c r="BB5" s="52" t="s">
        <v>70</v>
      </c>
      <c r="BC5" s="117">
        <v>9</v>
      </c>
      <c r="BD5" s="117">
        <v>18</v>
      </c>
      <c r="BE5" s="117">
        <v>27</v>
      </c>
      <c r="BG5" s="2" t="s">
        <v>67</v>
      </c>
      <c r="BH5" s="2" t="s">
        <v>581</v>
      </c>
      <c r="BI5" s="52" t="s">
        <v>48</v>
      </c>
      <c r="BJ5" s="117">
        <v>23</v>
      </c>
      <c r="BK5" s="117">
        <v>34</v>
      </c>
      <c r="BL5" s="117">
        <v>57</v>
      </c>
      <c r="BN5" s="2" t="s">
        <v>67</v>
      </c>
      <c r="BO5" s="2" t="s">
        <v>612</v>
      </c>
      <c r="BP5" s="52" t="s">
        <v>48</v>
      </c>
      <c r="BQ5" s="117">
        <v>24</v>
      </c>
      <c r="BR5" s="117">
        <v>33</v>
      </c>
      <c r="BS5" s="117">
        <v>57</v>
      </c>
      <c r="BU5" s="2" t="s">
        <v>67</v>
      </c>
      <c r="BV5" s="2" t="s">
        <v>581</v>
      </c>
      <c r="BW5" s="52" t="s">
        <v>48</v>
      </c>
      <c r="BX5" s="117">
        <v>32</v>
      </c>
      <c r="BY5" s="117">
        <v>25</v>
      </c>
      <c r="BZ5" s="117">
        <v>57</v>
      </c>
      <c r="CB5" s="2" t="s">
        <v>67</v>
      </c>
      <c r="CC5" s="2" t="s">
        <v>581</v>
      </c>
      <c r="CD5" s="52" t="s">
        <v>48</v>
      </c>
      <c r="CE5" s="117">
        <v>32</v>
      </c>
      <c r="CF5" s="117">
        <v>25</v>
      </c>
      <c r="CG5" s="117">
        <v>57</v>
      </c>
      <c r="CL5" t="s">
        <v>46</v>
      </c>
      <c r="CM5" t="s">
        <v>581</v>
      </c>
      <c r="CN5" s="52" t="s">
        <v>70</v>
      </c>
      <c r="CO5" s="117">
        <v>5</v>
      </c>
      <c r="CP5" s="117">
        <v>22</v>
      </c>
      <c r="CQ5" s="117">
        <v>27</v>
      </c>
      <c r="CR5" s="125"/>
      <c r="CS5" s="3" t="s">
        <v>46</v>
      </c>
      <c r="CT5" t="s">
        <v>581</v>
      </c>
      <c r="CU5" s="52" t="s">
        <v>70</v>
      </c>
      <c r="CV5" s="117">
        <v>5</v>
      </c>
      <c r="CW5" s="117">
        <v>15</v>
      </c>
      <c r="CX5" s="117">
        <v>20</v>
      </c>
      <c r="CZ5" s="2" t="s">
        <v>67</v>
      </c>
      <c r="DA5" t="s">
        <v>581</v>
      </c>
      <c r="DB5" s="52" t="s">
        <v>48</v>
      </c>
      <c r="DC5" s="117">
        <v>23</v>
      </c>
      <c r="DD5" s="117">
        <v>20</v>
      </c>
      <c r="DE5" s="117">
        <v>43</v>
      </c>
      <c r="DG5" s="2" t="s">
        <v>67</v>
      </c>
      <c r="DH5" s="2" t="s">
        <v>49</v>
      </c>
      <c r="DI5" s="52" t="s">
        <v>48</v>
      </c>
      <c r="DJ5" s="117">
        <v>24</v>
      </c>
      <c r="DK5" s="117">
        <v>18</v>
      </c>
      <c r="DL5" s="117">
        <v>42</v>
      </c>
    </row>
    <row r="6" spans="1:116" x14ac:dyDescent="0.25">
      <c r="A6" t="s">
        <v>72</v>
      </c>
      <c r="B6" t="s">
        <v>62</v>
      </c>
      <c r="C6" s="52" t="s">
        <v>46</v>
      </c>
      <c r="D6" s="117">
        <v>13</v>
      </c>
      <c r="E6" s="117">
        <v>35</v>
      </c>
      <c r="F6" s="117">
        <v>48</v>
      </c>
      <c r="H6" t="s">
        <v>46</v>
      </c>
      <c r="I6" t="s">
        <v>55</v>
      </c>
      <c r="J6" s="52" t="s">
        <v>46</v>
      </c>
      <c r="K6" s="117">
        <v>17</v>
      </c>
      <c r="L6" s="117">
        <v>35</v>
      </c>
      <c r="M6" s="117">
        <v>52</v>
      </c>
      <c r="O6" t="s">
        <v>46</v>
      </c>
      <c r="P6" t="s">
        <v>55</v>
      </c>
      <c r="Q6" s="52" t="s">
        <v>46</v>
      </c>
      <c r="R6" s="117">
        <v>35</v>
      </c>
      <c r="S6" s="117">
        <v>15</v>
      </c>
      <c r="T6" s="117">
        <v>50</v>
      </c>
      <c r="V6" t="s">
        <v>72</v>
      </c>
      <c r="W6" t="s">
        <v>55</v>
      </c>
      <c r="X6" s="52" t="s">
        <v>46</v>
      </c>
      <c r="Y6" s="117">
        <v>35</v>
      </c>
      <c r="Z6" s="117">
        <v>3</v>
      </c>
      <c r="AA6" s="117">
        <v>38</v>
      </c>
      <c r="AB6" s="123"/>
      <c r="AC6" s="117" t="s">
        <v>46</v>
      </c>
      <c r="AD6" s="117" t="s">
        <v>612</v>
      </c>
      <c r="AE6" s="127" t="s">
        <v>46</v>
      </c>
      <c r="AF6" s="128">
        <v>35</v>
      </c>
      <c r="AG6" s="128">
        <v>94</v>
      </c>
      <c r="AH6" s="128">
        <v>129</v>
      </c>
      <c r="AJ6" s="3" t="s">
        <v>46</v>
      </c>
      <c r="AK6" s="2" t="s">
        <v>612</v>
      </c>
      <c r="AL6" s="52" t="s">
        <v>70</v>
      </c>
      <c r="AM6" s="117">
        <v>6</v>
      </c>
      <c r="AN6" s="117">
        <v>21</v>
      </c>
      <c r="AO6" s="117">
        <v>27</v>
      </c>
      <c r="AQ6" s="3" t="s">
        <v>46</v>
      </c>
      <c r="AR6" t="s">
        <v>581</v>
      </c>
      <c r="AT6" s="52" t="s">
        <v>264</v>
      </c>
      <c r="AU6" s="117">
        <v>4</v>
      </c>
      <c r="AV6" s="117">
        <v>2</v>
      </c>
      <c r="AW6" s="117">
        <v>6</v>
      </c>
      <c r="AY6" s="3" t="s">
        <v>46</v>
      </c>
      <c r="AZ6" t="s">
        <v>581</v>
      </c>
      <c r="BB6" s="52" t="s">
        <v>264</v>
      </c>
      <c r="BC6" s="117">
        <v>2</v>
      </c>
      <c r="BD6" s="117">
        <v>4</v>
      </c>
      <c r="BE6" s="117">
        <v>6</v>
      </c>
      <c r="BG6" s="2" t="s">
        <v>48</v>
      </c>
      <c r="BH6" s="2" t="s">
        <v>612</v>
      </c>
      <c r="BI6" s="52" t="s">
        <v>57</v>
      </c>
      <c r="BJ6" s="117">
        <v>13</v>
      </c>
      <c r="BK6" s="117">
        <v>47</v>
      </c>
      <c r="BL6" s="117">
        <v>60</v>
      </c>
      <c r="BN6" s="2" t="s">
        <v>48</v>
      </c>
      <c r="BO6" s="2" t="s">
        <v>612</v>
      </c>
      <c r="BP6" s="52" t="s">
        <v>57</v>
      </c>
      <c r="BQ6" s="117">
        <v>19</v>
      </c>
      <c r="BR6" s="117">
        <v>41</v>
      </c>
      <c r="BS6" s="117">
        <v>60</v>
      </c>
      <c r="BU6" s="2" t="s">
        <v>48</v>
      </c>
      <c r="BV6" s="2" t="s">
        <v>581</v>
      </c>
      <c r="BW6" s="52" t="s">
        <v>57</v>
      </c>
      <c r="BX6" s="117">
        <v>35</v>
      </c>
      <c r="BY6" s="117">
        <v>25</v>
      </c>
      <c r="BZ6" s="117">
        <v>60</v>
      </c>
      <c r="CB6" s="2" t="s">
        <v>48</v>
      </c>
      <c r="CC6" s="2" t="s">
        <v>581</v>
      </c>
      <c r="CD6" s="52" t="s">
        <v>57</v>
      </c>
      <c r="CE6" s="117">
        <v>28</v>
      </c>
      <c r="CF6" s="117">
        <v>32</v>
      </c>
      <c r="CG6" s="117">
        <v>60</v>
      </c>
      <c r="CL6" t="s">
        <v>46</v>
      </c>
      <c r="CM6" t="s">
        <v>612</v>
      </c>
      <c r="CN6" s="52" t="s">
        <v>264</v>
      </c>
      <c r="CO6" s="117">
        <v>1</v>
      </c>
      <c r="CP6" s="117">
        <v>5</v>
      </c>
      <c r="CQ6" s="117">
        <v>6</v>
      </c>
      <c r="CR6" s="125"/>
      <c r="CS6" s="3" t="s">
        <v>46</v>
      </c>
      <c r="CT6" s="2" t="s">
        <v>49</v>
      </c>
      <c r="CU6" s="52" t="s">
        <v>264</v>
      </c>
      <c r="CV6" s="117">
        <v>1</v>
      </c>
      <c r="CW6" s="117">
        <v>2</v>
      </c>
      <c r="CX6" s="117">
        <v>3</v>
      </c>
      <c r="CZ6" s="2" t="s">
        <v>48</v>
      </c>
      <c r="DA6" s="2" t="s">
        <v>49</v>
      </c>
      <c r="DB6" s="52" t="s">
        <v>57</v>
      </c>
      <c r="DC6" s="117">
        <v>13</v>
      </c>
      <c r="DD6" s="117">
        <v>32</v>
      </c>
      <c r="DE6" s="117">
        <v>45</v>
      </c>
      <c r="DG6" s="2" t="s">
        <v>57</v>
      </c>
      <c r="DH6" s="2" t="s">
        <v>49</v>
      </c>
      <c r="DI6" s="52" t="s">
        <v>57</v>
      </c>
      <c r="DJ6" s="117">
        <v>19</v>
      </c>
      <c r="DK6" s="117">
        <v>25</v>
      </c>
      <c r="DL6" s="117">
        <v>44</v>
      </c>
    </row>
    <row r="7" spans="1:116" x14ac:dyDescent="0.25">
      <c r="A7" t="s">
        <v>46</v>
      </c>
      <c r="B7" t="s">
        <v>62</v>
      </c>
      <c r="C7" s="52" t="s">
        <v>56</v>
      </c>
      <c r="D7" s="117">
        <v>4</v>
      </c>
      <c r="E7" s="117">
        <v>13</v>
      </c>
      <c r="F7" s="117">
        <v>17</v>
      </c>
      <c r="H7" t="s">
        <v>70</v>
      </c>
      <c r="I7" t="s">
        <v>50</v>
      </c>
      <c r="J7" s="52" t="s">
        <v>56</v>
      </c>
      <c r="K7" s="117">
        <v>7</v>
      </c>
      <c r="L7" s="117">
        <v>13</v>
      </c>
      <c r="M7" s="117">
        <v>20</v>
      </c>
      <c r="O7" t="s">
        <v>70</v>
      </c>
      <c r="P7" t="s">
        <v>58</v>
      </c>
      <c r="Q7" s="52" t="s">
        <v>56</v>
      </c>
      <c r="R7" s="117">
        <v>13</v>
      </c>
      <c r="S7" s="117">
        <v>12</v>
      </c>
      <c r="T7" s="117">
        <v>25</v>
      </c>
      <c r="V7" t="s">
        <v>46</v>
      </c>
      <c r="W7" t="s">
        <v>55</v>
      </c>
      <c r="X7" s="52" t="s">
        <v>56</v>
      </c>
      <c r="Y7" s="117">
        <v>13</v>
      </c>
      <c r="Z7" s="117">
        <v>1</v>
      </c>
      <c r="AA7" s="117">
        <v>14</v>
      </c>
      <c r="AB7" s="123"/>
      <c r="AC7" s="117" t="s">
        <v>46</v>
      </c>
      <c r="AD7" s="117" t="s">
        <v>612</v>
      </c>
      <c r="AE7" s="127" t="s">
        <v>56</v>
      </c>
      <c r="AF7" s="128">
        <v>13</v>
      </c>
      <c r="AG7" s="128">
        <v>44</v>
      </c>
      <c r="AH7" s="128">
        <v>57</v>
      </c>
      <c r="AJ7" s="3" t="s">
        <v>56</v>
      </c>
      <c r="AK7" s="2" t="s">
        <v>612</v>
      </c>
      <c r="AL7" s="52" t="s">
        <v>264</v>
      </c>
      <c r="AM7" s="117">
        <v>1</v>
      </c>
      <c r="AN7" s="117">
        <v>5</v>
      </c>
      <c r="AO7" s="117">
        <v>6</v>
      </c>
      <c r="AQ7" s="3" t="s">
        <v>56</v>
      </c>
      <c r="AR7" s="2" t="s">
        <v>612</v>
      </c>
      <c r="AT7" s="52" t="s">
        <v>46</v>
      </c>
      <c r="AU7" s="117">
        <v>57</v>
      </c>
      <c r="AV7" s="117">
        <v>37</v>
      </c>
      <c r="AW7" s="117">
        <v>94</v>
      </c>
      <c r="AY7" s="3" t="s">
        <v>56</v>
      </c>
      <c r="AZ7" s="2" t="s">
        <v>612</v>
      </c>
      <c r="BB7" s="52" t="s">
        <v>46</v>
      </c>
      <c r="BC7" s="117">
        <v>54</v>
      </c>
      <c r="BD7" s="117">
        <v>40</v>
      </c>
      <c r="BE7" s="117">
        <v>94</v>
      </c>
      <c r="BG7" s="2" t="s">
        <v>61</v>
      </c>
      <c r="BH7" s="2" t="s">
        <v>612</v>
      </c>
      <c r="BI7" s="52" t="s">
        <v>61</v>
      </c>
      <c r="BJ7" s="117">
        <v>12</v>
      </c>
      <c r="BK7" s="117">
        <v>34</v>
      </c>
      <c r="BL7" s="117">
        <v>46</v>
      </c>
      <c r="BN7" s="2" t="s">
        <v>61</v>
      </c>
      <c r="BO7" s="2" t="s">
        <v>612</v>
      </c>
      <c r="BP7" s="52" t="s">
        <v>61</v>
      </c>
      <c r="BQ7" s="117">
        <v>9</v>
      </c>
      <c r="BR7" s="117">
        <v>37</v>
      </c>
      <c r="BS7" s="117">
        <v>46</v>
      </c>
      <c r="BU7" s="2" t="s">
        <v>61</v>
      </c>
      <c r="BV7" s="2" t="s">
        <v>612</v>
      </c>
      <c r="BW7" s="52" t="s">
        <v>61</v>
      </c>
      <c r="BX7" s="117">
        <v>19</v>
      </c>
      <c r="BY7" s="117">
        <v>27</v>
      </c>
      <c r="BZ7" s="117">
        <v>46</v>
      </c>
      <c r="CB7" s="2" t="s">
        <v>61</v>
      </c>
      <c r="CC7" s="2" t="s">
        <v>612</v>
      </c>
      <c r="CD7" s="52" t="s">
        <v>61</v>
      </c>
      <c r="CE7" s="117">
        <v>18</v>
      </c>
      <c r="CF7" s="117">
        <v>28</v>
      </c>
      <c r="CG7" s="117">
        <v>46</v>
      </c>
      <c r="CL7" t="s">
        <v>56</v>
      </c>
      <c r="CM7" t="s">
        <v>612</v>
      </c>
      <c r="CN7" s="52" t="s">
        <v>46</v>
      </c>
      <c r="CO7" s="117">
        <v>35</v>
      </c>
      <c r="CP7" s="117">
        <v>59</v>
      </c>
      <c r="CQ7" s="117">
        <v>94</v>
      </c>
      <c r="CR7" s="125"/>
      <c r="CS7" s="3" t="s">
        <v>56</v>
      </c>
      <c r="CT7" s="2" t="s">
        <v>49</v>
      </c>
      <c r="CU7" s="52" t="s">
        <v>46</v>
      </c>
      <c r="CV7" s="117">
        <v>35</v>
      </c>
      <c r="CW7" s="117">
        <v>39</v>
      </c>
      <c r="CX7" s="117">
        <v>74</v>
      </c>
      <c r="CZ7" s="2" t="s">
        <v>73</v>
      </c>
      <c r="DA7" s="2" t="s">
        <v>49</v>
      </c>
      <c r="DB7" s="52" t="s">
        <v>61</v>
      </c>
      <c r="DC7" s="117">
        <v>12</v>
      </c>
      <c r="DD7" s="117">
        <v>25</v>
      </c>
      <c r="DE7" s="117">
        <v>37</v>
      </c>
      <c r="DG7" s="2" t="s">
        <v>67</v>
      </c>
      <c r="DH7" s="2" t="s">
        <v>49</v>
      </c>
      <c r="DI7" s="52" t="s">
        <v>61</v>
      </c>
      <c r="DJ7" s="117">
        <v>9</v>
      </c>
      <c r="DK7" s="117">
        <v>23</v>
      </c>
      <c r="DL7" s="117">
        <v>32</v>
      </c>
    </row>
    <row r="8" spans="1:116" x14ac:dyDescent="0.25">
      <c r="A8" t="s">
        <v>72</v>
      </c>
      <c r="B8" t="s">
        <v>55</v>
      </c>
      <c r="C8" s="52" t="s">
        <v>72</v>
      </c>
      <c r="D8" s="117">
        <v>5</v>
      </c>
      <c r="E8" s="117">
        <v>29</v>
      </c>
      <c r="F8" s="117">
        <v>34</v>
      </c>
      <c r="H8" t="s">
        <v>72</v>
      </c>
      <c r="I8" t="s">
        <v>55</v>
      </c>
      <c r="J8" s="52" t="s">
        <v>72</v>
      </c>
      <c r="K8" s="117">
        <v>12</v>
      </c>
      <c r="L8" s="117">
        <v>29</v>
      </c>
      <c r="M8" s="117">
        <v>41</v>
      </c>
      <c r="O8" t="s">
        <v>72</v>
      </c>
      <c r="P8" t="s">
        <v>55</v>
      </c>
      <c r="Q8" s="52" t="s">
        <v>72</v>
      </c>
      <c r="R8" s="117">
        <v>29</v>
      </c>
      <c r="S8" s="117">
        <v>8</v>
      </c>
      <c r="T8" s="117">
        <v>37</v>
      </c>
      <c r="V8" t="s">
        <v>46</v>
      </c>
      <c r="W8" t="s">
        <v>55</v>
      </c>
      <c r="X8" s="52" t="s">
        <v>72</v>
      </c>
      <c r="Y8" s="117">
        <v>29</v>
      </c>
      <c r="Z8" s="117">
        <v>5</v>
      </c>
      <c r="AA8" s="117">
        <v>34</v>
      </c>
      <c r="AB8" s="123"/>
      <c r="AC8" s="117" t="s">
        <v>56</v>
      </c>
      <c r="AD8" s="117" t="s">
        <v>612</v>
      </c>
      <c r="AE8" s="127" t="s">
        <v>72</v>
      </c>
      <c r="AF8" s="128">
        <v>29</v>
      </c>
      <c r="AG8" s="128">
        <v>53</v>
      </c>
      <c r="AH8" s="128">
        <v>82</v>
      </c>
      <c r="AJ8" s="3" t="s">
        <v>46</v>
      </c>
      <c r="AK8" s="2" t="s">
        <v>612</v>
      </c>
      <c r="AL8" s="52" t="s">
        <v>46</v>
      </c>
      <c r="AM8" s="117">
        <v>32</v>
      </c>
      <c r="AN8" s="117">
        <v>62</v>
      </c>
      <c r="AO8" s="117">
        <v>94</v>
      </c>
      <c r="AQ8" s="3" t="s">
        <v>46</v>
      </c>
      <c r="AR8" t="s">
        <v>581</v>
      </c>
      <c r="AT8" s="52" t="s">
        <v>56</v>
      </c>
      <c r="AU8" s="117">
        <v>22</v>
      </c>
      <c r="AV8" s="117">
        <v>17</v>
      </c>
      <c r="AW8" s="117">
        <v>39</v>
      </c>
      <c r="AY8" s="3" t="s">
        <v>46</v>
      </c>
      <c r="AZ8" s="2" t="s">
        <v>612</v>
      </c>
      <c r="BB8" s="52" t="s">
        <v>56</v>
      </c>
      <c r="BC8" s="117">
        <v>20</v>
      </c>
      <c r="BD8" s="117">
        <v>19</v>
      </c>
      <c r="BE8" s="117">
        <v>39</v>
      </c>
      <c r="BG8" s="2" t="s">
        <v>73</v>
      </c>
      <c r="BH8" s="2" t="s">
        <v>612</v>
      </c>
      <c r="BI8" s="52" t="s">
        <v>67</v>
      </c>
      <c r="BJ8" s="117">
        <v>13</v>
      </c>
      <c r="BK8" s="117">
        <v>34</v>
      </c>
      <c r="BL8" s="117">
        <v>47</v>
      </c>
      <c r="BN8" s="2" t="s">
        <v>73</v>
      </c>
      <c r="BO8" s="2" t="s">
        <v>612</v>
      </c>
      <c r="BP8" s="52" t="s">
        <v>67</v>
      </c>
      <c r="BQ8" s="117">
        <v>14</v>
      </c>
      <c r="BR8" s="117">
        <v>33</v>
      </c>
      <c r="BS8" s="117">
        <v>47</v>
      </c>
      <c r="BU8" s="2" t="s">
        <v>73</v>
      </c>
      <c r="BV8" s="2" t="s">
        <v>612</v>
      </c>
      <c r="BW8" s="52" t="s">
        <v>67</v>
      </c>
      <c r="BX8" s="117">
        <v>24</v>
      </c>
      <c r="BY8" s="117">
        <v>23</v>
      </c>
      <c r="BZ8" s="117">
        <v>47</v>
      </c>
      <c r="CB8" s="2" t="s">
        <v>73</v>
      </c>
      <c r="CC8" s="2" t="s">
        <v>581</v>
      </c>
      <c r="CD8" s="52" t="s">
        <v>67</v>
      </c>
      <c r="CE8" s="117">
        <v>19</v>
      </c>
      <c r="CF8" s="117">
        <v>28</v>
      </c>
      <c r="CG8" s="117">
        <v>47</v>
      </c>
      <c r="CL8" t="s">
        <v>46</v>
      </c>
      <c r="CM8" t="s">
        <v>581</v>
      </c>
      <c r="CN8" s="52" t="s">
        <v>56</v>
      </c>
      <c r="CO8" s="117">
        <v>13</v>
      </c>
      <c r="CP8" s="117">
        <v>26</v>
      </c>
      <c r="CQ8" s="117">
        <v>39</v>
      </c>
      <c r="CR8" s="125"/>
      <c r="CS8" s="3" t="s">
        <v>46</v>
      </c>
      <c r="CT8" t="s">
        <v>581</v>
      </c>
      <c r="CU8" s="52" t="s">
        <v>56</v>
      </c>
      <c r="CV8" s="117">
        <v>13</v>
      </c>
      <c r="CW8" s="117">
        <v>17</v>
      </c>
      <c r="CX8" s="117">
        <v>30</v>
      </c>
      <c r="CZ8" s="2" t="s">
        <v>61</v>
      </c>
      <c r="DA8" s="2" t="s">
        <v>49</v>
      </c>
      <c r="DB8" s="52" t="s">
        <v>67</v>
      </c>
      <c r="DC8" s="117">
        <v>13</v>
      </c>
      <c r="DD8" s="117">
        <v>29</v>
      </c>
      <c r="DE8" s="117">
        <v>42</v>
      </c>
      <c r="DG8" s="2" t="s">
        <v>48</v>
      </c>
      <c r="DH8" s="2" t="s">
        <v>49</v>
      </c>
      <c r="DI8" s="52" t="s">
        <v>67</v>
      </c>
      <c r="DJ8" s="117">
        <v>14</v>
      </c>
      <c r="DK8" s="117">
        <v>24</v>
      </c>
      <c r="DL8" s="117">
        <v>38</v>
      </c>
    </row>
    <row r="9" spans="1:116" x14ac:dyDescent="0.25">
      <c r="A9" t="s">
        <v>72</v>
      </c>
      <c r="B9" t="s">
        <v>62</v>
      </c>
      <c r="C9" s="52" t="s">
        <v>421</v>
      </c>
      <c r="D9" s="117">
        <v>37</v>
      </c>
      <c r="E9" s="117">
        <v>104</v>
      </c>
      <c r="F9" s="117">
        <v>141</v>
      </c>
      <c r="H9" t="s">
        <v>46</v>
      </c>
      <c r="I9" t="s">
        <v>50</v>
      </c>
      <c r="J9" s="52" t="s">
        <v>421</v>
      </c>
      <c r="K9" s="117">
        <v>67</v>
      </c>
      <c r="L9" s="117">
        <v>104</v>
      </c>
      <c r="M9" s="117">
        <v>171</v>
      </c>
      <c r="O9" t="s">
        <v>80</v>
      </c>
      <c r="P9" t="s">
        <v>58</v>
      </c>
      <c r="Q9" s="52" t="s">
        <v>421</v>
      </c>
      <c r="R9" s="117">
        <v>104</v>
      </c>
      <c r="S9" s="117">
        <v>55</v>
      </c>
      <c r="T9" s="117">
        <v>159</v>
      </c>
      <c r="V9" t="s">
        <v>46</v>
      </c>
      <c r="W9" t="s">
        <v>55</v>
      </c>
      <c r="X9" s="52" t="s">
        <v>421</v>
      </c>
      <c r="Y9" s="117">
        <v>104</v>
      </c>
      <c r="Z9" s="117">
        <v>22</v>
      </c>
      <c r="AA9" s="117">
        <v>126</v>
      </c>
      <c r="AB9" s="123"/>
      <c r="AC9" s="117" t="s">
        <v>56</v>
      </c>
      <c r="AD9" s="117" t="s">
        <v>612</v>
      </c>
      <c r="AE9" s="127" t="s">
        <v>421</v>
      </c>
      <c r="AF9" s="128">
        <v>104</v>
      </c>
      <c r="AG9" s="128">
        <v>335</v>
      </c>
      <c r="AH9" s="128">
        <v>439</v>
      </c>
      <c r="AJ9" s="3" t="s">
        <v>46</v>
      </c>
      <c r="AK9" s="2" t="s">
        <v>612</v>
      </c>
      <c r="AL9" s="52" t="s">
        <v>56</v>
      </c>
      <c r="AM9" s="117">
        <v>15</v>
      </c>
      <c r="AN9" s="117">
        <v>24</v>
      </c>
      <c r="AO9" s="117">
        <v>39</v>
      </c>
      <c r="AQ9" s="3" t="s">
        <v>46</v>
      </c>
      <c r="AR9" t="s">
        <v>581</v>
      </c>
      <c r="AT9" s="52" t="s">
        <v>72</v>
      </c>
      <c r="AU9" s="117">
        <v>40</v>
      </c>
      <c r="AV9" s="117">
        <v>19</v>
      </c>
      <c r="AW9" s="117">
        <v>59</v>
      </c>
      <c r="AY9" s="3" t="s">
        <v>46</v>
      </c>
      <c r="AZ9" t="s">
        <v>581</v>
      </c>
      <c r="BB9" s="52" t="s">
        <v>72</v>
      </c>
      <c r="BC9" s="117">
        <v>45</v>
      </c>
      <c r="BD9" s="117">
        <v>14</v>
      </c>
      <c r="BE9" s="117">
        <v>59</v>
      </c>
      <c r="BG9" s="2" t="s">
        <v>73</v>
      </c>
      <c r="BH9" s="2" t="s">
        <v>612</v>
      </c>
      <c r="BI9" s="52" t="s">
        <v>421</v>
      </c>
      <c r="BJ9" s="117">
        <v>83</v>
      </c>
      <c r="BK9" s="117">
        <v>173</v>
      </c>
      <c r="BL9" s="117">
        <v>256</v>
      </c>
      <c r="BN9" s="2" t="s">
        <v>73</v>
      </c>
      <c r="BO9" s="2" t="s">
        <v>612</v>
      </c>
      <c r="BP9" s="52" t="s">
        <v>421</v>
      </c>
      <c r="BQ9" s="117">
        <v>83</v>
      </c>
      <c r="BR9" s="117">
        <v>173</v>
      </c>
      <c r="BS9" s="117">
        <v>256</v>
      </c>
      <c r="BU9" s="2" t="s">
        <v>73</v>
      </c>
      <c r="BV9" s="2" t="s">
        <v>581</v>
      </c>
      <c r="BW9" s="52" t="s">
        <v>421</v>
      </c>
      <c r="BX9" s="117">
        <v>132</v>
      </c>
      <c r="BY9" s="117">
        <v>124</v>
      </c>
      <c r="BZ9" s="117">
        <v>256</v>
      </c>
      <c r="CB9" s="2" t="s">
        <v>73</v>
      </c>
      <c r="CC9" s="2" t="s">
        <v>581</v>
      </c>
      <c r="CD9" s="52" t="s">
        <v>421</v>
      </c>
      <c r="CE9" s="117">
        <v>130</v>
      </c>
      <c r="CF9" s="117">
        <v>126</v>
      </c>
      <c r="CG9" s="117">
        <v>256</v>
      </c>
      <c r="CL9" t="s">
        <v>46</v>
      </c>
      <c r="CM9" t="s">
        <v>581</v>
      </c>
      <c r="CN9" s="52" t="s">
        <v>72</v>
      </c>
      <c r="CO9" s="117">
        <v>28</v>
      </c>
      <c r="CP9" s="117">
        <v>31</v>
      </c>
      <c r="CQ9" s="117">
        <v>59</v>
      </c>
      <c r="CR9" s="125"/>
      <c r="CS9" s="3" t="s">
        <v>46</v>
      </c>
      <c r="CT9" t="s">
        <v>581</v>
      </c>
      <c r="CU9" s="52" t="s">
        <v>72</v>
      </c>
      <c r="CV9" s="117">
        <v>28</v>
      </c>
      <c r="CW9" s="117">
        <v>21</v>
      </c>
      <c r="CX9" s="117">
        <v>49</v>
      </c>
      <c r="CZ9" s="2" t="s">
        <v>67</v>
      </c>
      <c r="DA9" t="s">
        <v>581</v>
      </c>
      <c r="DB9" s="52" t="s">
        <v>421</v>
      </c>
      <c r="DC9" s="117">
        <v>83</v>
      </c>
      <c r="DD9" s="117">
        <v>119</v>
      </c>
      <c r="DE9" s="117">
        <v>202</v>
      </c>
      <c r="DG9" s="2" t="s">
        <v>61</v>
      </c>
      <c r="DH9" s="2" t="s">
        <v>49</v>
      </c>
      <c r="DI9" s="52" t="s">
        <v>421</v>
      </c>
      <c r="DJ9" s="117">
        <v>83</v>
      </c>
      <c r="DK9" s="117">
        <v>99</v>
      </c>
      <c r="DL9" s="117">
        <v>182</v>
      </c>
    </row>
    <row r="10" spans="1:116" x14ac:dyDescent="0.25">
      <c r="A10" t="s">
        <v>46</v>
      </c>
      <c r="B10" t="s">
        <v>62</v>
      </c>
      <c r="H10" t="s">
        <v>46</v>
      </c>
      <c r="I10" t="s">
        <v>55</v>
      </c>
      <c r="O10" t="s">
        <v>46</v>
      </c>
      <c r="P10" t="s">
        <v>55</v>
      </c>
      <c r="V10" t="s">
        <v>46</v>
      </c>
      <c r="W10" t="s">
        <v>55</v>
      </c>
      <c r="AB10" s="123"/>
      <c r="AC10" s="117" t="s">
        <v>46</v>
      </c>
      <c r="AD10" s="117" t="s">
        <v>581</v>
      </c>
      <c r="AJ10" s="3" t="s">
        <v>46</v>
      </c>
      <c r="AK10" s="2" t="s">
        <v>612</v>
      </c>
      <c r="AL10" s="52" t="s">
        <v>72</v>
      </c>
      <c r="AM10" s="117">
        <v>27</v>
      </c>
      <c r="AN10" s="117">
        <v>32</v>
      </c>
      <c r="AO10" s="117">
        <v>59</v>
      </c>
      <c r="AQ10" s="3" t="s">
        <v>46</v>
      </c>
      <c r="AR10" t="s">
        <v>581</v>
      </c>
      <c r="AT10" s="52" t="s">
        <v>421</v>
      </c>
      <c r="AU10" s="117">
        <v>167</v>
      </c>
      <c r="AV10" s="117">
        <v>138</v>
      </c>
      <c r="AW10" s="117">
        <v>305</v>
      </c>
      <c r="AY10" s="3" t="s">
        <v>46</v>
      </c>
      <c r="AZ10" t="s">
        <v>581</v>
      </c>
      <c r="BB10" s="52" t="s">
        <v>421</v>
      </c>
      <c r="BC10" s="117">
        <v>162</v>
      </c>
      <c r="BD10" s="117">
        <v>143</v>
      </c>
      <c r="BE10" s="117">
        <v>305</v>
      </c>
      <c r="BG10" s="2" t="s">
        <v>61</v>
      </c>
      <c r="BH10" s="2" t="s">
        <v>612</v>
      </c>
      <c r="BN10" s="2" t="s">
        <v>61</v>
      </c>
      <c r="BO10" s="2" t="s">
        <v>612</v>
      </c>
      <c r="BU10" s="2" t="s">
        <v>61</v>
      </c>
      <c r="BV10" s="2" t="s">
        <v>612</v>
      </c>
      <c r="CB10" s="2" t="s">
        <v>61</v>
      </c>
      <c r="CC10" s="2" t="s">
        <v>612</v>
      </c>
      <c r="CL10" t="s">
        <v>46</v>
      </c>
      <c r="CM10" t="s">
        <v>612</v>
      </c>
      <c r="CN10" s="52" t="s">
        <v>421</v>
      </c>
      <c r="CO10" s="117">
        <v>104</v>
      </c>
      <c r="CP10" s="117">
        <v>201</v>
      </c>
      <c r="CQ10" s="117">
        <v>305</v>
      </c>
      <c r="CR10" s="125"/>
      <c r="CS10" s="3" t="s">
        <v>46</v>
      </c>
      <c r="CT10" s="2" t="s">
        <v>49</v>
      </c>
      <c r="CU10" s="52" t="s">
        <v>421</v>
      </c>
      <c r="CV10" s="117">
        <v>104</v>
      </c>
      <c r="CW10" s="117">
        <v>135</v>
      </c>
      <c r="CX10" s="117">
        <v>239</v>
      </c>
      <c r="CZ10" s="2" t="s">
        <v>57</v>
      </c>
      <c r="DA10" s="2" t="s">
        <v>49</v>
      </c>
      <c r="DG10" s="2" t="s">
        <v>67</v>
      </c>
      <c r="DH10" s="2" t="s">
        <v>49</v>
      </c>
    </row>
    <row r="11" spans="1:116" x14ac:dyDescent="0.25">
      <c r="A11" t="s">
        <v>46</v>
      </c>
      <c r="B11" t="s">
        <v>55</v>
      </c>
      <c r="C11" t="s">
        <v>389</v>
      </c>
      <c r="D11" t="s">
        <v>62</v>
      </c>
      <c r="E11" t="s">
        <v>55</v>
      </c>
      <c r="F11" t="s">
        <v>421</v>
      </c>
      <c r="H11" t="s">
        <v>46</v>
      </c>
      <c r="I11" t="s">
        <v>50</v>
      </c>
      <c r="J11" t="s">
        <v>389</v>
      </c>
      <c r="K11" t="s">
        <v>50</v>
      </c>
      <c r="L11" t="s">
        <v>55</v>
      </c>
      <c r="M11" t="s">
        <v>421</v>
      </c>
      <c r="O11" t="s">
        <v>46</v>
      </c>
      <c r="P11" t="s">
        <v>58</v>
      </c>
      <c r="Q11" t="s">
        <v>389</v>
      </c>
      <c r="R11" t="s">
        <v>55</v>
      </c>
      <c r="S11" t="s">
        <v>58</v>
      </c>
      <c r="T11" s="104" t="s">
        <v>421</v>
      </c>
      <c r="V11" t="s">
        <v>70</v>
      </c>
      <c r="W11" t="s">
        <v>55</v>
      </c>
      <c r="X11" t="s">
        <v>389</v>
      </c>
      <c r="Y11" t="s">
        <v>55</v>
      </c>
      <c r="Z11" t="s">
        <v>68</v>
      </c>
      <c r="AA11" s="104" t="s">
        <v>421</v>
      </c>
      <c r="AB11" s="123"/>
      <c r="AC11" s="117" t="s">
        <v>46</v>
      </c>
      <c r="AD11" s="117" t="s">
        <v>581</v>
      </c>
      <c r="AE11" t="s">
        <v>389</v>
      </c>
      <c r="AF11" t="s">
        <v>581</v>
      </c>
      <c r="AG11" t="s">
        <v>612</v>
      </c>
      <c r="AH11" s="104" t="s">
        <v>421</v>
      </c>
      <c r="AJ11" s="2" t="s">
        <v>70</v>
      </c>
      <c r="AK11" s="2" t="s">
        <v>612</v>
      </c>
      <c r="AL11" s="52" t="s">
        <v>421</v>
      </c>
      <c r="AM11" s="117">
        <v>104</v>
      </c>
      <c r="AN11" s="117">
        <v>201</v>
      </c>
      <c r="AO11" s="117">
        <v>305</v>
      </c>
      <c r="AQ11" s="2" t="s">
        <v>70</v>
      </c>
      <c r="AR11" s="2" t="s">
        <v>612</v>
      </c>
      <c r="AY11" s="2" t="s">
        <v>70</v>
      </c>
      <c r="AZ11" s="2" t="s">
        <v>612</v>
      </c>
      <c r="BG11" s="2" t="s">
        <v>67</v>
      </c>
      <c r="BH11" s="2" t="s">
        <v>581</v>
      </c>
      <c r="BI11" t="s">
        <v>389</v>
      </c>
      <c r="BJ11" t="s">
        <v>581</v>
      </c>
      <c r="BK11" t="s">
        <v>612</v>
      </c>
      <c r="BL11" s="104" t="s">
        <v>421</v>
      </c>
      <c r="BN11" s="2" t="s">
        <v>67</v>
      </c>
      <c r="BO11" s="2" t="s">
        <v>612</v>
      </c>
      <c r="BP11" t="s">
        <v>389</v>
      </c>
      <c r="BQ11" t="s">
        <v>581</v>
      </c>
      <c r="BR11" t="s">
        <v>612</v>
      </c>
      <c r="BS11" s="104" t="s">
        <v>421</v>
      </c>
      <c r="BU11" s="2" t="s">
        <v>67</v>
      </c>
      <c r="BV11" s="2" t="s">
        <v>612</v>
      </c>
      <c r="BW11" t="s">
        <v>389</v>
      </c>
      <c r="BX11" t="s">
        <v>581</v>
      </c>
      <c r="BY11" t="s">
        <v>612</v>
      </c>
      <c r="BZ11" s="104" t="s">
        <v>421</v>
      </c>
      <c r="CB11" s="2" t="s">
        <v>67</v>
      </c>
      <c r="CC11" s="2" t="s">
        <v>612</v>
      </c>
      <c r="CD11" t="s">
        <v>389</v>
      </c>
      <c r="CE11" t="s">
        <v>581</v>
      </c>
      <c r="CF11" t="s">
        <v>612</v>
      </c>
      <c r="CG11" s="104" t="s">
        <v>421</v>
      </c>
      <c r="CL11" t="s">
        <v>70</v>
      </c>
      <c r="CM11" t="s">
        <v>612</v>
      </c>
      <c r="CR11" s="125"/>
      <c r="CS11" s="2" t="s">
        <v>72</v>
      </c>
      <c r="CT11" s="2" t="s">
        <v>49</v>
      </c>
      <c r="CZ11" s="2" t="s">
        <v>57</v>
      </c>
      <c r="DA11" s="2" t="s">
        <v>49</v>
      </c>
      <c r="DB11" t="s">
        <v>389</v>
      </c>
      <c r="DC11" t="s">
        <v>581</v>
      </c>
      <c r="DD11" t="s">
        <v>49</v>
      </c>
      <c r="DE11" s="104" t="s">
        <v>421</v>
      </c>
      <c r="DG11" s="2" t="s">
        <v>61</v>
      </c>
      <c r="DH11" s="2" t="s">
        <v>49</v>
      </c>
      <c r="DI11" t="s">
        <v>389</v>
      </c>
      <c r="DJ11" t="s">
        <v>581</v>
      </c>
      <c r="DK11" t="s">
        <v>49</v>
      </c>
      <c r="DL11" s="104" t="s">
        <v>421</v>
      </c>
    </row>
    <row r="12" spans="1:116" x14ac:dyDescent="0.25">
      <c r="A12" t="s">
        <v>46</v>
      </c>
      <c r="B12" t="s">
        <v>55</v>
      </c>
      <c r="C12" t="s">
        <v>80</v>
      </c>
      <c r="D12">
        <v>8</v>
      </c>
      <c r="E12">
        <v>22</v>
      </c>
      <c r="F12" s="104">
        <v>30</v>
      </c>
      <c r="H12" t="s">
        <v>46</v>
      </c>
      <c r="I12" t="s">
        <v>55</v>
      </c>
      <c r="J12" t="s">
        <v>80</v>
      </c>
      <c r="K12">
        <v>23</v>
      </c>
      <c r="L12">
        <v>22</v>
      </c>
      <c r="M12" s="104">
        <v>45</v>
      </c>
      <c r="O12" t="s">
        <v>46</v>
      </c>
      <c r="P12" t="s">
        <v>58</v>
      </c>
      <c r="Q12" t="s">
        <v>80</v>
      </c>
      <c r="R12">
        <v>22</v>
      </c>
      <c r="S12">
        <v>14</v>
      </c>
      <c r="T12" s="104">
        <v>36</v>
      </c>
      <c r="V12" t="s">
        <v>72</v>
      </c>
      <c r="W12" t="s">
        <v>55</v>
      </c>
      <c r="X12" t="s">
        <v>80</v>
      </c>
      <c r="Y12">
        <v>22</v>
      </c>
      <c r="Z12">
        <v>11</v>
      </c>
      <c r="AA12" s="104">
        <v>33</v>
      </c>
      <c r="AB12" s="123"/>
      <c r="AC12" s="117" t="s">
        <v>46</v>
      </c>
      <c r="AD12" s="117" t="s">
        <v>612</v>
      </c>
      <c r="AE12" t="s">
        <v>80</v>
      </c>
      <c r="AF12">
        <v>22</v>
      </c>
      <c r="AG12">
        <v>104</v>
      </c>
      <c r="AH12" s="104">
        <v>126</v>
      </c>
      <c r="AJ12" s="2" t="s">
        <v>72</v>
      </c>
      <c r="AK12" s="2" t="s">
        <v>612</v>
      </c>
      <c r="AQ12" s="2" t="s">
        <v>72</v>
      </c>
      <c r="AR12" s="2" t="s">
        <v>612</v>
      </c>
      <c r="AT12" t="s">
        <v>389</v>
      </c>
      <c r="AU12" t="s">
        <v>581</v>
      </c>
      <c r="AV12" t="s">
        <v>612</v>
      </c>
      <c r="AW12" s="104" t="s">
        <v>421</v>
      </c>
      <c r="AY12" s="2" t="s">
        <v>72</v>
      </c>
      <c r="AZ12" t="s">
        <v>581</v>
      </c>
      <c r="BB12" t="s">
        <v>389</v>
      </c>
      <c r="BC12" t="s">
        <v>581</v>
      </c>
      <c r="BD12" t="s">
        <v>612</v>
      </c>
      <c r="BE12" s="104" t="s">
        <v>421</v>
      </c>
      <c r="BG12" s="2" t="s">
        <v>57</v>
      </c>
      <c r="BH12" s="2" t="s">
        <v>612</v>
      </c>
      <c r="BI12" t="s">
        <v>73</v>
      </c>
      <c r="BJ12">
        <v>22</v>
      </c>
      <c r="BK12">
        <v>24</v>
      </c>
      <c r="BL12" s="104">
        <v>46</v>
      </c>
      <c r="BN12" s="2" t="s">
        <v>57</v>
      </c>
      <c r="BO12" s="2" t="s">
        <v>612</v>
      </c>
      <c r="BP12" t="s">
        <v>73</v>
      </c>
      <c r="BQ12">
        <v>17</v>
      </c>
      <c r="BR12">
        <v>29</v>
      </c>
      <c r="BS12" s="104">
        <v>46</v>
      </c>
      <c r="BU12" s="2" t="s">
        <v>57</v>
      </c>
      <c r="BV12" s="2" t="s">
        <v>581</v>
      </c>
      <c r="BW12" t="s">
        <v>73</v>
      </c>
      <c r="BX12">
        <v>22</v>
      </c>
      <c r="BY12">
        <v>24</v>
      </c>
      <c r="BZ12" s="104">
        <v>46</v>
      </c>
      <c r="CB12" s="2" t="s">
        <v>57</v>
      </c>
      <c r="CC12" s="2" t="s">
        <v>581</v>
      </c>
      <c r="CD12" t="s">
        <v>73</v>
      </c>
      <c r="CE12">
        <v>33</v>
      </c>
      <c r="CF12">
        <v>13</v>
      </c>
      <c r="CG12" s="104">
        <v>46</v>
      </c>
      <c r="CL12" t="s">
        <v>72</v>
      </c>
      <c r="CM12" t="s">
        <v>612</v>
      </c>
      <c r="CQ12" s="104"/>
      <c r="CR12" s="125"/>
      <c r="CS12" s="3" t="s">
        <v>46</v>
      </c>
      <c r="CT12" s="2" t="s">
        <v>49</v>
      </c>
      <c r="CU12" t="s">
        <v>389</v>
      </c>
      <c r="CV12" t="s">
        <v>581</v>
      </c>
      <c r="CW12" t="s">
        <v>49</v>
      </c>
      <c r="CX12" s="104" t="s">
        <v>421</v>
      </c>
      <c r="CZ12" s="2" t="s">
        <v>67</v>
      </c>
      <c r="DA12" s="2" t="s">
        <v>49</v>
      </c>
      <c r="DB12" t="s">
        <v>73</v>
      </c>
      <c r="DC12">
        <v>22</v>
      </c>
      <c r="DD12">
        <v>13</v>
      </c>
      <c r="DE12" s="104">
        <v>35</v>
      </c>
      <c r="DG12" s="2" t="s">
        <v>57</v>
      </c>
      <c r="DH12" t="s">
        <v>581</v>
      </c>
      <c r="DI12" t="s">
        <v>73</v>
      </c>
      <c r="DJ12">
        <v>17</v>
      </c>
      <c r="DK12">
        <v>9</v>
      </c>
      <c r="DL12" s="104">
        <v>26</v>
      </c>
    </row>
    <row r="13" spans="1:116" x14ac:dyDescent="0.25">
      <c r="A13" t="s">
        <v>46</v>
      </c>
      <c r="B13" t="s">
        <v>55</v>
      </c>
      <c r="C13" t="s">
        <v>70</v>
      </c>
      <c r="D13">
        <v>7</v>
      </c>
      <c r="E13">
        <v>5</v>
      </c>
      <c r="F13" s="104">
        <v>12</v>
      </c>
      <c r="H13" t="s">
        <v>46</v>
      </c>
      <c r="I13" t="s">
        <v>55</v>
      </c>
      <c r="J13" t="s">
        <v>70</v>
      </c>
      <c r="K13">
        <v>8</v>
      </c>
      <c r="L13">
        <v>5</v>
      </c>
      <c r="M13" s="104">
        <v>13</v>
      </c>
      <c r="O13" t="s">
        <v>46</v>
      </c>
      <c r="P13" t="s">
        <v>55</v>
      </c>
      <c r="Q13" t="s">
        <v>70</v>
      </c>
      <c r="R13">
        <v>5</v>
      </c>
      <c r="S13">
        <v>6</v>
      </c>
      <c r="T13" s="104">
        <v>11</v>
      </c>
      <c r="V13" t="s">
        <v>46</v>
      </c>
      <c r="W13" t="s">
        <v>55</v>
      </c>
      <c r="X13" t="s">
        <v>70</v>
      </c>
      <c r="Y13">
        <v>5</v>
      </c>
      <c r="Z13">
        <v>2</v>
      </c>
      <c r="AA13" s="104">
        <v>7</v>
      </c>
      <c r="AB13" s="123"/>
      <c r="AC13" s="117" t="s">
        <v>70</v>
      </c>
      <c r="AD13" s="117" t="s">
        <v>612</v>
      </c>
      <c r="AE13" t="s">
        <v>70</v>
      </c>
      <c r="AF13">
        <v>5</v>
      </c>
      <c r="AG13">
        <v>40</v>
      </c>
      <c r="AH13" s="104">
        <v>45</v>
      </c>
      <c r="AJ13" s="2" t="s">
        <v>72</v>
      </c>
      <c r="AK13" s="2" t="s">
        <v>612</v>
      </c>
      <c r="AL13" t="s">
        <v>389</v>
      </c>
      <c r="AM13" t="s">
        <v>581</v>
      </c>
      <c r="AN13" t="s">
        <v>612</v>
      </c>
      <c r="AO13" s="104" t="s">
        <v>421</v>
      </c>
      <c r="AQ13" s="2" t="s">
        <v>72</v>
      </c>
      <c r="AR13" t="s">
        <v>581</v>
      </c>
      <c r="AT13" t="s">
        <v>80</v>
      </c>
      <c r="AU13">
        <v>36</v>
      </c>
      <c r="AV13">
        <v>44</v>
      </c>
      <c r="AW13" s="104">
        <v>80</v>
      </c>
      <c r="AY13" s="2" t="s">
        <v>72</v>
      </c>
      <c r="AZ13" t="s">
        <v>581</v>
      </c>
      <c r="BB13" t="s">
        <v>80</v>
      </c>
      <c r="BC13">
        <v>32</v>
      </c>
      <c r="BD13">
        <v>48</v>
      </c>
      <c r="BE13" s="104">
        <v>80</v>
      </c>
      <c r="BG13" s="2" t="s">
        <v>57</v>
      </c>
      <c r="BH13" s="2" t="s">
        <v>612</v>
      </c>
      <c r="BI13" t="s">
        <v>48</v>
      </c>
      <c r="BJ13">
        <v>23</v>
      </c>
      <c r="BK13">
        <v>34</v>
      </c>
      <c r="BL13" s="104">
        <v>57</v>
      </c>
      <c r="BN13" s="2" t="s">
        <v>57</v>
      </c>
      <c r="BO13" s="2" t="s">
        <v>612</v>
      </c>
      <c r="BP13" t="s">
        <v>48</v>
      </c>
      <c r="BQ13">
        <v>24</v>
      </c>
      <c r="BR13">
        <v>33</v>
      </c>
      <c r="BS13" s="104">
        <v>57</v>
      </c>
      <c r="BU13" s="2" t="s">
        <v>57</v>
      </c>
      <c r="BV13" s="2" t="s">
        <v>581</v>
      </c>
      <c r="BW13" t="s">
        <v>48</v>
      </c>
      <c r="BX13">
        <v>32</v>
      </c>
      <c r="BY13">
        <v>25</v>
      </c>
      <c r="BZ13" s="104">
        <v>57</v>
      </c>
      <c r="CB13" s="2" t="s">
        <v>57</v>
      </c>
      <c r="CC13" s="2" t="s">
        <v>581</v>
      </c>
      <c r="CD13" t="s">
        <v>48</v>
      </c>
      <c r="CE13">
        <v>32</v>
      </c>
      <c r="CF13">
        <v>25</v>
      </c>
      <c r="CG13" s="104">
        <v>57</v>
      </c>
      <c r="CL13" t="s">
        <v>72</v>
      </c>
      <c r="CM13" t="s">
        <v>612</v>
      </c>
      <c r="CQ13" s="104"/>
      <c r="CR13" s="125"/>
      <c r="CS13" s="2" t="s">
        <v>72</v>
      </c>
      <c r="CT13" t="s">
        <v>581</v>
      </c>
      <c r="CU13" t="s">
        <v>80</v>
      </c>
      <c r="CV13">
        <v>22</v>
      </c>
      <c r="CW13">
        <v>41</v>
      </c>
      <c r="CX13" s="104">
        <v>63</v>
      </c>
      <c r="CZ13" s="2" t="s">
        <v>48</v>
      </c>
      <c r="DA13" s="2" t="s">
        <v>49</v>
      </c>
      <c r="DB13" t="s">
        <v>48</v>
      </c>
      <c r="DC13">
        <v>23</v>
      </c>
      <c r="DD13">
        <v>20</v>
      </c>
      <c r="DE13" s="104">
        <v>43</v>
      </c>
      <c r="DG13" s="2" t="s">
        <v>48</v>
      </c>
      <c r="DH13" s="2" t="s">
        <v>49</v>
      </c>
      <c r="DI13" t="s">
        <v>48</v>
      </c>
      <c r="DJ13">
        <v>24</v>
      </c>
      <c r="DK13">
        <v>18</v>
      </c>
      <c r="DL13" s="104">
        <v>42</v>
      </c>
    </row>
    <row r="14" spans="1:116" x14ac:dyDescent="0.25">
      <c r="A14" t="s">
        <v>46</v>
      </c>
      <c r="B14" t="s">
        <v>55</v>
      </c>
      <c r="C14" t="s">
        <v>46</v>
      </c>
      <c r="D14">
        <v>13</v>
      </c>
      <c r="E14">
        <v>35</v>
      </c>
      <c r="F14" s="104">
        <v>48</v>
      </c>
      <c r="H14" t="s">
        <v>46</v>
      </c>
      <c r="I14" t="s">
        <v>55</v>
      </c>
      <c r="J14" t="s">
        <v>46</v>
      </c>
      <c r="K14">
        <v>17</v>
      </c>
      <c r="L14">
        <v>35</v>
      </c>
      <c r="M14" s="104">
        <v>52</v>
      </c>
      <c r="O14" t="s">
        <v>46</v>
      </c>
      <c r="P14" t="s">
        <v>55</v>
      </c>
      <c r="Q14" t="s">
        <v>46</v>
      </c>
      <c r="R14">
        <v>35</v>
      </c>
      <c r="S14">
        <v>15</v>
      </c>
      <c r="T14" s="104">
        <v>50</v>
      </c>
      <c r="V14" t="s">
        <v>56</v>
      </c>
      <c r="W14" t="s">
        <v>55</v>
      </c>
      <c r="X14" t="s">
        <v>46</v>
      </c>
      <c r="Y14">
        <v>35</v>
      </c>
      <c r="Z14">
        <v>3</v>
      </c>
      <c r="AA14" s="104">
        <v>38</v>
      </c>
      <c r="AB14" s="123"/>
      <c r="AC14" s="117" t="s">
        <v>70</v>
      </c>
      <c r="AD14" s="117" t="s">
        <v>612</v>
      </c>
      <c r="AE14" t="s">
        <v>46</v>
      </c>
      <c r="AF14">
        <v>35</v>
      </c>
      <c r="AG14">
        <v>94</v>
      </c>
      <c r="AH14" s="104">
        <v>129</v>
      </c>
      <c r="AJ14" s="3" t="s">
        <v>46</v>
      </c>
      <c r="AK14" s="2" t="s">
        <v>612</v>
      </c>
      <c r="AL14" t="s">
        <v>80</v>
      </c>
      <c r="AM14">
        <v>23</v>
      </c>
      <c r="AN14">
        <v>57</v>
      </c>
      <c r="AO14" s="104">
        <v>80</v>
      </c>
      <c r="AQ14" s="3" t="s">
        <v>46</v>
      </c>
      <c r="AR14" s="2" t="s">
        <v>612</v>
      </c>
      <c r="AT14" t="s">
        <v>70</v>
      </c>
      <c r="AU14">
        <v>8</v>
      </c>
      <c r="AV14">
        <v>19</v>
      </c>
      <c r="AW14" s="104">
        <v>27</v>
      </c>
      <c r="AY14" s="3" t="s">
        <v>46</v>
      </c>
      <c r="AZ14" s="2" t="s">
        <v>612</v>
      </c>
      <c r="BB14" t="s">
        <v>70</v>
      </c>
      <c r="BC14">
        <v>9</v>
      </c>
      <c r="BD14">
        <v>18</v>
      </c>
      <c r="BE14" s="104">
        <v>27</v>
      </c>
      <c r="BG14" s="2" t="s">
        <v>48</v>
      </c>
      <c r="BH14" s="2" t="s">
        <v>612</v>
      </c>
      <c r="BI14" t="s">
        <v>57</v>
      </c>
      <c r="BJ14">
        <v>13</v>
      </c>
      <c r="BK14">
        <v>47</v>
      </c>
      <c r="BL14" s="104">
        <v>60</v>
      </c>
      <c r="BN14" s="2" t="s">
        <v>48</v>
      </c>
      <c r="BO14" s="2" t="s">
        <v>612</v>
      </c>
      <c r="BP14" t="s">
        <v>57</v>
      </c>
      <c r="BQ14">
        <v>19</v>
      </c>
      <c r="BR14">
        <v>41</v>
      </c>
      <c r="BS14" s="104">
        <v>60</v>
      </c>
      <c r="BU14" s="2" t="s">
        <v>48</v>
      </c>
      <c r="BV14" s="2" t="s">
        <v>612</v>
      </c>
      <c r="BW14" t="s">
        <v>57</v>
      </c>
      <c r="BX14">
        <v>35</v>
      </c>
      <c r="BY14">
        <v>25</v>
      </c>
      <c r="BZ14" s="104">
        <v>60</v>
      </c>
      <c r="CB14" s="2" t="s">
        <v>48</v>
      </c>
      <c r="CC14" s="2" t="s">
        <v>581</v>
      </c>
      <c r="CD14" t="s">
        <v>57</v>
      </c>
      <c r="CE14">
        <v>28</v>
      </c>
      <c r="CF14">
        <v>32</v>
      </c>
      <c r="CG14" s="104">
        <v>60</v>
      </c>
      <c r="CL14" t="s">
        <v>46</v>
      </c>
      <c r="CM14" t="s">
        <v>612</v>
      </c>
      <c r="CQ14" s="104"/>
      <c r="CR14" s="125"/>
      <c r="CS14" s="3" t="s">
        <v>80</v>
      </c>
      <c r="CT14" s="2" t="s">
        <v>49</v>
      </c>
      <c r="CU14" t="s">
        <v>70</v>
      </c>
      <c r="CV14">
        <v>5</v>
      </c>
      <c r="CW14">
        <v>15</v>
      </c>
      <c r="CX14" s="104">
        <v>20</v>
      </c>
      <c r="CZ14" s="2" t="s">
        <v>67</v>
      </c>
      <c r="DA14" s="2" t="s">
        <v>49</v>
      </c>
      <c r="DB14" t="s">
        <v>57</v>
      </c>
      <c r="DC14">
        <v>13</v>
      </c>
      <c r="DD14">
        <v>32</v>
      </c>
      <c r="DE14" s="104">
        <v>45</v>
      </c>
      <c r="DG14" s="2" t="s">
        <v>61</v>
      </c>
      <c r="DH14" s="2" t="s">
        <v>49</v>
      </c>
      <c r="DI14" t="s">
        <v>57</v>
      </c>
      <c r="DJ14">
        <v>19</v>
      </c>
      <c r="DK14">
        <v>25</v>
      </c>
      <c r="DL14" s="104">
        <v>44</v>
      </c>
    </row>
    <row r="15" spans="1:116" x14ac:dyDescent="0.25">
      <c r="A15" t="s">
        <v>70</v>
      </c>
      <c r="B15" t="s">
        <v>55</v>
      </c>
      <c r="C15" t="s">
        <v>56</v>
      </c>
      <c r="D15">
        <v>4</v>
      </c>
      <c r="E15">
        <v>13</v>
      </c>
      <c r="F15" s="104">
        <v>17</v>
      </c>
      <c r="H15" t="s">
        <v>70</v>
      </c>
      <c r="I15" t="s">
        <v>55</v>
      </c>
      <c r="J15" t="s">
        <v>56</v>
      </c>
      <c r="K15">
        <v>7</v>
      </c>
      <c r="L15">
        <v>13</v>
      </c>
      <c r="M15" s="104">
        <v>20</v>
      </c>
      <c r="O15" t="s">
        <v>46</v>
      </c>
      <c r="P15" t="s">
        <v>55</v>
      </c>
      <c r="Q15" t="s">
        <v>56</v>
      </c>
      <c r="R15">
        <v>13</v>
      </c>
      <c r="S15">
        <v>12</v>
      </c>
      <c r="T15" s="104">
        <v>25</v>
      </c>
      <c r="V15" t="s">
        <v>80</v>
      </c>
      <c r="W15" t="s">
        <v>55</v>
      </c>
      <c r="X15" t="s">
        <v>56</v>
      </c>
      <c r="Y15">
        <v>13</v>
      </c>
      <c r="Z15">
        <v>1</v>
      </c>
      <c r="AA15" s="104">
        <v>14</v>
      </c>
      <c r="AB15" s="123"/>
      <c r="AC15" s="117" t="s">
        <v>72</v>
      </c>
      <c r="AD15" s="117" t="s">
        <v>612</v>
      </c>
      <c r="AE15" t="s">
        <v>56</v>
      </c>
      <c r="AF15">
        <v>13</v>
      </c>
      <c r="AG15">
        <v>44</v>
      </c>
      <c r="AH15" s="104">
        <v>57</v>
      </c>
      <c r="AJ15" s="2" t="s">
        <v>72</v>
      </c>
      <c r="AK15" s="2" t="s">
        <v>612</v>
      </c>
      <c r="AL15" t="s">
        <v>70</v>
      </c>
      <c r="AM15">
        <v>6</v>
      </c>
      <c r="AN15">
        <v>21</v>
      </c>
      <c r="AO15" s="104">
        <v>27</v>
      </c>
      <c r="AQ15" s="2" t="s">
        <v>72</v>
      </c>
      <c r="AR15" s="2" t="s">
        <v>612</v>
      </c>
      <c r="AT15" t="s">
        <v>264</v>
      </c>
      <c r="AU15">
        <v>4</v>
      </c>
      <c r="AV15">
        <v>2</v>
      </c>
      <c r="AW15" s="104">
        <v>6</v>
      </c>
      <c r="AY15" s="2" t="s">
        <v>72</v>
      </c>
      <c r="AZ15" s="2" t="s">
        <v>612</v>
      </c>
      <c r="BB15" t="s">
        <v>264</v>
      </c>
      <c r="BC15">
        <v>2</v>
      </c>
      <c r="BD15">
        <v>4</v>
      </c>
      <c r="BE15" s="104">
        <v>6</v>
      </c>
      <c r="BG15" s="2" t="s">
        <v>67</v>
      </c>
      <c r="BH15" s="2" t="s">
        <v>612</v>
      </c>
      <c r="BI15" t="s">
        <v>61</v>
      </c>
      <c r="BJ15">
        <v>12</v>
      </c>
      <c r="BK15">
        <v>34</v>
      </c>
      <c r="BL15" s="104">
        <v>46</v>
      </c>
      <c r="BN15" s="2" t="s">
        <v>67</v>
      </c>
      <c r="BO15" s="2" t="s">
        <v>612</v>
      </c>
      <c r="BP15" t="s">
        <v>61</v>
      </c>
      <c r="BQ15">
        <v>9</v>
      </c>
      <c r="BR15">
        <v>37</v>
      </c>
      <c r="BS15" s="104">
        <v>46</v>
      </c>
      <c r="BU15" s="2" t="s">
        <v>67</v>
      </c>
      <c r="BV15" s="2" t="s">
        <v>612</v>
      </c>
      <c r="BW15" t="s">
        <v>61</v>
      </c>
      <c r="BX15">
        <v>19</v>
      </c>
      <c r="BY15">
        <v>27</v>
      </c>
      <c r="BZ15" s="104">
        <v>46</v>
      </c>
      <c r="CB15" s="2" t="s">
        <v>67</v>
      </c>
      <c r="CC15" s="2" t="s">
        <v>581</v>
      </c>
      <c r="CD15" t="s">
        <v>61</v>
      </c>
      <c r="CE15">
        <v>18</v>
      </c>
      <c r="CF15">
        <v>28</v>
      </c>
      <c r="CG15" s="104">
        <v>46</v>
      </c>
      <c r="CL15" t="s">
        <v>72</v>
      </c>
      <c r="CM15" t="s">
        <v>581</v>
      </c>
      <c r="CQ15" s="104"/>
      <c r="CR15" s="125"/>
      <c r="CS15" s="3" t="s">
        <v>46</v>
      </c>
      <c r="CT15" s="2" t="s">
        <v>49</v>
      </c>
      <c r="CU15" t="s">
        <v>264</v>
      </c>
      <c r="CV15">
        <v>1</v>
      </c>
      <c r="CW15">
        <v>2</v>
      </c>
      <c r="CX15" s="104">
        <v>3</v>
      </c>
      <c r="CZ15" s="2" t="s">
        <v>61</v>
      </c>
      <c r="DA15" s="2" t="s">
        <v>49</v>
      </c>
      <c r="DB15" t="s">
        <v>61</v>
      </c>
      <c r="DC15">
        <v>12</v>
      </c>
      <c r="DD15">
        <v>25</v>
      </c>
      <c r="DE15" s="104">
        <v>37</v>
      </c>
      <c r="DG15" s="2" t="s">
        <v>73</v>
      </c>
      <c r="DH15" t="s">
        <v>581</v>
      </c>
      <c r="DI15" t="s">
        <v>61</v>
      </c>
      <c r="DJ15">
        <v>9</v>
      </c>
      <c r="DK15">
        <v>23</v>
      </c>
      <c r="DL15" s="104">
        <v>32</v>
      </c>
    </row>
    <row r="16" spans="1:116" x14ac:dyDescent="0.25">
      <c r="A16" t="s">
        <v>72</v>
      </c>
      <c r="B16" t="s">
        <v>55</v>
      </c>
      <c r="C16" t="s">
        <v>72</v>
      </c>
      <c r="D16">
        <v>5</v>
      </c>
      <c r="E16">
        <v>29</v>
      </c>
      <c r="F16" s="104">
        <v>34</v>
      </c>
      <c r="H16" t="s">
        <v>72</v>
      </c>
      <c r="I16" t="s">
        <v>55</v>
      </c>
      <c r="J16" t="s">
        <v>72</v>
      </c>
      <c r="K16">
        <v>12</v>
      </c>
      <c r="L16">
        <v>29</v>
      </c>
      <c r="M16" s="104">
        <v>41</v>
      </c>
      <c r="O16" t="s">
        <v>70</v>
      </c>
      <c r="P16" t="s">
        <v>55</v>
      </c>
      <c r="Q16" t="s">
        <v>72</v>
      </c>
      <c r="R16">
        <v>29</v>
      </c>
      <c r="S16">
        <v>8</v>
      </c>
      <c r="T16" s="104">
        <v>37</v>
      </c>
      <c r="V16" t="s">
        <v>72</v>
      </c>
      <c r="W16" t="s">
        <v>55</v>
      </c>
      <c r="X16" t="s">
        <v>72</v>
      </c>
      <c r="Y16">
        <v>29</v>
      </c>
      <c r="Z16">
        <v>5</v>
      </c>
      <c r="AA16" s="104">
        <v>34</v>
      </c>
      <c r="AB16" s="123"/>
      <c r="AC16" s="117" t="s">
        <v>72</v>
      </c>
      <c r="AD16" s="117" t="s">
        <v>612</v>
      </c>
      <c r="AE16" t="s">
        <v>72</v>
      </c>
      <c r="AF16">
        <v>29</v>
      </c>
      <c r="AG16">
        <v>53</v>
      </c>
      <c r="AH16" s="104">
        <v>82</v>
      </c>
      <c r="AJ16" s="3" t="s">
        <v>80</v>
      </c>
      <c r="AK16" s="2" t="s">
        <v>612</v>
      </c>
      <c r="AL16" t="s">
        <v>264</v>
      </c>
      <c r="AM16">
        <v>1</v>
      </c>
      <c r="AN16">
        <v>5</v>
      </c>
      <c r="AO16" s="104">
        <v>6</v>
      </c>
      <c r="AQ16" s="3" t="s">
        <v>80</v>
      </c>
      <c r="AR16" t="s">
        <v>581</v>
      </c>
      <c r="AT16" t="s">
        <v>46</v>
      </c>
      <c r="AU16">
        <v>57</v>
      </c>
      <c r="AV16">
        <v>37</v>
      </c>
      <c r="AW16" s="104">
        <v>94</v>
      </c>
      <c r="AY16" s="3" t="s">
        <v>80</v>
      </c>
      <c r="AZ16" t="s">
        <v>581</v>
      </c>
      <c r="BB16" t="s">
        <v>46</v>
      </c>
      <c r="BC16">
        <v>54</v>
      </c>
      <c r="BD16">
        <v>40</v>
      </c>
      <c r="BE16" s="104">
        <v>94</v>
      </c>
      <c r="BG16" s="2" t="s">
        <v>48</v>
      </c>
      <c r="BH16" s="2" t="s">
        <v>612</v>
      </c>
      <c r="BI16" t="s">
        <v>67</v>
      </c>
      <c r="BJ16">
        <v>13</v>
      </c>
      <c r="BK16">
        <v>34</v>
      </c>
      <c r="BL16" s="104">
        <v>47</v>
      </c>
      <c r="BN16" s="2" t="s">
        <v>48</v>
      </c>
      <c r="BO16" s="2" t="s">
        <v>612</v>
      </c>
      <c r="BP16" t="s">
        <v>67</v>
      </c>
      <c r="BQ16">
        <v>14</v>
      </c>
      <c r="BR16">
        <v>33</v>
      </c>
      <c r="BS16" s="104">
        <v>47</v>
      </c>
      <c r="BU16" s="2" t="s">
        <v>48</v>
      </c>
      <c r="BV16" s="2" t="s">
        <v>612</v>
      </c>
      <c r="BW16" t="s">
        <v>67</v>
      </c>
      <c r="BX16">
        <v>24</v>
      </c>
      <c r="BY16">
        <v>23</v>
      </c>
      <c r="BZ16" s="104">
        <v>47</v>
      </c>
      <c r="CB16" s="2" t="s">
        <v>48</v>
      </c>
      <c r="CC16" s="2" t="s">
        <v>581</v>
      </c>
      <c r="CD16" t="s">
        <v>67</v>
      </c>
      <c r="CE16">
        <v>19</v>
      </c>
      <c r="CF16">
        <v>28</v>
      </c>
      <c r="CG16" s="104">
        <v>47</v>
      </c>
      <c r="CL16" t="s">
        <v>80</v>
      </c>
      <c r="CM16" t="s">
        <v>612</v>
      </c>
      <c r="CQ16" s="104"/>
      <c r="CR16" s="125"/>
      <c r="CS16" s="3" t="s">
        <v>46</v>
      </c>
      <c r="CT16" s="2" t="s">
        <v>49</v>
      </c>
      <c r="CU16" t="s">
        <v>46</v>
      </c>
      <c r="CV16">
        <v>35</v>
      </c>
      <c r="CW16">
        <v>39</v>
      </c>
      <c r="CX16" s="104">
        <v>74</v>
      </c>
      <c r="CZ16" s="2" t="s">
        <v>57</v>
      </c>
      <c r="DA16" t="s">
        <v>581</v>
      </c>
      <c r="DB16" t="s">
        <v>67</v>
      </c>
      <c r="DC16">
        <v>13</v>
      </c>
      <c r="DD16">
        <v>29</v>
      </c>
      <c r="DE16" s="104">
        <v>42</v>
      </c>
      <c r="DG16" s="2" t="s">
        <v>57</v>
      </c>
      <c r="DH16" s="2" t="s">
        <v>49</v>
      </c>
      <c r="DI16" t="s">
        <v>67</v>
      </c>
      <c r="DJ16">
        <v>14</v>
      </c>
      <c r="DK16">
        <v>24</v>
      </c>
      <c r="DL16" s="104">
        <v>38</v>
      </c>
    </row>
    <row r="17" spans="1:116" x14ac:dyDescent="0.25">
      <c r="A17" t="s">
        <v>46</v>
      </c>
      <c r="B17" t="s">
        <v>55</v>
      </c>
      <c r="C17" t="s">
        <v>421</v>
      </c>
      <c r="D17" s="104">
        <v>37</v>
      </c>
      <c r="E17" s="104">
        <v>104</v>
      </c>
      <c r="F17" s="104">
        <v>141</v>
      </c>
      <c r="H17" t="s">
        <v>46</v>
      </c>
      <c r="I17" t="s">
        <v>55</v>
      </c>
      <c r="J17" s="104" t="s">
        <v>421</v>
      </c>
      <c r="K17" s="104">
        <v>67</v>
      </c>
      <c r="L17" s="104">
        <v>104</v>
      </c>
      <c r="M17" s="104">
        <v>171</v>
      </c>
      <c r="O17" t="s">
        <v>72</v>
      </c>
      <c r="P17" t="s">
        <v>55</v>
      </c>
      <c r="Q17" s="104" t="s">
        <v>421</v>
      </c>
      <c r="R17" s="104">
        <v>104</v>
      </c>
      <c r="S17" s="104">
        <v>55</v>
      </c>
      <c r="T17" s="104">
        <v>159</v>
      </c>
      <c r="V17" t="s">
        <v>46</v>
      </c>
      <c r="W17" t="s">
        <v>55</v>
      </c>
      <c r="X17" s="104" t="s">
        <v>421</v>
      </c>
      <c r="Y17" s="104">
        <v>104</v>
      </c>
      <c r="Z17" s="104">
        <v>22</v>
      </c>
      <c r="AA17" s="104">
        <v>126</v>
      </c>
      <c r="AB17" s="123"/>
      <c r="AC17" s="117" t="s">
        <v>46</v>
      </c>
      <c r="AD17" s="117" t="s">
        <v>612</v>
      </c>
      <c r="AE17" s="104" t="s">
        <v>421</v>
      </c>
      <c r="AF17" s="104">
        <v>104</v>
      </c>
      <c r="AG17" s="104">
        <v>335</v>
      </c>
      <c r="AH17" s="104">
        <v>439</v>
      </c>
      <c r="AJ17" s="3" t="s">
        <v>46</v>
      </c>
      <c r="AK17" s="2" t="s">
        <v>612</v>
      </c>
      <c r="AL17" t="s">
        <v>46</v>
      </c>
      <c r="AM17">
        <v>32</v>
      </c>
      <c r="AN17">
        <v>62</v>
      </c>
      <c r="AO17" s="104">
        <v>94</v>
      </c>
      <c r="AQ17" s="3" t="s">
        <v>46</v>
      </c>
      <c r="AR17" t="s">
        <v>581</v>
      </c>
      <c r="AT17" t="s">
        <v>56</v>
      </c>
      <c r="AU17">
        <v>22</v>
      </c>
      <c r="AV17">
        <v>17</v>
      </c>
      <c r="AW17" s="104">
        <v>39</v>
      </c>
      <c r="AY17" s="3" t="s">
        <v>46</v>
      </c>
      <c r="AZ17" t="s">
        <v>581</v>
      </c>
      <c r="BB17" t="s">
        <v>56</v>
      </c>
      <c r="BC17">
        <v>20</v>
      </c>
      <c r="BD17">
        <v>19</v>
      </c>
      <c r="BE17" s="104">
        <v>39</v>
      </c>
      <c r="BG17" s="2" t="s">
        <v>61</v>
      </c>
      <c r="BH17" s="2" t="s">
        <v>612</v>
      </c>
      <c r="BI17" s="104" t="s">
        <v>421</v>
      </c>
      <c r="BJ17" s="104">
        <v>83</v>
      </c>
      <c r="BK17" s="104">
        <v>173</v>
      </c>
      <c r="BL17" s="104">
        <v>256</v>
      </c>
      <c r="BN17" s="2" t="s">
        <v>61</v>
      </c>
      <c r="BO17" s="2" t="s">
        <v>612</v>
      </c>
      <c r="BP17" s="104" t="s">
        <v>421</v>
      </c>
      <c r="BQ17" s="104">
        <v>83</v>
      </c>
      <c r="BR17" s="104">
        <v>173</v>
      </c>
      <c r="BS17" s="104">
        <v>256</v>
      </c>
      <c r="BU17" s="2" t="s">
        <v>61</v>
      </c>
      <c r="BV17" s="2" t="s">
        <v>612</v>
      </c>
      <c r="BW17" s="104" t="s">
        <v>421</v>
      </c>
      <c r="BX17" s="104">
        <v>132</v>
      </c>
      <c r="BY17" s="104">
        <v>124</v>
      </c>
      <c r="BZ17" s="104">
        <v>256</v>
      </c>
      <c r="CB17" s="2" t="s">
        <v>61</v>
      </c>
      <c r="CC17" s="2" t="s">
        <v>612</v>
      </c>
      <c r="CD17" s="104" t="s">
        <v>421</v>
      </c>
      <c r="CE17" s="104">
        <v>130</v>
      </c>
      <c r="CF17" s="104">
        <v>126</v>
      </c>
      <c r="CG17" s="104">
        <v>256</v>
      </c>
      <c r="CL17" t="s">
        <v>46</v>
      </c>
      <c r="CM17" t="s">
        <v>612</v>
      </c>
      <c r="CQ17" s="104"/>
      <c r="CR17" s="125"/>
      <c r="CS17" s="3" t="s">
        <v>46</v>
      </c>
      <c r="CT17" s="2" t="s">
        <v>49</v>
      </c>
      <c r="CU17" t="s">
        <v>56</v>
      </c>
      <c r="CV17">
        <v>13</v>
      </c>
      <c r="CW17">
        <v>17</v>
      </c>
      <c r="CX17" s="104">
        <v>30</v>
      </c>
      <c r="CZ17" s="2" t="s">
        <v>48</v>
      </c>
      <c r="DA17" s="2" t="s">
        <v>49</v>
      </c>
      <c r="DB17" s="104" t="s">
        <v>421</v>
      </c>
      <c r="DC17" s="104">
        <v>83</v>
      </c>
      <c r="DD17" s="104">
        <v>119</v>
      </c>
      <c r="DE17" s="104">
        <v>202</v>
      </c>
      <c r="DG17" s="2" t="s">
        <v>48</v>
      </c>
      <c r="DH17" t="s">
        <v>581</v>
      </c>
      <c r="DI17" s="104" t="s">
        <v>421</v>
      </c>
      <c r="DJ17" s="104">
        <v>83</v>
      </c>
      <c r="DK17" s="104">
        <v>99</v>
      </c>
      <c r="DL17" s="104">
        <v>182</v>
      </c>
    </row>
    <row r="18" spans="1:116" x14ac:dyDescent="0.25">
      <c r="A18" t="s">
        <v>56</v>
      </c>
      <c r="B18" t="s">
        <v>55</v>
      </c>
      <c r="H18" t="s">
        <v>56</v>
      </c>
      <c r="I18" t="s">
        <v>55</v>
      </c>
      <c r="O18" t="s">
        <v>46</v>
      </c>
      <c r="P18" t="s">
        <v>55</v>
      </c>
      <c r="V18" t="s">
        <v>46</v>
      </c>
      <c r="W18" t="s">
        <v>55</v>
      </c>
      <c r="AB18" s="123"/>
      <c r="AC18" s="117" t="s">
        <v>46</v>
      </c>
      <c r="AD18" s="117" t="s">
        <v>612</v>
      </c>
      <c r="AE18" s="104"/>
      <c r="AF18" s="104"/>
      <c r="AG18" s="104"/>
      <c r="AH18" s="104"/>
      <c r="AJ18" s="2" t="s">
        <v>72</v>
      </c>
      <c r="AK18" s="2" t="s">
        <v>612</v>
      </c>
      <c r="AL18" t="s">
        <v>56</v>
      </c>
      <c r="AM18">
        <v>15</v>
      </c>
      <c r="AN18">
        <v>24</v>
      </c>
      <c r="AO18" s="104">
        <v>39</v>
      </c>
      <c r="AQ18" s="2" t="s">
        <v>72</v>
      </c>
      <c r="AR18" s="2" t="s">
        <v>612</v>
      </c>
      <c r="AT18" t="s">
        <v>72</v>
      </c>
      <c r="AU18">
        <v>40</v>
      </c>
      <c r="AV18">
        <v>19</v>
      </c>
      <c r="AW18" s="104">
        <v>59</v>
      </c>
      <c r="AY18" s="2" t="s">
        <v>72</v>
      </c>
      <c r="AZ18" t="s">
        <v>581</v>
      </c>
      <c r="BB18" t="s">
        <v>72</v>
      </c>
      <c r="BC18">
        <v>45</v>
      </c>
      <c r="BD18">
        <v>14</v>
      </c>
      <c r="BE18" s="104">
        <v>59</v>
      </c>
      <c r="BG18" s="2" t="s">
        <v>67</v>
      </c>
      <c r="BH18" s="2" t="s">
        <v>612</v>
      </c>
      <c r="BN18" s="2" t="s">
        <v>67</v>
      </c>
      <c r="BO18" s="2" t="s">
        <v>612</v>
      </c>
      <c r="BU18" s="2" t="s">
        <v>67</v>
      </c>
      <c r="BV18" s="2" t="s">
        <v>612</v>
      </c>
      <c r="CB18" s="2" t="s">
        <v>67</v>
      </c>
      <c r="CC18" s="2" t="s">
        <v>612</v>
      </c>
      <c r="CL18" t="s">
        <v>72</v>
      </c>
      <c r="CM18" t="s">
        <v>612</v>
      </c>
      <c r="CQ18" s="104"/>
      <c r="CR18" s="125"/>
      <c r="CS18" s="2" t="s">
        <v>70</v>
      </c>
      <c r="CT18" s="2" t="s">
        <v>49</v>
      </c>
      <c r="CU18" t="s">
        <v>72</v>
      </c>
      <c r="CV18">
        <v>28</v>
      </c>
      <c r="CW18">
        <v>21</v>
      </c>
      <c r="CX18" s="104">
        <v>49</v>
      </c>
      <c r="CZ18" s="2" t="s">
        <v>61</v>
      </c>
      <c r="DA18" s="2" t="s">
        <v>49</v>
      </c>
      <c r="DG18" s="2" t="s">
        <v>61</v>
      </c>
      <c r="DH18" t="s">
        <v>581</v>
      </c>
    </row>
    <row r="19" spans="1:116" x14ac:dyDescent="0.25">
      <c r="A19" t="s">
        <v>80</v>
      </c>
      <c r="B19" t="s">
        <v>55</v>
      </c>
      <c r="C19" t="s">
        <v>389</v>
      </c>
      <c r="D19" t="s">
        <v>62</v>
      </c>
      <c r="E19" t="s">
        <v>55</v>
      </c>
      <c r="F19" t="s">
        <v>421</v>
      </c>
      <c r="H19" t="s">
        <v>80</v>
      </c>
      <c r="I19" t="s">
        <v>55</v>
      </c>
      <c r="J19" t="s">
        <v>389</v>
      </c>
      <c r="K19" t="s">
        <v>50</v>
      </c>
      <c r="L19" t="s">
        <v>55</v>
      </c>
      <c r="M19" t="s">
        <v>421</v>
      </c>
      <c r="O19" t="s">
        <v>80</v>
      </c>
      <c r="P19" t="s">
        <v>58</v>
      </c>
      <c r="Q19" t="s">
        <v>389</v>
      </c>
      <c r="R19" t="s">
        <v>55</v>
      </c>
      <c r="S19" t="s">
        <v>58</v>
      </c>
      <c r="T19" s="104" t="s">
        <v>421</v>
      </c>
      <c r="V19" t="s">
        <v>72</v>
      </c>
      <c r="W19" t="s">
        <v>55</v>
      </c>
      <c r="X19" t="s">
        <v>389</v>
      </c>
      <c r="Y19" t="s">
        <v>55</v>
      </c>
      <c r="Z19" t="s">
        <v>68</v>
      </c>
      <c r="AA19" s="104" t="s">
        <v>421</v>
      </c>
      <c r="AB19" s="123"/>
      <c r="AC19" s="117" t="s">
        <v>72</v>
      </c>
      <c r="AD19" s="117" t="s">
        <v>581</v>
      </c>
      <c r="AE19" t="s">
        <v>389</v>
      </c>
      <c r="AF19" t="s">
        <v>581</v>
      </c>
      <c r="AG19" t="s">
        <v>612</v>
      </c>
      <c r="AH19" s="104" t="s">
        <v>421</v>
      </c>
      <c r="AJ19" s="3" t="s">
        <v>46</v>
      </c>
      <c r="AK19" s="2" t="s">
        <v>612</v>
      </c>
      <c r="AL19" t="s">
        <v>72</v>
      </c>
      <c r="AM19">
        <v>27</v>
      </c>
      <c r="AN19">
        <v>32</v>
      </c>
      <c r="AO19" s="104">
        <v>59</v>
      </c>
      <c r="AQ19" s="3" t="s">
        <v>46</v>
      </c>
      <c r="AR19" s="2" t="s">
        <v>612</v>
      </c>
      <c r="AT19" s="104" t="s">
        <v>421</v>
      </c>
      <c r="AU19" s="104">
        <v>167</v>
      </c>
      <c r="AV19" s="104">
        <v>138</v>
      </c>
      <c r="AW19" s="104">
        <v>305</v>
      </c>
      <c r="AY19" s="3" t="s">
        <v>46</v>
      </c>
      <c r="AZ19" t="s">
        <v>581</v>
      </c>
      <c r="BB19" s="104" t="s">
        <v>421</v>
      </c>
      <c r="BC19" s="104">
        <v>162</v>
      </c>
      <c r="BD19" s="104">
        <v>143</v>
      </c>
      <c r="BE19" s="104">
        <v>305</v>
      </c>
      <c r="BG19" s="2" t="s">
        <v>73</v>
      </c>
      <c r="BH19" s="2" t="s">
        <v>612</v>
      </c>
      <c r="BI19" t="s">
        <v>389</v>
      </c>
      <c r="BJ19" t="s">
        <v>581</v>
      </c>
      <c r="BK19" t="s">
        <v>612</v>
      </c>
      <c r="BL19" s="104" t="s">
        <v>421</v>
      </c>
      <c r="BN19" s="2" t="s">
        <v>73</v>
      </c>
      <c r="BO19" s="2" t="s">
        <v>612</v>
      </c>
      <c r="BP19" t="s">
        <v>389</v>
      </c>
      <c r="BQ19" t="s">
        <v>581</v>
      </c>
      <c r="BR19" t="s">
        <v>612</v>
      </c>
      <c r="BS19" s="104" t="s">
        <v>421</v>
      </c>
      <c r="BU19" s="2" t="s">
        <v>73</v>
      </c>
      <c r="BV19" s="2" t="s">
        <v>612</v>
      </c>
      <c r="BW19" t="s">
        <v>389</v>
      </c>
      <c r="BX19" t="s">
        <v>581</v>
      </c>
      <c r="BY19" t="s">
        <v>612</v>
      </c>
      <c r="BZ19" s="104" t="s">
        <v>421</v>
      </c>
      <c r="CB19" s="2" t="s">
        <v>73</v>
      </c>
      <c r="CC19" s="2" t="s">
        <v>581</v>
      </c>
      <c r="CD19" t="s">
        <v>389</v>
      </c>
      <c r="CE19" t="s">
        <v>581</v>
      </c>
      <c r="CF19" t="s">
        <v>612</v>
      </c>
      <c r="CG19" s="104" t="s">
        <v>421</v>
      </c>
      <c r="CL19" t="s">
        <v>46</v>
      </c>
      <c r="CM19" t="s">
        <v>612</v>
      </c>
      <c r="CN19" s="104"/>
      <c r="CO19" s="104"/>
      <c r="CP19" s="104"/>
      <c r="CQ19" s="104"/>
      <c r="CR19" s="125"/>
      <c r="CS19" s="3" t="s">
        <v>56</v>
      </c>
      <c r="CT19" s="2" t="s">
        <v>49</v>
      </c>
      <c r="CU19" s="104" t="s">
        <v>421</v>
      </c>
      <c r="CV19" s="104">
        <v>104</v>
      </c>
      <c r="CW19" s="104">
        <v>135</v>
      </c>
      <c r="CX19" s="104">
        <v>239</v>
      </c>
      <c r="CZ19" s="2" t="s">
        <v>73</v>
      </c>
      <c r="DA19" t="s">
        <v>581</v>
      </c>
      <c r="DB19" t="s">
        <v>389</v>
      </c>
      <c r="DC19" t="s">
        <v>581</v>
      </c>
      <c r="DD19" t="s">
        <v>49</v>
      </c>
      <c r="DE19" s="104" t="s">
        <v>421</v>
      </c>
      <c r="DG19" s="2" t="s">
        <v>57</v>
      </c>
      <c r="DH19" s="2" t="s">
        <v>49</v>
      </c>
      <c r="DI19" t="s">
        <v>389</v>
      </c>
      <c r="DJ19" t="s">
        <v>581</v>
      </c>
      <c r="DK19" t="s">
        <v>49</v>
      </c>
      <c r="DL19" s="104" t="s">
        <v>421</v>
      </c>
    </row>
    <row r="20" spans="1:116" x14ac:dyDescent="0.25">
      <c r="A20" t="s">
        <v>46</v>
      </c>
      <c r="B20" t="s">
        <v>62</v>
      </c>
      <c r="C20" t="s">
        <v>80</v>
      </c>
      <c r="D20">
        <f>D25*F20/F25</f>
        <v>7.8723404255319149</v>
      </c>
      <c r="E20">
        <f>E25*F20/F25</f>
        <v>22.127659574468087</v>
      </c>
      <c r="F20" s="104">
        <v>30</v>
      </c>
      <c r="H20" t="s">
        <v>46</v>
      </c>
      <c r="I20" t="s">
        <v>50</v>
      </c>
      <c r="J20" t="s">
        <v>80</v>
      </c>
      <c r="K20">
        <f>$K$25*M20/$M$25</f>
        <v>17.631578947368421</v>
      </c>
      <c r="L20">
        <f>$L$25*M20/$M$25</f>
        <v>27.368421052631579</v>
      </c>
      <c r="M20" s="104">
        <v>45</v>
      </c>
      <c r="O20" t="s">
        <v>56</v>
      </c>
      <c r="P20" t="s">
        <v>55</v>
      </c>
      <c r="Q20" t="s">
        <v>80</v>
      </c>
      <c r="R20">
        <f>$R$25*T20/$T$25</f>
        <v>23.547169811320753</v>
      </c>
      <c r="S20">
        <f>$S$25*T20/$T$25</f>
        <v>12.452830188679245</v>
      </c>
      <c r="T20" s="104">
        <v>36</v>
      </c>
      <c r="V20" t="s">
        <v>46</v>
      </c>
      <c r="W20" t="s">
        <v>55</v>
      </c>
      <c r="X20" t="s">
        <v>80</v>
      </c>
      <c r="Y20">
        <f>$Y$25*AA20/$AA$25</f>
        <v>27.238095238095237</v>
      </c>
      <c r="Z20">
        <f>$Z$25*AA20/$AA$25</f>
        <v>5.7619047619047619</v>
      </c>
      <c r="AA20" s="104">
        <v>33</v>
      </c>
      <c r="AB20" s="123"/>
      <c r="AC20" s="117" t="s">
        <v>80</v>
      </c>
      <c r="AD20" s="117" t="s">
        <v>612</v>
      </c>
      <c r="AE20" t="s">
        <v>80</v>
      </c>
      <c r="AF20">
        <f>$AF$25*AH20/$AH$25</f>
        <v>29.849658314350798</v>
      </c>
      <c r="AG20">
        <f>$AG$25*AH20/$AH$25</f>
        <v>96.150341685649209</v>
      </c>
      <c r="AH20" s="104">
        <v>126</v>
      </c>
      <c r="AJ20" s="3" t="s">
        <v>46</v>
      </c>
      <c r="AK20" s="2" t="s">
        <v>612</v>
      </c>
      <c r="AL20" s="104" t="s">
        <v>421</v>
      </c>
      <c r="AM20" s="104">
        <v>104</v>
      </c>
      <c r="AN20" s="104">
        <v>201</v>
      </c>
      <c r="AO20" s="104">
        <v>305</v>
      </c>
      <c r="AQ20" s="3" t="s">
        <v>46</v>
      </c>
      <c r="AR20" s="2" t="s">
        <v>612</v>
      </c>
      <c r="AY20" s="3" t="s">
        <v>46</v>
      </c>
      <c r="AZ20" t="s">
        <v>581</v>
      </c>
      <c r="BG20" s="2" t="s">
        <v>61</v>
      </c>
      <c r="BH20" s="2" t="s">
        <v>612</v>
      </c>
      <c r="BI20" t="s">
        <v>73</v>
      </c>
      <c r="BJ20">
        <f>$BJ$25*BL20/$BL$25</f>
        <v>14.9140625</v>
      </c>
      <c r="BK20">
        <f>$BK$25*BL20/$BL$25</f>
        <v>31.0859375</v>
      </c>
      <c r="BL20" s="104">
        <v>46</v>
      </c>
      <c r="BN20" s="2" t="s">
        <v>61</v>
      </c>
      <c r="BO20" s="2" t="s">
        <v>612</v>
      </c>
      <c r="BP20" t="s">
        <v>73</v>
      </c>
      <c r="BQ20">
        <f>$BQ$25*BS20/$BS$25</f>
        <v>14.9140625</v>
      </c>
      <c r="BR20">
        <f>$BR$25*BS20/$BS$25</f>
        <v>31.0859375</v>
      </c>
      <c r="BS20" s="104">
        <v>46</v>
      </c>
      <c r="BU20" s="2" t="s">
        <v>61</v>
      </c>
      <c r="BV20" s="2" t="s">
        <v>581</v>
      </c>
      <c r="BW20" t="s">
        <v>73</v>
      </c>
      <c r="BX20">
        <f>$BX$25*BZ20/$BZ$25</f>
        <v>23.71875</v>
      </c>
      <c r="BY20">
        <f>$BY$25*BZ20/$BZ$25</f>
        <v>22.28125</v>
      </c>
      <c r="BZ20" s="104">
        <v>46</v>
      </c>
      <c r="CB20" s="2" t="s">
        <v>61</v>
      </c>
      <c r="CC20" s="2" t="s">
        <v>612</v>
      </c>
      <c r="CD20" t="s">
        <v>73</v>
      </c>
      <c r="CE20">
        <f>$CE$25*CG20/$CG$25</f>
        <v>23.359375</v>
      </c>
      <c r="CF20">
        <f>$CF$25*CG20/$CG$25</f>
        <v>22.640625</v>
      </c>
      <c r="CG20" s="104">
        <v>46</v>
      </c>
      <c r="CL20" t="s">
        <v>46</v>
      </c>
      <c r="CM20" t="s">
        <v>612</v>
      </c>
      <c r="CR20" s="125"/>
      <c r="CS20" s="3" t="s">
        <v>46</v>
      </c>
      <c r="CT20" t="s">
        <v>581</v>
      </c>
      <c r="CZ20" s="2" t="s">
        <v>57</v>
      </c>
      <c r="DA20" s="2" t="s">
        <v>49</v>
      </c>
      <c r="DB20" t="s">
        <v>73</v>
      </c>
      <c r="DC20">
        <f>$DC$25*DE20/$DE$25</f>
        <v>14.381188118811881</v>
      </c>
      <c r="DD20">
        <f>$DD$25*DE20/$DE$25</f>
        <v>20.618811881188119</v>
      </c>
      <c r="DE20" s="104">
        <v>35</v>
      </c>
      <c r="DG20" s="2" t="s">
        <v>48</v>
      </c>
      <c r="DH20" t="s">
        <v>581</v>
      </c>
      <c r="DI20" t="s">
        <v>73</v>
      </c>
      <c r="DJ20">
        <f>$DJ$25*DL20/$DL$25</f>
        <v>11.857142857142858</v>
      </c>
      <c r="DK20">
        <f>$DK$25*DL20/$DL$25</f>
        <v>14.142857142857142</v>
      </c>
      <c r="DL20" s="104">
        <v>26</v>
      </c>
    </row>
    <row r="21" spans="1:116" x14ac:dyDescent="0.25">
      <c r="A21" t="s">
        <v>56</v>
      </c>
      <c r="B21" t="s">
        <v>62</v>
      </c>
      <c r="C21" t="s">
        <v>70</v>
      </c>
      <c r="D21">
        <f>D25*F21/F25</f>
        <v>3.1489361702127661</v>
      </c>
      <c r="E21">
        <f>E25*F21/F25</f>
        <v>8.8510638297872344</v>
      </c>
      <c r="F21" s="104">
        <v>12</v>
      </c>
      <c r="H21" t="s">
        <v>72</v>
      </c>
      <c r="I21" t="s">
        <v>55</v>
      </c>
      <c r="J21" t="s">
        <v>70</v>
      </c>
      <c r="K21">
        <f>$K$25*M21/$M$25</f>
        <v>5.0935672514619883</v>
      </c>
      <c r="L21">
        <f>$L$25*M21/$M$25</f>
        <v>7.9064327485380117</v>
      </c>
      <c r="M21" s="104">
        <v>13</v>
      </c>
      <c r="O21" t="s">
        <v>80</v>
      </c>
      <c r="P21" t="s">
        <v>55</v>
      </c>
      <c r="Q21" t="s">
        <v>70</v>
      </c>
      <c r="R21">
        <f>$R$25*T21/$T$25</f>
        <v>7.1949685534591197</v>
      </c>
      <c r="S21">
        <f>$S$25*T21/$T$25</f>
        <v>3.8050314465408803</v>
      </c>
      <c r="T21" s="104">
        <v>11</v>
      </c>
      <c r="V21" t="s">
        <v>72</v>
      </c>
      <c r="W21" t="s">
        <v>55</v>
      </c>
      <c r="X21" t="s">
        <v>70</v>
      </c>
      <c r="Y21">
        <f>$Y$25*AA21/$AA$25</f>
        <v>5.7777777777777777</v>
      </c>
      <c r="Z21">
        <f t="shared" ref="Z21:Z24" si="0">$Z$25*AA21/$AA$25</f>
        <v>1.2222222222222223</v>
      </c>
      <c r="AA21" s="104">
        <v>7</v>
      </c>
      <c r="AB21" s="123"/>
      <c r="AC21" s="117" t="s">
        <v>46</v>
      </c>
      <c r="AD21" s="117" t="s">
        <v>612</v>
      </c>
      <c r="AE21" t="s">
        <v>70</v>
      </c>
      <c r="AF21">
        <f t="shared" ref="AF21:AF24" si="1">$AF$25*AH21/$AH$25</f>
        <v>10.660592255125284</v>
      </c>
      <c r="AG21">
        <f t="shared" ref="AG21:AG24" si="2">$AG$25*AH21/$AH$25</f>
        <v>34.339407744874713</v>
      </c>
      <c r="AH21" s="104">
        <v>45</v>
      </c>
      <c r="AJ21" s="3" t="s">
        <v>80</v>
      </c>
      <c r="AK21" s="2" t="s">
        <v>612</v>
      </c>
      <c r="AQ21" s="3" t="s">
        <v>80</v>
      </c>
      <c r="AR21" s="2" t="s">
        <v>612</v>
      </c>
      <c r="AT21" t="s">
        <v>389</v>
      </c>
      <c r="AU21" t="s">
        <v>581</v>
      </c>
      <c r="AV21" t="s">
        <v>612</v>
      </c>
      <c r="AW21" s="104" t="s">
        <v>421</v>
      </c>
      <c r="AY21" s="3" t="s">
        <v>80</v>
      </c>
      <c r="AZ21" s="2" t="s">
        <v>612</v>
      </c>
      <c r="BB21" t="s">
        <v>389</v>
      </c>
      <c r="BC21" t="s">
        <v>581</v>
      </c>
      <c r="BD21" t="s">
        <v>612</v>
      </c>
      <c r="BE21" s="104" t="s">
        <v>421</v>
      </c>
      <c r="BG21" s="2" t="s">
        <v>57</v>
      </c>
      <c r="BH21" s="2" t="s">
        <v>581</v>
      </c>
      <c r="BI21" t="s">
        <v>48</v>
      </c>
      <c r="BJ21">
        <f t="shared" ref="BJ21:BJ24" si="3">$BJ$25*BL21/$BL$25</f>
        <v>18.48046875</v>
      </c>
      <c r="BK21">
        <f t="shared" ref="BK21:BK24" si="4">$BK$25*BL21/$BL$25</f>
        <v>38.51953125</v>
      </c>
      <c r="BL21" s="104">
        <v>57</v>
      </c>
      <c r="BN21" s="2" t="s">
        <v>57</v>
      </c>
      <c r="BO21" s="2" t="s">
        <v>581</v>
      </c>
      <c r="BP21" t="s">
        <v>48</v>
      </c>
      <c r="BQ21">
        <f t="shared" ref="BQ21:BQ24" si="5">$BQ$25*BS21/$BS$25</f>
        <v>18.48046875</v>
      </c>
      <c r="BR21">
        <f t="shared" ref="BR21:BR24" si="6">$BR$25*BS21/$BS$25</f>
        <v>38.51953125</v>
      </c>
      <c r="BS21" s="104">
        <v>57</v>
      </c>
      <c r="BU21" s="2" t="s">
        <v>57</v>
      </c>
      <c r="BV21" s="2" t="s">
        <v>581</v>
      </c>
      <c r="BW21" t="s">
        <v>48</v>
      </c>
      <c r="BX21">
        <f>$BX$25*BZ21/$BZ$25</f>
        <v>29.390625</v>
      </c>
      <c r="BY21">
        <f t="shared" ref="BY21:BY24" si="7">$BY$25*BZ21/$BZ$25</f>
        <v>27.609375</v>
      </c>
      <c r="BZ21" s="104">
        <v>57</v>
      </c>
      <c r="CB21" s="2" t="s">
        <v>57</v>
      </c>
      <c r="CC21" s="2" t="s">
        <v>581</v>
      </c>
      <c r="CD21" t="s">
        <v>48</v>
      </c>
      <c r="CE21">
        <f>$CE$25*CG21/$CG$25</f>
        <v>28.9453125</v>
      </c>
      <c r="CF21">
        <f t="shared" ref="CF21:CF24" si="8">$CF$25*CG21/$CG$25</f>
        <v>28.0546875</v>
      </c>
      <c r="CG21" s="104">
        <v>57</v>
      </c>
      <c r="CL21" t="s">
        <v>80</v>
      </c>
      <c r="CM21" t="s">
        <v>612</v>
      </c>
      <c r="CQ21" s="104"/>
      <c r="CR21" s="125"/>
      <c r="CS21" s="3" t="s">
        <v>46</v>
      </c>
      <c r="CT21" s="2" t="s">
        <v>49</v>
      </c>
      <c r="CU21" t="s">
        <v>389</v>
      </c>
      <c r="CV21" t="s">
        <v>581</v>
      </c>
      <c r="CW21" t="s">
        <v>49</v>
      </c>
      <c r="CX21" s="104" t="s">
        <v>421</v>
      </c>
      <c r="CZ21" s="2" t="s">
        <v>48</v>
      </c>
      <c r="DA21" t="s">
        <v>581</v>
      </c>
      <c r="DB21" t="s">
        <v>48</v>
      </c>
      <c r="DC21">
        <f t="shared" ref="DC21:DC24" si="9">$DC$25*DE21/$DE$25</f>
        <v>17.668316831683168</v>
      </c>
      <c r="DD21">
        <f t="shared" ref="DD21:DD24" si="10">$DD$25*DE21/$DE$25</f>
        <v>25.331683168316832</v>
      </c>
      <c r="DE21" s="104">
        <v>43</v>
      </c>
      <c r="DG21" s="2" t="s">
        <v>73</v>
      </c>
      <c r="DH21" t="s">
        <v>581</v>
      </c>
      <c r="DI21" t="s">
        <v>48</v>
      </c>
      <c r="DJ21">
        <f t="shared" ref="DJ21:DJ23" si="11">$DJ$25*DL21/$DL$25</f>
        <v>19.153846153846153</v>
      </c>
      <c r="DK21">
        <f t="shared" ref="DK21:DK24" si="12">$DK$25*DL21/$DL$25</f>
        <v>22.846153846153847</v>
      </c>
      <c r="DL21" s="104">
        <v>42</v>
      </c>
    </row>
    <row r="22" spans="1:116" x14ac:dyDescent="0.25">
      <c r="A22" t="s">
        <v>72</v>
      </c>
      <c r="B22" t="s">
        <v>55</v>
      </c>
      <c r="C22" t="s">
        <v>46</v>
      </c>
      <c r="D22">
        <f>D25*F22/F25</f>
        <v>12.595744680851064</v>
      </c>
      <c r="E22">
        <f>E25*F22/F25</f>
        <v>35.404255319148938</v>
      </c>
      <c r="F22" s="104">
        <v>48</v>
      </c>
      <c r="H22" t="s">
        <v>46</v>
      </c>
      <c r="I22" t="s">
        <v>55</v>
      </c>
      <c r="J22" t="s">
        <v>46</v>
      </c>
      <c r="K22">
        <f>$K$25*M22/$M$25</f>
        <v>20.374269005847953</v>
      </c>
      <c r="L22">
        <f>$L$25*M22/$M$25</f>
        <v>31.625730994152047</v>
      </c>
      <c r="M22" s="104">
        <v>52</v>
      </c>
      <c r="O22" t="s">
        <v>72</v>
      </c>
      <c r="P22" t="s">
        <v>55</v>
      </c>
      <c r="Q22" t="s">
        <v>46</v>
      </c>
      <c r="R22">
        <f>$R$25*T22/$T$25</f>
        <v>32.704402515723274</v>
      </c>
      <c r="S22">
        <f>$S$25*T22/$T$25</f>
        <v>17.29559748427673</v>
      </c>
      <c r="T22" s="104">
        <v>50</v>
      </c>
      <c r="V22" t="s">
        <v>56</v>
      </c>
      <c r="W22" t="s">
        <v>55</v>
      </c>
      <c r="X22" t="s">
        <v>46</v>
      </c>
      <c r="Y22">
        <f>$Y$25*AA22/$AA$25</f>
        <v>31.365079365079364</v>
      </c>
      <c r="Z22">
        <f t="shared" si="0"/>
        <v>6.6349206349206353</v>
      </c>
      <c r="AA22" s="104">
        <v>38</v>
      </c>
      <c r="AB22" s="123"/>
      <c r="AC22" s="117" t="s">
        <v>46</v>
      </c>
      <c r="AD22" s="117" t="s">
        <v>612</v>
      </c>
      <c r="AE22" t="s">
        <v>46</v>
      </c>
      <c r="AF22">
        <f t="shared" si="1"/>
        <v>30.560364464692483</v>
      </c>
      <c r="AG22">
        <f t="shared" si="2"/>
        <v>98.439635535307517</v>
      </c>
      <c r="AH22" s="104">
        <v>129</v>
      </c>
      <c r="AJ22" s="2" t="s">
        <v>70</v>
      </c>
      <c r="AK22" s="2" t="s">
        <v>612</v>
      </c>
      <c r="AL22" t="s">
        <v>389</v>
      </c>
      <c r="AM22" t="s">
        <v>581</v>
      </c>
      <c r="AN22" t="s">
        <v>612</v>
      </c>
      <c r="AO22" s="104" t="s">
        <v>421</v>
      </c>
      <c r="AQ22" s="2" t="s">
        <v>70</v>
      </c>
      <c r="AR22" s="2" t="s">
        <v>612</v>
      </c>
      <c r="AT22" t="s">
        <v>80</v>
      </c>
      <c r="AU22">
        <f>$AU$28*AW22/$AW$28</f>
        <v>43.803278688524593</v>
      </c>
      <c r="AV22">
        <f>$AV$28*AW22/$AW$28</f>
        <v>36.196721311475407</v>
      </c>
      <c r="AW22" s="104">
        <v>80</v>
      </c>
      <c r="AY22" s="2" t="s">
        <v>70</v>
      </c>
      <c r="AZ22" s="2" t="s">
        <v>612</v>
      </c>
      <c r="BB22" t="s">
        <v>80</v>
      </c>
      <c r="BC22">
        <f t="shared" ref="BC22:BC27" si="13">$BC$28*BE22/$BE$28</f>
        <v>42.491803278688522</v>
      </c>
      <c r="BD22">
        <f t="shared" ref="BD22:BD27" si="14">$BD$28*BE22/$BE$28</f>
        <v>37.508196721311478</v>
      </c>
      <c r="BE22" s="104">
        <v>80</v>
      </c>
      <c r="BG22" s="2" t="s">
        <v>48</v>
      </c>
      <c r="BH22" s="2" t="s">
        <v>612</v>
      </c>
      <c r="BI22" t="s">
        <v>57</v>
      </c>
      <c r="BJ22">
        <f t="shared" si="3"/>
        <v>19.453125</v>
      </c>
      <c r="BK22">
        <f t="shared" si="4"/>
        <v>40.546875</v>
      </c>
      <c r="BL22" s="104">
        <v>60</v>
      </c>
      <c r="BN22" s="2" t="s">
        <v>48</v>
      </c>
      <c r="BO22" s="2" t="s">
        <v>612</v>
      </c>
      <c r="BP22" t="s">
        <v>57</v>
      </c>
      <c r="BQ22">
        <f t="shared" si="5"/>
        <v>19.453125</v>
      </c>
      <c r="BR22">
        <f t="shared" si="6"/>
        <v>40.546875</v>
      </c>
      <c r="BS22" s="104">
        <v>60</v>
      </c>
      <c r="BU22" s="2" t="s">
        <v>48</v>
      </c>
      <c r="BV22" s="2" t="s">
        <v>581</v>
      </c>
      <c r="BW22" t="s">
        <v>57</v>
      </c>
      <c r="BX22">
        <f>$BX$25*BZ22/$BZ$25</f>
        <v>30.9375</v>
      </c>
      <c r="BY22">
        <f t="shared" si="7"/>
        <v>29.0625</v>
      </c>
      <c r="BZ22" s="104">
        <v>60</v>
      </c>
      <c r="CB22" s="2" t="s">
        <v>48</v>
      </c>
      <c r="CC22" s="2" t="s">
        <v>581</v>
      </c>
      <c r="CD22" t="s">
        <v>57</v>
      </c>
      <c r="CE22">
        <f>$CE$25*CG22/$CG$25</f>
        <v>30.46875</v>
      </c>
      <c r="CF22">
        <f t="shared" si="8"/>
        <v>29.53125</v>
      </c>
      <c r="CG22" s="104">
        <v>60</v>
      </c>
      <c r="CL22" t="s">
        <v>70</v>
      </c>
      <c r="CM22" t="s">
        <v>612</v>
      </c>
      <c r="CQ22" s="104"/>
      <c r="CR22" s="125"/>
      <c r="CS22" s="3" t="s">
        <v>46</v>
      </c>
      <c r="CT22" s="2" t="s">
        <v>49</v>
      </c>
      <c r="CU22" t="s">
        <v>80</v>
      </c>
      <c r="CV22">
        <f>$CV$28*CX22/$CX$28</f>
        <v>27.414225941422593</v>
      </c>
      <c r="CW22">
        <f>$CW$28*CX22/$CX$28</f>
        <v>35.585774058577407</v>
      </c>
      <c r="CX22" s="104">
        <v>63</v>
      </c>
      <c r="CZ22" s="2" t="s">
        <v>61</v>
      </c>
      <c r="DA22" t="s">
        <v>581</v>
      </c>
      <c r="DB22" t="s">
        <v>57</v>
      </c>
      <c r="DC22">
        <f t="shared" si="9"/>
        <v>18.490099009900991</v>
      </c>
      <c r="DD22">
        <f t="shared" si="10"/>
        <v>26.509900990099009</v>
      </c>
      <c r="DE22" s="104">
        <v>45</v>
      </c>
      <c r="DG22" s="2" t="s">
        <v>73</v>
      </c>
      <c r="DH22" t="s">
        <v>581</v>
      </c>
      <c r="DI22" t="s">
        <v>57</v>
      </c>
      <c r="DJ22">
        <f t="shared" si="11"/>
        <v>20.065934065934066</v>
      </c>
      <c r="DK22">
        <f t="shared" si="12"/>
        <v>23.934065934065934</v>
      </c>
      <c r="DL22" s="104">
        <v>44</v>
      </c>
    </row>
    <row r="23" spans="1:116" x14ac:dyDescent="0.25">
      <c r="A23" t="s">
        <v>46</v>
      </c>
      <c r="B23" t="s">
        <v>55</v>
      </c>
      <c r="C23" t="s">
        <v>56</v>
      </c>
      <c r="D23">
        <f>D25*F23/F25</f>
        <v>4.4609929078014181</v>
      </c>
      <c r="E23">
        <f>E25*F23/F25</f>
        <v>12.539007092198581</v>
      </c>
      <c r="F23" s="104">
        <v>17</v>
      </c>
      <c r="H23" t="s">
        <v>46</v>
      </c>
      <c r="I23" t="s">
        <v>50</v>
      </c>
      <c r="J23" t="s">
        <v>56</v>
      </c>
      <c r="K23">
        <f>$K$25*M23/$M$25</f>
        <v>7.8362573099415203</v>
      </c>
      <c r="L23">
        <f>$L$25*M23/$M$25</f>
        <v>12.163742690058479</v>
      </c>
      <c r="M23" s="104">
        <v>20</v>
      </c>
      <c r="O23" t="s">
        <v>46</v>
      </c>
      <c r="P23" t="s">
        <v>55</v>
      </c>
      <c r="Q23" t="s">
        <v>56</v>
      </c>
      <c r="R23">
        <f>$R$25*T23/$T$25</f>
        <v>16.352201257861637</v>
      </c>
      <c r="S23">
        <f>$S$25*T23/$T$25</f>
        <v>8.6477987421383649</v>
      </c>
      <c r="T23" s="104">
        <v>25</v>
      </c>
      <c r="V23" t="s">
        <v>46</v>
      </c>
      <c r="W23" t="s">
        <v>55</v>
      </c>
      <c r="X23" t="s">
        <v>56</v>
      </c>
      <c r="Y23">
        <f>$Y$25*AA23/$AA$25</f>
        <v>11.555555555555555</v>
      </c>
      <c r="Z23">
        <f t="shared" si="0"/>
        <v>2.4444444444444446</v>
      </c>
      <c r="AA23" s="104">
        <v>14</v>
      </c>
      <c r="AB23" s="123"/>
      <c r="AC23" s="117" t="s">
        <v>72</v>
      </c>
      <c r="AD23" s="117" t="s">
        <v>612</v>
      </c>
      <c r="AE23" t="s">
        <v>56</v>
      </c>
      <c r="AF23">
        <f t="shared" si="1"/>
        <v>13.503416856492027</v>
      </c>
      <c r="AG23">
        <f t="shared" si="2"/>
        <v>43.496583143507969</v>
      </c>
      <c r="AH23" s="104">
        <v>57</v>
      </c>
      <c r="AJ23" s="3" t="s">
        <v>46</v>
      </c>
      <c r="AK23" s="2" t="s">
        <v>612</v>
      </c>
      <c r="AL23" t="s">
        <v>80</v>
      </c>
      <c r="AM23">
        <f t="shared" ref="AM23:AM28" si="15">$AM$29*AO23/$AO$29</f>
        <v>27.278688524590162</v>
      </c>
      <c r="AN23">
        <f>$AN$29*AO23/$AO$29</f>
        <v>52.721311475409834</v>
      </c>
      <c r="AO23" s="104">
        <v>80</v>
      </c>
      <c r="AQ23" s="3" t="s">
        <v>46</v>
      </c>
      <c r="AR23" s="2" t="s">
        <v>612</v>
      </c>
      <c r="AT23" t="s">
        <v>70</v>
      </c>
      <c r="AU23">
        <f>$AU$28*AW23/$AW$28</f>
        <v>14.783606557377048</v>
      </c>
      <c r="AV23">
        <f t="shared" ref="AV23:AV27" si="16">$AV$28*AW23/$AW$28</f>
        <v>12.216393442622952</v>
      </c>
      <c r="AW23" s="104">
        <v>27</v>
      </c>
      <c r="AY23" s="3" t="s">
        <v>46</v>
      </c>
      <c r="AZ23" t="s">
        <v>581</v>
      </c>
      <c r="BB23" t="s">
        <v>70</v>
      </c>
      <c r="BC23">
        <f t="shared" si="13"/>
        <v>14.340983606557376</v>
      </c>
      <c r="BD23">
        <f t="shared" si="14"/>
        <v>12.659016393442624</v>
      </c>
      <c r="BE23" s="104">
        <v>27</v>
      </c>
      <c r="BG23" s="2" t="s">
        <v>61</v>
      </c>
      <c r="BH23" s="2" t="s">
        <v>612</v>
      </c>
      <c r="BI23" t="s">
        <v>61</v>
      </c>
      <c r="BJ23">
        <f t="shared" si="3"/>
        <v>14.9140625</v>
      </c>
      <c r="BK23">
        <f t="shared" si="4"/>
        <v>31.0859375</v>
      </c>
      <c r="BL23" s="104">
        <v>46</v>
      </c>
      <c r="BN23" s="2" t="s">
        <v>61</v>
      </c>
      <c r="BO23" s="2" t="s">
        <v>612</v>
      </c>
      <c r="BP23" t="s">
        <v>61</v>
      </c>
      <c r="BQ23">
        <f t="shared" si="5"/>
        <v>14.9140625</v>
      </c>
      <c r="BR23">
        <f t="shared" si="6"/>
        <v>31.0859375</v>
      </c>
      <c r="BS23" s="104">
        <v>46</v>
      </c>
      <c r="BU23" s="2" t="s">
        <v>61</v>
      </c>
      <c r="BV23" s="2" t="s">
        <v>612</v>
      </c>
      <c r="BW23" t="s">
        <v>61</v>
      </c>
      <c r="BX23">
        <f>$BX$25*BZ23/$BZ$25</f>
        <v>23.71875</v>
      </c>
      <c r="BY23">
        <f t="shared" si="7"/>
        <v>22.28125</v>
      </c>
      <c r="BZ23" s="104">
        <v>46</v>
      </c>
      <c r="CB23" s="2" t="s">
        <v>61</v>
      </c>
      <c r="CC23" s="2" t="s">
        <v>612</v>
      </c>
      <c r="CD23" t="s">
        <v>61</v>
      </c>
      <c r="CE23">
        <f t="shared" ref="CE23:CE24" si="17">$CE$25*CG23/$CG$25</f>
        <v>23.359375</v>
      </c>
      <c r="CF23">
        <f t="shared" si="8"/>
        <v>22.640625</v>
      </c>
      <c r="CG23" s="104">
        <v>46</v>
      </c>
      <c r="CL23" t="s">
        <v>46</v>
      </c>
      <c r="CM23" t="s">
        <v>612</v>
      </c>
      <c r="CQ23" s="104"/>
      <c r="CR23" s="125"/>
      <c r="CS23" s="3" t="s">
        <v>46</v>
      </c>
      <c r="CT23" t="s">
        <v>581</v>
      </c>
      <c r="CU23" t="s">
        <v>70</v>
      </c>
      <c r="CV23">
        <f t="shared" ref="CV23:CV27" si="18">$CV$28*CX23/$CX$28</f>
        <v>8.7029288702928866</v>
      </c>
      <c r="CW23">
        <f t="shared" ref="CW23:CW27" si="19">$CW$28*CX23/$CX$28</f>
        <v>11.297071129707113</v>
      </c>
      <c r="CX23" s="104">
        <v>20</v>
      </c>
      <c r="CZ23" s="2" t="s">
        <v>57</v>
      </c>
      <c r="DA23" s="2" t="s">
        <v>49</v>
      </c>
      <c r="DB23" t="s">
        <v>61</v>
      </c>
      <c r="DC23">
        <f t="shared" si="9"/>
        <v>15.202970297029703</v>
      </c>
      <c r="DD23">
        <f t="shared" si="10"/>
        <v>21.797029702970296</v>
      </c>
      <c r="DE23" s="104">
        <v>37</v>
      </c>
      <c r="DG23" s="2" t="s">
        <v>73</v>
      </c>
      <c r="DH23" t="s">
        <v>581</v>
      </c>
      <c r="DI23" t="s">
        <v>61</v>
      </c>
      <c r="DJ23">
        <f t="shared" si="11"/>
        <v>14.593406593406593</v>
      </c>
      <c r="DK23">
        <f t="shared" si="12"/>
        <v>17.406593406593405</v>
      </c>
      <c r="DL23" s="104">
        <v>32</v>
      </c>
    </row>
    <row r="24" spans="1:116" x14ac:dyDescent="0.25">
      <c r="A24" t="s">
        <v>46</v>
      </c>
      <c r="B24" t="s">
        <v>55</v>
      </c>
      <c r="C24" t="s">
        <v>72</v>
      </c>
      <c r="D24">
        <f>D25*F24/F25</f>
        <v>8.9219858156028362</v>
      </c>
      <c r="E24">
        <f>E25*F24/F25</f>
        <v>25.078014184397162</v>
      </c>
      <c r="F24" s="104">
        <v>34</v>
      </c>
      <c r="H24" t="s">
        <v>46</v>
      </c>
      <c r="I24" t="s">
        <v>55</v>
      </c>
      <c r="J24" t="s">
        <v>72</v>
      </c>
      <c r="K24">
        <f>$K$25*M24/$M$25</f>
        <v>16.064327485380115</v>
      </c>
      <c r="L24">
        <f>$L$25*M24/$M$25</f>
        <v>24.935672514619885</v>
      </c>
      <c r="M24" s="104">
        <v>41</v>
      </c>
      <c r="O24" t="s">
        <v>72</v>
      </c>
      <c r="P24" t="s">
        <v>58</v>
      </c>
      <c r="Q24" t="s">
        <v>72</v>
      </c>
      <c r="R24">
        <f>$R$25*T24/$T$25</f>
        <v>24.20125786163522</v>
      </c>
      <c r="S24">
        <f>$S$25*T24/$T$25</f>
        <v>12.79874213836478</v>
      </c>
      <c r="T24" s="104">
        <v>37</v>
      </c>
      <c r="V24" t="s">
        <v>72</v>
      </c>
      <c r="W24" t="s">
        <v>55</v>
      </c>
      <c r="X24" t="s">
        <v>72</v>
      </c>
      <c r="Y24">
        <f>$Y$25*AA24/$AA$25</f>
        <v>28.063492063492063</v>
      </c>
      <c r="Z24">
        <f t="shared" si="0"/>
        <v>5.9365079365079367</v>
      </c>
      <c r="AA24" s="104">
        <v>34</v>
      </c>
      <c r="AB24" s="123"/>
      <c r="AC24" s="117" t="s">
        <v>46</v>
      </c>
      <c r="AD24" s="117" t="s">
        <v>612</v>
      </c>
      <c r="AE24" t="s">
        <v>72</v>
      </c>
      <c r="AF24">
        <f t="shared" si="1"/>
        <v>19.425968109339408</v>
      </c>
      <c r="AG24">
        <f t="shared" si="2"/>
        <v>62.574031890660592</v>
      </c>
      <c r="AH24" s="104">
        <v>82</v>
      </c>
      <c r="AJ24" s="3" t="s">
        <v>56</v>
      </c>
      <c r="AK24" s="2" t="s">
        <v>612</v>
      </c>
      <c r="AL24" t="s">
        <v>70</v>
      </c>
      <c r="AM24">
        <f t="shared" si="15"/>
        <v>9.2065573770491795</v>
      </c>
      <c r="AN24">
        <f t="shared" ref="AN24:AN27" si="20">$AN$29*AO24/$AO$29</f>
        <v>17.79344262295082</v>
      </c>
      <c r="AO24" s="104">
        <v>27</v>
      </c>
      <c r="AQ24" s="3" t="s">
        <v>56</v>
      </c>
      <c r="AR24" t="s">
        <v>581</v>
      </c>
      <c r="AT24" t="s">
        <v>264</v>
      </c>
      <c r="AU24">
        <f>$AU$28*AW24/$AW$28</f>
        <v>3.2852459016393443</v>
      </c>
      <c r="AV24">
        <f t="shared" si="16"/>
        <v>2.7147540983606557</v>
      </c>
      <c r="AW24" s="104">
        <v>6</v>
      </c>
      <c r="AY24" s="3" t="s">
        <v>56</v>
      </c>
      <c r="AZ24" s="2" t="s">
        <v>612</v>
      </c>
      <c r="BB24" t="s">
        <v>264</v>
      </c>
      <c r="BC24">
        <f t="shared" si="13"/>
        <v>3.1868852459016392</v>
      </c>
      <c r="BD24">
        <f t="shared" si="14"/>
        <v>2.8131147540983608</v>
      </c>
      <c r="BE24" s="104">
        <v>6</v>
      </c>
      <c r="BG24" s="2" t="s">
        <v>61</v>
      </c>
      <c r="BH24" s="2" t="s">
        <v>612</v>
      </c>
      <c r="BI24" t="s">
        <v>67</v>
      </c>
      <c r="BJ24">
        <f t="shared" si="3"/>
        <v>15.23828125</v>
      </c>
      <c r="BK24">
        <f t="shared" si="4"/>
        <v>31.76171875</v>
      </c>
      <c r="BL24" s="104">
        <v>47</v>
      </c>
      <c r="BN24" s="2" t="s">
        <v>61</v>
      </c>
      <c r="BO24" s="2" t="s">
        <v>612</v>
      </c>
      <c r="BP24" t="s">
        <v>67</v>
      </c>
      <c r="BQ24">
        <f t="shared" si="5"/>
        <v>15.23828125</v>
      </c>
      <c r="BR24">
        <f t="shared" si="6"/>
        <v>31.76171875</v>
      </c>
      <c r="BS24" s="104">
        <v>47</v>
      </c>
      <c r="BU24" s="2" t="s">
        <v>61</v>
      </c>
      <c r="BV24" s="2" t="s">
        <v>581</v>
      </c>
      <c r="BW24" t="s">
        <v>67</v>
      </c>
      <c r="BX24">
        <f>$BX$25*BZ24/$BZ$25</f>
        <v>24.234375</v>
      </c>
      <c r="BY24">
        <f t="shared" si="7"/>
        <v>22.765625</v>
      </c>
      <c r="BZ24" s="104">
        <v>47</v>
      </c>
      <c r="CB24" s="2" t="s">
        <v>61</v>
      </c>
      <c r="CC24" s="2" t="s">
        <v>612</v>
      </c>
      <c r="CD24" t="s">
        <v>67</v>
      </c>
      <c r="CE24">
        <f t="shared" si="17"/>
        <v>23.8671875</v>
      </c>
      <c r="CF24">
        <f t="shared" si="8"/>
        <v>23.1328125</v>
      </c>
      <c r="CG24" s="104">
        <v>47</v>
      </c>
      <c r="CL24" t="s">
        <v>56</v>
      </c>
      <c r="CM24" t="s">
        <v>612</v>
      </c>
      <c r="CQ24" s="104"/>
      <c r="CR24" s="125"/>
      <c r="CS24" s="3" t="s">
        <v>46</v>
      </c>
      <c r="CT24" s="2" t="s">
        <v>49</v>
      </c>
      <c r="CU24" t="s">
        <v>264</v>
      </c>
      <c r="CV24">
        <f t="shared" si="18"/>
        <v>1.3054393305439331</v>
      </c>
      <c r="CW24">
        <f t="shared" si="19"/>
        <v>1.6945606694560669</v>
      </c>
      <c r="CX24" s="104">
        <v>3</v>
      </c>
      <c r="CZ24" s="2" t="s">
        <v>48</v>
      </c>
      <c r="DA24" t="s">
        <v>581</v>
      </c>
      <c r="DB24" t="s">
        <v>67</v>
      </c>
      <c r="DC24">
        <f t="shared" si="9"/>
        <v>17.257425742574256</v>
      </c>
      <c r="DD24">
        <f t="shared" si="10"/>
        <v>24.742574257425744</v>
      </c>
      <c r="DE24" s="104">
        <v>42</v>
      </c>
      <c r="DG24" s="2" t="s">
        <v>57</v>
      </c>
      <c r="DH24" s="2" t="s">
        <v>49</v>
      </c>
      <c r="DI24" t="s">
        <v>67</v>
      </c>
      <c r="DJ24">
        <f>$DJ$25*DL24/$DL$25</f>
        <v>17.329670329670328</v>
      </c>
      <c r="DK24">
        <f t="shared" si="12"/>
        <v>20.670329670329672</v>
      </c>
      <c r="DL24" s="104">
        <v>38</v>
      </c>
    </row>
    <row r="25" spans="1:116" x14ac:dyDescent="0.25">
      <c r="A25" t="s">
        <v>70</v>
      </c>
      <c r="B25" t="s">
        <v>62</v>
      </c>
      <c r="C25" t="s">
        <v>421</v>
      </c>
      <c r="D25" s="104">
        <v>37</v>
      </c>
      <c r="E25" s="104">
        <v>104</v>
      </c>
      <c r="F25" s="104">
        <v>141</v>
      </c>
      <c r="H25" t="s">
        <v>46</v>
      </c>
      <c r="I25" t="s">
        <v>50</v>
      </c>
      <c r="J25" s="104" t="s">
        <v>421</v>
      </c>
      <c r="K25" s="104">
        <v>67</v>
      </c>
      <c r="L25" s="104">
        <v>104</v>
      </c>
      <c r="M25" s="104">
        <v>171</v>
      </c>
      <c r="O25" t="s">
        <v>46</v>
      </c>
      <c r="P25" t="s">
        <v>55</v>
      </c>
      <c r="Q25" s="104" t="s">
        <v>421</v>
      </c>
      <c r="R25" s="104">
        <v>104</v>
      </c>
      <c r="S25" s="104">
        <v>55</v>
      </c>
      <c r="T25" s="104">
        <v>159</v>
      </c>
      <c r="V25" t="s">
        <v>80</v>
      </c>
      <c r="W25" t="s">
        <v>55</v>
      </c>
      <c r="X25" s="104" t="s">
        <v>421</v>
      </c>
      <c r="Y25" s="104">
        <v>104</v>
      </c>
      <c r="Z25" s="104">
        <v>22</v>
      </c>
      <c r="AA25" s="104">
        <v>126</v>
      </c>
      <c r="AB25" s="123"/>
      <c r="AC25" s="117" t="s">
        <v>46</v>
      </c>
      <c r="AD25" s="117" t="s">
        <v>612</v>
      </c>
      <c r="AE25" s="104" t="s">
        <v>421</v>
      </c>
      <c r="AF25" s="104">
        <v>104</v>
      </c>
      <c r="AG25" s="104">
        <v>335</v>
      </c>
      <c r="AH25" s="104">
        <v>439</v>
      </c>
      <c r="AJ25" s="3" t="s">
        <v>46</v>
      </c>
      <c r="AK25" t="s">
        <v>581</v>
      </c>
      <c r="AL25" t="s">
        <v>264</v>
      </c>
      <c r="AM25">
        <f t="shared" si="15"/>
        <v>2.0459016393442622</v>
      </c>
      <c r="AN25">
        <f t="shared" si="20"/>
        <v>3.9540983606557378</v>
      </c>
      <c r="AO25" s="104">
        <v>6</v>
      </c>
      <c r="AQ25" s="3" t="s">
        <v>46</v>
      </c>
      <c r="AR25" t="s">
        <v>581</v>
      </c>
      <c r="AT25" t="s">
        <v>46</v>
      </c>
      <c r="AU25">
        <f>$AU$28*AW25/$AW$28</f>
        <v>51.468852459016396</v>
      </c>
      <c r="AV25">
        <f t="shared" si="16"/>
        <v>42.531147540983604</v>
      </c>
      <c r="AW25" s="104">
        <v>94</v>
      </c>
      <c r="AY25" s="3" t="s">
        <v>46</v>
      </c>
      <c r="AZ25" t="s">
        <v>581</v>
      </c>
      <c r="BB25" t="s">
        <v>46</v>
      </c>
      <c r="BC25">
        <f t="shared" si="13"/>
        <v>49.927868852459014</v>
      </c>
      <c r="BD25">
        <f t="shared" si="14"/>
        <v>44.072131147540986</v>
      </c>
      <c r="BE25" s="104">
        <v>94</v>
      </c>
      <c r="BG25" s="2" t="s">
        <v>73</v>
      </c>
      <c r="BH25" s="2" t="s">
        <v>581</v>
      </c>
      <c r="BI25" s="104" t="s">
        <v>421</v>
      </c>
      <c r="BJ25" s="104">
        <v>83</v>
      </c>
      <c r="BK25" s="104">
        <v>173</v>
      </c>
      <c r="BL25" s="104">
        <v>256</v>
      </c>
      <c r="BN25" s="2" t="s">
        <v>73</v>
      </c>
      <c r="BO25" s="2" t="s">
        <v>581</v>
      </c>
      <c r="BP25" s="104" t="s">
        <v>421</v>
      </c>
      <c r="BQ25" s="104">
        <v>83</v>
      </c>
      <c r="BR25" s="104">
        <v>173</v>
      </c>
      <c r="BS25" s="104">
        <v>256</v>
      </c>
      <c r="BU25" s="2" t="s">
        <v>73</v>
      </c>
      <c r="BV25" s="2" t="s">
        <v>581</v>
      </c>
      <c r="BW25" s="104" t="s">
        <v>421</v>
      </c>
      <c r="BX25" s="104">
        <v>132</v>
      </c>
      <c r="BY25" s="104">
        <v>124</v>
      </c>
      <c r="BZ25" s="104">
        <v>256</v>
      </c>
      <c r="CB25" s="2" t="s">
        <v>73</v>
      </c>
      <c r="CC25" s="2" t="s">
        <v>612</v>
      </c>
      <c r="CD25" s="104" t="s">
        <v>421</v>
      </c>
      <c r="CE25" s="104">
        <v>130</v>
      </c>
      <c r="CF25" s="104">
        <v>126</v>
      </c>
      <c r="CG25" s="104">
        <v>256</v>
      </c>
      <c r="CL25" t="s">
        <v>46</v>
      </c>
      <c r="CM25" t="s">
        <v>581</v>
      </c>
      <c r="CQ25" s="104"/>
      <c r="CR25" s="125"/>
      <c r="CS25" s="3" t="s">
        <v>46</v>
      </c>
      <c r="CT25" t="s">
        <v>581</v>
      </c>
      <c r="CU25" t="s">
        <v>46</v>
      </c>
      <c r="CV25">
        <f t="shared" si="18"/>
        <v>32.20083682008368</v>
      </c>
      <c r="CW25">
        <f t="shared" si="19"/>
        <v>41.79916317991632</v>
      </c>
      <c r="CX25" s="104">
        <v>74</v>
      </c>
      <c r="CZ25" s="2" t="s">
        <v>73</v>
      </c>
      <c r="DA25" t="s">
        <v>581</v>
      </c>
      <c r="DB25" s="104" t="s">
        <v>421</v>
      </c>
      <c r="DC25" s="104">
        <v>83</v>
      </c>
      <c r="DD25" s="104">
        <v>119</v>
      </c>
      <c r="DE25" s="104">
        <v>202</v>
      </c>
      <c r="DG25" s="2" t="s">
        <v>73</v>
      </c>
      <c r="DH25" t="s">
        <v>581</v>
      </c>
      <c r="DI25" s="104" t="s">
        <v>421</v>
      </c>
      <c r="DJ25" s="104">
        <v>83</v>
      </c>
      <c r="DK25" s="104">
        <v>99</v>
      </c>
      <c r="DL25" s="104">
        <v>182</v>
      </c>
    </row>
    <row r="26" spans="1:116" x14ac:dyDescent="0.25">
      <c r="A26" t="s">
        <v>46</v>
      </c>
      <c r="B26" t="s">
        <v>62</v>
      </c>
      <c r="C26" s="106" t="s">
        <v>603</v>
      </c>
      <c r="D26" s="106">
        <f>_xlfn.CHISQ.TEST(D12:E16,D20:E24)</f>
        <v>6.6089128967733959E-2</v>
      </c>
      <c r="H26" t="s">
        <v>70</v>
      </c>
      <c r="I26" t="s">
        <v>50</v>
      </c>
      <c r="O26" t="s">
        <v>46</v>
      </c>
      <c r="P26" t="s">
        <v>58</v>
      </c>
      <c r="V26" t="s">
        <v>80</v>
      </c>
      <c r="W26" t="s">
        <v>55</v>
      </c>
      <c r="AB26" s="123"/>
      <c r="AC26" s="117" t="s">
        <v>80</v>
      </c>
      <c r="AD26" s="117" t="s">
        <v>612</v>
      </c>
      <c r="AH26" s="104"/>
      <c r="AJ26" s="3" t="s">
        <v>46</v>
      </c>
      <c r="AK26" s="2" t="s">
        <v>612</v>
      </c>
      <c r="AL26" t="s">
        <v>46</v>
      </c>
      <c r="AM26">
        <f t="shared" si="15"/>
        <v>32.052459016393442</v>
      </c>
      <c r="AN26">
        <f t="shared" si="20"/>
        <v>61.947540983606558</v>
      </c>
      <c r="AO26" s="104">
        <v>94</v>
      </c>
      <c r="AQ26" s="3" t="s">
        <v>46</v>
      </c>
      <c r="AR26" t="s">
        <v>581</v>
      </c>
      <c r="AT26" t="s">
        <v>56</v>
      </c>
      <c r="AU26">
        <f>$AU$28*AW26/$AW$28</f>
        <v>21.354098360655737</v>
      </c>
      <c r="AV26">
        <f t="shared" si="16"/>
        <v>17.645901639344263</v>
      </c>
      <c r="AW26" s="104">
        <v>39</v>
      </c>
      <c r="AY26" s="3" t="s">
        <v>46</v>
      </c>
      <c r="AZ26" t="s">
        <v>581</v>
      </c>
      <c r="BB26" t="s">
        <v>56</v>
      </c>
      <c r="BC26">
        <f t="shared" si="13"/>
        <v>20.714754098360658</v>
      </c>
      <c r="BD26">
        <f t="shared" si="14"/>
        <v>18.285245901639342</v>
      </c>
      <c r="BE26" s="104">
        <v>39</v>
      </c>
      <c r="BG26" s="2" t="s">
        <v>57</v>
      </c>
      <c r="BH26" s="2" t="s">
        <v>612</v>
      </c>
      <c r="BN26" s="2" t="s">
        <v>57</v>
      </c>
      <c r="BO26" s="2" t="s">
        <v>612</v>
      </c>
      <c r="BU26" s="2" t="s">
        <v>57</v>
      </c>
      <c r="BV26" s="2" t="s">
        <v>612</v>
      </c>
      <c r="CB26" s="2" t="s">
        <v>57</v>
      </c>
      <c r="CC26" s="2" t="s">
        <v>581</v>
      </c>
      <c r="CL26" t="s">
        <v>46</v>
      </c>
      <c r="CM26" t="s">
        <v>612</v>
      </c>
      <c r="CQ26" s="104"/>
      <c r="CR26" s="125"/>
      <c r="CS26" s="3" t="s">
        <v>46</v>
      </c>
      <c r="CT26" t="s">
        <v>581</v>
      </c>
      <c r="CU26" t="s">
        <v>56</v>
      </c>
      <c r="CV26">
        <f t="shared" si="18"/>
        <v>13.05439330543933</v>
      </c>
      <c r="CW26">
        <f t="shared" si="19"/>
        <v>16.94560669456067</v>
      </c>
      <c r="CX26" s="104">
        <v>30</v>
      </c>
      <c r="CZ26" s="2" t="s">
        <v>73</v>
      </c>
      <c r="DA26" s="2" t="s">
        <v>49</v>
      </c>
      <c r="DG26" s="2" t="s">
        <v>73</v>
      </c>
      <c r="DH26" t="s">
        <v>581</v>
      </c>
    </row>
    <row r="27" spans="1:116" x14ac:dyDescent="0.25">
      <c r="A27" t="s">
        <v>72</v>
      </c>
      <c r="B27" t="s">
        <v>55</v>
      </c>
      <c r="C27" s="118"/>
      <c r="D27" s="23" t="s">
        <v>62</v>
      </c>
      <c r="E27" s="23" t="s">
        <v>55</v>
      </c>
      <c r="F27" s="23" t="s">
        <v>288</v>
      </c>
      <c r="H27" t="s">
        <v>80</v>
      </c>
      <c r="I27" t="s">
        <v>50</v>
      </c>
      <c r="J27" s="106" t="s">
        <v>603</v>
      </c>
      <c r="K27" s="106">
        <f>_xlfn.CHISQ.TEST(K12:L16,K20:L24)</f>
        <v>8.5519232375259741E-2</v>
      </c>
      <c r="O27" t="s">
        <v>72</v>
      </c>
      <c r="P27" t="s">
        <v>55</v>
      </c>
      <c r="Q27" s="106" t="s">
        <v>609</v>
      </c>
      <c r="R27" s="106">
        <f>_xlfn.CHISQ.TEST(R12:S16,R20:S24)</f>
        <v>0.11470487660208901</v>
      </c>
      <c r="V27" t="s">
        <v>46</v>
      </c>
      <c r="W27" t="s">
        <v>68</v>
      </c>
      <c r="X27" s="120" t="s">
        <v>603</v>
      </c>
      <c r="Y27" s="120">
        <f>_xlfn.CHISQ.TEST(Y12:Z16,Y20:Z24)</f>
        <v>4.0518817289378194E-2</v>
      </c>
      <c r="AB27" s="123"/>
      <c r="AC27" s="117" t="s">
        <v>70</v>
      </c>
      <c r="AD27" s="117" t="s">
        <v>612</v>
      </c>
      <c r="AE27" s="124"/>
      <c r="AF27" s="124"/>
      <c r="AG27" s="124"/>
      <c r="AH27" s="124"/>
      <c r="AJ27" s="3" t="s">
        <v>56</v>
      </c>
      <c r="AK27" s="2" t="s">
        <v>612</v>
      </c>
      <c r="AL27" t="s">
        <v>56</v>
      </c>
      <c r="AM27">
        <f t="shared" si="15"/>
        <v>13.298360655737705</v>
      </c>
      <c r="AN27">
        <f t="shared" si="20"/>
        <v>25.701639344262293</v>
      </c>
      <c r="AO27" s="104">
        <v>39</v>
      </c>
      <c r="AQ27" s="3" t="s">
        <v>56</v>
      </c>
      <c r="AR27" s="2" t="s">
        <v>612</v>
      </c>
      <c r="AT27" t="s">
        <v>72</v>
      </c>
      <c r="AU27">
        <f t="shared" ref="AU27" si="21">$AU$28*AW27/$AW$28</f>
        <v>32.304918032786887</v>
      </c>
      <c r="AV27">
        <f t="shared" si="16"/>
        <v>26.695081967213113</v>
      </c>
      <c r="AW27" s="104">
        <v>59</v>
      </c>
      <c r="AY27" s="3" t="s">
        <v>56</v>
      </c>
      <c r="AZ27" s="2" t="s">
        <v>612</v>
      </c>
      <c r="BB27" t="s">
        <v>72</v>
      </c>
      <c r="BC27">
        <f t="shared" si="13"/>
        <v>31.337704918032788</v>
      </c>
      <c r="BD27">
        <f t="shared" si="14"/>
        <v>27.662295081967212</v>
      </c>
      <c r="BE27" s="104">
        <v>59</v>
      </c>
      <c r="BG27" s="2" t="s">
        <v>48</v>
      </c>
      <c r="BH27" s="2" t="s">
        <v>581</v>
      </c>
      <c r="BI27" s="108" t="s">
        <v>613</v>
      </c>
      <c r="BJ27" s="108">
        <f>_xlfn.CHISQ.TEST(BJ12:BK16,BJ20:BK24)</f>
        <v>2.5310155476404968E-2</v>
      </c>
      <c r="BN27" s="2" t="s">
        <v>48</v>
      </c>
      <c r="BO27" s="2" t="s">
        <v>581</v>
      </c>
      <c r="BP27" s="12" t="s">
        <v>616</v>
      </c>
      <c r="BQ27" s="12">
        <f>_xlfn.CHISQ.TEST(BQ12:BR16,BQ20:BR24)</f>
        <v>0.16441450448083195</v>
      </c>
      <c r="BU27" s="2" t="s">
        <v>48</v>
      </c>
      <c r="BV27" s="2" t="s">
        <v>612</v>
      </c>
      <c r="BW27" s="12" t="s">
        <v>629</v>
      </c>
      <c r="BX27" s="12">
        <f>_xlfn.CHISQ.TEST(BX12:BY16,BX20:BY24)</f>
        <v>0.43666260006529645</v>
      </c>
      <c r="CB27" s="2" t="s">
        <v>48</v>
      </c>
      <c r="CC27" s="2" t="s">
        <v>581</v>
      </c>
      <c r="CD27" s="108" t="s">
        <v>622</v>
      </c>
      <c r="CE27" s="108">
        <f>_xlfn.CHISQ.TEST(CE12:CF16,CE20:CF24)</f>
        <v>8.4626752046303121E-3</v>
      </c>
      <c r="CL27" t="s">
        <v>56</v>
      </c>
      <c r="CM27" t="s">
        <v>612</v>
      </c>
      <c r="CQ27" s="104"/>
      <c r="CR27" s="125"/>
      <c r="CS27" s="2" t="s">
        <v>70</v>
      </c>
      <c r="CT27" t="s">
        <v>581</v>
      </c>
      <c r="CU27" t="s">
        <v>72</v>
      </c>
      <c r="CV27">
        <f t="shared" si="18"/>
        <v>21.322175732217573</v>
      </c>
      <c r="CW27">
        <f t="shared" si="19"/>
        <v>27.677824267782427</v>
      </c>
      <c r="CX27" s="104">
        <v>49</v>
      </c>
      <c r="CZ27" s="2" t="s">
        <v>48</v>
      </c>
      <c r="DA27" t="s">
        <v>581</v>
      </c>
      <c r="DB27" s="108" t="s">
        <v>637</v>
      </c>
      <c r="DC27" s="108">
        <f>_xlfn.CHISQ.TEST(DC12:DD16,DC20:DD24)</f>
        <v>4.1579798972423898E-3</v>
      </c>
      <c r="DG27" s="2" t="s">
        <v>73</v>
      </c>
      <c r="DH27" s="2" t="s">
        <v>49</v>
      </c>
      <c r="DI27" s="108" t="s">
        <v>632</v>
      </c>
      <c r="DJ27" s="108">
        <f>_xlfn.CHISQ.TEST(DJ12:DK16,DJ20:DK24)</f>
        <v>2.0796332021422316E-2</v>
      </c>
    </row>
    <row r="28" spans="1:116" x14ac:dyDescent="0.25">
      <c r="A28" t="s">
        <v>46</v>
      </c>
      <c r="B28" t="s">
        <v>55</v>
      </c>
      <c r="C28" s="23" t="s">
        <v>72</v>
      </c>
      <c r="D28" s="23">
        <v>5</v>
      </c>
      <c r="E28" s="23">
        <v>29</v>
      </c>
      <c r="F28" s="119">
        <v>34</v>
      </c>
      <c r="H28" t="s">
        <v>72</v>
      </c>
      <c r="I28" t="s">
        <v>55</v>
      </c>
      <c r="O28" t="s">
        <v>46</v>
      </c>
      <c r="P28" t="s">
        <v>55</v>
      </c>
      <c r="V28" t="s">
        <v>80</v>
      </c>
      <c r="W28" t="s">
        <v>55</v>
      </c>
      <c r="AB28" s="123"/>
      <c r="AC28" s="117" t="s">
        <v>46</v>
      </c>
      <c r="AD28" s="117" t="s">
        <v>612</v>
      </c>
      <c r="AJ28" s="3" t="s">
        <v>46</v>
      </c>
      <c r="AK28" s="2" t="s">
        <v>612</v>
      </c>
      <c r="AL28" t="s">
        <v>72</v>
      </c>
      <c r="AM28">
        <f t="shared" si="15"/>
        <v>20.118032786885244</v>
      </c>
      <c r="AN28">
        <f>$AN$29*AO28/$AO$29</f>
        <v>38.881967213114756</v>
      </c>
      <c r="AO28" s="104">
        <v>59</v>
      </c>
      <c r="AQ28" s="3" t="s">
        <v>46</v>
      </c>
      <c r="AR28" t="s">
        <v>581</v>
      </c>
      <c r="AT28" s="104" t="s">
        <v>421</v>
      </c>
      <c r="AU28" s="104">
        <v>167</v>
      </c>
      <c r="AV28" s="104">
        <v>138</v>
      </c>
      <c r="AW28" s="104">
        <v>305</v>
      </c>
      <c r="AY28" s="3" t="s">
        <v>46</v>
      </c>
      <c r="AZ28" s="2" t="s">
        <v>612</v>
      </c>
      <c r="BB28" s="104" t="s">
        <v>421</v>
      </c>
      <c r="BC28" s="104">
        <v>162</v>
      </c>
      <c r="BD28" s="104">
        <v>143</v>
      </c>
      <c r="BE28" s="104">
        <v>305</v>
      </c>
      <c r="BG28" s="2" t="s">
        <v>61</v>
      </c>
      <c r="BH28" s="2" t="s">
        <v>581</v>
      </c>
      <c r="BN28" s="2" t="s">
        <v>61</v>
      </c>
      <c r="BO28" s="2" t="s">
        <v>581</v>
      </c>
      <c r="BU28" s="2" t="s">
        <v>61</v>
      </c>
      <c r="BV28" s="2" t="s">
        <v>581</v>
      </c>
      <c r="CB28" s="2" t="s">
        <v>61</v>
      </c>
      <c r="CC28" s="2" t="s">
        <v>581</v>
      </c>
      <c r="CL28" t="s">
        <v>46</v>
      </c>
      <c r="CM28" t="s">
        <v>612</v>
      </c>
      <c r="CN28" s="104"/>
      <c r="CO28" s="104"/>
      <c r="CP28" s="104"/>
      <c r="CQ28" s="104"/>
      <c r="CR28" s="125"/>
      <c r="CS28" s="2" t="s">
        <v>72</v>
      </c>
      <c r="CT28" s="2" t="s">
        <v>49</v>
      </c>
      <c r="CU28" s="104" t="s">
        <v>421</v>
      </c>
      <c r="CV28" s="104">
        <v>104</v>
      </c>
      <c r="CW28" s="104">
        <v>135</v>
      </c>
      <c r="CX28" s="104">
        <v>239</v>
      </c>
      <c r="CZ28" s="2" t="s">
        <v>73</v>
      </c>
      <c r="DA28" t="s">
        <v>581</v>
      </c>
      <c r="DG28" s="2" t="s">
        <v>61</v>
      </c>
      <c r="DH28" s="2" t="s">
        <v>49</v>
      </c>
    </row>
    <row r="29" spans="1:116" x14ac:dyDescent="0.25">
      <c r="A29" t="s">
        <v>46</v>
      </c>
      <c r="B29" t="s">
        <v>62</v>
      </c>
      <c r="C29" s="23" t="s">
        <v>46</v>
      </c>
      <c r="D29" s="23">
        <v>13</v>
      </c>
      <c r="E29" s="23">
        <v>35</v>
      </c>
      <c r="F29" s="119">
        <v>48</v>
      </c>
      <c r="H29" t="s">
        <v>80</v>
      </c>
      <c r="I29" t="s">
        <v>50</v>
      </c>
      <c r="O29" t="s">
        <v>72</v>
      </c>
      <c r="P29" t="s">
        <v>58</v>
      </c>
      <c r="V29" t="s">
        <v>72</v>
      </c>
      <c r="W29" t="s">
        <v>55</v>
      </c>
      <c r="AB29" s="123"/>
      <c r="AC29" s="117" t="s">
        <v>56</v>
      </c>
      <c r="AD29" s="117" t="s">
        <v>612</v>
      </c>
      <c r="AE29" s="108" t="s">
        <v>613</v>
      </c>
      <c r="AF29" s="108">
        <f>_xlfn.CHISQ.TEST(AF12:AG16,AF20:AG24)</f>
        <v>8.3274256475539231E-3</v>
      </c>
      <c r="AJ29" s="3" t="s">
        <v>46</v>
      </c>
      <c r="AK29" t="s">
        <v>581</v>
      </c>
      <c r="AL29" s="104" t="s">
        <v>421</v>
      </c>
      <c r="AM29" s="104">
        <v>104</v>
      </c>
      <c r="AN29" s="104">
        <v>201</v>
      </c>
      <c r="AO29" s="104">
        <v>305</v>
      </c>
      <c r="AQ29" s="3" t="s">
        <v>46</v>
      </c>
      <c r="AR29" t="s">
        <v>581</v>
      </c>
      <c r="AY29" s="3" t="s">
        <v>46</v>
      </c>
      <c r="AZ29" s="2" t="s">
        <v>612</v>
      </c>
      <c r="BG29" s="2" t="s">
        <v>57</v>
      </c>
      <c r="BH29" s="2" t="s">
        <v>612</v>
      </c>
      <c r="BN29" s="2" t="s">
        <v>57</v>
      </c>
      <c r="BO29" s="2" t="s">
        <v>612</v>
      </c>
      <c r="BU29" s="2" t="s">
        <v>57</v>
      </c>
      <c r="BV29" s="2" t="s">
        <v>581</v>
      </c>
      <c r="CB29" s="2" t="s">
        <v>57</v>
      </c>
      <c r="CC29" s="2" t="s">
        <v>581</v>
      </c>
      <c r="CL29" t="s">
        <v>46</v>
      </c>
      <c r="CM29" t="s">
        <v>581</v>
      </c>
      <c r="CR29" s="125"/>
      <c r="CS29" s="2" t="s">
        <v>72</v>
      </c>
      <c r="CT29" t="s">
        <v>581</v>
      </c>
      <c r="CZ29" s="2" t="s">
        <v>67</v>
      </c>
      <c r="DA29" s="2" t="s">
        <v>49</v>
      </c>
      <c r="DG29" s="2" t="s">
        <v>73</v>
      </c>
      <c r="DH29" t="s">
        <v>581</v>
      </c>
    </row>
    <row r="30" spans="1:116" x14ac:dyDescent="0.25">
      <c r="A30" t="s">
        <v>72</v>
      </c>
      <c r="B30" t="s">
        <v>55</v>
      </c>
      <c r="C30" s="23" t="s">
        <v>56</v>
      </c>
      <c r="D30" s="23">
        <v>4</v>
      </c>
      <c r="E30" s="23">
        <v>13</v>
      </c>
      <c r="F30" s="119">
        <v>17</v>
      </c>
      <c r="H30" t="s">
        <v>46</v>
      </c>
      <c r="I30" t="s">
        <v>55</v>
      </c>
      <c r="O30" t="s">
        <v>46</v>
      </c>
      <c r="P30" t="s">
        <v>58</v>
      </c>
      <c r="V30" t="s">
        <v>72</v>
      </c>
      <c r="W30" t="s">
        <v>55</v>
      </c>
      <c r="AB30" s="123"/>
      <c r="AC30" s="117" t="s">
        <v>46</v>
      </c>
      <c r="AD30" s="117" t="s">
        <v>581</v>
      </c>
      <c r="AJ30" s="3" t="s">
        <v>46</v>
      </c>
      <c r="AK30" s="2" t="s">
        <v>612</v>
      </c>
      <c r="AQ30" s="3" t="s">
        <v>46</v>
      </c>
      <c r="AR30" s="2" t="s">
        <v>612</v>
      </c>
      <c r="AT30" s="108" t="s">
        <v>617</v>
      </c>
      <c r="AU30" s="108">
        <f>_xlfn.CHISQ.TEST(AU13:AV18,AU22:AV27)</f>
        <v>7.7430848100068792E-3</v>
      </c>
      <c r="AY30" s="3" t="s">
        <v>46</v>
      </c>
      <c r="AZ30" t="s">
        <v>581</v>
      </c>
      <c r="BB30" s="108" t="s">
        <v>622</v>
      </c>
      <c r="BC30" s="108">
        <f>_xlfn.CHISQ.TEST(BC13:BD18,BC22:BD27)</f>
        <v>2.0086123146742635E-4</v>
      </c>
      <c r="BG30" s="2" t="s">
        <v>48</v>
      </c>
      <c r="BH30" s="2" t="s">
        <v>581</v>
      </c>
      <c r="BN30" s="2" t="s">
        <v>48</v>
      </c>
      <c r="BO30" s="2" t="s">
        <v>581</v>
      </c>
      <c r="BU30" s="2" t="s">
        <v>48</v>
      </c>
      <c r="BV30" s="2" t="s">
        <v>581</v>
      </c>
      <c r="CB30" s="2" t="s">
        <v>48</v>
      </c>
      <c r="CC30" s="2" t="s">
        <v>581</v>
      </c>
      <c r="CL30" t="s">
        <v>46</v>
      </c>
      <c r="CM30" t="s">
        <v>612</v>
      </c>
      <c r="CN30" s="129"/>
      <c r="CO30" s="129"/>
      <c r="CR30" s="125"/>
      <c r="CS30" s="3" t="s">
        <v>46</v>
      </c>
      <c r="CT30" t="s">
        <v>581</v>
      </c>
      <c r="CU30" s="12" t="s">
        <v>632</v>
      </c>
      <c r="CV30" s="12">
        <f>_xlfn.CHISQ.TEST(CV13:CW18,CV22:CW27)</f>
        <v>0.11137687641138053</v>
      </c>
      <c r="CZ30" s="2" t="s">
        <v>61</v>
      </c>
      <c r="DA30" s="2" t="s">
        <v>49</v>
      </c>
      <c r="DG30" s="2" t="s">
        <v>61</v>
      </c>
      <c r="DH30" s="2" t="s">
        <v>49</v>
      </c>
    </row>
    <row r="31" spans="1:116" x14ac:dyDescent="0.25">
      <c r="A31" t="s">
        <v>56</v>
      </c>
      <c r="B31" t="s">
        <v>55</v>
      </c>
      <c r="C31" s="23" t="s">
        <v>288</v>
      </c>
      <c r="D31" s="119">
        <f>SUM(D28:D30)</f>
        <v>22</v>
      </c>
      <c r="E31" s="119">
        <f t="shared" ref="E31:F31" si="22">SUM(E28:E30)</f>
        <v>77</v>
      </c>
      <c r="F31" s="119">
        <f t="shared" si="22"/>
        <v>99</v>
      </c>
      <c r="H31" t="s">
        <v>72</v>
      </c>
      <c r="I31" t="s">
        <v>55</v>
      </c>
      <c r="O31" t="s">
        <v>72</v>
      </c>
      <c r="P31" t="s">
        <v>55</v>
      </c>
      <c r="V31" t="s">
        <v>46</v>
      </c>
      <c r="W31" t="s">
        <v>55</v>
      </c>
      <c r="AB31" s="123"/>
      <c r="AC31" s="117" t="s">
        <v>46</v>
      </c>
      <c r="AD31" s="117" t="s">
        <v>612</v>
      </c>
      <c r="AJ31" s="3" t="s">
        <v>46</v>
      </c>
      <c r="AK31" t="s">
        <v>581</v>
      </c>
      <c r="AL31" s="12" t="s">
        <v>616</v>
      </c>
      <c r="AM31" s="12">
        <f>_xlfn.CHISQ.TEST(AM14:AN19,AM23:AN28)</f>
        <v>0.1907602430084952</v>
      </c>
      <c r="AQ31" s="3" t="s">
        <v>46</v>
      </c>
      <c r="AR31" s="2" t="s">
        <v>612</v>
      </c>
      <c r="AY31" s="3" t="s">
        <v>46</v>
      </c>
      <c r="AZ31" t="s">
        <v>581</v>
      </c>
      <c r="BG31" s="2" t="s">
        <v>73</v>
      </c>
      <c r="BH31" s="2" t="s">
        <v>581</v>
      </c>
      <c r="BN31" s="2" t="s">
        <v>73</v>
      </c>
      <c r="BO31" s="2" t="s">
        <v>581</v>
      </c>
      <c r="BU31" s="2" t="s">
        <v>73</v>
      </c>
      <c r="BV31" s="2" t="s">
        <v>581</v>
      </c>
      <c r="CB31" s="2" t="s">
        <v>73</v>
      </c>
      <c r="CC31" s="2" t="s">
        <v>581</v>
      </c>
      <c r="CL31" t="s">
        <v>46</v>
      </c>
      <c r="CM31" t="s">
        <v>581</v>
      </c>
      <c r="CR31" s="125"/>
      <c r="CS31" s="3" t="s">
        <v>80</v>
      </c>
      <c r="CT31" s="2" t="s">
        <v>49</v>
      </c>
      <c r="CZ31" s="2" t="s">
        <v>57</v>
      </c>
      <c r="DA31" s="2" t="s">
        <v>49</v>
      </c>
      <c r="DG31" s="2" t="s">
        <v>61</v>
      </c>
      <c r="DH31" s="2" t="s">
        <v>49</v>
      </c>
    </row>
    <row r="32" spans="1:116" x14ac:dyDescent="0.25">
      <c r="A32" t="s">
        <v>46</v>
      </c>
      <c r="B32" t="s">
        <v>55</v>
      </c>
      <c r="H32" t="s">
        <v>56</v>
      </c>
      <c r="I32" t="s">
        <v>55</v>
      </c>
      <c r="O32" t="s">
        <v>56</v>
      </c>
      <c r="P32" t="s">
        <v>55</v>
      </c>
      <c r="V32" t="s">
        <v>46</v>
      </c>
      <c r="W32" t="s">
        <v>55</v>
      </c>
      <c r="AB32" s="123"/>
      <c r="AC32" s="117" t="s">
        <v>46</v>
      </c>
      <c r="AD32" s="117" t="s">
        <v>612</v>
      </c>
      <c r="AJ32" s="3" t="s">
        <v>46</v>
      </c>
      <c r="AK32" t="s">
        <v>581</v>
      </c>
      <c r="AQ32" s="3" t="s">
        <v>46</v>
      </c>
      <c r="AR32" t="s">
        <v>581</v>
      </c>
      <c r="AY32" s="3" t="s">
        <v>46</v>
      </c>
      <c r="AZ32" t="s">
        <v>581</v>
      </c>
      <c r="BG32" s="2" t="s">
        <v>73</v>
      </c>
      <c r="BH32" s="2" t="s">
        <v>612</v>
      </c>
      <c r="BN32" s="2" t="s">
        <v>73</v>
      </c>
      <c r="BO32" s="2" t="s">
        <v>581</v>
      </c>
      <c r="BU32" s="2" t="s">
        <v>73</v>
      </c>
      <c r="BV32" s="2" t="s">
        <v>581</v>
      </c>
      <c r="CB32" s="2" t="s">
        <v>73</v>
      </c>
      <c r="CC32" s="2" t="s">
        <v>612</v>
      </c>
      <c r="CL32" t="s">
        <v>46</v>
      </c>
      <c r="CM32" t="s">
        <v>581</v>
      </c>
      <c r="CR32" s="125"/>
      <c r="CS32" s="3" t="s">
        <v>56</v>
      </c>
      <c r="CT32" t="s">
        <v>581</v>
      </c>
      <c r="CZ32" s="2" t="s">
        <v>73</v>
      </c>
      <c r="DA32" t="s">
        <v>581</v>
      </c>
      <c r="DG32" s="2" t="s">
        <v>57</v>
      </c>
      <c r="DH32" t="s">
        <v>581</v>
      </c>
    </row>
    <row r="33" spans="1:112" x14ac:dyDescent="0.25">
      <c r="A33" t="s">
        <v>72</v>
      </c>
      <c r="B33" t="s">
        <v>62</v>
      </c>
      <c r="D33" t="s">
        <v>62</v>
      </c>
      <c r="E33" t="s">
        <v>55</v>
      </c>
      <c r="F33" t="s">
        <v>288</v>
      </c>
      <c r="H33" t="s">
        <v>46</v>
      </c>
      <c r="I33" t="s">
        <v>55</v>
      </c>
      <c r="O33" t="s">
        <v>46</v>
      </c>
      <c r="P33" t="s">
        <v>58</v>
      </c>
      <c r="V33" t="s">
        <v>46</v>
      </c>
      <c r="W33" t="s">
        <v>55</v>
      </c>
      <c r="AB33" s="123"/>
      <c r="AC33" s="117" t="s">
        <v>46</v>
      </c>
      <c r="AD33" s="117" t="s">
        <v>612</v>
      </c>
      <c r="AJ33" s="2" t="s">
        <v>70</v>
      </c>
      <c r="AK33" t="s">
        <v>581</v>
      </c>
      <c r="AQ33" s="2" t="s">
        <v>70</v>
      </c>
      <c r="AR33" t="s">
        <v>581</v>
      </c>
      <c r="AY33" s="2" t="s">
        <v>70</v>
      </c>
      <c r="AZ33" t="s">
        <v>581</v>
      </c>
      <c r="BG33" s="2" t="s">
        <v>48</v>
      </c>
      <c r="BH33" s="2" t="s">
        <v>581</v>
      </c>
      <c r="BN33" s="2" t="s">
        <v>48</v>
      </c>
      <c r="BO33" s="2" t="s">
        <v>612</v>
      </c>
      <c r="BU33" s="2" t="s">
        <v>48</v>
      </c>
      <c r="BV33" s="2" t="s">
        <v>612</v>
      </c>
      <c r="CB33" s="2" t="s">
        <v>48</v>
      </c>
      <c r="CC33" s="2" t="s">
        <v>581</v>
      </c>
      <c r="CL33" t="s">
        <v>70</v>
      </c>
      <c r="CM33" t="s">
        <v>581</v>
      </c>
      <c r="CR33" s="125"/>
      <c r="CS33" s="3" t="s">
        <v>80</v>
      </c>
      <c r="CT33" t="s">
        <v>581</v>
      </c>
      <c r="CZ33" s="2" t="s">
        <v>73</v>
      </c>
      <c r="DA33" s="2" t="s">
        <v>49</v>
      </c>
      <c r="DG33" s="2" t="s">
        <v>48</v>
      </c>
      <c r="DH33" t="s">
        <v>581</v>
      </c>
    </row>
    <row r="34" spans="1:112" x14ac:dyDescent="0.25">
      <c r="A34" t="s">
        <v>72</v>
      </c>
      <c r="B34" t="s">
        <v>55</v>
      </c>
      <c r="C34" t="s">
        <v>72</v>
      </c>
      <c r="D34">
        <f>D37*F34/F37</f>
        <v>7.5555555555555554</v>
      </c>
      <c r="E34">
        <f>E37*F34/F37</f>
        <v>26.444444444444443</v>
      </c>
      <c r="F34" s="104">
        <v>34</v>
      </c>
      <c r="H34" t="s">
        <v>80</v>
      </c>
      <c r="I34" t="s">
        <v>50</v>
      </c>
      <c r="O34" t="s">
        <v>46</v>
      </c>
      <c r="P34" t="s">
        <v>55</v>
      </c>
      <c r="V34" t="s">
        <v>46</v>
      </c>
      <c r="W34" t="s">
        <v>55</v>
      </c>
      <c r="AB34" s="123"/>
      <c r="AC34" s="117" t="s">
        <v>56</v>
      </c>
      <c r="AD34" s="117" t="s">
        <v>612</v>
      </c>
      <c r="AJ34" s="2" t="s">
        <v>72</v>
      </c>
      <c r="AK34" s="2" t="s">
        <v>612</v>
      </c>
      <c r="AQ34" s="2" t="s">
        <v>72</v>
      </c>
      <c r="AR34" t="s">
        <v>581</v>
      </c>
      <c r="AY34" s="2" t="s">
        <v>72</v>
      </c>
      <c r="AZ34" t="s">
        <v>581</v>
      </c>
      <c r="BG34" s="2" t="s">
        <v>73</v>
      </c>
      <c r="BH34" s="2" t="s">
        <v>581</v>
      </c>
      <c r="BN34" s="2" t="s">
        <v>73</v>
      </c>
      <c r="BO34" s="2" t="s">
        <v>581</v>
      </c>
      <c r="BU34" s="2" t="s">
        <v>73</v>
      </c>
      <c r="BV34" s="2" t="s">
        <v>581</v>
      </c>
      <c r="CB34" s="2" t="s">
        <v>73</v>
      </c>
      <c r="CC34" s="2" t="s">
        <v>581</v>
      </c>
      <c r="CL34" t="s">
        <v>72</v>
      </c>
      <c r="CM34" t="s">
        <v>612</v>
      </c>
      <c r="CR34" s="125"/>
      <c r="CS34" s="3" t="s">
        <v>80</v>
      </c>
      <c r="CT34" s="2" t="s">
        <v>49</v>
      </c>
      <c r="CZ34" s="2" t="s">
        <v>61</v>
      </c>
      <c r="DA34" s="2" t="s">
        <v>49</v>
      </c>
      <c r="DG34" s="2" t="s">
        <v>73</v>
      </c>
      <c r="DH34" t="s">
        <v>581</v>
      </c>
    </row>
    <row r="35" spans="1:112" x14ac:dyDescent="0.25">
      <c r="A35" t="s">
        <v>80</v>
      </c>
      <c r="B35" t="s">
        <v>55</v>
      </c>
      <c r="C35" t="s">
        <v>46</v>
      </c>
      <c r="D35">
        <f>D37*F35/F37</f>
        <v>10.666666666666666</v>
      </c>
      <c r="E35">
        <f>E37*F35/F37</f>
        <v>37.333333333333336</v>
      </c>
      <c r="F35" s="104">
        <v>48</v>
      </c>
      <c r="H35" t="s">
        <v>72</v>
      </c>
      <c r="I35" t="s">
        <v>55</v>
      </c>
      <c r="O35" t="s">
        <v>72</v>
      </c>
      <c r="P35" t="s">
        <v>55</v>
      </c>
      <c r="V35" t="s">
        <v>46</v>
      </c>
      <c r="W35" t="s">
        <v>55</v>
      </c>
      <c r="AB35" s="123"/>
      <c r="AC35" s="117" t="s">
        <v>46</v>
      </c>
      <c r="AD35" s="117" t="s">
        <v>612</v>
      </c>
      <c r="AJ35" s="2" t="s">
        <v>72</v>
      </c>
      <c r="AK35" t="s">
        <v>581</v>
      </c>
      <c r="AQ35" s="2" t="s">
        <v>72</v>
      </c>
      <c r="AR35" t="s">
        <v>581</v>
      </c>
      <c r="AY35" s="2" t="s">
        <v>72</v>
      </c>
      <c r="AZ35" t="s">
        <v>581</v>
      </c>
      <c r="BG35" s="2" t="s">
        <v>73</v>
      </c>
      <c r="BH35" s="2" t="s">
        <v>612</v>
      </c>
      <c r="BN35" s="2" t="s">
        <v>73</v>
      </c>
      <c r="BO35" s="2" t="s">
        <v>612</v>
      </c>
      <c r="BU35" s="2" t="s">
        <v>73</v>
      </c>
      <c r="BV35" s="2" t="s">
        <v>612</v>
      </c>
      <c r="CB35" s="2" t="s">
        <v>73</v>
      </c>
      <c r="CC35" s="2" t="s">
        <v>612</v>
      </c>
      <c r="CL35" t="s">
        <v>72</v>
      </c>
      <c r="CM35" t="s">
        <v>581</v>
      </c>
      <c r="CR35" s="125"/>
      <c r="CS35" s="3" t="s">
        <v>46</v>
      </c>
      <c r="CT35" s="2" t="s">
        <v>49</v>
      </c>
      <c r="CZ35" s="2" t="s">
        <v>73</v>
      </c>
      <c r="DA35" t="s">
        <v>581</v>
      </c>
      <c r="DG35" s="2" t="s">
        <v>61</v>
      </c>
      <c r="DH35" t="s">
        <v>581</v>
      </c>
    </row>
    <row r="36" spans="1:112" x14ac:dyDescent="0.25">
      <c r="A36" t="s">
        <v>80</v>
      </c>
      <c r="B36" t="s">
        <v>55</v>
      </c>
      <c r="C36" t="s">
        <v>56</v>
      </c>
      <c r="D36">
        <f>D37*F36/F37</f>
        <v>3.7777777777777777</v>
      </c>
      <c r="E36">
        <f>E37*F36/F37</f>
        <v>13.222222222222221</v>
      </c>
      <c r="F36" s="104">
        <v>17</v>
      </c>
      <c r="H36" t="s">
        <v>80</v>
      </c>
      <c r="I36" t="s">
        <v>55</v>
      </c>
      <c r="O36" t="s">
        <v>46</v>
      </c>
      <c r="P36" t="s">
        <v>58</v>
      </c>
      <c r="V36" t="s">
        <v>46</v>
      </c>
      <c r="W36" t="s">
        <v>55</v>
      </c>
      <c r="AB36" s="123"/>
      <c r="AC36" s="117" t="s">
        <v>46</v>
      </c>
      <c r="AD36" s="117" t="s">
        <v>612</v>
      </c>
      <c r="AJ36" s="3" t="s">
        <v>46</v>
      </c>
      <c r="AK36" t="s">
        <v>581</v>
      </c>
      <c r="AQ36" s="3" t="s">
        <v>46</v>
      </c>
      <c r="AR36" t="s">
        <v>581</v>
      </c>
      <c r="AY36" s="3" t="s">
        <v>46</v>
      </c>
      <c r="AZ36" t="s">
        <v>581</v>
      </c>
      <c r="BG36" s="2" t="s">
        <v>67</v>
      </c>
      <c r="BH36" s="2" t="s">
        <v>612</v>
      </c>
      <c r="BN36" s="2" t="s">
        <v>67</v>
      </c>
      <c r="BO36" s="2" t="s">
        <v>612</v>
      </c>
      <c r="BU36" s="2" t="s">
        <v>67</v>
      </c>
      <c r="BV36" s="2" t="s">
        <v>581</v>
      </c>
      <c r="CB36" s="2" t="s">
        <v>67</v>
      </c>
      <c r="CC36" s="2" t="s">
        <v>612</v>
      </c>
      <c r="CL36" t="s">
        <v>46</v>
      </c>
      <c r="CM36" t="s">
        <v>581</v>
      </c>
      <c r="CR36" s="125"/>
      <c r="CS36" s="3" t="s">
        <v>80</v>
      </c>
      <c r="CT36" s="2" t="s">
        <v>49</v>
      </c>
      <c r="CZ36" s="2" t="s">
        <v>61</v>
      </c>
      <c r="DA36" s="2" t="s">
        <v>49</v>
      </c>
      <c r="DG36" s="2" t="s">
        <v>57</v>
      </c>
      <c r="DH36" t="s">
        <v>581</v>
      </c>
    </row>
    <row r="37" spans="1:112" x14ac:dyDescent="0.25">
      <c r="A37" t="s">
        <v>80</v>
      </c>
      <c r="B37" t="s">
        <v>55</v>
      </c>
      <c r="C37" t="s">
        <v>288</v>
      </c>
      <c r="D37" s="104">
        <v>22</v>
      </c>
      <c r="E37" s="104">
        <v>77</v>
      </c>
      <c r="F37" s="104">
        <v>99</v>
      </c>
      <c r="H37" t="s">
        <v>80</v>
      </c>
      <c r="I37" t="s">
        <v>55</v>
      </c>
      <c r="O37" t="s">
        <v>72</v>
      </c>
      <c r="P37" t="s">
        <v>58</v>
      </c>
      <c r="V37" t="s">
        <v>70</v>
      </c>
      <c r="W37" t="s">
        <v>68</v>
      </c>
      <c r="AB37" s="123"/>
      <c r="AC37" s="117" t="s">
        <v>46</v>
      </c>
      <c r="AD37" s="117" t="s">
        <v>581</v>
      </c>
      <c r="AJ37" s="3" t="s">
        <v>80</v>
      </c>
      <c r="AK37" t="s">
        <v>581</v>
      </c>
      <c r="AQ37" s="3" t="s">
        <v>80</v>
      </c>
      <c r="AR37" t="s">
        <v>581</v>
      </c>
      <c r="AY37" s="3" t="s">
        <v>80</v>
      </c>
      <c r="AZ37" s="2" t="s">
        <v>612</v>
      </c>
      <c r="BG37" s="2" t="s">
        <v>61</v>
      </c>
      <c r="BH37" s="2" t="s">
        <v>612</v>
      </c>
      <c r="BN37" s="2" t="s">
        <v>61</v>
      </c>
      <c r="BO37" s="2" t="s">
        <v>612</v>
      </c>
      <c r="BU37" s="2" t="s">
        <v>61</v>
      </c>
      <c r="BV37" s="2" t="s">
        <v>612</v>
      </c>
      <c r="CB37" s="2" t="s">
        <v>61</v>
      </c>
      <c r="CC37" s="2" t="s">
        <v>581</v>
      </c>
      <c r="CL37" t="s">
        <v>80</v>
      </c>
      <c r="CM37" t="s">
        <v>612</v>
      </c>
      <c r="CR37" s="125"/>
      <c r="CS37" s="2" t="s">
        <v>72</v>
      </c>
      <c r="CT37" t="s">
        <v>581</v>
      </c>
      <c r="CZ37" s="2" t="s">
        <v>61</v>
      </c>
      <c r="DA37" s="2" t="s">
        <v>49</v>
      </c>
      <c r="DG37" s="2" t="s">
        <v>57</v>
      </c>
      <c r="DH37" t="s">
        <v>581</v>
      </c>
    </row>
    <row r="38" spans="1:112" x14ac:dyDescent="0.25">
      <c r="A38" t="s">
        <v>72</v>
      </c>
      <c r="B38" t="s">
        <v>55</v>
      </c>
      <c r="H38" t="s">
        <v>46</v>
      </c>
      <c r="I38" t="s">
        <v>50</v>
      </c>
      <c r="O38" t="s">
        <v>80</v>
      </c>
      <c r="P38" t="s">
        <v>55</v>
      </c>
      <c r="V38" t="s">
        <v>56</v>
      </c>
      <c r="W38" t="s">
        <v>55</v>
      </c>
      <c r="AB38" s="123"/>
      <c r="AC38" s="117" t="s">
        <v>46</v>
      </c>
      <c r="AD38" s="117" t="s">
        <v>612</v>
      </c>
      <c r="AJ38" s="3" t="s">
        <v>56</v>
      </c>
      <c r="AK38" s="2" t="s">
        <v>612</v>
      </c>
      <c r="AQ38" s="3" t="s">
        <v>56</v>
      </c>
      <c r="AR38" s="2" t="s">
        <v>612</v>
      </c>
      <c r="AY38" s="3" t="s">
        <v>56</v>
      </c>
      <c r="AZ38" t="s">
        <v>581</v>
      </c>
      <c r="BG38" s="2" t="s">
        <v>57</v>
      </c>
      <c r="BH38" s="2" t="s">
        <v>612</v>
      </c>
      <c r="BN38" s="2" t="s">
        <v>57</v>
      </c>
      <c r="BO38" s="2" t="s">
        <v>612</v>
      </c>
      <c r="BU38" s="2" t="s">
        <v>57</v>
      </c>
      <c r="BV38" s="2" t="s">
        <v>581</v>
      </c>
      <c r="CB38" s="2" t="s">
        <v>57</v>
      </c>
      <c r="CC38" s="2" t="s">
        <v>581</v>
      </c>
      <c r="CL38" t="s">
        <v>56</v>
      </c>
      <c r="CM38" t="s">
        <v>581</v>
      </c>
      <c r="CR38" s="125"/>
      <c r="CS38" s="2" t="s">
        <v>72</v>
      </c>
      <c r="CT38" s="2" t="s">
        <v>49</v>
      </c>
      <c r="CZ38" s="2" t="s">
        <v>61</v>
      </c>
      <c r="DA38" t="s">
        <v>581</v>
      </c>
      <c r="DG38" s="2" t="s">
        <v>57</v>
      </c>
      <c r="DH38" s="2" t="s">
        <v>49</v>
      </c>
    </row>
    <row r="39" spans="1:112" x14ac:dyDescent="0.25">
      <c r="A39" t="s">
        <v>72</v>
      </c>
      <c r="B39" t="s">
        <v>62</v>
      </c>
      <c r="C39" t="s">
        <v>603</v>
      </c>
      <c r="D39">
        <f>_xlfn.CHISQ.TEST(D28:E30,D34:E36)</f>
        <v>0.40975304490703668</v>
      </c>
      <c r="H39" t="s">
        <v>80</v>
      </c>
      <c r="I39" t="s">
        <v>55</v>
      </c>
      <c r="O39" t="s">
        <v>80</v>
      </c>
      <c r="P39" t="s">
        <v>55</v>
      </c>
      <c r="V39" t="s">
        <v>46</v>
      </c>
      <c r="W39" t="s">
        <v>55</v>
      </c>
      <c r="AB39" s="123"/>
      <c r="AC39" s="117" t="s">
        <v>46</v>
      </c>
      <c r="AD39" s="117" t="s">
        <v>581</v>
      </c>
      <c r="AJ39" s="3" t="s">
        <v>80</v>
      </c>
      <c r="AK39" t="s">
        <v>581</v>
      </c>
      <c r="AQ39" s="3" t="s">
        <v>80</v>
      </c>
      <c r="AR39" t="s">
        <v>581</v>
      </c>
      <c r="AY39" s="3" t="s">
        <v>80</v>
      </c>
      <c r="AZ39" t="s">
        <v>581</v>
      </c>
      <c r="BG39" s="2" t="s">
        <v>73</v>
      </c>
      <c r="BH39" s="2" t="s">
        <v>612</v>
      </c>
      <c r="BN39" s="2" t="s">
        <v>73</v>
      </c>
      <c r="BO39" s="2" t="s">
        <v>581</v>
      </c>
      <c r="BU39" s="2" t="s">
        <v>73</v>
      </c>
      <c r="BV39" s="2" t="s">
        <v>581</v>
      </c>
      <c r="CB39" s="2" t="s">
        <v>73</v>
      </c>
      <c r="CC39" s="2" t="s">
        <v>581</v>
      </c>
      <c r="CL39" t="s">
        <v>80</v>
      </c>
      <c r="CM39" t="s">
        <v>581</v>
      </c>
      <c r="CR39" s="125"/>
      <c r="CS39" s="3" t="s">
        <v>46</v>
      </c>
      <c r="CT39" s="2" t="s">
        <v>49</v>
      </c>
      <c r="CZ39" s="2" t="s">
        <v>73</v>
      </c>
      <c r="DA39" s="2" t="s">
        <v>49</v>
      </c>
      <c r="DG39" s="2" t="s">
        <v>57</v>
      </c>
      <c r="DH39" t="s">
        <v>581</v>
      </c>
    </row>
    <row r="40" spans="1:112" x14ac:dyDescent="0.25">
      <c r="A40" t="s">
        <v>72</v>
      </c>
      <c r="B40" t="s">
        <v>55</v>
      </c>
      <c r="H40" t="s">
        <v>72</v>
      </c>
      <c r="I40" t="s">
        <v>55</v>
      </c>
      <c r="O40" t="s">
        <v>46</v>
      </c>
      <c r="P40" t="s">
        <v>58</v>
      </c>
      <c r="V40" t="s">
        <v>80</v>
      </c>
      <c r="W40" t="s">
        <v>55</v>
      </c>
      <c r="AB40" s="123"/>
      <c r="AC40" s="117" t="s">
        <v>46</v>
      </c>
      <c r="AD40" s="117" t="s">
        <v>581</v>
      </c>
      <c r="AJ40" s="3" t="s">
        <v>46</v>
      </c>
      <c r="AK40" s="2" t="s">
        <v>612</v>
      </c>
      <c r="AQ40" s="3" t="s">
        <v>46</v>
      </c>
      <c r="AR40" s="2" t="s">
        <v>612</v>
      </c>
      <c r="AY40" s="3" t="s">
        <v>46</v>
      </c>
      <c r="AZ40" s="2" t="s">
        <v>612</v>
      </c>
      <c r="BG40" s="2" t="s">
        <v>73</v>
      </c>
      <c r="BH40" s="2" t="s">
        <v>581</v>
      </c>
      <c r="BN40" s="2" t="s">
        <v>73</v>
      </c>
      <c r="BO40" s="2" t="s">
        <v>581</v>
      </c>
      <c r="BU40" s="2" t="s">
        <v>73</v>
      </c>
      <c r="BV40" s="2" t="s">
        <v>581</v>
      </c>
      <c r="CB40" s="2" t="s">
        <v>73</v>
      </c>
      <c r="CC40" s="2" t="s">
        <v>581</v>
      </c>
      <c r="CL40" t="s">
        <v>46</v>
      </c>
      <c r="CM40" t="s">
        <v>612</v>
      </c>
      <c r="CR40" s="125"/>
      <c r="CS40" s="3" t="s">
        <v>46</v>
      </c>
      <c r="CT40" t="s">
        <v>581</v>
      </c>
      <c r="CZ40" s="2" t="s">
        <v>48</v>
      </c>
      <c r="DA40" t="s">
        <v>581</v>
      </c>
      <c r="DG40" s="2" t="s">
        <v>73</v>
      </c>
      <c r="DH40" t="s">
        <v>581</v>
      </c>
    </row>
    <row r="41" spans="1:112" x14ac:dyDescent="0.25">
      <c r="A41" t="s">
        <v>46</v>
      </c>
      <c r="B41" t="s">
        <v>62</v>
      </c>
      <c r="H41" t="s">
        <v>46</v>
      </c>
      <c r="I41" t="s">
        <v>50</v>
      </c>
      <c r="O41" t="s">
        <v>80</v>
      </c>
      <c r="P41" t="s">
        <v>55</v>
      </c>
      <c r="V41" t="s">
        <v>72</v>
      </c>
      <c r="W41" t="s">
        <v>55</v>
      </c>
      <c r="AB41" s="123"/>
      <c r="AC41" s="117" t="s">
        <v>70</v>
      </c>
      <c r="AD41" s="117" t="s">
        <v>581</v>
      </c>
      <c r="AJ41" s="3" t="s">
        <v>80</v>
      </c>
      <c r="AK41" s="2" t="s">
        <v>612</v>
      </c>
      <c r="AQ41" s="3" t="s">
        <v>80</v>
      </c>
      <c r="AR41" t="s">
        <v>581</v>
      </c>
      <c r="AY41" s="3" t="s">
        <v>80</v>
      </c>
      <c r="AZ41" s="2" t="s">
        <v>612</v>
      </c>
      <c r="BG41" s="2" t="s">
        <v>73</v>
      </c>
      <c r="BH41" s="2" t="s">
        <v>612</v>
      </c>
      <c r="BN41" s="2" t="s">
        <v>73</v>
      </c>
      <c r="BO41" s="2" t="s">
        <v>612</v>
      </c>
      <c r="BU41" s="2" t="s">
        <v>73</v>
      </c>
      <c r="BV41" s="2" t="s">
        <v>581</v>
      </c>
      <c r="CB41" s="2" t="s">
        <v>73</v>
      </c>
      <c r="CC41" s="2" t="s">
        <v>612</v>
      </c>
      <c r="CL41" t="s">
        <v>80</v>
      </c>
      <c r="CM41" t="s">
        <v>612</v>
      </c>
      <c r="CR41" s="125"/>
      <c r="CS41" s="3" t="s">
        <v>46</v>
      </c>
      <c r="CT41" s="2" t="s">
        <v>49</v>
      </c>
      <c r="CZ41" s="2" t="s">
        <v>73</v>
      </c>
      <c r="DA41" s="2" t="s">
        <v>49</v>
      </c>
      <c r="DG41" s="2" t="s">
        <v>61</v>
      </c>
      <c r="DH41" s="2" t="s">
        <v>49</v>
      </c>
    </row>
    <row r="42" spans="1:112" x14ac:dyDescent="0.25">
      <c r="A42" t="s">
        <v>46</v>
      </c>
      <c r="B42" t="s">
        <v>55</v>
      </c>
      <c r="H42" t="s">
        <v>72</v>
      </c>
      <c r="I42" t="s">
        <v>55</v>
      </c>
      <c r="O42" t="s">
        <v>72</v>
      </c>
      <c r="P42" t="s">
        <v>55</v>
      </c>
      <c r="V42" t="s">
        <v>46</v>
      </c>
      <c r="W42" t="s">
        <v>55</v>
      </c>
      <c r="AB42" s="123"/>
      <c r="AC42" s="117" t="s">
        <v>72</v>
      </c>
      <c r="AD42" s="117" t="s">
        <v>612</v>
      </c>
      <c r="AJ42" s="3" t="s">
        <v>46</v>
      </c>
      <c r="AK42" s="2" t="s">
        <v>612</v>
      </c>
      <c r="AQ42" s="3" t="s">
        <v>46</v>
      </c>
      <c r="AR42" s="2" t="s">
        <v>612</v>
      </c>
      <c r="AY42" s="3" t="s">
        <v>46</v>
      </c>
      <c r="AZ42" t="s">
        <v>581</v>
      </c>
      <c r="BG42" s="2" t="s">
        <v>61</v>
      </c>
      <c r="BH42" s="2" t="s">
        <v>612</v>
      </c>
      <c r="BN42" s="2" t="s">
        <v>61</v>
      </c>
      <c r="BO42" s="2" t="s">
        <v>612</v>
      </c>
      <c r="BU42" s="2" t="s">
        <v>61</v>
      </c>
      <c r="BV42" s="2" t="s">
        <v>581</v>
      </c>
      <c r="CB42" s="2" t="s">
        <v>61</v>
      </c>
      <c r="CC42" s="2" t="s">
        <v>612</v>
      </c>
      <c r="CL42" t="s">
        <v>46</v>
      </c>
      <c r="CM42" t="s">
        <v>612</v>
      </c>
      <c r="CR42" s="125"/>
      <c r="CS42" s="3" t="s">
        <v>46</v>
      </c>
      <c r="CT42" s="2" t="s">
        <v>49</v>
      </c>
      <c r="CZ42" s="2" t="s">
        <v>73</v>
      </c>
      <c r="DA42" s="2" t="s">
        <v>49</v>
      </c>
      <c r="DG42" s="2" t="s">
        <v>57</v>
      </c>
      <c r="DH42" t="s">
        <v>581</v>
      </c>
    </row>
    <row r="43" spans="1:112" x14ac:dyDescent="0.25">
      <c r="A43" t="s">
        <v>46</v>
      </c>
      <c r="B43" t="s">
        <v>55</v>
      </c>
      <c r="H43" t="s">
        <v>46</v>
      </c>
      <c r="I43" t="s">
        <v>55</v>
      </c>
      <c r="O43" t="s">
        <v>46</v>
      </c>
      <c r="P43" t="s">
        <v>58</v>
      </c>
      <c r="V43" t="s">
        <v>80</v>
      </c>
      <c r="W43" t="s">
        <v>55</v>
      </c>
      <c r="AB43" s="123"/>
      <c r="AC43" s="117" t="s">
        <v>72</v>
      </c>
      <c r="AD43" s="117" t="s">
        <v>581</v>
      </c>
      <c r="AJ43" s="3" t="s">
        <v>80</v>
      </c>
      <c r="AK43" s="2" t="s">
        <v>612</v>
      </c>
      <c r="AQ43" s="3" t="s">
        <v>80</v>
      </c>
      <c r="AR43" t="s">
        <v>581</v>
      </c>
      <c r="AY43" s="3" t="s">
        <v>80</v>
      </c>
      <c r="AZ43" t="s">
        <v>581</v>
      </c>
      <c r="BG43" s="2" t="s">
        <v>73</v>
      </c>
      <c r="BH43" s="2" t="s">
        <v>581</v>
      </c>
      <c r="BN43" s="2" t="s">
        <v>73</v>
      </c>
      <c r="BO43" s="2" t="s">
        <v>581</v>
      </c>
      <c r="BU43" s="2" t="s">
        <v>73</v>
      </c>
      <c r="BV43" s="2" t="s">
        <v>612</v>
      </c>
      <c r="CB43" s="2" t="s">
        <v>73</v>
      </c>
      <c r="CC43" s="2" t="s">
        <v>612</v>
      </c>
      <c r="CL43" t="s">
        <v>80</v>
      </c>
      <c r="CM43" t="s">
        <v>612</v>
      </c>
      <c r="CR43" s="125"/>
      <c r="CS43" s="2" t="s">
        <v>72</v>
      </c>
      <c r="CT43" s="2" t="s">
        <v>49</v>
      </c>
      <c r="CZ43" s="2" t="s">
        <v>57</v>
      </c>
      <c r="DA43" t="s">
        <v>581</v>
      </c>
      <c r="DG43" s="2" t="s">
        <v>61</v>
      </c>
      <c r="DH43" s="2" t="s">
        <v>49</v>
      </c>
    </row>
    <row r="44" spans="1:112" x14ac:dyDescent="0.25">
      <c r="A44" t="s">
        <v>46</v>
      </c>
      <c r="B44" t="s">
        <v>62</v>
      </c>
      <c r="H44" t="s">
        <v>56</v>
      </c>
      <c r="I44" t="s">
        <v>50</v>
      </c>
      <c r="O44" t="s">
        <v>72</v>
      </c>
      <c r="P44" t="s">
        <v>55</v>
      </c>
      <c r="V44" t="s">
        <v>72</v>
      </c>
      <c r="W44" t="s">
        <v>55</v>
      </c>
      <c r="AB44" s="123"/>
      <c r="AC44" s="117" t="s">
        <v>46</v>
      </c>
      <c r="AD44" s="117" t="s">
        <v>581</v>
      </c>
      <c r="AJ44" s="3" t="s">
        <v>56</v>
      </c>
      <c r="AK44" t="s">
        <v>581</v>
      </c>
      <c r="AQ44" s="3" t="s">
        <v>56</v>
      </c>
      <c r="AR44" t="s">
        <v>581</v>
      </c>
      <c r="AY44" s="3" t="s">
        <v>56</v>
      </c>
      <c r="AZ44" t="s">
        <v>581</v>
      </c>
      <c r="BG44" s="2" t="s">
        <v>61</v>
      </c>
      <c r="BH44" s="2" t="s">
        <v>612</v>
      </c>
      <c r="BN44" s="2" t="s">
        <v>61</v>
      </c>
      <c r="BO44" s="2" t="s">
        <v>612</v>
      </c>
      <c r="BU44" s="2" t="s">
        <v>61</v>
      </c>
      <c r="BV44" s="2" t="s">
        <v>581</v>
      </c>
      <c r="CB44" s="2" t="s">
        <v>61</v>
      </c>
      <c r="CC44" s="2" t="s">
        <v>581</v>
      </c>
      <c r="CL44" t="s">
        <v>56</v>
      </c>
      <c r="CM44" t="s">
        <v>612</v>
      </c>
      <c r="CR44" s="125"/>
      <c r="CS44" s="2" t="s">
        <v>72</v>
      </c>
      <c r="CT44" s="2" t="s">
        <v>49</v>
      </c>
      <c r="CZ44" s="2" t="s">
        <v>48</v>
      </c>
      <c r="DA44" s="2" t="s">
        <v>49</v>
      </c>
      <c r="DG44" s="2" t="s">
        <v>67</v>
      </c>
      <c r="DH44" t="s">
        <v>581</v>
      </c>
    </row>
    <row r="45" spans="1:112" x14ac:dyDescent="0.25">
      <c r="A45" t="s">
        <v>46</v>
      </c>
      <c r="B45" t="s">
        <v>55</v>
      </c>
      <c r="H45" t="s">
        <v>46</v>
      </c>
      <c r="I45" t="s">
        <v>55</v>
      </c>
      <c r="O45" t="s">
        <v>46</v>
      </c>
      <c r="P45" t="s">
        <v>55</v>
      </c>
      <c r="V45" t="s">
        <v>46</v>
      </c>
      <c r="W45" t="s">
        <v>55</v>
      </c>
      <c r="AB45" s="123"/>
      <c r="AC45" s="117" t="s">
        <v>80</v>
      </c>
      <c r="AD45" s="117" t="s">
        <v>612</v>
      </c>
      <c r="AJ45" s="2" t="s">
        <v>72</v>
      </c>
      <c r="AK45" t="s">
        <v>581</v>
      </c>
      <c r="AQ45" s="2" t="s">
        <v>72</v>
      </c>
      <c r="AR45" t="s">
        <v>581</v>
      </c>
      <c r="AY45" s="2" t="s">
        <v>72</v>
      </c>
      <c r="AZ45" t="s">
        <v>581</v>
      </c>
      <c r="BG45" s="2" t="s">
        <v>61</v>
      </c>
      <c r="BH45" s="2" t="s">
        <v>612</v>
      </c>
      <c r="BN45" s="2" t="s">
        <v>61</v>
      </c>
      <c r="BO45" s="2" t="s">
        <v>612</v>
      </c>
      <c r="BU45" s="2" t="s">
        <v>61</v>
      </c>
      <c r="BV45" s="2" t="s">
        <v>581</v>
      </c>
      <c r="CB45" s="2" t="s">
        <v>61</v>
      </c>
      <c r="CC45" s="2" t="s">
        <v>581</v>
      </c>
      <c r="CL45" t="s">
        <v>72</v>
      </c>
      <c r="CM45" t="s">
        <v>581</v>
      </c>
      <c r="CR45" s="125"/>
      <c r="CS45" s="3" t="s">
        <v>46</v>
      </c>
      <c r="CT45" t="s">
        <v>581</v>
      </c>
      <c r="CZ45" s="2" t="s">
        <v>57</v>
      </c>
      <c r="DA45" t="s">
        <v>581</v>
      </c>
      <c r="DG45" s="2" t="s">
        <v>73</v>
      </c>
      <c r="DH45" s="2" t="s">
        <v>49</v>
      </c>
    </row>
    <row r="46" spans="1:112" x14ac:dyDescent="0.25">
      <c r="A46" t="s">
        <v>80</v>
      </c>
      <c r="B46" t="s">
        <v>62</v>
      </c>
      <c r="H46" t="s">
        <v>56</v>
      </c>
      <c r="I46" t="s">
        <v>50</v>
      </c>
      <c r="O46" t="s">
        <v>46</v>
      </c>
      <c r="P46" t="s">
        <v>55</v>
      </c>
      <c r="V46" t="s">
        <v>80</v>
      </c>
      <c r="W46" t="s">
        <v>55</v>
      </c>
      <c r="AB46" s="123"/>
      <c r="AC46" s="117" t="s">
        <v>80</v>
      </c>
      <c r="AD46" s="117" t="s">
        <v>612</v>
      </c>
      <c r="AJ46" s="2" t="s">
        <v>72</v>
      </c>
      <c r="AK46" s="2" t="s">
        <v>612</v>
      </c>
      <c r="AQ46" s="2" t="s">
        <v>72</v>
      </c>
      <c r="AR46" t="s">
        <v>581</v>
      </c>
      <c r="AY46" s="2" t="s">
        <v>72</v>
      </c>
      <c r="AZ46" s="2" t="s">
        <v>612</v>
      </c>
      <c r="BG46" s="2" t="s">
        <v>61</v>
      </c>
      <c r="BH46" s="2" t="s">
        <v>581</v>
      </c>
      <c r="BN46" s="2" t="s">
        <v>61</v>
      </c>
      <c r="BO46" s="2" t="s">
        <v>612</v>
      </c>
      <c r="BU46" s="2" t="s">
        <v>61</v>
      </c>
      <c r="BV46" s="2" t="s">
        <v>612</v>
      </c>
      <c r="CB46" s="2" t="s">
        <v>61</v>
      </c>
      <c r="CC46" s="2" t="s">
        <v>612</v>
      </c>
      <c r="CL46" t="s">
        <v>72</v>
      </c>
      <c r="CM46" t="s">
        <v>612</v>
      </c>
      <c r="CR46" s="125"/>
      <c r="CS46" s="3" t="s">
        <v>46</v>
      </c>
      <c r="CT46" s="2" t="s">
        <v>49</v>
      </c>
      <c r="CZ46" s="2" t="s">
        <v>57</v>
      </c>
      <c r="DA46" s="2" t="s">
        <v>49</v>
      </c>
      <c r="DG46" s="2" t="s">
        <v>57</v>
      </c>
      <c r="DH46" s="2" t="s">
        <v>49</v>
      </c>
    </row>
    <row r="47" spans="1:112" x14ac:dyDescent="0.25">
      <c r="A47" t="s">
        <v>46</v>
      </c>
      <c r="B47" t="s">
        <v>55</v>
      </c>
      <c r="H47" t="s">
        <v>80</v>
      </c>
      <c r="I47" t="s">
        <v>50</v>
      </c>
      <c r="O47" t="s">
        <v>70</v>
      </c>
      <c r="P47" t="s">
        <v>58</v>
      </c>
      <c r="V47" t="s">
        <v>46</v>
      </c>
      <c r="W47" t="s">
        <v>55</v>
      </c>
      <c r="AB47" s="123"/>
      <c r="AC47" s="117" t="s">
        <v>56</v>
      </c>
      <c r="AD47" s="117" t="s">
        <v>581</v>
      </c>
      <c r="AJ47" s="3" t="s">
        <v>46</v>
      </c>
      <c r="AK47" s="2" t="s">
        <v>612</v>
      </c>
      <c r="AQ47" s="3" t="s">
        <v>46</v>
      </c>
      <c r="AR47" t="s">
        <v>581</v>
      </c>
      <c r="AY47" s="3" t="s">
        <v>46</v>
      </c>
      <c r="AZ47" s="2" t="s">
        <v>612</v>
      </c>
      <c r="BG47" s="2" t="s">
        <v>67</v>
      </c>
      <c r="BH47" s="2" t="s">
        <v>612</v>
      </c>
      <c r="BN47" s="2" t="s">
        <v>67</v>
      </c>
      <c r="BO47" s="2" t="s">
        <v>612</v>
      </c>
      <c r="BU47" s="2" t="s">
        <v>67</v>
      </c>
      <c r="BV47" s="2" t="s">
        <v>612</v>
      </c>
      <c r="CB47" s="2" t="s">
        <v>67</v>
      </c>
      <c r="CC47" s="2" t="s">
        <v>612</v>
      </c>
      <c r="CL47" t="s">
        <v>46</v>
      </c>
      <c r="CM47" t="s">
        <v>612</v>
      </c>
      <c r="CR47" s="125"/>
      <c r="CS47" s="3" t="s">
        <v>46</v>
      </c>
      <c r="CT47" s="2" t="s">
        <v>49</v>
      </c>
      <c r="CZ47" s="2" t="s">
        <v>57</v>
      </c>
      <c r="DA47" s="2" t="s">
        <v>49</v>
      </c>
      <c r="DG47" s="2" t="s">
        <v>48</v>
      </c>
      <c r="DH47" s="2" t="s">
        <v>49</v>
      </c>
    </row>
    <row r="48" spans="1:112" x14ac:dyDescent="0.25">
      <c r="A48" t="s">
        <v>70</v>
      </c>
      <c r="B48" t="s">
        <v>62</v>
      </c>
      <c r="H48" t="s">
        <v>46</v>
      </c>
      <c r="I48" t="s">
        <v>55</v>
      </c>
      <c r="O48" t="s">
        <v>56</v>
      </c>
      <c r="P48" t="s">
        <v>58</v>
      </c>
      <c r="V48" t="s">
        <v>72</v>
      </c>
      <c r="W48" t="s">
        <v>55</v>
      </c>
      <c r="AB48" s="123"/>
      <c r="AC48" s="117" t="s">
        <v>80</v>
      </c>
      <c r="AD48" s="117" t="s">
        <v>581</v>
      </c>
      <c r="AJ48" s="3" t="s">
        <v>46</v>
      </c>
      <c r="AK48" t="s">
        <v>581</v>
      </c>
      <c r="AQ48" s="3" t="s">
        <v>46</v>
      </c>
      <c r="AR48" s="2" t="s">
        <v>612</v>
      </c>
      <c r="AY48" s="3" t="s">
        <v>46</v>
      </c>
      <c r="AZ48" s="2" t="s">
        <v>612</v>
      </c>
      <c r="BG48" s="2" t="s">
        <v>73</v>
      </c>
      <c r="BH48" s="2" t="s">
        <v>612</v>
      </c>
      <c r="BN48" s="2" t="s">
        <v>73</v>
      </c>
      <c r="BO48" s="2" t="s">
        <v>612</v>
      </c>
      <c r="BU48" s="2" t="s">
        <v>73</v>
      </c>
      <c r="BV48" s="2" t="s">
        <v>612</v>
      </c>
      <c r="CB48" s="2" t="s">
        <v>73</v>
      </c>
      <c r="CC48" s="2" t="s">
        <v>581</v>
      </c>
      <c r="CL48" t="s">
        <v>46</v>
      </c>
      <c r="CM48" t="s">
        <v>581</v>
      </c>
      <c r="CR48" s="125"/>
      <c r="CS48" s="2" t="s">
        <v>72</v>
      </c>
      <c r="CT48" t="s">
        <v>581</v>
      </c>
      <c r="CZ48" s="2" t="s">
        <v>73</v>
      </c>
      <c r="DA48" t="s">
        <v>581</v>
      </c>
      <c r="DG48" s="2" t="s">
        <v>67</v>
      </c>
      <c r="DH48" s="2" t="s">
        <v>49</v>
      </c>
    </row>
    <row r="49" spans="1:112" x14ac:dyDescent="0.25">
      <c r="A49" t="s">
        <v>80</v>
      </c>
      <c r="B49" t="s">
        <v>62</v>
      </c>
      <c r="H49" t="s">
        <v>80</v>
      </c>
      <c r="I49" t="s">
        <v>50</v>
      </c>
      <c r="O49" t="s">
        <v>80</v>
      </c>
      <c r="P49" t="s">
        <v>58</v>
      </c>
      <c r="V49" t="s">
        <v>46</v>
      </c>
      <c r="W49" t="s">
        <v>68</v>
      </c>
      <c r="AB49" s="123"/>
      <c r="AC49" s="117" t="s">
        <v>46</v>
      </c>
      <c r="AD49" s="117" t="s">
        <v>612</v>
      </c>
      <c r="AJ49" s="3" t="s">
        <v>46</v>
      </c>
      <c r="AK49" s="2" t="s">
        <v>612</v>
      </c>
      <c r="AQ49" s="3" t="s">
        <v>46</v>
      </c>
      <c r="AR49" t="s">
        <v>581</v>
      </c>
      <c r="AY49" s="3" t="s">
        <v>46</v>
      </c>
      <c r="AZ49" t="s">
        <v>581</v>
      </c>
      <c r="BG49" s="2" t="s">
        <v>57</v>
      </c>
      <c r="BH49" s="2" t="s">
        <v>612</v>
      </c>
      <c r="BN49" s="2" t="s">
        <v>57</v>
      </c>
      <c r="BO49" s="2" t="s">
        <v>581</v>
      </c>
      <c r="BU49" s="2" t="s">
        <v>57</v>
      </c>
      <c r="BV49" s="2" t="s">
        <v>612</v>
      </c>
      <c r="CB49" s="2" t="s">
        <v>57</v>
      </c>
      <c r="CC49" s="2" t="s">
        <v>612</v>
      </c>
      <c r="CL49" t="s">
        <v>46</v>
      </c>
      <c r="CM49" t="s">
        <v>612</v>
      </c>
      <c r="CR49" s="125"/>
      <c r="CS49" s="3" t="s">
        <v>46</v>
      </c>
      <c r="CT49" s="2" t="s">
        <v>49</v>
      </c>
      <c r="CZ49" s="2" t="s">
        <v>61</v>
      </c>
      <c r="DA49" s="2" t="s">
        <v>49</v>
      </c>
      <c r="DG49" s="2" t="s">
        <v>48</v>
      </c>
      <c r="DH49" t="s">
        <v>581</v>
      </c>
    </row>
    <row r="50" spans="1:112" x14ac:dyDescent="0.25">
      <c r="A50" t="s">
        <v>46</v>
      </c>
      <c r="B50" t="s">
        <v>55</v>
      </c>
      <c r="H50" t="s">
        <v>46</v>
      </c>
      <c r="I50" t="s">
        <v>55</v>
      </c>
      <c r="O50" t="s">
        <v>46</v>
      </c>
      <c r="P50" t="s">
        <v>55</v>
      </c>
      <c r="V50" t="s">
        <v>70</v>
      </c>
      <c r="W50" t="s">
        <v>55</v>
      </c>
      <c r="AB50" s="123"/>
      <c r="AC50" s="117" t="s">
        <v>46</v>
      </c>
      <c r="AD50" s="117" t="s">
        <v>612</v>
      </c>
      <c r="AJ50" s="3" t="s">
        <v>46</v>
      </c>
      <c r="AK50" s="2" t="s">
        <v>612</v>
      </c>
      <c r="AQ50" s="3" t="s">
        <v>46</v>
      </c>
      <c r="AR50" t="s">
        <v>581</v>
      </c>
      <c r="AY50" s="3" t="s">
        <v>46</v>
      </c>
      <c r="AZ50" t="s">
        <v>581</v>
      </c>
      <c r="BG50" s="2" t="s">
        <v>48</v>
      </c>
      <c r="BH50" s="2" t="s">
        <v>581</v>
      </c>
      <c r="BN50" s="2" t="s">
        <v>48</v>
      </c>
      <c r="BO50" s="2" t="s">
        <v>581</v>
      </c>
      <c r="BU50" s="2" t="s">
        <v>48</v>
      </c>
      <c r="BV50" s="2" t="s">
        <v>581</v>
      </c>
      <c r="CB50" s="2" t="s">
        <v>48</v>
      </c>
      <c r="CC50" s="2" t="s">
        <v>581</v>
      </c>
      <c r="CL50" t="s">
        <v>46</v>
      </c>
      <c r="CM50" t="s">
        <v>612</v>
      </c>
      <c r="CR50" s="125"/>
      <c r="CS50" s="3" t="s">
        <v>80</v>
      </c>
      <c r="CT50" s="2" t="s">
        <v>49</v>
      </c>
      <c r="CZ50" s="2" t="s">
        <v>57</v>
      </c>
      <c r="DA50" t="s">
        <v>581</v>
      </c>
      <c r="DG50" s="2" t="s">
        <v>67</v>
      </c>
      <c r="DH50" s="2" t="s">
        <v>49</v>
      </c>
    </row>
    <row r="51" spans="1:112" x14ac:dyDescent="0.25">
      <c r="A51" t="s">
        <v>46</v>
      </c>
      <c r="B51" t="s">
        <v>55</v>
      </c>
      <c r="H51" t="s">
        <v>80</v>
      </c>
      <c r="I51" t="s">
        <v>50</v>
      </c>
      <c r="O51" t="s">
        <v>80</v>
      </c>
      <c r="P51" t="s">
        <v>58</v>
      </c>
      <c r="V51" t="s">
        <v>46</v>
      </c>
      <c r="W51" t="s">
        <v>55</v>
      </c>
      <c r="AB51" s="123"/>
      <c r="AC51" s="117" t="s">
        <v>80</v>
      </c>
      <c r="AD51" s="117" t="s">
        <v>612</v>
      </c>
      <c r="AJ51" s="2" t="s">
        <v>72</v>
      </c>
      <c r="AK51" t="s">
        <v>581</v>
      </c>
      <c r="AQ51" s="2" t="s">
        <v>72</v>
      </c>
      <c r="AR51" t="s">
        <v>581</v>
      </c>
      <c r="AY51" s="2" t="s">
        <v>72</v>
      </c>
      <c r="AZ51" s="2" t="s">
        <v>612</v>
      </c>
      <c r="BG51" s="2" t="s">
        <v>73</v>
      </c>
      <c r="BH51" s="2" t="s">
        <v>612</v>
      </c>
      <c r="BN51" s="2" t="s">
        <v>73</v>
      </c>
      <c r="BO51" s="2" t="s">
        <v>612</v>
      </c>
      <c r="BU51" s="2" t="s">
        <v>73</v>
      </c>
      <c r="BV51" s="2" t="s">
        <v>612</v>
      </c>
      <c r="CB51" s="2" t="s">
        <v>73</v>
      </c>
      <c r="CC51" s="2" t="s">
        <v>581</v>
      </c>
      <c r="CL51" t="s">
        <v>72</v>
      </c>
      <c r="CM51" t="s">
        <v>612</v>
      </c>
      <c r="CR51" s="125"/>
      <c r="CS51" s="3" t="s">
        <v>46</v>
      </c>
      <c r="CT51" t="s">
        <v>581</v>
      </c>
      <c r="CZ51" s="2" t="s">
        <v>61</v>
      </c>
      <c r="DA51" s="2" t="s">
        <v>49</v>
      </c>
      <c r="DG51" s="2" t="s">
        <v>61</v>
      </c>
      <c r="DH51" s="2" t="s">
        <v>49</v>
      </c>
    </row>
    <row r="52" spans="1:112" x14ac:dyDescent="0.25">
      <c r="A52" t="s">
        <v>70</v>
      </c>
      <c r="B52" t="s">
        <v>62</v>
      </c>
      <c r="H52" t="s">
        <v>46</v>
      </c>
      <c r="I52" t="s">
        <v>50</v>
      </c>
      <c r="O52" t="s">
        <v>46</v>
      </c>
      <c r="P52" t="s">
        <v>55</v>
      </c>
      <c r="V52" t="s">
        <v>72</v>
      </c>
      <c r="W52" t="s">
        <v>55</v>
      </c>
      <c r="AB52" s="123"/>
      <c r="AC52" s="117" t="s">
        <v>46</v>
      </c>
      <c r="AD52" s="117" t="s">
        <v>612</v>
      </c>
      <c r="AJ52" s="2" t="s">
        <v>72</v>
      </c>
      <c r="AK52" s="2" t="s">
        <v>612</v>
      </c>
      <c r="AQ52" s="2" t="s">
        <v>72</v>
      </c>
      <c r="AR52" t="s">
        <v>581</v>
      </c>
      <c r="AY52" s="2" t="s">
        <v>72</v>
      </c>
      <c r="AZ52" t="s">
        <v>581</v>
      </c>
      <c r="BG52" s="2" t="s">
        <v>73</v>
      </c>
      <c r="BH52" s="2" t="s">
        <v>612</v>
      </c>
      <c r="BN52" s="2" t="s">
        <v>73</v>
      </c>
      <c r="BO52" s="2" t="s">
        <v>581</v>
      </c>
      <c r="BU52" s="2" t="s">
        <v>73</v>
      </c>
      <c r="BV52" s="2" t="s">
        <v>612</v>
      </c>
      <c r="CB52" s="2" t="s">
        <v>73</v>
      </c>
      <c r="CC52" s="2" t="s">
        <v>581</v>
      </c>
      <c r="CL52" t="s">
        <v>72</v>
      </c>
      <c r="CM52" t="s">
        <v>612</v>
      </c>
      <c r="CR52" s="125"/>
      <c r="CS52" s="3" t="s">
        <v>46</v>
      </c>
      <c r="CT52" s="2" t="s">
        <v>49</v>
      </c>
      <c r="CZ52" s="2" t="s">
        <v>48</v>
      </c>
      <c r="DA52" t="s">
        <v>581</v>
      </c>
      <c r="DG52" s="2" t="s">
        <v>61</v>
      </c>
      <c r="DH52" s="2" t="s">
        <v>49</v>
      </c>
    </row>
    <row r="53" spans="1:112" x14ac:dyDescent="0.25">
      <c r="A53" t="s">
        <v>80</v>
      </c>
      <c r="B53" t="s">
        <v>62</v>
      </c>
      <c r="H53" t="s">
        <v>80</v>
      </c>
      <c r="I53" t="s">
        <v>50</v>
      </c>
      <c r="O53" t="s">
        <v>46</v>
      </c>
      <c r="P53" t="s">
        <v>55</v>
      </c>
      <c r="V53" t="s">
        <v>56</v>
      </c>
      <c r="W53" t="s">
        <v>55</v>
      </c>
      <c r="AB53" s="123"/>
      <c r="AC53" s="117" t="s">
        <v>80</v>
      </c>
      <c r="AD53" s="117" t="s">
        <v>612</v>
      </c>
      <c r="AJ53" s="3" t="s">
        <v>46</v>
      </c>
      <c r="AK53" s="2" t="s">
        <v>612</v>
      </c>
      <c r="AQ53" s="3" t="s">
        <v>46</v>
      </c>
      <c r="AR53" s="2" t="s">
        <v>612</v>
      </c>
      <c r="AY53" s="3" t="s">
        <v>46</v>
      </c>
      <c r="AZ53" s="2" t="s">
        <v>612</v>
      </c>
      <c r="BG53" s="2" t="s">
        <v>57</v>
      </c>
      <c r="BH53" s="2" t="s">
        <v>581</v>
      </c>
      <c r="BN53" s="2" t="s">
        <v>57</v>
      </c>
      <c r="BO53" s="2" t="s">
        <v>612</v>
      </c>
      <c r="BU53" s="2" t="s">
        <v>57</v>
      </c>
      <c r="BV53" s="2" t="s">
        <v>581</v>
      </c>
      <c r="CB53" s="2" t="s">
        <v>57</v>
      </c>
      <c r="CC53" s="2" t="s">
        <v>612</v>
      </c>
      <c r="CL53" t="s">
        <v>46</v>
      </c>
      <c r="CM53" t="s">
        <v>581</v>
      </c>
      <c r="CR53" s="125"/>
      <c r="CS53" s="2" t="s">
        <v>72</v>
      </c>
      <c r="CT53" t="s">
        <v>581</v>
      </c>
      <c r="CZ53" s="2" t="s">
        <v>61</v>
      </c>
      <c r="DA53" s="2" t="s">
        <v>49</v>
      </c>
      <c r="DG53" s="2" t="s">
        <v>61</v>
      </c>
      <c r="DH53" s="2" t="s">
        <v>49</v>
      </c>
    </row>
    <row r="54" spans="1:112" x14ac:dyDescent="0.25">
      <c r="A54" t="s">
        <v>56</v>
      </c>
      <c r="B54" t="s">
        <v>55</v>
      </c>
      <c r="H54" t="s">
        <v>46</v>
      </c>
      <c r="I54" t="s">
        <v>55</v>
      </c>
      <c r="O54" t="s">
        <v>46</v>
      </c>
      <c r="P54" t="s">
        <v>55</v>
      </c>
      <c r="V54" t="s">
        <v>46</v>
      </c>
      <c r="W54" t="s">
        <v>55</v>
      </c>
      <c r="AB54" s="123"/>
      <c r="AC54" s="117" t="s">
        <v>80</v>
      </c>
      <c r="AD54" s="117" t="s">
        <v>612</v>
      </c>
      <c r="AJ54" s="3" t="s">
        <v>46</v>
      </c>
      <c r="AK54" t="s">
        <v>581</v>
      </c>
      <c r="AQ54" s="3" t="s">
        <v>46</v>
      </c>
      <c r="AR54" t="s">
        <v>581</v>
      </c>
      <c r="AY54" s="3" t="s">
        <v>46</v>
      </c>
      <c r="AZ54" s="2" t="s">
        <v>612</v>
      </c>
      <c r="BG54" s="2" t="s">
        <v>73</v>
      </c>
      <c r="BH54" s="2" t="s">
        <v>612</v>
      </c>
      <c r="BN54" s="2" t="s">
        <v>73</v>
      </c>
      <c r="BO54" s="2" t="s">
        <v>612</v>
      </c>
      <c r="BU54" s="2" t="s">
        <v>73</v>
      </c>
      <c r="BV54" s="2" t="s">
        <v>581</v>
      </c>
      <c r="CB54" s="2" t="s">
        <v>73</v>
      </c>
      <c r="CC54" s="2" t="s">
        <v>581</v>
      </c>
      <c r="CL54" t="s">
        <v>46</v>
      </c>
      <c r="CM54" t="s">
        <v>612</v>
      </c>
      <c r="CR54" s="125"/>
      <c r="CS54" s="3" t="s">
        <v>80</v>
      </c>
      <c r="CT54" s="2" t="s">
        <v>49</v>
      </c>
      <c r="CZ54" s="2" t="s">
        <v>73</v>
      </c>
      <c r="DA54" s="2" t="s">
        <v>49</v>
      </c>
      <c r="DG54" s="2" t="s">
        <v>48</v>
      </c>
      <c r="DH54" s="2" t="s">
        <v>49</v>
      </c>
    </row>
    <row r="55" spans="1:112" x14ac:dyDescent="0.25">
      <c r="A55" t="s">
        <v>56</v>
      </c>
      <c r="B55" t="s">
        <v>62</v>
      </c>
      <c r="H55" t="s">
        <v>80</v>
      </c>
      <c r="I55" t="s">
        <v>50</v>
      </c>
      <c r="O55" t="s">
        <v>56</v>
      </c>
      <c r="P55" t="s">
        <v>55</v>
      </c>
      <c r="V55" t="s">
        <v>70</v>
      </c>
      <c r="W55" t="s">
        <v>55</v>
      </c>
      <c r="AB55" s="123"/>
      <c r="AC55" s="117" t="s">
        <v>56</v>
      </c>
      <c r="AD55" s="117" t="s">
        <v>612</v>
      </c>
      <c r="AJ55" s="2" t="s">
        <v>70</v>
      </c>
      <c r="AK55" s="2" t="s">
        <v>612</v>
      </c>
      <c r="AQ55" s="2" t="s">
        <v>70</v>
      </c>
      <c r="AR55" s="2" t="s">
        <v>612</v>
      </c>
      <c r="AY55" s="2" t="s">
        <v>70</v>
      </c>
      <c r="AZ55" s="2" t="s">
        <v>612</v>
      </c>
      <c r="BG55" s="2" t="s">
        <v>48</v>
      </c>
      <c r="BH55" s="2" t="s">
        <v>612</v>
      </c>
      <c r="BN55" s="2" t="s">
        <v>48</v>
      </c>
      <c r="BO55" s="2" t="s">
        <v>612</v>
      </c>
      <c r="BU55" s="2" t="s">
        <v>48</v>
      </c>
      <c r="BV55" s="2" t="s">
        <v>612</v>
      </c>
      <c r="CB55" s="2" t="s">
        <v>48</v>
      </c>
      <c r="CC55" s="2" t="s">
        <v>612</v>
      </c>
      <c r="CL55" t="s">
        <v>70</v>
      </c>
      <c r="CM55" t="s">
        <v>612</v>
      </c>
      <c r="CR55" s="125"/>
      <c r="CS55" s="3" t="s">
        <v>56</v>
      </c>
      <c r="CT55" t="s">
        <v>581</v>
      </c>
      <c r="CZ55" s="2" t="s">
        <v>48</v>
      </c>
      <c r="DA55" t="s">
        <v>581</v>
      </c>
      <c r="DG55" s="2" t="s">
        <v>67</v>
      </c>
      <c r="DH55" s="2" t="s">
        <v>49</v>
      </c>
    </row>
    <row r="56" spans="1:112" x14ac:dyDescent="0.25">
      <c r="A56" t="s">
        <v>46</v>
      </c>
      <c r="B56" t="s">
        <v>55</v>
      </c>
      <c r="H56" t="s">
        <v>46</v>
      </c>
      <c r="I56" t="s">
        <v>55</v>
      </c>
      <c r="O56" t="s">
        <v>46</v>
      </c>
      <c r="P56" t="s">
        <v>55</v>
      </c>
      <c r="V56" t="s">
        <v>72</v>
      </c>
      <c r="W56" t="s">
        <v>55</v>
      </c>
      <c r="AB56" s="123"/>
      <c r="AC56" s="117" t="s">
        <v>72</v>
      </c>
      <c r="AD56" s="117" t="s">
        <v>581</v>
      </c>
      <c r="AJ56" s="3" t="s">
        <v>46</v>
      </c>
      <c r="AK56" s="2" t="s">
        <v>612</v>
      </c>
      <c r="AQ56" s="3" t="s">
        <v>46</v>
      </c>
      <c r="AR56" s="2" t="s">
        <v>612</v>
      </c>
      <c r="AY56" s="3" t="s">
        <v>46</v>
      </c>
      <c r="AZ56" t="s">
        <v>581</v>
      </c>
      <c r="BG56" s="2" t="s">
        <v>61</v>
      </c>
      <c r="BH56" s="2" t="s">
        <v>612</v>
      </c>
      <c r="BN56" s="2" t="s">
        <v>61</v>
      </c>
      <c r="BO56" s="2" t="s">
        <v>581</v>
      </c>
      <c r="BU56" s="2" t="s">
        <v>61</v>
      </c>
      <c r="BV56" s="2" t="s">
        <v>581</v>
      </c>
      <c r="CB56" s="2" t="s">
        <v>61</v>
      </c>
      <c r="CC56" s="2" t="s">
        <v>612</v>
      </c>
      <c r="CL56" t="s">
        <v>46</v>
      </c>
      <c r="CM56" t="s">
        <v>612</v>
      </c>
      <c r="CR56" s="125"/>
      <c r="CS56" s="3" t="s">
        <v>80</v>
      </c>
      <c r="CT56" s="2" t="s">
        <v>49</v>
      </c>
      <c r="CZ56" s="2" t="s">
        <v>57</v>
      </c>
      <c r="DA56" s="2" t="s">
        <v>49</v>
      </c>
      <c r="DG56" s="2" t="s">
        <v>57</v>
      </c>
      <c r="DH56" s="2" t="s">
        <v>49</v>
      </c>
    </row>
    <row r="57" spans="1:112" x14ac:dyDescent="0.25">
      <c r="A57" t="s">
        <v>80</v>
      </c>
      <c r="B57" t="s">
        <v>55</v>
      </c>
      <c r="H57" t="s">
        <v>70</v>
      </c>
      <c r="I57" t="s">
        <v>50</v>
      </c>
      <c r="O57" t="s">
        <v>80</v>
      </c>
      <c r="P57" t="s">
        <v>55</v>
      </c>
      <c r="V57" t="s">
        <v>46</v>
      </c>
      <c r="W57" t="s">
        <v>55</v>
      </c>
      <c r="AB57" s="123"/>
      <c r="AC57" s="117" t="s">
        <v>72</v>
      </c>
      <c r="AD57" s="117" t="s">
        <v>612</v>
      </c>
      <c r="AJ57" s="3" t="s">
        <v>80</v>
      </c>
      <c r="AK57" t="s">
        <v>581</v>
      </c>
      <c r="AQ57" s="3" t="s">
        <v>80</v>
      </c>
      <c r="AR57" s="2" t="s">
        <v>612</v>
      </c>
      <c r="AY57" s="3" t="s">
        <v>80</v>
      </c>
      <c r="AZ57" s="2" t="s">
        <v>612</v>
      </c>
      <c r="BG57" s="2" t="s">
        <v>57</v>
      </c>
      <c r="BH57" s="2" t="s">
        <v>581</v>
      </c>
      <c r="BN57" s="2" t="s">
        <v>57</v>
      </c>
      <c r="BO57" s="2" t="s">
        <v>581</v>
      </c>
      <c r="BU57" s="2" t="s">
        <v>57</v>
      </c>
      <c r="BV57" s="2" t="s">
        <v>581</v>
      </c>
      <c r="CB57" s="2" t="s">
        <v>57</v>
      </c>
      <c r="CC57" s="2" t="s">
        <v>581</v>
      </c>
      <c r="CL57" t="s">
        <v>80</v>
      </c>
      <c r="CM57" t="s">
        <v>612</v>
      </c>
      <c r="CR57" s="125"/>
      <c r="CS57" s="3" t="s">
        <v>46</v>
      </c>
      <c r="CT57" t="s">
        <v>581</v>
      </c>
      <c r="CZ57" s="2" t="s">
        <v>73</v>
      </c>
      <c r="DA57" s="2" t="s">
        <v>49</v>
      </c>
      <c r="DG57" s="2" t="s">
        <v>57</v>
      </c>
      <c r="DH57" s="2" t="s">
        <v>49</v>
      </c>
    </row>
    <row r="58" spans="1:112" x14ac:dyDescent="0.25">
      <c r="A58" t="s">
        <v>72</v>
      </c>
      <c r="B58" t="s">
        <v>55</v>
      </c>
      <c r="H58" t="s">
        <v>56</v>
      </c>
      <c r="I58" t="s">
        <v>55</v>
      </c>
      <c r="O58" t="s">
        <v>72</v>
      </c>
      <c r="P58" t="s">
        <v>55</v>
      </c>
      <c r="V58" t="s">
        <v>72</v>
      </c>
      <c r="W58" t="s">
        <v>55</v>
      </c>
      <c r="AB58" s="123"/>
      <c r="AC58" s="117" t="s">
        <v>46</v>
      </c>
      <c r="AD58" s="117" t="s">
        <v>612</v>
      </c>
      <c r="AJ58" s="2" t="s">
        <v>72</v>
      </c>
      <c r="AK58" t="s">
        <v>581</v>
      </c>
      <c r="AQ58" s="2" t="s">
        <v>72</v>
      </c>
      <c r="AR58" t="s">
        <v>581</v>
      </c>
      <c r="AY58" s="2" t="s">
        <v>72</v>
      </c>
      <c r="AZ58" t="s">
        <v>581</v>
      </c>
      <c r="BG58" s="2" t="s">
        <v>57</v>
      </c>
      <c r="BH58" s="2" t="s">
        <v>612</v>
      </c>
      <c r="BN58" s="2" t="s">
        <v>57</v>
      </c>
      <c r="BO58" s="2" t="s">
        <v>581</v>
      </c>
      <c r="BU58" s="2" t="s">
        <v>57</v>
      </c>
      <c r="BV58" s="2" t="s">
        <v>612</v>
      </c>
      <c r="CB58" s="2" t="s">
        <v>57</v>
      </c>
      <c r="CC58" s="2" t="s">
        <v>581</v>
      </c>
      <c r="CL58" t="s">
        <v>72</v>
      </c>
      <c r="CM58" t="s">
        <v>581</v>
      </c>
      <c r="CR58" s="125"/>
      <c r="CS58" s="2" t="s">
        <v>72</v>
      </c>
      <c r="CT58" t="s">
        <v>581</v>
      </c>
      <c r="CZ58" s="2" t="s">
        <v>57</v>
      </c>
      <c r="DA58" s="2" t="s">
        <v>49</v>
      </c>
      <c r="DG58" s="2" t="s">
        <v>57</v>
      </c>
      <c r="DH58" s="2" t="s">
        <v>49</v>
      </c>
    </row>
    <row r="59" spans="1:112" x14ac:dyDescent="0.25">
      <c r="A59" t="s">
        <v>46</v>
      </c>
      <c r="B59" t="s">
        <v>55</v>
      </c>
      <c r="H59" t="s">
        <v>56</v>
      </c>
      <c r="I59" t="s">
        <v>50</v>
      </c>
      <c r="O59" t="s">
        <v>46</v>
      </c>
      <c r="P59" t="s">
        <v>55</v>
      </c>
      <c r="V59" t="s">
        <v>70</v>
      </c>
      <c r="W59" t="s">
        <v>68</v>
      </c>
      <c r="AB59" s="123"/>
      <c r="AC59" s="117" t="s">
        <v>46</v>
      </c>
      <c r="AD59" s="117" t="s">
        <v>581</v>
      </c>
      <c r="AJ59" s="3" t="s">
        <v>46</v>
      </c>
      <c r="AK59" s="2" t="s">
        <v>612</v>
      </c>
      <c r="AQ59" s="3" t="s">
        <v>46</v>
      </c>
      <c r="AR59" s="2" t="s">
        <v>612</v>
      </c>
      <c r="AY59" s="3" t="s">
        <v>46</v>
      </c>
      <c r="AZ59" t="s">
        <v>581</v>
      </c>
      <c r="BG59" s="2" t="s">
        <v>57</v>
      </c>
      <c r="BH59" s="2" t="s">
        <v>612</v>
      </c>
      <c r="BN59" s="2" t="s">
        <v>57</v>
      </c>
      <c r="BO59" s="2" t="s">
        <v>612</v>
      </c>
      <c r="BU59" s="2" t="s">
        <v>57</v>
      </c>
      <c r="BV59" s="2" t="s">
        <v>612</v>
      </c>
      <c r="CB59" s="2" t="s">
        <v>57</v>
      </c>
      <c r="CC59" s="2" t="s">
        <v>612</v>
      </c>
      <c r="CL59" t="s">
        <v>46</v>
      </c>
      <c r="CM59" t="s">
        <v>612</v>
      </c>
      <c r="CR59" s="125"/>
      <c r="CS59" s="3" t="s">
        <v>46</v>
      </c>
      <c r="CT59" s="2" t="s">
        <v>49</v>
      </c>
      <c r="CZ59" s="2" t="s">
        <v>73</v>
      </c>
      <c r="DA59" t="s">
        <v>581</v>
      </c>
      <c r="DG59" s="2" t="s">
        <v>73</v>
      </c>
      <c r="DH59" t="s">
        <v>581</v>
      </c>
    </row>
    <row r="60" spans="1:112" x14ac:dyDescent="0.25">
      <c r="A60" t="s">
        <v>46</v>
      </c>
      <c r="B60" t="s">
        <v>62</v>
      </c>
      <c r="H60" t="s">
        <v>46</v>
      </c>
      <c r="I60" t="s">
        <v>55</v>
      </c>
      <c r="O60" t="s">
        <v>80</v>
      </c>
      <c r="P60" t="s">
        <v>55</v>
      </c>
      <c r="V60" t="s">
        <v>72</v>
      </c>
      <c r="W60" t="s">
        <v>55</v>
      </c>
      <c r="AB60" s="123"/>
      <c r="AC60" s="117" t="s">
        <v>46</v>
      </c>
      <c r="AD60" s="117" t="s">
        <v>612</v>
      </c>
      <c r="AJ60" s="3" t="s">
        <v>80</v>
      </c>
      <c r="AK60" t="s">
        <v>581</v>
      </c>
      <c r="AQ60" s="3" t="s">
        <v>80</v>
      </c>
      <c r="AR60" s="2" t="s">
        <v>612</v>
      </c>
      <c r="AY60" s="3" t="s">
        <v>80</v>
      </c>
      <c r="AZ60" t="s">
        <v>581</v>
      </c>
      <c r="BG60" s="2" t="s">
        <v>57</v>
      </c>
      <c r="BH60" s="2" t="s">
        <v>612</v>
      </c>
      <c r="BN60" s="2" t="s">
        <v>57</v>
      </c>
      <c r="BO60" s="2" t="s">
        <v>581</v>
      </c>
      <c r="BU60" s="2" t="s">
        <v>57</v>
      </c>
      <c r="BV60" s="2" t="s">
        <v>581</v>
      </c>
      <c r="CB60" s="2" t="s">
        <v>57</v>
      </c>
      <c r="CC60" s="2" t="s">
        <v>581</v>
      </c>
      <c r="CL60" t="s">
        <v>80</v>
      </c>
      <c r="CM60" t="s">
        <v>612</v>
      </c>
      <c r="CR60" s="125"/>
      <c r="CS60" s="2" t="s">
        <v>72</v>
      </c>
      <c r="CT60" s="2" t="s">
        <v>49</v>
      </c>
      <c r="CZ60" s="2" t="s">
        <v>67</v>
      </c>
      <c r="DA60" s="2" t="s">
        <v>49</v>
      </c>
      <c r="DG60" s="2" t="s">
        <v>57</v>
      </c>
      <c r="DH60" s="2" t="s">
        <v>49</v>
      </c>
    </row>
    <row r="61" spans="1:112" x14ac:dyDescent="0.25">
      <c r="A61" t="s">
        <v>80</v>
      </c>
      <c r="B61" t="s">
        <v>55</v>
      </c>
      <c r="H61" t="s">
        <v>80</v>
      </c>
      <c r="I61" t="s">
        <v>55</v>
      </c>
      <c r="O61" t="s">
        <v>72</v>
      </c>
      <c r="P61" t="s">
        <v>55</v>
      </c>
      <c r="V61" t="s">
        <v>46</v>
      </c>
      <c r="W61" t="s">
        <v>55</v>
      </c>
      <c r="AB61" s="123"/>
      <c r="AC61" s="117" t="s">
        <v>46</v>
      </c>
      <c r="AD61" s="117" t="s">
        <v>612</v>
      </c>
      <c r="AJ61" s="3" t="s">
        <v>46</v>
      </c>
      <c r="AK61" s="2" t="s">
        <v>612</v>
      </c>
      <c r="AQ61" s="3" t="s">
        <v>46</v>
      </c>
      <c r="AR61" t="s">
        <v>581</v>
      </c>
      <c r="AY61" s="3" t="s">
        <v>46</v>
      </c>
      <c r="AZ61" s="2" t="s">
        <v>612</v>
      </c>
      <c r="BG61" s="2" t="s">
        <v>73</v>
      </c>
      <c r="BH61" s="2" t="s">
        <v>581</v>
      </c>
      <c r="BN61" s="2" t="s">
        <v>73</v>
      </c>
      <c r="BO61" s="2" t="s">
        <v>581</v>
      </c>
      <c r="BU61" s="2" t="s">
        <v>73</v>
      </c>
      <c r="BV61" s="2" t="s">
        <v>581</v>
      </c>
      <c r="CB61" s="2" t="s">
        <v>73</v>
      </c>
      <c r="CC61" s="2" t="s">
        <v>581</v>
      </c>
      <c r="CL61" t="s">
        <v>46</v>
      </c>
      <c r="CM61" t="s">
        <v>581</v>
      </c>
      <c r="CR61" s="125"/>
      <c r="CS61" s="3" t="s">
        <v>80</v>
      </c>
      <c r="CT61" t="s">
        <v>581</v>
      </c>
      <c r="CZ61" s="2" t="s">
        <v>48</v>
      </c>
      <c r="DA61" t="s">
        <v>581</v>
      </c>
      <c r="DG61" s="2" t="s">
        <v>61</v>
      </c>
      <c r="DH61" s="2" t="s">
        <v>49</v>
      </c>
    </row>
    <row r="62" spans="1:112" x14ac:dyDescent="0.25">
      <c r="A62" t="s">
        <v>72</v>
      </c>
      <c r="B62" t="s">
        <v>55</v>
      </c>
      <c r="H62" t="s">
        <v>72</v>
      </c>
      <c r="I62" t="s">
        <v>55</v>
      </c>
      <c r="O62" t="s">
        <v>46</v>
      </c>
      <c r="P62" t="s">
        <v>55</v>
      </c>
      <c r="V62" t="s">
        <v>80</v>
      </c>
      <c r="W62" t="s">
        <v>55</v>
      </c>
      <c r="AB62" s="123"/>
      <c r="AC62" s="117" t="s">
        <v>46</v>
      </c>
      <c r="AD62" s="117" t="s">
        <v>612</v>
      </c>
      <c r="AJ62" s="2" t="s">
        <v>72</v>
      </c>
      <c r="AK62" s="2" t="s">
        <v>612</v>
      </c>
      <c r="AQ62" s="2" t="s">
        <v>72</v>
      </c>
      <c r="AR62" t="s">
        <v>581</v>
      </c>
      <c r="AY62" s="2" t="s">
        <v>72</v>
      </c>
      <c r="AZ62" t="s">
        <v>581</v>
      </c>
      <c r="BG62" s="2" t="s">
        <v>61</v>
      </c>
      <c r="BH62" s="2" t="s">
        <v>612</v>
      </c>
      <c r="BN62" s="2" t="s">
        <v>61</v>
      </c>
      <c r="BO62" s="2" t="s">
        <v>612</v>
      </c>
      <c r="BU62" s="2" t="s">
        <v>61</v>
      </c>
      <c r="BV62" s="2" t="s">
        <v>581</v>
      </c>
      <c r="CB62" s="2" t="s">
        <v>61</v>
      </c>
      <c r="CC62" s="2" t="s">
        <v>581</v>
      </c>
      <c r="CL62" t="s">
        <v>72</v>
      </c>
      <c r="CM62" t="s">
        <v>612</v>
      </c>
      <c r="CR62" s="125"/>
      <c r="CS62" s="3" t="s">
        <v>80</v>
      </c>
      <c r="CT62" t="s">
        <v>581</v>
      </c>
      <c r="CZ62" s="2" t="s">
        <v>67</v>
      </c>
      <c r="DA62" s="2" t="s">
        <v>49</v>
      </c>
      <c r="DG62" s="2" t="s">
        <v>48</v>
      </c>
      <c r="DH62" t="s">
        <v>581</v>
      </c>
    </row>
    <row r="63" spans="1:112" x14ac:dyDescent="0.25">
      <c r="A63" t="s">
        <v>46</v>
      </c>
      <c r="B63" t="s">
        <v>55</v>
      </c>
      <c r="H63" t="s">
        <v>46</v>
      </c>
      <c r="I63" t="s">
        <v>50</v>
      </c>
      <c r="O63" t="s">
        <v>80</v>
      </c>
      <c r="P63" t="s">
        <v>55</v>
      </c>
      <c r="V63" t="s">
        <v>72</v>
      </c>
      <c r="W63" t="s">
        <v>55</v>
      </c>
      <c r="AB63" s="123"/>
      <c r="AC63" s="117" t="s">
        <v>72</v>
      </c>
      <c r="AD63" s="117" t="s">
        <v>612</v>
      </c>
      <c r="AJ63" s="3" t="s">
        <v>46</v>
      </c>
      <c r="AK63" s="2" t="s">
        <v>612</v>
      </c>
      <c r="AQ63" s="3" t="s">
        <v>46</v>
      </c>
      <c r="AR63" s="2" t="s">
        <v>612</v>
      </c>
      <c r="AY63" s="3" t="s">
        <v>46</v>
      </c>
      <c r="AZ63" s="2" t="s">
        <v>612</v>
      </c>
      <c r="BG63" s="2" t="s">
        <v>57</v>
      </c>
      <c r="BH63" s="2" t="s">
        <v>581</v>
      </c>
      <c r="BN63" s="2" t="s">
        <v>57</v>
      </c>
      <c r="BO63" s="2" t="s">
        <v>581</v>
      </c>
      <c r="BU63" s="2" t="s">
        <v>57</v>
      </c>
      <c r="BV63" s="2" t="s">
        <v>581</v>
      </c>
      <c r="CB63" s="2" t="s">
        <v>57</v>
      </c>
      <c r="CC63" s="2" t="s">
        <v>581</v>
      </c>
      <c r="CL63" t="s">
        <v>46</v>
      </c>
      <c r="CM63" t="s">
        <v>612</v>
      </c>
      <c r="CR63" s="125"/>
      <c r="CS63" s="3" t="s">
        <v>46</v>
      </c>
      <c r="CT63" s="2" t="s">
        <v>49</v>
      </c>
      <c r="CZ63" s="2" t="s">
        <v>67</v>
      </c>
      <c r="DA63" s="2" t="s">
        <v>49</v>
      </c>
      <c r="DG63" s="2" t="s">
        <v>73</v>
      </c>
      <c r="DH63" t="s">
        <v>581</v>
      </c>
    </row>
    <row r="64" spans="1:112" x14ac:dyDescent="0.25">
      <c r="A64" t="s">
        <v>70</v>
      </c>
      <c r="B64" t="s">
        <v>62</v>
      </c>
      <c r="H64" t="s">
        <v>46</v>
      </c>
      <c r="I64" t="s">
        <v>55</v>
      </c>
      <c r="O64" t="s">
        <v>46</v>
      </c>
      <c r="P64" t="s">
        <v>55</v>
      </c>
      <c r="V64" t="s">
        <v>80</v>
      </c>
      <c r="W64" t="s">
        <v>68</v>
      </c>
      <c r="AB64" s="123"/>
      <c r="AC64" s="117" t="s">
        <v>72</v>
      </c>
      <c r="AD64" s="117" t="s">
        <v>612</v>
      </c>
      <c r="AJ64" s="3" t="s">
        <v>46</v>
      </c>
      <c r="AK64" t="s">
        <v>581</v>
      </c>
      <c r="AQ64" s="3" t="s">
        <v>46</v>
      </c>
      <c r="AR64" t="s">
        <v>581</v>
      </c>
      <c r="AY64" s="3" t="s">
        <v>46</v>
      </c>
      <c r="AZ64" s="2" t="s">
        <v>612</v>
      </c>
      <c r="BG64" s="2" t="s">
        <v>61</v>
      </c>
      <c r="BH64" s="2" t="s">
        <v>612</v>
      </c>
      <c r="BN64" s="2" t="s">
        <v>61</v>
      </c>
      <c r="BO64" s="2" t="s">
        <v>612</v>
      </c>
      <c r="BU64" s="2" t="s">
        <v>61</v>
      </c>
      <c r="BV64" s="2" t="s">
        <v>612</v>
      </c>
      <c r="CB64" s="2" t="s">
        <v>61</v>
      </c>
      <c r="CC64" s="2" t="s">
        <v>612</v>
      </c>
      <c r="CL64" t="s">
        <v>46</v>
      </c>
      <c r="CM64" t="s">
        <v>612</v>
      </c>
      <c r="CR64" s="125"/>
      <c r="CS64" s="3" t="s">
        <v>80</v>
      </c>
      <c r="CT64" t="s">
        <v>581</v>
      </c>
      <c r="CZ64" s="2" t="s">
        <v>48</v>
      </c>
      <c r="DA64" s="2" t="s">
        <v>49</v>
      </c>
      <c r="DG64" s="2" t="s">
        <v>48</v>
      </c>
      <c r="DH64" t="s">
        <v>581</v>
      </c>
    </row>
    <row r="65" spans="1:112" x14ac:dyDescent="0.25">
      <c r="A65" t="s">
        <v>80</v>
      </c>
      <c r="B65" t="s">
        <v>55</v>
      </c>
      <c r="H65" t="s">
        <v>46</v>
      </c>
      <c r="I65" t="s">
        <v>50</v>
      </c>
      <c r="O65" t="s">
        <v>72</v>
      </c>
      <c r="P65" t="s">
        <v>55</v>
      </c>
      <c r="V65" t="s">
        <v>80</v>
      </c>
      <c r="W65" t="s">
        <v>55</v>
      </c>
      <c r="AB65" s="123"/>
      <c r="AC65" s="117" t="s">
        <v>72</v>
      </c>
      <c r="AD65" s="117" t="s">
        <v>612</v>
      </c>
      <c r="AJ65" s="2" t="s">
        <v>72</v>
      </c>
      <c r="AK65" t="s">
        <v>581</v>
      </c>
      <c r="AQ65" s="2" t="s">
        <v>72</v>
      </c>
      <c r="AR65" t="s">
        <v>581</v>
      </c>
      <c r="AY65" s="2" t="s">
        <v>72</v>
      </c>
      <c r="AZ65" t="s">
        <v>581</v>
      </c>
      <c r="BG65" s="2" t="s">
        <v>67</v>
      </c>
      <c r="BH65" s="2" t="s">
        <v>612</v>
      </c>
      <c r="BN65" s="2" t="s">
        <v>67</v>
      </c>
      <c r="BO65" s="2" t="s">
        <v>581</v>
      </c>
      <c r="BU65" s="2" t="s">
        <v>67</v>
      </c>
      <c r="BV65" s="2" t="s">
        <v>581</v>
      </c>
      <c r="CB65" s="2" t="s">
        <v>67</v>
      </c>
      <c r="CC65" s="2" t="s">
        <v>612</v>
      </c>
      <c r="CL65" t="s">
        <v>72</v>
      </c>
      <c r="CM65" t="s">
        <v>581</v>
      </c>
      <c r="CR65" s="125"/>
      <c r="CS65" s="2" t="s">
        <v>70</v>
      </c>
      <c r="CT65" s="2" t="s">
        <v>49</v>
      </c>
      <c r="CZ65" s="2" t="s">
        <v>67</v>
      </c>
      <c r="DA65" s="2" t="s">
        <v>49</v>
      </c>
      <c r="DG65" s="2" t="s">
        <v>48</v>
      </c>
      <c r="DH65" t="s">
        <v>581</v>
      </c>
    </row>
    <row r="66" spans="1:112" x14ac:dyDescent="0.25">
      <c r="A66" t="s">
        <v>46</v>
      </c>
      <c r="B66" t="s">
        <v>55</v>
      </c>
      <c r="H66" t="s">
        <v>80</v>
      </c>
      <c r="I66" t="s">
        <v>55</v>
      </c>
      <c r="O66" t="s">
        <v>70</v>
      </c>
      <c r="P66" t="s">
        <v>58</v>
      </c>
      <c r="V66" t="s">
        <v>72</v>
      </c>
      <c r="W66" t="s">
        <v>55</v>
      </c>
      <c r="AB66" s="123"/>
      <c r="AC66" s="117" t="s">
        <v>46</v>
      </c>
      <c r="AD66" s="117" t="s">
        <v>581</v>
      </c>
      <c r="AJ66" s="3" t="s">
        <v>80</v>
      </c>
      <c r="AK66" t="s">
        <v>581</v>
      </c>
      <c r="AQ66" s="3" t="s">
        <v>80</v>
      </c>
      <c r="AR66" s="2" t="s">
        <v>612</v>
      </c>
      <c r="AY66" s="3" t="s">
        <v>80</v>
      </c>
      <c r="AZ66" t="s">
        <v>581</v>
      </c>
      <c r="BG66" s="2" t="s">
        <v>48</v>
      </c>
      <c r="BH66" s="2" t="s">
        <v>581</v>
      </c>
      <c r="BN66" s="2" t="s">
        <v>48</v>
      </c>
      <c r="BO66" s="2" t="s">
        <v>612</v>
      </c>
      <c r="BU66" s="2" t="s">
        <v>48</v>
      </c>
      <c r="BV66" s="2" t="s">
        <v>612</v>
      </c>
      <c r="CB66" s="2" t="s">
        <v>48</v>
      </c>
      <c r="CC66" s="2" t="s">
        <v>612</v>
      </c>
      <c r="CL66" t="s">
        <v>80</v>
      </c>
      <c r="CM66" t="s">
        <v>612</v>
      </c>
      <c r="CR66" s="125"/>
      <c r="CS66" s="2" t="s">
        <v>72</v>
      </c>
      <c r="CT66" s="2" t="s">
        <v>49</v>
      </c>
      <c r="CZ66" s="2" t="s">
        <v>61</v>
      </c>
      <c r="DA66" s="2" t="s">
        <v>49</v>
      </c>
      <c r="DG66" s="2" t="s">
        <v>48</v>
      </c>
      <c r="DH66" s="2" t="s">
        <v>49</v>
      </c>
    </row>
    <row r="67" spans="1:112" x14ac:dyDescent="0.25">
      <c r="A67" t="s">
        <v>72</v>
      </c>
      <c r="B67" t="s">
        <v>55</v>
      </c>
      <c r="H67" t="s">
        <v>72</v>
      </c>
      <c r="I67" t="s">
        <v>55</v>
      </c>
      <c r="O67" t="s">
        <v>70</v>
      </c>
      <c r="P67" t="s">
        <v>55</v>
      </c>
      <c r="V67" t="s">
        <v>72</v>
      </c>
      <c r="W67" t="s">
        <v>55</v>
      </c>
      <c r="AB67" s="123"/>
      <c r="AC67" s="117" t="s">
        <v>46</v>
      </c>
      <c r="AD67" s="117" t="s">
        <v>612</v>
      </c>
      <c r="AJ67" s="3" t="s">
        <v>56</v>
      </c>
      <c r="AK67" t="s">
        <v>581</v>
      </c>
      <c r="AQ67" s="3" t="s">
        <v>56</v>
      </c>
      <c r="AR67" t="s">
        <v>581</v>
      </c>
      <c r="AY67" s="3" t="s">
        <v>56</v>
      </c>
      <c r="AZ67" t="s">
        <v>581</v>
      </c>
      <c r="BG67" s="2" t="s">
        <v>61</v>
      </c>
      <c r="BH67" s="2" t="s">
        <v>612</v>
      </c>
      <c r="BN67" s="2" t="s">
        <v>61</v>
      </c>
      <c r="BO67" s="2" t="s">
        <v>612</v>
      </c>
      <c r="BU67" s="2" t="s">
        <v>61</v>
      </c>
      <c r="BV67" s="2" t="s">
        <v>612</v>
      </c>
      <c r="CB67" s="2" t="s">
        <v>61</v>
      </c>
      <c r="CC67" s="2" t="s">
        <v>612</v>
      </c>
      <c r="CL67" t="s">
        <v>56</v>
      </c>
      <c r="CM67" t="s">
        <v>581</v>
      </c>
      <c r="CR67" s="125"/>
      <c r="CS67" s="2" t="s">
        <v>72</v>
      </c>
      <c r="CT67" t="s">
        <v>581</v>
      </c>
      <c r="CZ67" s="2" t="s">
        <v>61</v>
      </c>
      <c r="DA67" s="2" t="s">
        <v>49</v>
      </c>
      <c r="DG67" s="2" t="s">
        <v>73</v>
      </c>
      <c r="DH67" t="s">
        <v>581</v>
      </c>
    </row>
    <row r="68" spans="1:112" x14ac:dyDescent="0.25">
      <c r="A68" t="s">
        <v>80</v>
      </c>
      <c r="B68" t="s">
        <v>62</v>
      </c>
      <c r="H68" t="s">
        <v>46</v>
      </c>
      <c r="I68" t="s">
        <v>55</v>
      </c>
      <c r="O68" t="s">
        <v>46</v>
      </c>
      <c r="P68" t="s">
        <v>55</v>
      </c>
      <c r="V68" t="s">
        <v>70</v>
      </c>
      <c r="W68" t="s">
        <v>55</v>
      </c>
      <c r="AB68" s="123"/>
      <c r="AC68" s="117" t="s">
        <v>46</v>
      </c>
      <c r="AD68" s="117" t="s">
        <v>612</v>
      </c>
      <c r="AJ68" s="3" t="s">
        <v>46</v>
      </c>
      <c r="AK68" t="s">
        <v>581</v>
      </c>
      <c r="AQ68" s="3" t="s">
        <v>46</v>
      </c>
      <c r="AR68" t="s">
        <v>581</v>
      </c>
      <c r="AY68" s="3" t="s">
        <v>46</v>
      </c>
      <c r="AZ68" t="s">
        <v>581</v>
      </c>
      <c r="BG68" s="2" t="s">
        <v>73</v>
      </c>
      <c r="BH68" s="2" t="s">
        <v>612</v>
      </c>
      <c r="BN68" s="2" t="s">
        <v>73</v>
      </c>
      <c r="BO68" s="2" t="s">
        <v>612</v>
      </c>
      <c r="BU68" s="2" t="s">
        <v>73</v>
      </c>
      <c r="BV68" s="2" t="s">
        <v>612</v>
      </c>
      <c r="CB68" s="2" t="s">
        <v>73</v>
      </c>
      <c r="CC68" s="2" t="s">
        <v>581</v>
      </c>
      <c r="CL68" t="s">
        <v>46</v>
      </c>
      <c r="CM68" t="s">
        <v>612</v>
      </c>
      <c r="CR68" s="125"/>
      <c r="CS68" s="3" t="s">
        <v>46</v>
      </c>
      <c r="CT68" s="2" t="s">
        <v>49</v>
      </c>
      <c r="CZ68" s="2" t="s">
        <v>48</v>
      </c>
      <c r="DA68" t="s">
        <v>581</v>
      </c>
      <c r="DG68" s="2" t="s">
        <v>57</v>
      </c>
      <c r="DH68" s="2" t="s">
        <v>49</v>
      </c>
    </row>
    <row r="69" spans="1:112" x14ac:dyDescent="0.25">
      <c r="A69" t="s">
        <v>70</v>
      </c>
      <c r="B69" t="s">
        <v>55</v>
      </c>
      <c r="H69" t="s">
        <v>70</v>
      </c>
      <c r="I69" t="s">
        <v>50</v>
      </c>
      <c r="O69" t="s">
        <v>72</v>
      </c>
      <c r="P69" t="s">
        <v>55</v>
      </c>
      <c r="V69" t="s">
        <v>46</v>
      </c>
      <c r="W69" t="s">
        <v>55</v>
      </c>
      <c r="AB69" s="123"/>
      <c r="AC69" s="117" t="s">
        <v>70</v>
      </c>
      <c r="AD69" s="117" t="s">
        <v>612</v>
      </c>
      <c r="AJ69" s="3" t="s">
        <v>80</v>
      </c>
      <c r="AK69" s="2" t="s">
        <v>612</v>
      </c>
      <c r="AQ69" s="3" t="s">
        <v>80</v>
      </c>
      <c r="AR69" s="2" t="s">
        <v>612</v>
      </c>
      <c r="AY69" s="3" t="s">
        <v>80</v>
      </c>
      <c r="AZ69" s="2" t="s">
        <v>612</v>
      </c>
      <c r="BG69" s="2" t="s">
        <v>48</v>
      </c>
      <c r="BH69" s="2" t="s">
        <v>581</v>
      </c>
      <c r="BN69" s="2" t="s">
        <v>48</v>
      </c>
      <c r="BO69" s="2" t="s">
        <v>612</v>
      </c>
      <c r="BU69" s="2" t="s">
        <v>48</v>
      </c>
      <c r="BV69" s="2" t="s">
        <v>581</v>
      </c>
      <c r="CB69" s="2" t="s">
        <v>48</v>
      </c>
      <c r="CC69" s="2" t="s">
        <v>612</v>
      </c>
      <c r="CL69" t="s">
        <v>80</v>
      </c>
      <c r="CM69" t="s">
        <v>612</v>
      </c>
      <c r="CR69" s="125"/>
      <c r="CS69" s="2" t="s">
        <v>72</v>
      </c>
      <c r="CT69" s="2" t="s">
        <v>49</v>
      </c>
      <c r="CZ69" s="2" t="s">
        <v>61</v>
      </c>
      <c r="DA69" s="2" t="s">
        <v>49</v>
      </c>
      <c r="DG69" s="2" t="s">
        <v>57</v>
      </c>
      <c r="DH69" s="2" t="s">
        <v>49</v>
      </c>
    </row>
    <row r="70" spans="1:112" x14ac:dyDescent="0.25">
      <c r="A70" t="s">
        <v>46</v>
      </c>
      <c r="B70" t="s">
        <v>55</v>
      </c>
      <c r="H70" t="s">
        <v>80</v>
      </c>
      <c r="I70" t="s">
        <v>55</v>
      </c>
      <c r="O70" t="s">
        <v>56</v>
      </c>
      <c r="P70" t="s">
        <v>55</v>
      </c>
      <c r="V70" t="s">
        <v>46</v>
      </c>
      <c r="W70" t="s">
        <v>55</v>
      </c>
      <c r="AB70" s="123"/>
      <c r="AC70" s="117" t="s">
        <v>70</v>
      </c>
      <c r="AD70" s="117" t="s">
        <v>612</v>
      </c>
      <c r="AJ70" s="3" t="s">
        <v>46</v>
      </c>
      <c r="AK70" t="s">
        <v>581</v>
      </c>
      <c r="AQ70" s="3" t="s">
        <v>46</v>
      </c>
      <c r="AR70" t="s">
        <v>581</v>
      </c>
      <c r="AY70" s="3" t="s">
        <v>46</v>
      </c>
      <c r="AZ70" t="s">
        <v>581</v>
      </c>
      <c r="BG70" s="2" t="s">
        <v>57</v>
      </c>
      <c r="BH70" s="2" t="s">
        <v>612</v>
      </c>
      <c r="BN70" s="2" t="s">
        <v>57</v>
      </c>
      <c r="BO70" s="2" t="s">
        <v>612</v>
      </c>
      <c r="BU70" s="2" t="s">
        <v>57</v>
      </c>
      <c r="BV70" s="2" t="s">
        <v>581</v>
      </c>
      <c r="CB70" s="2" t="s">
        <v>57</v>
      </c>
      <c r="CC70" s="2" t="s">
        <v>612</v>
      </c>
      <c r="CL70" t="s">
        <v>46</v>
      </c>
      <c r="CM70" t="s">
        <v>581</v>
      </c>
      <c r="CR70" s="125"/>
      <c r="CS70" s="3" t="s">
        <v>46</v>
      </c>
      <c r="CT70" s="2" t="s">
        <v>49</v>
      </c>
      <c r="CZ70" s="2" t="s">
        <v>48</v>
      </c>
      <c r="DA70" t="s">
        <v>581</v>
      </c>
      <c r="DG70" s="2" t="s">
        <v>57</v>
      </c>
      <c r="DH70" t="s">
        <v>581</v>
      </c>
    </row>
    <row r="71" spans="1:112" x14ac:dyDescent="0.25">
      <c r="A71" t="s">
        <v>72</v>
      </c>
      <c r="B71" t="s">
        <v>55</v>
      </c>
      <c r="H71" t="s">
        <v>46</v>
      </c>
      <c r="I71" t="s">
        <v>55</v>
      </c>
      <c r="O71" t="s">
        <v>46</v>
      </c>
      <c r="P71" t="s">
        <v>58</v>
      </c>
      <c r="V71" t="s">
        <v>56</v>
      </c>
      <c r="W71" t="s">
        <v>55</v>
      </c>
      <c r="AB71" s="123"/>
      <c r="AC71" s="117" t="s">
        <v>46</v>
      </c>
      <c r="AD71" s="117" t="s">
        <v>612</v>
      </c>
      <c r="AJ71" s="3" t="s">
        <v>80</v>
      </c>
      <c r="AK71" t="s">
        <v>581</v>
      </c>
      <c r="AQ71" s="3" t="s">
        <v>80</v>
      </c>
      <c r="AR71" t="s">
        <v>581</v>
      </c>
      <c r="AY71" s="3" t="s">
        <v>80</v>
      </c>
      <c r="AZ71" t="s">
        <v>581</v>
      </c>
      <c r="BG71" s="2" t="s">
        <v>73</v>
      </c>
      <c r="BH71" s="2" t="s">
        <v>612</v>
      </c>
      <c r="BN71" s="2" t="s">
        <v>73</v>
      </c>
      <c r="BO71" s="2" t="s">
        <v>612</v>
      </c>
      <c r="BU71" s="2" t="s">
        <v>73</v>
      </c>
      <c r="BV71" s="2" t="s">
        <v>612</v>
      </c>
      <c r="CB71" s="2" t="s">
        <v>73</v>
      </c>
      <c r="CC71" s="2" t="s">
        <v>612</v>
      </c>
      <c r="CL71" t="s">
        <v>80</v>
      </c>
      <c r="CM71" t="s">
        <v>612</v>
      </c>
      <c r="CR71" s="125"/>
      <c r="CS71" s="2" t="s">
        <v>72</v>
      </c>
      <c r="CT71" t="s">
        <v>581</v>
      </c>
      <c r="CZ71" s="2" t="s">
        <v>67</v>
      </c>
      <c r="DA71" s="2" t="s">
        <v>49</v>
      </c>
      <c r="DG71" s="2" t="s">
        <v>67</v>
      </c>
      <c r="DH71" s="2" t="s">
        <v>49</v>
      </c>
    </row>
    <row r="72" spans="1:112" x14ac:dyDescent="0.25">
      <c r="A72" t="s">
        <v>56</v>
      </c>
      <c r="B72" t="s">
        <v>55</v>
      </c>
      <c r="H72" t="s">
        <v>72</v>
      </c>
      <c r="I72" t="s">
        <v>55</v>
      </c>
      <c r="O72" t="s">
        <v>46</v>
      </c>
      <c r="P72" t="s">
        <v>55</v>
      </c>
      <c r="V72" t="s">
        <v>46</v>
      </c>
      <c r="W72" t="s">
        <v>68</v>
      </c>
      <c r="AB72" s="123"/>
      <c r="AC72" s="117" t="s">
        <v>46</v>
      </c>
      <c r="AD72" s="117" t="s">
        <v>612</v>
      </c>
      <c r="AJ72" s="2" t="s">
        <v>72</v>
      </c>
      <c r="AK72" s="2" t="s">
        <v>612</v>
      </c>
      <c r="AQ72" s="2" t="s">
        <v>72</v>
      </c>
      <c r="AR72" t="s">
        <v>581</v>
      </c>
      <c r="AY72" s="2" t="s">
        <v>72</v>
      </c>
      <c r="AZ72" s="2" t="s">
        <v>612</v>
      </c>
      <c r="BG72" s="2" t="s">
        <v>57</v>
      </c>
      <c r="BH72" s="2" t="s">
        <v>612</v>
      </c>
      <c r="BN72" s="2" t="s">
        <v>57</v>
      </c>
      <c r="BO72" s="2" t="s">
        <v>612</v>
      </c>
      <c r="BU72" s="2" t="s">
        <v>57</v>
      </c>
      <c r="BV72" s="2" t="s">
        <v>581</v>
      </c>
      <c r="CB72" s="2" t="s">
        <v>57</v>
      </c>
      <c r="CC72" s="2" t="s">
        <v>581</v>
      </c>
      <c r="CL72" t="s">
        <v>72</v>
      </c>
      <c r="CM72" t="s">
        <v>612</v>
      </c>
      <c r="CR72" s="125"/>
      <c r="CS72" s="3" t="s">
        <v>46</v>
      </c>
      <c r="CT72" t="s">
        <v>581</v>
      </c>
      <c r="CZ72" s="2" t="s">
        <v>57</v>
      </c>
      <c r="DA72" s="2" t="s">
        <v>49</v>
      </c>
      <c r="DG72" s="2" t="s">
        <v>67</v>
      </c>
      <c r="DH72" t="s">
        <v>581</v>
      </c>
    </row>
    <row r="73" spans="1:112" x14ac:dyDescent="0.25">
      <c r="A73" t="s">
        <v>46</v>
      </c>
      <c r="B73" t="s">
        <v>62</v>
      </c>
      <c r="H73" t="s">
        <v>80</v>
      </c>
      <c r="I73" t="s">
        <v>50</v>
      </c>
      <c r="O73" t="s">
        <v>70</v>
      </c>
      <c r="P73" t="s">
        <v>55</v>
      </c>
      <c r="V73" t="s">
        <v>72</v>
      </c>
      <c r="W73" t="s">
        <v>55</v>
      </c>
      <c r="AB73" s="123"/>
      <c r="AC73" s="117" t="s">
        <v>46</v>
      </c>
      <c r="AD73" s="117" t="s">
        <v>612</v>
      </c>
      <c r="AJ73" s="2" t="s">
        <v>72</v>
      </c>
      <c r="AK73" t="s">
        <v>581</v>
      </c>
      <c r="AQ73" s="2" t="s">
        <v>72</v>
      </c>
      <c r="AR73" t="s">
        <v>581</v>
      </c>
      <c r="AY73" s="2" t="s">
        <v>72</v>
      </c>
      <c r="AZ73" t="s">
        <v>581</v>
      </c>
      <c r="BG73" s="2" t="s">
        <v>48</v>
      </c>
      <c r="BH73" s="2" t="s">
        <v>612</v>
      </c>
      <c r="BN73" s="2" t="s">
        <v>48</v>
      </c>
      <c r="BO73" s="2" t="s">
        <v>612</v>
      </c>
      <c r="BU73" s="2" t="s">
        <v>48</v>
      </c>
      <c r="BV73" s="2" t="s">
        <v>581</v>
      </c>
      <c r="CB73" s="2" t="s">
        <v>48</v>
      </c>
      <c r="CC73" s="2" t="s">
        <v>612</v>
      </c>
      <c r="CL73" t="s">
        <v>72</v>
      </c>
      <c r="CM73" t="s">
        <v>581</v>
      </c>
      <c r="CR73" s="125"/>
      <c r="CS73" s="3" t="s">
        <v>80</v>
      </c>
      <c r="CT73" s="2" t="s">
        <v>49</v>
      </c>
      <c r="CZ73" s="2" t="s">
        <v>57</v>
      </c>
      <c r="DA73" s="2" t="s">
        <v>49</v>
      </c>
      <c r="DG73" s="2" t="s">
        <v>61</v>
      </c>
      <c r="DH73" t="s">
        <v>581</v>
      </c>
    </row>
    <row r="74" spans="1:112" x14ac:dyDescent="0.25">
      <c r="A74" t="s">
        <v>80</v>
      </c>
      <c r="B74" t="s">
        <v>62</v>
      </c>
      <c r="H74" t="s">
        <v>70</v>
      </c>
      <c r="I74" t="s">
        <v>50</v>
      </c>
      <c r="O74" t="s">
        <v>56</v>
      </c>
      <c r="P74" t="s">
        <v>58</v>
      </c>
      <c r="V74" t="s">
        <v>72</v>
      </c>
      <c r="W74" t="s">
        <v>55</v>
      </c>
      <c r="AB74" s="123"/>
      <c r="AC74" s="117" t="s">
        <v>46</v>
      </c>
      <c r="AD74" s="117" t="s">
        <v>612</v>
      </c>
      <c r="AJ74" s="3" t="s">
        <v>46</v>
      </c>
      <c r="AK74" s="2" t="s">
        <v>612</v>
      </c>
      <c r="AQ74" s="3" t="s">
        <v>46</v>
      </c>
      <c r="AR74" t="s">
        <v>581</v>
      </c>
      <c r="AY74" s="3" t="s">
        <v>46</v>
      </c>
      <c r="AZ74" s="2" t="s">
        <v>612</v>
      </c>
      <c r="BG74" s="2" t="s">
        <v>73</v>
      </c>
      <c r="BH74" s="2" t="s">
        <v>581</v>
      </c>
      <c r="BN74" s="2" t="s">
        <v>73</v>
      </c>
      <c r="BO74" s="2" t="s">
        <v>612</v>
      </c>
      <c r="BU74" s="2" t="s">
        <v>73</v>
      </c>
      <c r="BV74" s="2" t="s">
        <v>612</v>
      </c>
      <c r="CB74" s="2" t="s">
        <v>73</v>
      </c>
      <c r="CC74" s="2" t="s">
        <v>612</v>
      </c>
      <c r="CL74" t="s">
        <v>46</v>
      </c>
      <c r="CM74" t="s">
        <v>612</v>
      </c>
      <c r="CR74" s="125"/>
      <c r="CS74" s="3" t="s">
        <v>46</v>
      </c>
      <c r="CT74" t="s">
        <v>581</v>
      </c>
      <c r="CZ74" s="2" t="s">
        <v>73</v>
      </c>
      <c r="DA74" t="s">
        <v>581</v>
      </c>
      <c r="DG74" s="2" t="s">
        <v>48</v>
      </c>
      <c r="DH74" t="s">
        <v>581</v>
      </c>
    </row>
    <row r="75" spans="1:112" x14ac:dyDescent="0.25">
      <c r="A75" t="s">
        <v>46</v>
      </c>
      <c r="B75" t="s">
        <v>55</v>
      </c>
      <c r="H75" t="s">
        <v>70</v>
      </c>
      <c r="I75" t="s">
        <v>55</v>
      </c>
      <c r="O75" t="s">
        <v>72</v>
      </c>
      <c r="P75" t="s">
        <v>55</v>
      </c>
      <c r="V75" t="s">
        <v>46</v>
      </c>
      <c r="W75" t="s">
        <v>55</v>
      </c>
      <c r="AB75" s="123"/>
      <c r="AC75" s="117" t="s">
        <v>80</v>
      </c>
      <c r="AD75" s="117" t="s">
        <v>612</v>
      </c>
      <c r="AJ75" s="2" t="s">
        <v>72</v>
      </c>
      <c r="AK75" s="2" t="s">
        <v>612</v>
      </c>
      <c r="AQ75" s="2" t="s">
        <v>72</v>
      </c>
      <c r="AR75" t="s">
        <v>581</v>
      </c>
      <c r="AY75" s="2" t="s">
        <v>72</v>
      </c>
      <c r="AZ75" t="s">
        <v>581</v>
      </c>
      <c r="BG75" s="2" t="s">
        <v>48</v>
      </c>
      <c r="BH75" s="2" t="s">
        <v>612</v>
      </c>
      <c r="BN75" s="2" t="s">
        <v>48</v>
      </c>
      <c r="BO75" s="2" t="s">
        <v>612</v>
      </c>
      <c r="BU75" s="2" t="s">
        <v>48</v>
      </c>
      <c r="BV75" s="2" t="s">
        <v>612</v>
      </c>
      <c r="CB75" s="2" t="s">
        <v>48</v>
      </c>
      <c r="CC75" s="2" t="s">
        <v>612</v>
      </c>
      <c r="CL75" t="s">
        <v>72</v>
      </c>
      <c r="CM75" t="s">
        <v>612</v>
      </c>
      <c r="CR75" s="125"/>
      <c r="CS75" s="2" t="s">
        <v>70</v>
      </c>
      <c r="CT75" s="2" t="s">
        <v>49</v>
      </c>
      <c r="CZ75" s="2" t="s">
        <v>57</v>
      </c>
      <c r="DA75" s="2" t="s">
        <v>49</v>
      </c>
      <c r="DG75" s="2" t="s">
        <v>57</v>
      </c>
      <c r="DH75" s="2" t="s">
        <v>49</v>
      </c>
    </row>
    <row r="76" spans="1:112" x14ac:dyDescent="0.25">
      <c r="A76" t="s">
        <v>70</v>
      </c>
      <c r="B76" t="s">
        <v>55</v>
      </c>
      <c r="H76" t="s">
        <v>46</v>
      </c>
      <c r="I76" t="s">
        <v>55</v>
      </c>
      <c r="O76" t="s">
        <v>46</v>
      </c>
      <c r="P76" t="s">
        <v>55</v>
      </c>
      <c r="V76" t="s">
        <v>80</v>
      </c>
      <c r="W76" t="s">
        <v>55</v>
      </c>
      <c r="AB76" s="123"/>
      <c r="AC76" s="117" t="s">
        <v>72</v>
      </c>
      <c r="AD76" s="117" t="s">
        <v>581</v>
      </c>
      <c r="AJ76" s="3" t="s">
        <v>80</v>
      </c>
      <c r="AK76" t="s">
        <v>581</v>
      </c>
      <c r="AQ76" s="3" t="s">
        <v>80</v>
      </c>
      <c r="AR76" t="s">
        <v>581</v>
      </c>
      <c r="AY76" s="3" t="s">
        <v>80</v>
      </c>
      <c r="AZ76" s="2" t="s">
        <v>612</v>
      </c>
      <c r="BG76" s="2" t="s">
        <v>67</v>
      </c>
      <c r="BH76" s="2" t="s">
        <v>612</v>
      </c>
      <c r="BN76" s="2" t="s">
        <v>67</v>
      </c>
      <c r="BO76" s="2" t="s">
        <v>612</v>
      </c>
      <c r="BU76" s="2" t="s">
        <v>67</v>
      </c>
      <c r="BV76" s="2" t="s">
        <v>581</v>
      </c>
      <c r="CB76" s="2" t="s">
        <v>67</v>
      </c>
      <c r="CC76" s="2" t="s">
        <v>612</v>
      </c>
      <c r="CL76" t="s">
        <v>80</v>
      </c>
      <c r="CM76" t="s">
        <v>581</v>
      </c>
      <c r="CR76" s="125"/>
      <c r="CS76" s="3" t="s">
        <v>56</v>
      </c>
      <c r="CT76" s="2" t="s">
        <v>49</v>
      </c>
      <c r="CZ76" s="2" t="s">
        <v>48</v>
      </c>
      <c r="DA76" s="2" t="s">
        <v>49</v>
      </c>
      <c r="DG76" s="2" t="s">
        <v>48</v>
      </c>
      <c r="DH76" s="2" t="s">
        <v>49</v>
      </c>
    </row>
    <row r="77" spans="1:112" x14ac:dyDescent="0.25">
      <c r="A77" t="s">
        <v>72</v>
      </c>
      <c r="B77" t="s">
        <v>55</v>
      </c>
      <c r="H77" t="s">
        <v>72</v>
      </c>
      <c r="I77" t="s">
        <v>55</v>
      </c>
      <c r="O77" t="s">
        <v>72</v>
      </c>
      <c r="P77" t="s">
        <v>55</v>
      </c>
      <c r="V77" t="s">
        <v>46</v>
      </c>
      <c r="W77" t="s">
        <v>55</v>
      </c>
      <c r="AB77" s="123"/>
      <c r="AC77" s="117" t="s">
        <v>46</v>
      </c>
      <c r="AD77" s="117" t="s">
        <v>612</v>
      </c>
      <c r="AJ77" s="3" t="s">
        <v>80</v>
      </c>
      <c r="AK77" t="s">
        <v>581</v>
      </c>
      <c r="AQ77" s="3" t="s">
        <v>80</v>
      </c>
      <c r="AR77" t="s">
        <v>581</v>
      </c>
      <c r="AY77" s="3" t="s">
        <v>80</v>
      </c>
      <c r="AZ77" t="s">
        <v>581</v>
      </c>
      <c r="BG77" s="2" t="s">
        <v>48</v>
      </c>
      <c r="BH77" s="2" t="s">
        <v>581</v>
      </c>
      <c r="BN77" s="2" t="s">
        <v>48</v>
      </c>
      <c r="BO77" s="2" t="s">
        <v>612</v>
      </c>
      <c r="BU77" s="2" t="s">
        <v>48</v>
      </c>
      <c r="BV77" s="2" t="s">
        <v>581</v>
      </c>
      <c r="CB77" s="2" t="s">
        <v>48</v>
      </c>
      <c r="CC77" s="2" t="s">
        <v>581</v>
      </c>
      <c r="CL77" t="s">
        <v>80</v>
      </c>
      <c r="CM77" t="s">
        <v>581</v>
      </c>
      <c r="CR77" s="125"/>
      <c r="CS77" s="2" t="s">
        <v>72</v>
      </c>
      <c r="CT77" s="2" t="s">
        <v>49</v>
      </c>
      <c r="CZ77" s="2" t="s">
        <v>61</v>
      </c>
      <c r="DA77" s="2" t="s">
        <v>49</v>
      </c>
      <c r="DG77" s="2" t="s">
        <v>61</v>
      </c>
      <c r="DH77" s="2" t="s">
        <v>49</v>
      </c>
    </row>
    <row r="78" spans="1:112" x14ac:dyDescent="0.25">
      <c r="A78" t="s">
        <v>46</v>
      </c>
      <c r="B78" t="s">
        <v>55</v>
      </c>
      <c r="H78" t="s">
        <v>56</v>
      </c>
      <c r="I78" t="s">
        <v>55</v>
      </c>
      <c r="O78" t="s">
        <v>56</v>
      </c>
      <c r="P78" t="s">
        <v>58</v>
      </c>
      <c r="V78" t="s">
        <v>80</v>
      </c>
      <c r="W78" t="s">
        <v>55</v>
      </c>
      <c r="AB78" s="123"/>
      <c r="AC78" s="117" t="s">
        <v>80</v>
      </c>
      <c r="AD78" s="117" t="s">
        <v>612</v>
      </c>
      <c r="AJ78" s="3" t="s">
        <v>46</v>
      </c>
      <c r="AK78" s="2" t="s">
        <v>612</v>
      </c>
      <c r="AQ78" s="3" t="s">
        <v>46</v>
      </c>
      <c r="AR78" s="2" t="s">
        <v>612</v>
      </c>
      <c r="AY78" s="3" t="s">
        <v>46</v>
      </c>
      <c r="AZ78" s="2" t="s">
        <v>612</v>
      </c>
      <c r="BG78" s="2" t="s">
        <v>67</v>
      </c>
      <c r="BH78" s="2" t="s">
        <v>612</v>
      </c>
      <c r="BN78" s="2" t="s">
        <v>67</v>
      </c>
      <c r="BO78" s="2" t="s">
        <v>612</v>
      </c>
      <c r="BU78" s="2" t="s">
        <v>67</v>
      </c>
      <c r="BV78" s="2" t="s">
        <v>612</v>
      </c>
      <c r="CB78" s="2" t="s">
        <v>67</v>
      </c>
      <c r="CC78" s="2" t="s">
        <v>612</v>
      </c>
      <c r="CL78" t="s">
        <v>46</v>
      </c>
      <c r="CM78" t="s">
        <v>612</v>
      </c>
      <c r="CR78" s="125"/>
      <c r="CS78" s="3" t="s">
        <v>80</v>
      </c>
      <c r="CT78" s="2" t="s">
        <v>49</v>
      </c>
      <c r="CZ78" s="2" t="s">
        <v>48</v>
      </c>
      <c r="DA78" t="s">
        <v>581</v>
      </c>
      <c r="DG78" s="2" t="s">
        <v>61</v>
      </c>
      <c r="DH78" s="2" t="s">
        <v>49</v>
      </c>
    </row>
    <row r="79" spans="1:112" x14ac:dyDescent="0.25">
      <c r="A79" t="s">
        <v>72</v>
      </c>
      <c r="B79" t="s">
        <v>55</v>
      </c>
      <c r="H79" t="s">
        <v>56</v>
      </c>
      <c r="I79" t="s">
        <v>50</v>
      </c>
      <c r="O79" t="s">
        <v>72</v>
      </c>
      <c r="P79" t="s">
        <v>55</v>
      </c>
      <c r="V79" t="s">
        <v>46</v>
      </c>
      <c r="W79" t="s">
        <v>55</v>
      </c>
      <c r="AB79" s="123"/>
      <c r="AC79" s="117" t="s">
        <v>80</v>
      </c>
      <c r="AD79" s="117" t="s">
        <v>612</v>
      </c>
      <c r="AJ79" s="3" t="s">
        <v>46</v>
      </c>
      <c r="AK79" t="s">
        <v>581</v>
      </c>
      <c r="AQ79" s="3" t="s">
        <v>46</v>
      </c>
      <c r="AR79" t="s">
        <v>581</v>
      </c>
      <c r="AY79" s="3" t="s">
        <v>46</v>
      </c>
      <c r="AZ79" s="2" t="s">
        <v>612</v>
      </c>
      <c r="BG79" s="2" t="s">
        <v>67</v>
      </c>
      <c r="BH79" s="2" t="s">
        <v>612</v>
      </c>
      <c r="BN79" s="2" t="s">
        <v>67</v>
      </c>
      <c r="BO79" s="2" t="s">
        <v>612</v>
      </c>
      <c r="BU79" s="2" t="s">
        <v>67</v>
      </c>
      <c r="BV79" s="2" t="s">
        <v>581</v>
      </c>
      <c r="CB79" s="2" t="s">
        <v>67</v>
      </c>
      <c r="CC79" s="2" t="s">
        <v>581</v>
      </c>
      <c r="CL79" t="s">
        <v>46</v>
      </c>
      <c r="CM79" t="s">
        <v>612</v>
      </c>
      <c r="CR79" s="125"/>
      <c r="CS79" s="3" t="s">
        <v>80</v>
      </c>
      <c r="CT79" s="2" t="s">
        <v>49</v>
      </c>
      <c r="CZ79" s="2" t="s">
        <v>61</v>
      </c>
      <c r="DA79" s="2" t="s">
        <v>49</v>
      </c>
      <c r="DG79" s="2" t="s">
        <v>48</v>
      </c>
      <c r="DH79" t="s">
        <v>581</v>
      </c>
    </row>
    <row r="80" spans="1:112" x14ac:dyDescent="0.25">
      <c r="A80" t="s">
        <v>70</v>
      </c>
      <c r="B80" t="s">
        <v>62</v>
      </c>
      <c r="H80" t="s">
        <v>46</v>
      </c>
      <c r="I80" t="s">
        <v>55</v>
      </c>
      <c r="O80" t="s">
        <v>46</v>
      </c>
      <c r="P80" t="s">
        <v>55</v>
      </c>
      <c r="V80" t="s">
        <v>56</v>
      </c>
      <c r="W80" t="s">
        <v>55</v>
      </c>
      <c r="AB80" s="123"/>
      <c r="AC80" s="117" t="s">
        <v>46</v>
      </c>
      <c r="AD80" s="117" t="s">
        <v>581</v>
      </c>
      <c r="AJ80" s="3" t="s">
        <v>80</v>
      </c>
      <c r="AK80" s="2" t="s">
        <v>612</v>
      </c>
      <c r="AQ80" s="3" t="s">
        <v>80</v>
      </c>
      <c r="AR80" s="2" t="s">
        <v>612</v>
      </c>
      <c r="AY80" s="3" t="s">
        <v>80</v>
      </c>
      <c r="AZ80" s="2" t="s">
        <v>612</v>
      </c>
      <c r="BG80" s="2" t="s">
        <v>48</v>
      </c>
      <c r="BH80" s="2" t="s">
        <v>612</v>
      </c>
      <c r="BN80" s="2" t="s">
        <v>48</v>
      </c>
      <c r="BO80" s="2" t="s">
        <v>581</v>
      </c>
      <c r="BU80" s="2" t="s">
        <v>48</v>
      </c>
      <c r="BV80" s="2" t="s">
        <v>581</v>
      </c>
      <c r="CB80" s="2" t="s">
        <v>48</v>
      </c>
      <c r="CC80" s="2" t="s">
        <v>581</v>
      </c>
      <c r="CL80" t="s">
        <v>80</v>
      </c>
      <c r="CM80" t="s">
        <v>581</v>
      </c>
      <c r="CR80" s="125"/>
      <c r="CS80" s="3" t="s">
        <v>80</v>
      </c>
      <c r="CT80" s="2" t="s">
        <v>49</v>
      </c>
      <c r="CZ80" s="2" t="s">
        <v>73</v>
      </c>
      <c r="DA80" t="s">
        <v>581</v>
      </c>
      <c r="DG80" s="2" t="s">
        <v>48</v>
      </c>
      <c r="DH80" t="s">
        <v>581</v>
      </c>
    </row>
    <row r="81" spans="1:112" x14ac:dyDescent="0.25">
      <c r="A81" t="s">
        <v>72</v>
      </c>
      <c r="B81" t="s">
        <v>55</v>
      </c>
      <c r="H81" t="s">
        <v>70</v>
      </c>
      <c r="I81" t="s">
        <v>55</v>
      </c>
      <c r="O81" t="s">
        <v>80</v>
      </c>
      <c r="P81" t="s">
        <v>55</v>
      </c>
      <c r="V81" t="s">
        <v>72</v>
      </c>
      <c r="W81" t="s">
        <v>55</v>
      </c>
      <c r="AB81" s="123"/>
      <c r="AC81" s="117" t="s">
        <v>72</v>
      </c>
      <c r="AD81" s="117" t="s">
        <v>612</v>
      </c>
      <c r="AJ81" s="2" t="s">
        <v>70</v>
      </c>
      <c r="AK81" s="2" t="s">
        <v>612</v>
      </c>
      <c r="AQ81" s="2" t="s">
        <v>70</v>
      </c>
      <c r="AR81" s="2" t="s">
        <v>612</v>
      </c>
      <c r="AY81" s="2" t="s">
        <v>70</v>
      </c>
      <c r="AZ81" s="2" t="s">
        <v>612</v>
      </c>
      <c r="BG81" s="2" t="s">
        <v>67</v>
      </c>
      <c r="BH81" s="2" t="s">
        <v>612</v>
      </c>
      <c r="BN81" s="2" t="s">
        <v>67</v>
      </c>
      <c r="BO81" s="2" t="s">
        <v>612</v>
      </c>
      <c r="BU81" s="2" t="s">
        <v>67</v>
      </c>
      <c r="BV81" s="2" t="s">
        <v>581</v>
      </c>
      <c r="CB81" s="2" t="s">
        <v>67</v>
      </c>
      <c r="CC81" s="2" t="s">
        <v>612</v>
      </c>
      <c r="CL81" t="s">
        <v>70</v>
      </c>
      <c r="CM81" t="s">
        <v>612</v>
      </c>
      <c r="CR81" s="125"/>
      <c r="CS81" s="3" t="s">
        <v>46</v>
      </c>
      <c r="CT81" t="s">
        <v>581</v>
      </c>
      <c r="CZ81" s="2" t="s">
        <v>61</v>
      </c>
      <c r="DA81" t="s">
        <v>581</v>
      </c>
      <c r="DG81" s="2" t="s">
        <v>48</v>
      </c>
      <c r="DH81" t="s">
        <v>581</v>
      </c>
    </row>
    <row r="82" spans="1:112" x14ac:dyDescent="0.25">
      <c r="A82" t="s">
        <v>46</v>
      </c>
      <c r="B82" t="s">
        <v>55</v>
      </c>
      <c r="H82" t="s">
        <v>72</v>
      </c>
      <c r="I82" t="s">
        <v>55</v>
      </c>
      <c r="O82" t="s">
        <v>72</v>
      </c>
      <c r="P82" t="s">
        <v>55</v>
      </c>
      <c r="V82" t="s">
        <v>80</v>
      </c>
      <c r="W82" t="s">
        <v>55</v>
      </c>
      <c r="AB82" s="123"/>
      <c r="AC82" s="117" t="s">
        <v>46</v>
      </c>
      <c r="AD82" s="117" t="s">
        <v>612</v>
      </c>
      <c r="AJ82" s="2" t="s">
        <v>72</v>
      </c>
      <c r="AK82" s="2" t="s">
        <v>612</v>
      </c>
      <c r="AQ82" s="2" t="s">
        <v>72</v>
      </c>
      <c r="AR82" s="2" t="s">
        <v>612</v>
      </c>
      <c r="AY82" s="2" t="s">
        <v>72</v>
      </c>
      <c r="AZ82" t="s">
        <v>581</v>
      </c>
      <c r="BG82" s="2" t="s">
        <v>73</v>
      </c>
      <c r="BH82" s="2" t="s">
        <v>612</v>
      </c>
      <c r="BN82" s="2" t="s">
        <v>73</v>
      </c>
      <c r="BO82" s="2" t="s">
        <v>612</v>
      </c>
      <c r="BU82" s="2" t="s">
        <v>73</v>
      </c>
      <c r="BV82" s="2" t="s">
        <v>612</v>
      </c>
      <c r="CB82" s="2" t="s">
        <v>73</v>
      </c>
      <c r="CC82" s="2" t="s">
        <v>612</v>
      </c>
      <c r="CL82" t="s">
        <v>72</v>
      </c>
      <c r="CM82" t="s">
        <v>612</v>
      </c>
      <c r="CR82" s="125"/>
      <c r="CS82" s="3" t="s">
        <v>80</v>
      </c>
      <c r="CT82" s="2" t="s">
        <v>49</v>
      </c>
      <c r="CZ82" s="2" t="s">
        <v>57</v>
      </c>
      <c r="DA82" s="2" t="s">
        <v>49</v>
      </c>
      <c r="DG82" s="2" t="s">
        <v>67</v>
      </c>
      <c r="DH82" s="2" t="s">
        <v>49</v>
      </c>
    </row>
    <row r="83" spans="1:112" x14ac:dyDescent="0.25">
      <c r="A83" t="s">
        <v>80</v>
      </c>
      <c r="B83" t="s">
        <v>55</v>
      </c>
      <c r="H83" t="s">
        <v>46</v>
      </c>
      <c r="I83" t="s">
        <v>55</v>
      </c>
      <c r="O83" t="s">
        <v>80</v>
      </c>
      <c r="P83" t="s">
        <v>58</v>
      </c>
      <c r="V83" t="s">
        <v>56</v>
      </c>
      <c r="W83" t="s">
        <v>55</v>
      </c>
      <c r="AB83" s="123"/>
      <c r="AC83" s="117" t="s">
        <v>46</v>
      </c>
      <c r="AD83" s="117" t="s">
        <v>612</v>
      </c>
      <c r="AJ83" s="2" t="s">
        <v>72</v>
      </c>
      <c r="AK83" s="2" t="s">
        <v>612</v>
      </c>
      <c r="AQ83" s="2" t="s">
        <v>72</v>
      </c>
      <c r="AR83" t="s">
        <v>581</v>
      </c>
      <c r="AY83" s="2" t="s">
        <v>72</v>
      </c>
      <c r="AZ83" s="2" t="s">
        <v>612</v>
      </c>
      <c r="BG83" s="2" t="s">
        <v>61</v>
      </c>
      <c r="BH83" s="2" t="s">
        <v>612</v>
      </c>
      <c r="BN83" s="2" t="s">
        <v>61</v>
      </c>
      <c r="BO83" s="2" t="s">
        <v>612</v>
      </c>
      <c r="BU83" s="2" t="s">
        <v>61</v>
      </c>
      <c r="BV83" s="2" t="s">
        <v>612</v>
      </c>
      <c r="CB83" s="2" t="s">
        <v>61</v>
      </c>
      <c r="CC83" s="2" t="s">
        <v>581</v>
      </c>
      <c r="CL83" t="s">
        <v>72</v>
      </c>
      <c r="CM83" t="s">
        <v>581</v>
      </c>
      <c r="CR83" s="125"/>
      <c r="CS83" s="3" t="s">
        <v>46</v>
      </c>
      <c r="CT83" t="s">
        <v>581</v>
      </c>
      <c r="CZ83" s="2" t="s">
        <v>48</v>
      </c>
      <c r="DA83" t="s">
        <v>581</v>
      </c>
      <c r="DG83" s="2" t="s">
        <v>57</v>
      </c>
      <c r="DH83" t="s">
        <v>581</v>
      </c>
    </row>
    <row r="84" spans="1:112" x14ac:dyDescent="0.25">
      <c r="A84" t="s">
        <v>72</v>
      </c>
      <c r="B84" t="s">
        <v>55</v>
      </c>
      <c r="H84" t="s">
        <v>72</v>
      </c>
      <c r="I84" t="s">
        <v>55</v>
      </c>
      <c r="O84" t="s">
        <v>70</v>
      </c>
      <c r="P84" t="s">
        <v>58</v>
      </c>
      <c r="V84" t="s">
        <v>72</v>
      </c>
      <c r="W84" t="s">
        <v>55</v>
      </c>
      <c r="AB84" s="123"/>
      <c r="AC84" s="117" t="s">
        <v>46</v>
      </c>
      <c r="AD84" s="117" t="s">
        <v>612</v>
      </c>
      <c r="AJ84" s="3" t="s">
        <v>46</v>
      </c>
      <c r="AK84" s="2" t="s">
        <v>612</v>
      </c>
      <c r="AQ84" s="3" t="s">
        <v>46</v>
      </c>
      <c r="AR84" t="s">
        <v>581</v>
      </c>
      <c r="AY84" s="3" t="s">
        <v>46</v>
      </c>
      <c r="AZ84" s="2" t="s">
        <v>612</v>
      </c>
      <c r="BG84" s="2" t="s">
        <v>61</v>
      </c>
      <c r="BH84" s="2" t="s">
        <v>612</v>
      </c>
      <c r="BN84" s="2" t="s">
        <v>61</v>
      </c>
      <c r="BO84" s="2" t="s">
        <v>612</v>
      </c>
      <c r="BU84" s="2" t="s">
        <v>61</v>
      </c>
      <c r="BV84" s="2" t="s">
        <v>581</v>
      </c>
      <c r="CB84" s="2" t="s">
        <v>61</v>
      </c>
      <c r="CC84" s="2" t="s">
        <v>612</v>
      </c>
      <c r="CL84" t="s">
        <v>46</v>
      </c>
      <c r="CM84" t="s">
        <v>612</v>
      </c>
      <c r="CR84" s="125"/>
      <c r="CS84" s="2" t="s">
        <v>70</v>
      </c>
      <c r="CT84" s="2" t="s">
        <v>49</v>
      </c>
      <c r="CZ84" s="2" t="s">
        <v>48</v>
      </c>
      <c r="DA84" s="2" t="s">
        <v>49</v>
      </c>
      <c r="DG84" s="2" t="s">
        <v>61</v>
      </c>
      <c r="DH84" t="s">
        <v>581</v>
      </c>
    </row>
    <row r="85" spans="1:112" x14ac:dyDescent="0.25">
      <c r="A85" t="s">
        <v>46</v>
      </c>
      <c r="B85" t="s">
        <v>62</v>
      </c>
      <c r="H85" t="s">
        <v>72</v>
      </c>
      <c r="I85" t="s">
        <v>55</v>
      </c>
      <c r="O85" t="s">
        <v>80</v>
      </c>
      <c r="P85" t="s">
        <v>55</v>
      </c>
      <c r="V85" t="s">
        <v>72</v>
      </c>
      <c r="W85" t="s">
        <v>55</v>
      </c>
      <c r="AB85" s="123"/>
      <c r="AC85" s="117" t="s">
        <v>72</v>
      </c>
      <c r="AD85" s="117" t="s">
        <v>581</v>
      </c>
      <c r="AJ85" s="2" t="s">
        <v>72</v>
      </c>
      <c r="AK85" s="2" t="s">
        <v>612</v>
      </c>
      <c r="AQ85" s="2" t="s">
        <v>72</v>
      </c>
      <c r="AR85" s="2" t="s">
        <v>612</v>
      </c>
      <c r="AY85" s="2" t="s">
        <v>72</v>
      </c>
      <c r="AZ85" s="2" t="s">
        <v>612</v>
      </c>
      <c r="BG85" s="2" t="s">
        <v>48</v>
      </c>
      <c r="BH85" s="2" t="s">
        <v>581</v>
      </c>
      <c r="BN85" s="2" t="s">
        <v>48</v>
      </c>
      <c r="BO85" s="2" t="s">
        <v>612</v>
      </c>
      <c r="BU85" s="2" t="s">
        <v>48</v>
      </c>
      <c r="BV85" s="2" t="s">
        <v>612</v>
      </c>
      <c r="CB85" s="2" t="s">
        <v>48</v>
      </c>
      <c r="CC85" s="2" t="s">
        <v>612</v>
      </c>
      <c r="CL85" t="s">
        <v>72</v>
      </c>
      <c r="CM85" t="s">
        <v>612</v>
      </c>
      <c r="CR85" s="125"/>
      <c r="CS85" s="3" t="s">
        <v>80</v>
      </c>
      <c r="CT85" s="2" t="s">
        <v>49</v>
      </c>
      <c r="CZ85" s="2" t="s">
        <v>61</v>
      </c>
      <c r="DA85" t="s">
        <v>581</v>
      </c>
      <c r="DG85" s="2" t="s">
        <v>61</v>
      </c>
      <c r="DH85" s="2" t="s">
        <v>49</v>
      </c>
    </row>
    <row r="86" spans="1:112" x14ac:dyDescent="0.25">
      <c r="A86" t="s">
        <v>70</v>
      </c>
      <c r="B86" t="s">
        <v>62</v>
      </c>
      <c r="H86" t="s">
        <v>46</v>
      </c>
      <c r="I86" t="s">
        <v>55</v>
      </c>
      <c r="O86" t="s">
        <v>56</v>
      </c>
      <c r="P86" t="s">
        <v>58</v>
      </c>
      <c r="V86" t="s">
        <v>72</v>
      </c>
      <c r="W86" t="s">
        <v>55</v>
      </c>
      <c r="AB86" s="123"/>
      <c r="AC86" s="117" t="s">
        <v>80</v>
      </c>
      <c r="AD86" s="117" t="s">
        <v>612</v>
      </c>
      <c r="AJ86" s="3" t="s">
        <v>46</v>
      </c>
      <c r="AK86" s="2" t="s">
        <v>612</v>
      </c>
      <c r="AQ86" s="3" t="s">
        <v>46</v>
      </c>
      <c r="AR86" t="s">
        <v>581</v>
      </c>
      <c r="AY86" s="3" t="s">
        <v>46</v>
      </c>
      <c r="AZ86" t="s">
        <v>581</v>
      </c>
      <c r="BG86" s="2" t="s">
        <v>57</v>
      </c>
      <c r="BH86" s="2" t="s">
        <v>612</v>
      </c>
      <c r="BN86" s="2" t="s">
        <v>57</v>
      </c>
      <c r="BO86" s="2" t="s">
        <v>612</v>
      </c>
      <c r="BU86" s="2" t="s">
        <v>57</v>
      </c>
      <c r="BV86" s="2" t="s">
        <v>612</v>
      </c>
      <c r="CB86" s="2" t="s">
        <v>57</v>
      </c>
      <c r="CC86" s="2" t="s">
        <v>612</v>
      </c>
      <c r="CL86" t="s">
        <v>46</v>
      </c>
      <c r="CM86" t="s">
        <v>612</v>
      </c>
      <c r="CR86" s="125"/>
      <c r="CS86" s="3" t="s">
        <v>80</v>
      </c>
      <c r="CT86" s="2" t="s">
        <v>49</v>
      </c>
      <c r="CZ86" s="2" t="s">
        <v>73</v>
      </c>
      <c r="DA86" t="s">
        <v>581</v>
      </c>
      <c r="DG86" s="2" t="s">
        <v>61</v>
      </c>
      <c r="DH86" s="2" t="s">
        <v>49</v>
      </c>
    </row>
    <row r="87" spans="1:112" x14ac:dyDescent="0.25">
      <c r="A87" t="s">
        <v>80</v>
      </c>
      <c r="B87" t="s">
        <v>62</v>
      </c>
      <c r="H87" t="s">
        <v>80</v>
      </c>
      <c r="I87" t="s">
        <v>55</v>
      </c>
      <c r="O87" t="s">
        <v>70</v>
      </c>
      <c r="P87" t="s">
        <v>58</v>
      </c>
      <c r="V87" t="s">
        <v>80</v>
      </c>
      <c r="W87" t="s">
        <v>68</v>
      </c>
      <c r="AB87" s="123"/>
      <c r="AC87" s="117" t="s">
        <v>56</v>
      </c>
      <c r="AD87" s="117" t="s">
        <v>581</v>
      </c>
      <c r="AJ87" s="2" t="s">
        <v>72</v>
      </c>
      <c r="AK87" s="2" t="s">
        <v>612</v>
      </c>
      <c r="AQ87" s="2" t="s">
        <v>72</v>
      </c>
      <c r="AR87" t="s">
        <v>581</v>
      </c>
      <c r="AY87" s="2" t="s">
        <v>72</v>
      </c>
      <c r="AZ87" t="s">
        <v>581</v>
      </c>
      <c r="BG87" s="2" t="s">
        <v>61</v>
      </c>
      <c r="BH87" s="2" t="s">
        <v>612</v>
      </c>
      <c r="BN87" s="2" t="s">
        <v>61</v>
      </c>
      <c r="BO87" s="2" t="s">
        <v>612</v>
      </c>
      <c r="BU87" s="2" t="s">
        <v>61</v>
      </c>
      <c r="BV87" s="2" t="s">
        <v>612</v>
      </c>
      <c r="CB87" s="2" t="s">
        <v>61</v>
      </c>
      <c r="CC87" s="2" t="s">
        <v>612</v>
      </c>
      <c r="CL87" t="s">
        <v>72</v>
      </c>
      <c r="CM87" t="s">
        <v>581</v>
      </c>
      <c r="CR87" s="125"/>
      <c r="CS87" s="3" t="s">
        <v>46</v>
      </c>
      <c r="CT87" t="s">
        <v>581</v>
      </c>
      <c r="CZ87" s="2" t="s">
        <v>57</v>
      </c>
      <c r="DA87" s="2" t="s">
        <v>49</v>
      </c>
      <c r="DG87" s="2" t="s">
        <v>67</v>
      </c>
      <c r="DH87" s="2" t="s">
        <v>49</v>
      </c>
    </row>
    <row r="88" spans="1:112" x14ac:dyDescent="0.25">
      <c r="A88" t="s">
        <v>80</v>
      </c>
      <c r="B88" t="s">
        <v>55</v>
      </c>
      <c r="H88" t="s">
        <v>72</v>
      </c>
      <c r="I88" t="s">
        <v>55</v>
      </c>
      <c r="O88" t="s">
        <v>72</v>
      </c>
      <c r="P88" t="s">
        <v>55</v>
      </c>
      <c r="V88" t="s">
        <v>80</v>
      </c>
      <c r="W88" t="s">
        <v>55</v>
      </c>
      <c r="AB88" s="123"/>
      <c r="AC88" s="117" t="s">
        <v>46</v>
      </c>
      <c r="AD88" s="117" t="s">
        <v>612</v>
      </c>
      <c r="AJ88" s="3" t="s">
        <v>46</v>
      </c>
      <c r="AK88" s="2" t="s">
        <v>612</v>
      </c>
      <c r="AQ88" s="3" t="s">
        <v>46</v>
      </c>
      <c r="AR88" t="s">
        <v>581</v>
      </c>
      <c r="AY88" s="3" t="s">
        <v>46</v>
      </c>
      <c r="AZ88" s="2" t="s">
        <v>612</v>
      </c>
      <c r="BG88" s="2" t="s">
        <v>48</v>
      </c>
      <c r="BH88" s="2" t="s">
        <v>581</v>
      </c>
      <c r="BN88" s="2" t="s">
        <v>48</v>
      </c>
      <c r="BO88" s="2" t="s">
        <v>612</v>
      </c>
      <c r="BU88" s="2" t="s">
        <v>48</v>
      </c>
      <c r="BV88" s="2" t="s">
        <v>612</v>
      </c>
      <c r="CB88" s="2" t="s">
        <v>48</v>
      </c>
      <c r="CC88" s="2" t="s">
        <v>612</v>
      </c>
      <c r="CL88" t="s">
        <v>46</v>
      </c>
      <c r="CM88" t="s">
        <v>612</v>
      </c>
      <c r="CR88" s="125"/>
      <c r="CS88" s="3" t="s">
        <v>80</v>
      </c>
      <c r="CT88" s="2" t="s">
        <v>49</v>
      </c>
      <c r="CZ88" s="2" t="s">
        <v>73</v>
      </c>
      <c r="DA88" t="s">
        <v>581</v>
      </c>
      <c r="DG88" s="2" t="s">
        <v>57</v>
      </c>
      <c r="DH88" s="2" t="s">
        <v>49</v>
      </c>
    </row>
    <row r="89" spans="1:112" x14ac:dyDescent="0.25">
      <c r="A89" t="s">
        <v>70</v>
      </c>
      <c r="B89" t="s">
        <v>62</v>
      </c>
      <c r="H89" t="s">
        <v>72</v>
      </c>
      <c r="I89" t="s">
        <v>50</v>
      </c>
      <c r="O89" t="s">
        <v>72</v>
      </c>
      <c r="P89" t="s">
        <v>55</v>
      </c>
      <c r="V89" t="s">
        <v>46</v>
      </c>
      <c r="W89" t="s">
        <v>55</v>
      </c>
      <c r="AB89" s="123"/>
      <c r="AC89" s="117" t="s">
        <v>80</v>
      </c>
      <c r="AD89" s="117" t="s">
        <v>612</v>
      </c>
      <c r="AJ89" s="3" t="s">
        <v>46</v>
      </c>
      <c r="AK89" s="2" t="s">
        <v>612</v>
      </c>
      <c r="AQ89" s="3" t="s">
        <v>46</v>
      </c>
      <c r="AR89" s="2" t="s">
        <v>612</v>
      </c>
      <c r="AY89" s="3" t="s">
        <v>46</v>
      </c>
      <c r="AZ89" s="2" t="s">
        <v>612</v>
      </c>
      <c r="BG89" s="2" t="s">
        <v>67</v>
      </c>
      <c r="BH89" s="2" t="s">
        <v>612</v>
      </c>
      <c r="BN89" s="2" t="s">
        <v>67</v>
      </c>
      <c r="BO89" s="2" t="s">
        <v>612</v>
      </c>
      <c r="BU89" s="2" t="s">
        <v>67</v>
      </c>
      <c r="BV89" s="2" t="s">
        <v>612</v>
      </c>
      <c r="CB89" s="2" t="s">
        <v>67</v>
      </c>
      <c r="CC89" s="2" t="s">
        <v>612</v>
      </c>
      <c r="CL89" t="s">
        <v>46</v>
      </c>
      <c r="CM89" t="s">
        <v>581</v>
      </c>
      <c r="CR89" s="125"/>
      <c r="CS89" s="3" t="s">
        <v>46</v>
      </c>
      <c r="CT89" t="s">
        <v>581</v>
      </c>
      <c r="CZ89" s="2" t="s">
        <v>57</v>
      </c>
      <c r="DA89" s="2" t="s">
        <v>49</v>
      </c>
      <c r="DG89" s="2" t="s">
        <v>61</v>
      </c>
      <c r="DH89" s="2" t="s">
        <v>49</v>
      </c>
    </row>
    <row r="90" spans="1:112" x14ac:dyDescent="0.25">
      <c r="A90" t="s">
        <v>72</v>
      </c>
      <c r="B90" t="s">
        <v>55</v>
      </c>
      <c r="H90" t="s">
        <v>80</v>
      </c>
      <c r="I90" t="s">
        <v>55</v>
      </c>
      <c r="O90" t="s">
        <v>70</v>
      </c>
      <c r="P90" t="s">
        <v>55</v>
      </c>
      <c r="V90" t="s">
        <v>46</v>
      </c>
      <c r="W90" t="s">
        <v>55</v>
      </c>
      <c r="AB90" s="123"/>
      <c r="AC90" s="117" t="s">
        <v>46</v>
      </c>
      <c r="AD90" s="117" t="s">
        <v>581</v>
      </c>
      <c r="AJ90" s="3" t="s">
        <v>56</v>
      </c>
      <c r="AK90" s="2" t="s">
        <v>612</v>
      </c>
      <c r="AQ90" s="3" t="s">
        <v>56</v>
      </c>
      <c r="AR90" s="2" t="s">
        <v>612</v>
      </c>
      <c r="AY90" s="3" t="s">
        <v>56</v>
      </c>
      <c r="AZ90" s="2" t="s">
        <v>612</v>
      </c>
      <c r="BG90" s="2" t="s">
        <v>57</v>
      </c>
      <c r="BH90" s="2" t="s">
        <v>612</v>
      </c>
      <c r="BN90" s="2" t="s">
        <v>57</v>
      </c>
      <c r="BO90" s="2" t="s">
        <v>612</v>
      </c>
      <c r="BU90" s="2" t="s">
        <v>57</v>
      </c>
      <c r="BV90" s="2" t="s">
        <v>612</v>
      </c>
      <c r="CB90" s="2" t="s">
        <v>57</v>
      </c>
      <c r="CC90" s="2" t="s">
        <v>612</v>
      </c>
      <c r="CL90" t="s">
        <v>56</v>
      </c>
      <c r="CM90" t="s">
        <v>612</v>
      </c>
      <c r="CR90" s="125"/>
      <c r="CS90" s="3" t="s">
        <v>80</v>
      </c>
      <c r="CT90" s="2" t="s">
        <v>49</v>
      </c>
      <c r="CZ90" s="2" t="s">
        <v>61</v>
      </c>
      <c r="DA90" t="s">
        <v>581</v>
      </c>
      <c r="DG90" s="2" t="s">
        <v>48</v>
      </c>
      <c r="DH90" t="s">
        <v>581</v>
      </c>
    </row>
    <row r="91" spans="1:112" x14ac:dyDescent="0.25">
      <c r="A91" t="s">
        <v>72</v>
      </c>
      <c r="B91" t="s">
        <v>55</v>
      </c>
      <c r="H91" t="s">
        <v>72</v>
      </c>
      <c r="I91" t="s">
        <v>55</v>
      </c>
      <c r="O91" t="s">
        <v>46</v>
      </c>
      <c r="P91" t="s">
        <v>55</v>
      </c>
      <c r="V91" t="s">
        <v>80</v>
      </c>
      <c r="W91" t="s">
        <v>55</v>
      </c>
      <c r="AB91" s="123"/>
      <c r="AC91" s="117" t="s">
        <v>80</v>
      </c>
      <c r="AD91" s="117" t="s">
        <v>612</v>
      </c>
      <c r="AJ91" s="3" t="s">
        <v>80</v>
      </c>
      <c r="AK91" s="2" t="s">
        <v>612</v>
      </c>
      <c r="AQ91" s="3" t="s">
        <v>80</v>
      </c>
      <c r="AR91" t="s">
        <v>581</v>
      </c>
      <c r="AY91" s="3" t="s">
        <v>80</v>
      </c>
      <c r="AZ91" s="2" t="s">
        <v>612</v>
      </c>
      <c r="BG91" s="2" t="s">
        <v>57</v>
      </c>
      <c r="BH91" s="2" t="s">
        <v>612</v>
      </c>
      <c r="BN91" s="2" t="s">
        <v>57</v>
      </c>
      <c r="BO91" s="2" t="s">
        <v>612</v>
      </c>
      <c r="BU91" s="2" t="s">
        <v>57</v>
      </c>
      <c r="BV91" s="2" t="s">
        <v>581</v>
      </c>
      <c r="CB91" s="2" t="s">
        <v>57</v>
      </c>
      <c r="CC91" s="2" t="s">
        <v>612</v>
      </c>
      <c r="CL91" t="s">
        <v>80</v>
      </c>
      <c r="CM91" t="s">
        <v>612</v>
      </c>
      <c r="CR91" s="125"/>
      <c r="CS91" s="3" t="s">
        <v>80</v>
      </c>
      <c r="CT91" s="2" t="s">
        <v>49</v>
      </c>
      <c r="CZ91" s="2" t="s">
        <v>57</v>
      </c>
      <c r="DA91" t="s">
        <v>581</v>
      </c>
      <c r="DG91" s="2" t="s">
        <v>67</v>
      </c>
      <c r="DH91" t="s">
        <v>581</v>
      </c>
    </row>
    <row r="92" spans="1:112" x14ac:dyDescent="0.25">
      <c r="A92" t="s">
        <v>70</v>
      </c>
      <c r="B92" t="s">
        <v>55</v>
      </c>
      <c r="H92" t="s">
        <v>72</v>
      </c>
      <c r="I92" t="s">
        <v>55</v>
      </c>
      <c r="O92" t="s">
        <v>80</v>
      </c>
      <c r="P92" t="s">
        <v>58</v>
      </c>
      <c r="V92" t="s">
        <v>80</v>
      </c>
      <c r="W92" t="s">
        <v>55</v>
      </c>
      <c r="AB92" s="123"/>
      <c r="AC92" s="117" t="s">
        <v>72</v>
      </c>
      <c r="AD92" s="117" t="s">
        <v>612</v>
      </c>
      <c r="AJ92" s="3" t="s">
        <v>46</v>
      </c>
      <c r="AK92" s="2" t="s">
        <v>612</v>
      </c>
      <c r="AQ92" s="3" t="s">
        <v>46</v>
      </c>
      <c r="AR92" t="s">
        <v>581</v>
      </c>
      <c r="AY92" s="3" t="s">
        <v>46</v>
      </c>
      <c r="AZ92" t="s">
        <v>581</v>
      </c>
      <c r="BG92" s="2" t="s">
        <v>57</v>
      </c>
      <c r="BH92" s="2" t="s">
        <v>612</v>
      </c>
      <c r="BN92" s="2" t="s">
        <v>57</v>
      </c>
      <c r="BO92" s="2" t="s">
        <v>612</v>
      </c>
      <c r="BU92" s="2" t="s">
        <v>57</v>
      </c>
      <c r="BV92" s="2" t="s">
        <v>581</v>
      </c>
      <c r="CB92" s="2" t="s">
        <v>57</v>
      </c>
      <c r="CC92" s="2" t="s">
        <v>581</v>
      </c>
      <c r="CL92" t="s">
        <v>46</v>
      </c>
      <c r="CM92" t="s">
        <v>581</v>
      </c>
      <c r="CR92" s="125"/>
      <c r="CS92" s="3" t="s">
        <v>56</v>
      </c>
      <c r="CT92" t="s">
        <v>581</v>
      </c>
      <c r="CZ92" s="2" t="s">
        <v>57</v>
      </c>
      <c r="DA92" s="2" t="s">
        <v>49</v>
      </c>
      <c r="DG92" s="2" t="s">
        <v>67</v>
      </c>
      <c r="DH92" s="2" t="s">
        <v>49</v>
      </c>
    </row>
    <row r="93" spans="1:112" x14ac:dyDescent="0.25">
      <c r="A93" t="s">
        <v>80</v>
      </c>
      <c r="B93" t="s">
        <v>62</v>
      </c>
      <c r="H93" t="s">
        <v>70</v>
      </c>
      <c r="I93" t="s">
        <v>55</v>
      </c>
      <c r="O93" t="s">
        <v>46</v>
      </c>
      <c r="P93" t="s">
        <v>55</v>
      </c>
      <c r="V93" t="s">
        <v>72</v>
      </c>
      <c r="W93" t="s">
        <v>68</v>
      </c>
      <c r="AB93" s="123"/>
      <c r="AC93" s="117" t="s">
        <v>72</v>
      </c>
      <c r="AD93" s="117" t="s">
        <v>581</v>
      </c>
      <c r="AJ93" s="2" t="s">
        <v>70</v>
      </c>
      <c r="AK93" s="2" t="s">
        <v>612</v>
      </c>
      <c r="AQ93" s="2" t="s">
        <v>70</v>
      </c>
      <c r="AR93" s="2" t="s">
        <v>612</v>
      </c>
      <c r="AY93" s="2" t="s">
        <v>70</v>
      </c>
      <c r="AZ93" s="2" t="s">
        <v>612</v>
      </c>
      <c r="BG93" s="2" t="s">
        <v>57</v>
      </c>
      <c r="BH93" s="2" t="s">
        <v>612</v>
      </c>
      <c r="BN93" s="2" t="s">
        <v>57</v>
      </c>
      <c r="BO93" s="2" t="s">
        <v>612</v>
      </c>
      <c r="BU93" s="2" t="s">
        <v>57</v>
      </c>
      <c r="BV93" s="2" t="s">
        <v>612</v>
      </c>
      <c r="CB93" s="2" t="s">
        <v>57</v>
      </c>
      <c r="CC93" s="2" t="s">
        <v>612</v>
      </c>
      <c r="CL93" t="s">
        <v>70</v>
      </c>
      <c r="CM93" t="s">
        <v>612</v>
      </c>
      <c r="CR93" s="125"/>
      <c r="CS93" s="3" t="s">
        <v>56</v>
      </c>
      <c r="CT93" s="2" t="s">
        <v>49</v>
      </c>
      <c r="CZ93" s="2" t="s">
        <v>67</v>
      </c>
      <c r="DA93" s="2" t="s">
        <v>49</v>
      </c>
      <c r="DG93" s="2" t="s">
        <v>73</v>
      </c>
      <c r="DH93" t="s">
        <v>581</v>
      </c>
    </row>
    <row r="94" spans="1:112" x14ac:dyDescent="0.25">
      <c r="A94" t="s">
        <v>46</v>
      </c>
      <c r="B94" t="s">
        <v>55</v>
      </c>
      <c r="H94" t="s">
        <v>80</v>
      </c>
      <c r="I94" t="s">
        <v>50</v>
      </c>
      <c r="O94" t="s">
        <v>56</v>
      </c>
      <c r="P94" t="s">
        <v>58</v>
      </c>
      <c r="V94" t="s">
        <v>80</v>
      </c>
      <c r="W94" t="s">
        <v>68</v>
      </c>
      <c r="AB94" s="123"/>
      <c r="AC94" s="117" t="s">
        <v>46</v>
      </c>
      <c r="AD94" s="117" t="s">
        <v>612</v>
      </c>
      <c r="AJ94" s="3" t="s">
        <v>56</v>
      </c>
      <c r="AK94" s="2" t="s">
        <v>612</v>
      </c>
      <c r="AQ94" s="3" t="s">
        <v>56</v>
      </c>
      <c r="AR94" t="s">
        <v>581</v>
      </c>
      <c r="AY94" s="3" t="s">
        <v>56</v>
      </c>
      <c r="AZ94" t="s">
        <v>581</v>
      </c>
      <c r="BG94" s="2" t="s">
        <v>73</v>
      </c>
      <c r="BH94" s="2" t="s">
        <v>581</v>
      </c>
      <c r="BN94" s="2" t="s">
        <v>73</v>
      </c>
      <c r="BO94" s="2" t="s">
        <v>581</v>
      </c>
      <c r="BU94" s="2" t="s">
        <v>73</v>
      </c>
      <c r="BV94" s="2" t="s">
        <v>612</v>
      </c>
      <c r="CB94" s="2" t="s">
        <v>73</v>
      </c>
      <c r="CC94" s="2" t="s">
        <v>581</v>
      </c>
      <c r="CL94" t="s">
        <v>56</v>
      </c>
      <c r="CM94" t="s">
        <v>612</v>
      </c>
      <c r="CR94" s="125"/>
      <c r="CS94" s="3" t="s">
        <v>46</v>
      </c>
      <c r="CT94" t="s">
        <v>581</v>
      </c>
      <c r="CZ94" s="2" t="s">
        <v>67</v>
      </c>
      <c r="DA94" t="s">
        <v>581</v>
      </c>
      <c r="DG94" s="2" t="s">
        <v>61</v>
      </c>
      <c r="DH94" s="2" t="s">
        <v>49</v>
      </c>
    </row>
    <row r="95" spans="1:112" x14ac:dyDescent="0.25">
      <c r="A95" t="s">
        <v>46</v>
      </c>
      <c r="B95" t="s">
        <v>55</v>
      </c>
      <c r="H95" t="s">
        <v>46</v>
      </c>
      <c r="I95" t="s">
        <v>55</v>
      </c>
      <c r="O95" t="s">
        <v>56</v>
      </c>
      <c r="P95" t="s">
        <v>55</v>
      </c>
      <c r="V95" t="s">
        <v>80</v>
      </c>
      <c r="W95" t="s">
        <v>68</v>
      </c>
      <c r="AB95" s="123"/>
      <c r="AC95" s="117" t="s">
        <v>46</v>
      </c>
      <c r="AD95" s="117" t="s">
        <v>612</v>
      </c>
      <c r="AJ95" s="2" t="s">
        <v>72</v>
      </c>
      <c r="AK95" t="s">
        <v>581</v>
      </c>
      <c r="AQ95" s="2" t="s">
        <v>72</v>
      </c>
      <c r="AR95" t="s">
        <v>581</v>
      </c>
      <c r="AY95" s="2" t="s">
        <v>72</v>
      </c>
      <c r="AZ95" t="s">
        <v>581</v>
      </c>
      <c r="BG95" s="2" t="s">
        <v>57</v>
      </c>
      <c r="BH95" s="2" t="s">
        <v>612</v>
      </c>
      <c r="BN95" s="2" t="s">
        <v>57</v>
      </c>
      <c r="BO95" s="2" t="s">
        <v>612</v>
      </c>
      <c r="BU95" s="2" t="s">
        <v>57</v>
      </c>
      <c r="BV95" s="2" t="s">
        <v>612</v>
      </c>
      <c r="CB95" s="2" t="s">
        <v>57</v>
      </c>
      <c r="CC95" s="2" t="s">
        <v>612</v>
      </c>
      <c r="CL95" t="s">
        <v>72</v>
      </c>
      <c r="CM95" t="s">
        <v>612</v>
      </c>
      <c r="CR95" s="125"/>
      <c r="CS95" s="3" t="s">
        <v>80</v>
      </c>
      <c r="CT95" t="s">
        <v>581</v>
      </c>
      <c r="CZ95" s="2" t="s">
        <v>61</v>
      </c>
      <c r="DA95" t="s">
        <v>581</v>
      </c>
      <c r="DG95" s="2" t="s">
        <v>48</v>
      </c>
      <c r="DH95" t="s">
        <v>581</v>
      </c>
    </row>
    <row r="96" spans="1:112" x14ac:dyDescent="0.25">
      <c r="A96" t="s">
        <v>56</v>
      </c>
      <c r="B96" t="s">
        <v>62</v>
      </c>
      <c r="H96" t="s">
        <v>80</v>
      </c>
      <c r="I96" t="s">
        <v>50</v>
      </c>
      <c r="O96" t="s">
        <v>56</v>
      </c>
      <c r="P96" t="s">
        <v>58</v>
      </c>
      <c r="V96" t="s">
        <v>80</v>
      </c>
      <c r="W96" t="s">
        <v>68</v>
      </c>
      <c r="AB96" s="123"/>
      <c r="AC96" s="117" t="s">
        <v>72</v>
      </c>
      <c r="AD96" s="117" t="s">
        <v>612</v>
      </c>
      <c r="AJ96" s="3" t="s">
        <v>80</v>
      </c>
      <c r="AK96" s="2" t="s">
        <v>612</v>
      </c>
      <c r="AQ96" s="3" t="s">
        <v>80</v>
      </c>
      <c r="AR96" t="s">
        <v>581</v>
      </c>
      <c r="AY96" s="3" t="s">
        <v>80</v>
      </c>
      <c r="AZ96" s="2" t="s">
        <v>612</v>
      </c>
      <c r="BG96" s="2" t="s">
        <v>57</v>
      </c>
      <c r="BH96" s="2" t="s">
        <v>612</v>
      </c>
      <c r="BN96" s="2" t="s">
        <v>57</v>
      </c>
      <c r="BO96" s="2" t="s">
        <v>612</v>
      </c>
      <c r="BU96" s="2" t="s">
        <v>57</v>
      </c>
      <c r="BV96" s="2" t="s">
        <v>612</v>
      </c>
      <c r="CB96" s="2" t="s">
        <v>57</v>
      </c>
      <c r="CC96" s="2" t="s">
        <v>581</v>
      </c>
      <c r="CL96" t="s">
        <v>80</v>
      </c>
      <c r="CM96" t="s">
        <v>612</v>
      </c>
      <c r="CR96" s="125"/>
      <c r="CS96" s="3" t="s">
        <v>46</v>
      </c>
      <c r="CT96" s="2" t="s">
        <v>49</v>
      </c>
      <c r="CZ96" s="2" t="s">
        <v>48</v>
      </c>
      <c r="DA96" t="s">
        <v>581</v>
      </c>
      <c r="DG96" s="2" t="s">
        <v>61</v>
      </c>
      <c r="DH96" t="s">
        <v>581</v>
      </c>
    </row>
    <row r="97" spans="1:112" x14ac:dyDescent="0.25">
      <c r="A97" t="s">
        <v>56</v>
      </c>
      <c r="B97" t="s">
        <v>55</v>
      </c>
      <c r="H97" t="s">
        <v>46</v>
      </c>
      <c r="I97" t="s">
        <v>55</v>
      </c>
      <c r="O97" t="s">
        <v>72</v>
      </c>
      <c r="P97" t="s">
        <v>55</v>
      </c>
      <c r="V97" t="s">
        <v>80</v>
      </c>
      <c r="W97" t="s">
        <v>68</v>
      </c>
      <c r="AB97" s="123"/>
      <c r="AC97" s="117" t="s">
        <v>72</v>
      </c>
      <c r="AD97" s="117" t="s">
        <v>612</v>
      </c>
      <c r="AJ97" s="3" t="s">
        <v>46</v>
      </c>
      <c r="AK97" s="2" t="s">
        <v>612</v>
      </c>
      <c r="AQ97" s="3" t="s">
        <v>46</v>
      </c>
      <c r="AR97" s="2" t="s">
        <v>612</v>
      </c>
      <c r="AY97" s="3" t="s">
        <v>46</v>
      </c>
      <c r="AZ97" s="2" t="s">
        <v>612</v>
      </c>
      <c r="BG97" s="2" t="s">
        <v>48</v>
      </c>
      <c r="BH97" s="2" t="s">
        <v>612</v>
      </c>
      <c r="BN97" s="2" t="s">
        <v>48</v>
      </c>
      <c r="BO97" s="2" t="s">
        <v>612</v>
      </c>
      <c r="BU97" s="2" t="s">
        <v>48</v>
      </c>
      <c r="BV97" s="2" t="s">
        <v>581</v>
      </c>
      <c r="CB97" s="2" t="s">
        <v>48</v>
      </c>
      <c r="CC97" s="2" t="s">
        <v>612</v>
      </c>
      <c r="CL97" t="s">
        <v>46</v>
      </c>
      <c r="CM97" t="s">
        <v>612</v>
      </c>
      <c r="CR97" s="125"/>
      <c r="CS97" s="2" t="s">
        <v>72</v>
      </c>
      <c r="CT97" t="s">
        <v>581</v>
      </c>
      <c r="CZ97" s="2" t="s">
        <v>57</v>
      </c>
      <c r="DA97" s="2" t="s">
        <v>49</v>
      </c>
      <c r="DG97" s="2" t="s">
        <v>67</v>
      </c>
      <c r="DH97" s="2" t="s">
        <v>49</v>
      </c>
    </row>
    <row r="98" spans="1:112" x14ac:dyDescent="0.25">
      <c r="A98" t="s">
        <v>72</v>
      </c>
      <c r="B98" t="s">
        <v>55</v>
      </c>
      <c r="H98" t="s">
        <v>56</v>
      </c>
      <c r="I98" t="s">
        <v>50</v>
      </c>
      <c r="O98" t="s">
        <v>46</v>
      </c>
      <c r="P98" t="s">
        <v>58</v>
      </c>
      <c r="V98" t="s">
        <v>80</v>
      </c>
      <c r="W98" t="s">
        <v>55</v>
      </c>
      <c r="AB98" s="123"/>
      <c r="AC98" s="117" t="s">
        <v>80</v>
      </c>
      <c r="AD98" s="117" t="s">
        <v>581</v>
      </c>
      <c r="AJ98" s="3" t="s">
        <v>80</v>
      </c>
      <c r="AK98" s="2" t="s">
        <v>612</v>
      </c>
      <c r="AQ98" s="3" t="s">
        <v>80</v>
      </c>
      <c r="AR98" s="2" t="s">
        <v>612</v>
      </c>
      <c r="AY98" s="3" t="s">
        <v>80</v>
      </c>
      <c r="AZ98" t="s">
        <v>581</v>
      </c>
      <c r="BG98" s="2" t="s">
        <v>48</v>
      </c>
      <c r="BH98" s="2" t="s">
        <v>612</v>
      </c>
      <c r="BN98" s="2" t="s">
        <v>48</v>
      </c>
      <c r="BO98" s="2" t="s">
        <v>612</v>
      </c>
      <c r="BU98" s="2" t="s">
        <v>48</v>
      </c>
      <c r="BV98" s="2" t="s">
        <v>612</v>
      </c>
      <c r="CB98" s="2" t="s">
        <v>48</v>
      </c>
      <c r="CC98" s="2" t="s">
        <v>581</v>
      </c>
      <c r="CL98" t="s">
        <v>80</v>
      </c>
      <c r="CM98" t="s">
        <v>612</v>
      </c>
      <c r="CR98" s="125"/>
      <c r="CS98" s="3" t="s">
        <v>46</v>
      </c>
      <c r="CT98" t="s">
        <v>581</v>
      </c>
      <c r="CZ98" s="2" t="s">
        <v>48</v>
      </c>
      <c r="DA98" s="2" t="s">
        <v>49</v>
      </c>
      <c r="DG98" s="2" t="s">
        <v>61</v>
      </c>
      <c r="DH98" s="2" t="s">
        <v>49</v>
      </c>
    </row>
    <row r="99" spans="1:112" x14ac:dyDescent="0.25">
      <c r="A99" t="s">
        <v>72</v>
      </c>
      <c r="B99" t="s">
        <v>55</v>
      </c>
      <c r="H99" t="s">
        <v>70</v>
      </c>
      <c r="I99" t="s">
        <v>50</v>
      </c>
      <c r="O99" t="s">
        <v>72</v>
      </c>
      <c r="P99" t="s">
        <v>55</v>
      </c>
      <c r="V99" t="s">
        <v>80</v>
      </c>
      <c r="W99" t="s">
        <v>55</v>
      </c>
      <c r="AB99" s="123"/>
      <c r="AC99" s="117" t="s">
        <v>80</v>
      </c>
      <c r="AD99" s="117" t="s">
        <v>581</v>
      </c>
      <c r="AJ99" s="3" t="s">
        <v>80</v>
      </c>
      <c r="AK99" s="2" t="s">
        <v>612</v>
      </c>
      <c r="AQ99" s="3" t="s">
        <v>80</v>
      </c>
      <c r="AR99" t="s">
        <v>581</v>
      </c>
      <c r="AY99" s="3" t="s">
        <v>80</v>
      </c>
      <c r="AZ99" s="2" t="s">
        <v>612</v>
      </c>
      <c r="BG99" s="2" t="s">
        <v>61</v>
      </c>
      <c r="BH99" s="2" t="s">
        <v>612</v>
      </c>
      <c r="BN99" s="2" t="s">
        <v>61</v>
      </c>
      <c r="BO99" s="2" t="s">
        <v>612</v>
      </c>
      <c r="BU99" s="2" t="s">
        <v>61</v>
      </c>
      <c r="BV99" s="2" t="s">
        <v>612</v>
      </c>
      <c r="CB99" s="2" t="s">
        <v>61</v>
      </c>
      <c r="CC99" s="2" t="s">
        <v>612</v>
      </c>
      <c r="CL99" t="s">
        <v>80</v>
      </c>
      <c r="CM99" t="s">
        <v>612</v>
      </c>
      <c r="CR99" s="125"/>
      <c r="CS99" s="3" t="s">
        <v>46</v>
      </c>
      <c r="CT99" s="2" t="s">
        <v>49</v>
      </c>
      <c r="CZ99" s="2" t="s">
        <v>61</v>
      </c>
      <c r="DA99" s="2" t="s">
        <v>49</v>
      </c>
      <c r="DG99" s="2" t="s">
        <v>57</v>
      </c>
      <c r="DH99" s="2" t="s">
        <v>49</v>
      </c>
    </row>
    <row r="100" spans="1:112" x14ac:dyDescent="0.25">
      <c r="A100" t="s">
        <v>46</v>
      </c>
      <c r="B100" t="s">
        <v>55</v>
      </c>
      <c r="H100" t="s">
        <v>70</v>
      </c>
      <c r="I100" t="s">
        <v>50</v>
      </c>
      <c r="O100" t="s">
        <v>80</v>
      </c>
      <c r="P100" t="s">
        <v>58</v>
      </c>
      <c r="V100" t="s">
        <v>72</v>
      </c>
      <c r="W100" t="s">
        <v>55</v>
      </c>
      <c r="AB100" s="123"/>
      <c r="AC100" s="117" t="s">
        <v>46</v>
      </c>
      <c r="AD100" s="117" t="s">
        <v>612</v>
      </c>
      <c r="AJ100" s="3" t="s">
        <v>46</v>
      </c>
      <c r="AK100" s="2" t="s">
        <v>612</v>
      </c>
      <c r="AQ100" s="3" t="s">
        <v>46</v>
      </c>
      <c r="AR100" s="2" t="s">
        <v>612</v>
      </c>
      <c r="AY100" s="3" t="s">
        <v>46</v>
      </c>
      <c r="AZ100" s="2" t="s">
        <v>612</v>
      </c>
      <c r="BG100" s="2" t="s">
        <v>48</v>
      </c>
      <c r="BH100" s="2" t="s">
        <v>581</v>
      </c>
      <c r="BN100" s="2" t="s">
        <v>48</v>
      </c>
      <c r="BO100" s="2" t="s">
        <v>581</v>
      </c>
      <c r="BU100" s="2" t="s">
        <v>48</v>
      </c>
      <c r="BV100" s="2" t="s">
        <v>581</v>
      </c>
      <c r="CB100" s="2" t="s">
        <v>48</v>
      </c>
      <c r="CC100" s="2" t="s">
        <v>581</v>
      </c>
      <c r="CL100" t="s">
        <v>46</v>
      </c>
      <c r="CM100" t="s">
        <v>581</v>
      </c>
      <c r="CR100" s="125"/>
      <c r="CS100" s="3" t="s">
        <v>80</v>
      </c>
      <c r="CT100" t="s">
        <v>581</v>
      </c>
      <c r="CZ100" s="2" t="s">
        <v>61</v>
      </c>
      <c r="DA100" s="2" t="s">
        <v>49</v>
      </c>
      <c r="DG100" s="2" t="s">
        <v>57</v>
      </c>
      <c r="DH100" t="s">
        <v>581</v>
      </c>
    </row>
    <row r="101" spans="1:112" x14ac:dyDescent="0.25">
      <c r="A101" t="s">
        <v>80</v>
      </c>
      <c r="B101" t="s">
        <v>55</v>
      </c>
      <c r="H101" t="s">
        <v>56</v>
      </c>
      <c r="I101" t="s">
        <v>55</v>
      </c>
      <c r="O101" t="s">
        <v>80</v>
      </c>
      <c r="P101" t="s">
        <v>58</v>
      </c>
      <c r="V101" t="s">
        <v>72</v>
      </c>
      <c r="W101" t="s">
        <v>55</v>
      </c>
      <c r="AB101" s="123"/>
      <c r="AC101" s="117" t="s">
        <v>46</v>
      </c>
      <c r="AD101" s="117" t="s">
        <v>612</v>
      </c>
      <c r="AJ101" s="3" t="s">
        <v>80</v>
      </c>
      <c r="AK101" s="2" t="s">
        <v>612</v>
      </c>
      <c r="AQ101" s="3" t="s">
        <v>80</v>
      </c>
      <c r="AR101" s="2" t="s">
        <v>612</v>
      </c>
      <c r="AY101" s="3" t="s">
        <v>80</v>
      </c>
      <c r="AZ101" s="2" t="s">
        <v>612</v>
      </c>
      <c r="BG101" s="2" t="s">
        <v>61</v>
      </c>
      <c r="BH101" s="2" t="s">
        <v>612</v>
      </c>
      <c r="BN101" s="2" t="s">
        <v>61</v>
      </c>
      <c r="BO101" s="2" t="s">
        <v>612</v>
      </c>
      <c r="BU101" s="2" t="s">
        <v>61</v>
      </c>
      <c r="BV101" s="2" t="s">
        <v>612</v>
      </c>
      <c r="CB101" s="2" t="s">
        <v>61</v>
      </c>
      <c r="CC101" s="2" t="s">
        <v>612</v>
      </c>
      <c r="CL101" t="s">
        <v>80</v>
      </c>
      <c r="CM101" t="s">
        <v>612</v>
      </c>
      <c r="CR101" s="125"/>
      <c r="CS101" s="2" t="s">
        <v>72</v>
      </c>
      <c r="CT101" t="s">
        <v>581</v>
      </c>
      <c r="CZ101" s="2" t="s">
        <v>57</v>
      </c>
      <c r="DA101" t="s">
        <v>581</v>
      </c>
      <c r="DG101" s="2" t="s">
        <v>57</v>
      </c>
      <c r="DH101" t="s">
        <v>581</v>
      </c>
    </row>
    <row r="102" spans="1:112" x14ac:dyDescent="0.25">
      <c r="A102" t="s">
        <v>46</v>
      </c>
      <c r="B102" t="s">
        <v>55</v>
      </c>
      <c r="H102" t="s">
        <v>46</v>
      </c>
      <c r="I102" t="s">
        <v>50</v>
      </c>
      <c r="O102" t="s">
        <v>46</v>
      </c>
      <c r="P102" t="s">
        <v>55</v>
      </c>
      <c r="V102" t="s">
        <v>72</v>
      </c>
      <c r="W102" t="s">
        <v>68</v>
      </c>
      <c r="AB102" s="123"/>
      <c r="AC102" s="117" t="s">
        <v>46</v>
      </c>
      <c r="AD102" s="117" t="s">
        <v>612</v>
      </c>
      <c r="AJ102" s="3" t="s">
        <v>80</v>
      </c>
      <c r="AK102" s="2" t="s">
        <v>612</v>
      </c>
      <c r="AQ102" s="3" t="s">
        <v>80</v>
      </c>
      <c r="AR102" s="2" t="s">
        <v>612</v>
      </c>
      <c r="AY102" s="3" t="s">
        <v>80</v>
      </c>
      <c r="AZ102" s="2" t="s">
        <v>612</v>
      </c>
      <c r="BG102" s="2" t="s">
        <v>73</v>
      </c>
      <c r="BH102" s="2" t="s">
        <v>581</v>
      </c>
      <c r="BN102" s="2" t="s">
        <v>73</v>
      </c>
      <c r="BO102" s="2" t="s">
        <v>581</v>
      </c>
      <c r="BU102" s="2" t="s">
        <v>73</v>
      </c>
      <c r="BV102" s="2" t="s">
        <v>581</v>
      </c>
      <c r="CB102" s="2" t="s">
        <v>73</v>
      </c>
      <c r="CC102" s="2" t="s">
        <v>581</v>
      </c>
      <c r="CL102" t="s">
        <v>80</v>
      </c>
      <c r="CM102" t="s">
        <v>612</v>
      </c>
      <c r="CR102" s="125"/>
      <c r="CS102" s="3" t="s">
        <v>80</v>
      </c>
      <c r="CT102" s="2" t="s">
        <v>49</v>
      </c>
      <c r="CZ102" s="2" t="s">
        <v>73</v>
      </c>
      <c r="DA102" t="s">
        <v>581</v>
      </c>
      <c r="DG102" s="2" t="s">
        <v>57</v>
      </c>
      <c r="DH102" s="2" t="s">
        <v>49</v>
      </c>
    </row>
    <row r="103" spans="1:112" x14ac:dyDescent="0.25">
      <c r="A103" t="s">
        <v>80</v>
      </c>
      <c r="B103" t="s">
        <v>55</v>
      </c>
      <c r="H103" t="s">
        <v>72</v>
      </c>
      <c r="I103" t="s">
        <v>55</v>
      </c>
      <c r="O103" t="s">
        <v>80</v>
      </c>
      <c r="P103" t="s">
        <v>55</v>
      </c>
      <c r="V103" t="s">
        <v>80</v>
      </c>
      <c r="W103" t="s">
        <v>55</v>
      </c>
      <c r="AB103" s="123"/>
      <c r="AC103" s="117" t="s">
        <v>46</v>
      </c>
      <c r="AD103" s="117" t="s">
        <v>612</v>
      </c>
      <c r="AJ103" s="3" t="s">
        <v>46</v>
      </c>
      <c r="AK103" s="2" t="s">
        <v>612</v>
      </c>
      <c r="AQ103" s="3" t="s">
        <v>46</v>
      </c>
      <c r="AR103" s="2" t="s">
        <v>612</v>
      </c>
      <c r="AY103" s="3" t="s">
        <v>46</v>
      </c>
      <c r="AZ103" s="2" t="s">
        <v>612</v>
      </c>
      <c r="BG103" s="2" t="s">
        <v>61</v>
      </c>
      <c r="BH103" s="2" t="s">
        <v>581</v>
      </c>
      <c r="BN103" s="2" t="s">
        <v>61</v>
      </c>
      <c r="BO103" s="2" t="s">
        <v>612</v>
      </c>
      <c r="BU103" s="2" t="s">
        <v>61</v>
      </c>
      <c r="BV103" s="2" t="s">
        <v>581</v>
      </c>
      <c r="CB103" s="2" t="s">
        <v>61</v>
      </c>
      <c r="CC103" s="2" t="s">
        <v>581</v>
      </c>
      <c r="CL103" t="s">
        <v>46</v>
      </c>
      <c r="CM103" t="s">
        <v>581</v>
      </c>
      <c r="CR103" s="125"/>
      <c r="CS103" s="3" t="s">
        <v>46</v>
      </c>
      <c r="CT103" t="s">
        <v>581</v>
      </c>
      <c r="CZ103" s="2" t="s">
        <v>61</v>
      </c>
      <c r="DA103" s="2" t="s">
        <v>49</v>
      </c>
      <c r="DG103" s="2" t="s">
        <v>73</v>
      </c>
      <c r="DH103" t="s">
        <v>581</v>
      </c>
    </row>
    <row r="104" spans="1:112" x14ac:dyDescent="0.25">
      <c r="A104" t="s">
        <v>46</v>
      </c>
      <c r="B104" t="s">
        <v>55</v>
      </c>
      <c r="H104" t="s">
        <v>72</v>
      </c>
      <c r="I104" t="s">
        <v>55</v>
      </c>
      <c r="O104" t="s">
        <v>80</v>
      </c>
      <c r="P104" t="s">
        <v>58</v>
      </c>
      <c r="V104" t="s">
        <v>46</v>
      </c>
      <c r="W104" t="s">
        <v>55</v>
      </c>
      <c r="AB104" s="123"/>
      <c r="AC104" s="117" t="s">
        <v>80</v>
      </c>
      <c r="AD104" s="117" t="s">
        <v>581</v>
      </c>
      <c r="AJ104" s="2" t="s">
        <v>70</v>
      </c>
      <c r="AK104" s="2" t="s">
        <v>612</v>
      </c>
      <c r="AQ104" s="2" t="s">
        <v>70</v>
      </c>
      <c r="AR104" s="2" t="s">
        <v>612</v>
      </c>
      <c r="AY104" s="2" t="s">
        <v>70</v>
      </c>
      <c r="AZ104" s="2" t="s">
        <v>612</v>
      </c>
      <c r="BG104" s="2" t="s">
        <v>57</v>
      </c>
      <c r="BH104" s="2" t="s">
        <v>612</v>
      </c>
      <c r="BN104" s="2" t="s">
        <v>57</v>
      </c>
      <c r="BO104" s="2" t="s">
        <v>612</v>
      </c>
      <c r="BU104" s="2" t="s">
        <v>57</v>
      </c>
      <c r="BV104" s="2" t="s">
        <v>612</v>
      </c>
      <c r="CB104" s="2" t="s">
        <v>57</v>
      </c>
      <c r="CC104" s="2" t="s">
        <v>612</v>
      </c>
      <c r="CL104" t="s">
        <v>70</v>
      </c>
      <c r="CM104" t="s">
        <v>612</v>
      </c>
      <c r="CR104" s="125"/>
      <c r="CS104" s="2" t="s">
        <v>70</v>
      </c>
      <c r="CT104" s="2" t="s">
        <v>49</v>
      </c>
      <c r="CZ104" s="2" t="s">
        <v>48</v>
      </c>
      <c r="DA104" t="s">
        <v>581</v>
      </c>
      <c r="DG104" s="2" t="s">
        <v>48</v>
      </c>
      <c r="DH104" s="2" t="s">
        <v>49</v>
      </c>
    </row>
    <row r="105" spans="1:112" x14ac:dyDescent="0.25">
      <c r="A105" t="s">
        <v>56</v>
      </c>
      <c r="B105" t="s">
        <v>55</v>
      </c>
      <c r="H105" t="s">
        <v>46</v>
      </c>
      <c r="I105" t="s">
        <v>55</v>
      </c>
      <c r="O105" t="s">
        <v>46</v>
      </c>
      <c r="P105" t="s">
        <v>55</v>
      </c>
      <c r="V105" t="s">
        <v>72</v>
      </c>
      <c r="W105" t="s">
        <v>68</v>
      </c>
      <c r="AB105" s="123"/>
      <c r="AC105" s="117" t="s">
        <v>70</v>
      </c>
      <c r="AD105" s="117" t="s">
        <v>612</v>
      </c>
      <c r="AJ105" s="3" t="s">
        <v>80</v>
      </c>
      <c r="AK105" s="2" t="s">
        <v>612</v>
      </c>
      <c r="AQ105" s="3" t="s">
        <v>80</v>
      </c>
      <c r="AR105" s="2" t="s">
        <v>612</v>
      </c>
      <c r="AY105" s="3" t="s">
        <v>80</v>
      </c>
      <c r="AZ105" s="2" t="s">
        <v>612</v>
      </c>
      <c r="BG105" s="2" t="s">
        <v>48</v>
      </c>
      <c r="BH105" s="2" t="s">
        <v>612</v>
      </c>
      <c r="BN105" s="2" t="s">
        <v>48</v>
      </c>
      <c r="BO105" s="2" t="s">
        <v>581</v>
      </c>
      <c r="BU105" s="2" t="s">
        <v>48</v>
      </c>
      <c r="BV105" s="2" t="s">
        <v>581</v>
      </c>
      <c r="CB105" s="2" t="s">
        <v>48</v>
      </c>
      <c r="CC105" s="2" t="s">
        <v>581</v>
      </c>
      <c r="CL105" t="s">
        <v>80</v>
      </c>
      <c r="CM105" t="s">
        <v>612</v>
      </c>
      <c r="CR105" s="125"/>
      <c r="CS105" s="3" t="s">
        <v>80</v>
      </c>
      <c r="CT105" t="s">
        <v>581</v>
      </c>
      <c r="CZ105" s="2" t="s">
        <v>73</v>
      </c>
      <c r="DA105" t="s">
        <v>581</v>
      </c>
      <c r="DG105" s="2" t="s">
        <v>61</v>
      </c>
      <c r="DH105" s="2" t="s">
        <v>49</v>
      </c>
    </row>
    <row r="106" spans="1:112" x14ac:dyDescent="0.25">
      <c r="A106" t="s">
        <v>72</v>
      </c>
      <c r="B106" t="s">
        <v>55</v>
      </c>
      <c r="H106" t="s">
        <v>80</v>
      </c>
      <c r="I106" t="s">
        <v>55</v>
      </c>
      <c r="O106" t="s">
        <v>80</v>
      </c>
      <c r="P106" t="s">
        <v>55</v>
      </c>
      <c r="V106" t="s">
        <v>72</v>
      </c>
      <c r="W106" t="s">
        <v>68</v>
      </c>
      <c r="AB106" s="123"/>
      <c r="AC106" s="117" t="s">
        <v>72</v>
      </c>
      <c r="AD106" s="117" t="s">
        <v>612</v>
      </c>
      <c r="AJ106" s="3" t="s">
        <v>80</v>
      </c>
      <c r="AK106" s="2" t="s">
        <v>612</v>
      </c>
      <c r="AQ106" s="3" t="s">
        <v>80</v>
      </c>
      <c r="AR106" t="s">
        <v>581</v>
      </c>
      <c r="AY106" s="3" t="s">
        <v>80</v>
      </c>
      <c r="AZ106" s="2" t="s">
        <v>612</v>
      </c>
      <c r="BG106" s="2" t="s">
        <v>48</v>
      </c>
      <c r="BH106" s="2" t="s">
        <v>581</v>
      </c>
      <c r="BN106" s="2" t="s">
        <v>48</v>
      </c>
      <c r="BO106" s="2" t="s">
        <v>581</v>
      </c>
      <c r="BU106" s="2" t="s">
        <v>48</v>
      </c>
      <c r="BV106" s="2" t="s">
        <v>581</v>
      </c>
      <c r="CB106" s="2" t="s">
        <v>48</v>
      </c>
      <c r="CC106" s="2" t="s">
        <v>581</v>
      </c>
      <c r="CL106" t="s">
        <v>80</v>
      </c>
      <c r="CM106" t="s">
        <v>612</v>
      </c>
      <c r="CR106" s="125"/>
      <c r="CS106" s="3" t="s">
        <v>46</v>
      </c>
      <c r="CT106" t="s">
        <v>581</v>
      </c>
      <c r="CZ106" s="2" t="s">
        <v>48</v>
      </c>
      <c r="DA106" t="s">
        <v>581</v>
      </c>
      <c r="DG106" s="2" t="s">
        <v>73</v>
      </c>
      <c r="DH106" s="2" t="s">
        <v>49</v>
      </c>
    </row>
    <row r="107" spans="1:112" x14ac:dyDescent="0.25">
      <c r="A107" t="s">
        <v>80</v>
      </c>
      <c r="B107" t="s">
        <v>55</v>
      </c>
      <c r="H107" t="s">
        <v>46</v>
      </c>
      <c r="I107" t="s">
        <v>50</v>
      </c>
      <c r="O107" t="s">
        <v>72</v>
      </c>
      <c r="P107" t="s">
        <v>58</v>
      </c>
      <c r="V107" t="s">
        <v>80</v>
      </c>
      <c r="W107" t="s">
        <v>68</v>
      </c>
      <c r="AB107" s="123"/>
      <c r="AC107" s="117" t="s">
        <v>72</v>
      </c>
      <c r="AD107" s="117" t="s">
        <v>581</v>
      </c>
      <c r="AJ107" s="3" t="s">
        <v>46</v>
      </c>
      <c r="AK107" s="2" t="s">
        <v>612</v>
      </c>
      <c r="AQ107" s="3" t="s">
        <v>46</v>
      </c>
      <c r="AR107" t="s">
        <v>581</v>
      </c>
      <c r="AY107" s="3" t="s">
        <v>46</v>
      </c>
      <c r="AZ107" t="s">
        <v>581</v>
      </c>
      <c r="BG107" s="2" t="s">
        <v>48</v>
      </c>
      <c r="BH107" s="2" t="s">
        <v>612</v>
      </c>
      <c r="BN107" s="2" t="s">
        <v>48</v>
      </c>
      <c r="BO107" s="2" t="s">
        <v>612</v>
      </c>
      <c r="BU107" s="2" t="s">
        <v>48</v>
      </c>
      <c r="BV107" s="2" t="s">
        <v>612</v>
      </c>
      <c r="CB107" s="2" t="s">
        <v>48</v>
      </c>
      <c r="CC107" s="2" t="s">
        <v>581</v>
      </c>
      <c r="CL107" t="s">
        <v>46</v>
      </c>
      <c r="CM107" t="s">
        <v>612</v>
      </c>
      <c r="CR107" s="125"/>
      <c r="CS107" s="3" t="s">
        <v>46</v>
      </c>
      <c r="CT107" s="2" t="s">
        <v>49</v>
      </c>
      <c r="CZ107" s="2" t="s">
        <v>67</v>
      </c>
      <c r="DA107" s="2" t="s">
        <v>49</v>
      </c>
      <c r="DG107" s="2" t="s">
        <v>48</v>
      </c>
      <c r="DH107" t="s">
        <v>581</v>
      </c>
    </row>
    <row r="108" spans="1:112" x14ac:dyDescent="0.25">
      <c r="A108" t="s">
        <v>56</v>
      </c>
      <c r="B108" t="s">
        <v>55</v>
      </c>
      <c r="H108" t="s">
        <v>46</v>
      </c>
      <c r="I108" t="s">
        <v>50</v>
      </c>
      <c r="O108" t="s">
        <v>46</v>
      </c>
      <c r="P108" t="s">
        <v>58</v>
      </c>
      <c r="V108" t="s">
        <v>72</v>
      </c>
      <c r="W108" t="s">
        <v>55</v>
      </c>
      <c r="AB108" s="123"/>
      <c r="AC108" s="117" t="s">
        <v>46</v>
      </c>
      <c r="AD108" s="117" t="s">
        <v>612</v>
      </c>
      <c r="AJ108" s="3" t="s">
        <v>80</v>
      </c>
      <c r="AK108" s="2" t="s">
        <v>612</v>
      </c>
      <c r="AQ108" s="3" t="s">
        <v>80</v>
      </c>
      <c r="AR108" s="2" t="s">
        <v>612</v>
      </c>
      <c r="AY108" s="3" t="s">
        <v>80</v>
      </c>
      <c r="AZ108" s="2" t="s">
        <v>612</v>
      </c>
      <c r="BG108" s="2" t="s">
        <v>61</v>
      </c>
      <c r="BH108" s="2" t="s">
        <v>581</v>
      </c>
      <c r="BN108" s="2" t="s">
        <v>61</v>
      </c>
      <c r="BO108" s="2" t="s">
        <v>612</v>
      </c>
      <c r="BU108" s="2" t="s">
        <v>61</v>
      </c>
      <c r="BV108" s="2" t="s">
        <v>581</v>
      </c>
      <c r="CB108" s="2" t="s">
        <v>61</v>
      </c>
      <c r="CC108" s="2" t="s">
        <v>612</v>
      </c>
      <c r="CL108" t="s">
        <v>80</v>
      </c>
      <c r="CM108" t="s">
        <v>612</v>
      </c>
      <c r="CR108" s="125"/>
      <c r="CS108" s="2" t="s">
        <v>72</v>
      </c>
      <c r="CT108" t="s">
        <v>581</v>
      </c>
      <c r="CZ108" s="2" t="s">
        <v>67</v>
      </c>
      <c r="DA108" s="2" t="s">
        <v>49</v>
      </c>
      <c r="DG108" s="2" t="s">
        <v>73</v>
      </c>
      <c r="DH108" s="2" t="s">
        <v>49</v>
      </c>
    </row>
    <row r="109" spans="1:112" x14ac:dyDescent="0.25">
      <c r="A109" t="s">
        <v>72</v>
      </c>
      <c r="B109" t="s">
        <v>55</v>
      </c>
      <c r="H109" t="s">
        <v>46</v>
      </c>
      <c r="I109" t="s">
        <v>55</v>
      </c>
      <c r="O109" t="s">
        <v>46</v>
      </c>
      <c r="P109" t="s">
        <v>55</v>
      </c>
      <c r="V109" t="s">
        <v>80</v>
      </c>
      <c r="W109" t="s">
        <v>68</v>
      </c>
      <c r="AB109" s="123"/>
      <c r="AC109" s="117" t="s">
        <v>46</v>
      </c>
      <c r="AD109" s="117" t="s">
        <v>612</v>
      </c>
      <c r="AJ109" s="3" t="s">
        <v>46</v>
      </c>
      <c r="AK109" t="s">
        <v>581</v>
      </c>
      <c r="AQ109" s="3" t="s">
        <v>46</v>
      </c>
      <c r="AR109" s="2" t="s">
        <v>612</v>
      </c>
      <c r="AY109" s="3" t="s">
        <v>46</v>
      </c>
      <c r="AZ109" t="s">
        <v>581</v>
      </c>
      <c r="BG109" s="2" t="s">
        <v>73</v>
      </c>
      <c r="BH109" s="2" t="s">
        <v>581</v>
      </c>
      <c r="BN109" s="2" t="s">
        <v>73</v>
      </c>
      <c r="BO109" s="2" t="s">
        <v>581</v>
      </c>
      <c r="BU109" s="2" t="s">
        <v>73</v>
      </c>
      <c r="BV109" s="2" t="s">
        <v>581</v>
      </c>
      <c r="CB109" s="2" t="s">
        <v>73</v>
      </c>
      <c r="CC109" s="2" t="s">
        <v>581</v>
      </c>
      <c r="CL109" t="s">
        <v>46</v>
      </c>
      <c r="CM109" t="s">
        <v>581</v>
      </c>
      <c r="CR109" s="125"/>
      <c r="CS109" s="2" t="s">
        <v>70</v>
      </c>
      <c r="CT109" s="2" t="s">
        <v>49</v>
      </c>
      <c r="CZ109" s="2" t="s">
        <v>61</v>
      </c>
      <c r="DA109" t="s">
        <v>581</v>
      </c>
      <c r="DG109" s="2" t="s">
        <v>48</v>
      </c>
      <c r="DH109" t="s">
        <v>581</v>
      </c>
    </row>
    <row r="110" spans="1:112" x14ac:dyDescent="0.25">
      <c r="A110" t="s">
        <v>72</v>
      </c>
      <c r="B110" t="s">
        <v>55</v>
      </c>
      <c r="H110" t="s">
        <v>80</v>
      </c>
      <c r="I110" t="s">
        <v>55</v>
      </c>
      <c r="O110" t="s">
        <v>56</v>
      </c>
      <c r="P110" t="s">
        <v>55</v>
      </c>
      <c r="V110" t="s">
        <v>72</v>
      </c>
      <c r="W110" t="s">
        <v>55</v>
      </c>
      <c r="AB110" s="123"/>
      <c r="AC110" s="117" t="s">
        <v>72</v>
      </c>
      <c r="AD110" s="117" t="s">
        <v>612</v>
      </c>
      <c r="AJ110" s="3" t="s">
        <v>80</v>
      </c>
      <c r="AK110" s="2" t="s">
        <v>612</v>
      </c>
      <c r="AQ110" s="3" t="s">
        <v>80</v>
      </c>
      <c r="AR110" s="2" t="s">
        <v>612</v>
      </c>
      <c r="AY110" s="3" t="s">
        <v>80</v>
      </c>
      <c r="AZ110" s="2" t="s">
        <v>612</v>
      </c>
      <c r="BG110" s="2" t="s">
        <v>57</v>
      </c>
      <c r="BH110" s="2" t="s">
        <v>612</v>
      </c>
      <c r="BN110" s="2" t="s">
        <v>57</v>
      </c>
      <c r="BO110" s="2" t="s">
        <v>612</v>
      </c>
      <c r="BU110" s="2" t="s">
        <v>57</v>
      </c>
      <c r="BV110" s="2" t="s">
        <v>581</v>
      </c>
      <c r="CB110" s="2" t="s">
        <v>57</v>
      </c>
      <c r="CC110" s="2" t="s">
        <v>612</v>
      </c>
      <c r="CL110" t="s">
        <v>80</v>
      </c>
      <c r="CM110" t="s">
        <v>612</v>
      </c>
      <c r="CR110" s="125"/>
      <c r="CS110" s="2" t="s">
        <v>70</v>
      </c>
      <c r="CT110" t="s">
        <v>581</v>
      </c>
      <c r="CZ110" s="2" t="s">
        <v>61</v>
      </c>
      <c r="DA110" s="2" t="s">
        <v>49</v>
      </c>
      <c r="DG110" s="2" t="s">
        <v>57</v>
      </c>
      <c r="DH110" t="s">
        <v>581</v>
      </c>
    </row>
    <row r="111" spans="1:112" x14ac:dyDescent="0.25">
      <c r="A111" t="s">
        <v>72</v>
      </c>
      <c r="B111" t="s">
        <v>55</v>
      </c>
      <c r="H111" t="s">
        <v>46</v>
      </c>
      <c r="I111" t="s">
        <v>50</v>
      </c>
      <c r="O111" t="s">
        <v>46</v>
      </c>
      <c r="P111" t="s">
        <v>58</v>
      </c>
      <c r="V111" t="s">
        <v>72</v>
      </c>
      <c r="W111" t="s">
        <v>68</v>
      </c>
      <c r="AB111" s="123"/>
      <c r="AC111" s="117" t="s">
        <v>72</v>
      </c>
      <c r="AD111" s="117" t="s">
        <v>612</v>
      </c>
      <c r="AJ111" s="3" t="s">
        <v>80</v>
      </c>
      <c r="AK111" s="2" t="s">
        <v>612</v>
      </c>
      <c r="AQ111" s="3" t="s">
        <v>80</v>
      </c>
      <c r="AR111" s="2" t="s">
        <v>612</v>
      </c>
      <c r="AY111" s="3" t="s">
        <v>80</v>
      </c>
      <c r="AZ111" t="s">
        <v>581</v>
      </c>
      <c r="BG111" s="2" t="s">
        <v>73</v>
      </c>
      <c r="BH111" s="2" t="s">
        <v>581</v>
      </c>
      <c r="BN111" s="2" t="s">
        <v>73</v>
      </c>
      <c r="BO111" s="2" t="s">
        <v>612</v>
      </c>
      <c r="BU111" s="2" t="s">
        <v>73</v>
      </c>
      <c r="BV111" s="2" t="s">
        <v>612</v>
      </c>
      <c r="CB111" s="2" t="s">
        <v>73</v>
      </c>
      <c r="CC111" s="2" t="s">
        <v>581</v>
      </c>
      <c r="CL111" t="s">
        <v>80</v>
      </c>
      <c r="CM111" t="s">
        <v>612</v>
      </c>
      <c r="CR111" s="125"/>
      <c r="CS111" s="3" t="s">
        <v>46</v>
      </c>
      <c r="CT111" t="s">
        <v>581</v>
      </c>
      <c r="CZ111" s="2" t="s">
        <v>67</v>
      </c>
      <c r="DA111" s="2" t="s">
        <v>49</v>
      </c>
      <c r="DG111" s="2" t="s">
        <v>61</v>
      </c>
      <c r="DH111" t="s">
        <v>581</v>
      </c>
    </row>
    <row r="112" spans="1:112" x14ac:dyDescent="0.25">
      <c r="A112" t="s">
        <v>80</v>
      </c>
      <c r="B112" t="s">
        <v>55</v>
      </c>
      <c r="H112" t="s">
        <v>70</v>
      </c>
      <c r="I112" t="s">
        <v>50</v>
      </c>
      <c r="O112" t="s">
        <v>72</v>
      </c>
      <c r="P112" t="s">
        <v>58</v>
      </c>
      <c r="V112" t="s">
        <v>56</v>
      </c>
      <c r="W112" t="s">
        <v>55</v>
      </c>
      <c r="AB112" s="123"/>
      <c r="AC112" s="117" t="s">
        <v>46</v>
      </c>
      <c r="AD112" s="117" t="s">
        <v>612</v>
      </c>
      <c r="AJ112" s="3" t="s">
        <v>46</v>
      </c>
      <c r="AK112" t="s">
        <v>581</v>
      </c>
      <c r="AQ112" s="3" t="s">
        <v>46</v>
      </c>
      <c r="AR112" s="2" t="s">
        <v>612</v>
      </c>
      <c r="AY112" s="3" t="s">
        <v>46</v>
      </c>
      <c r="AZ112" t="s">
        <v>581</v>
      </c>
      <c r="BG112" s="2" t="s">
        <v>57</v>
      </c>
      <c r="BH112" s="2" t="s">
        <v>612</v>
      </c>
      <c r="BN112" s="2" t="s">
        <v>57</v>
      </c>
      <c r="BO112" s="2" t="s">
        <v>612</v>
      </c>
      <c r="BU112" s="2" t="s">
        <v>57</v>
      </c>
      <c r="BV112" s="2" t="s">
        <v>581</v>
      </c>
      <c r="CB112" s="2" t="s">
        <v>57</v>
      </c>
      <c r="CC112" s="2" t="s">
        <v>612</v>
      </c>
      <c r="CL112" t="s">
        <v>46</v>
      </c>
      <c r="CM112" t="s">
        <v>581</v>
      </c>
      <c r="CR112" s="125"/>
      <c r="CS112" s="2" t="s">
        <v>72</v>
      </c>
      <c r="CT112" t="s">
        <v>581</v>
      </c>
      <c r="CZ112" s="2" t="s">
        <v>61</v>
      </c>
      <c r="DA112" s="2" t="s">
        <v>49</v>
      </c>
      <c r="DG112" s="2" t="s">
        <v>48</v>
      </c>
      <c r="DH112" s="2" t="s">
        <v>49</v>
      </c>
    </row>
    <row r="113" spans="1:112" x14ac:dyDescent="0.25">
      <c r="A113" t="s">
        <v>46</v>
      </c>
      <c r="B113" t="s">
        <v>55</v>
      </c>
      <c r="H113" t="s">
        <v>46</v>
      </c>
      <c r="I113" t="s">
        <v>55</v>
      </c>
      <c r="O113" t="s">
        <v>72</v>
      </c>
      <c r="P113" t="s">
        <v>55</v>
      </c>
      <c r="V113" t="s">
        <v>56</v>
      </c>
      <c r="W113" t="s">
        <v>55</v>
      </c>
      <c r="AB113" s="123"/>
      <c r="AC113" s="117" t="s">
        <v>46</v>
      </c>
      <c r="AD113" s="117" t="s">
        <v>612</v>
      </c>
      <c r="AJ113" s="3" t="s">
        <v>80</v>
      </c>
      <c r="AK113" s="2" t="s">
        <v>612</v>
      </c>
      <c r="AQ113" s="3" t="s">
        <v>80</v>
      </c>
      <c r="AR113" t="s">
        <v>581</v>
      </c>
      <c r="AY113" s="3" t="s">
        <v>80</v>
      </c>
      <c r="AZ113" s="2" t="s">
        <v>612</v>
      </c>
      <c r="BG113" s="2" t="s">
        <v>61</v>
      </c>
      <c r="BH113" s="2" t="s">
        <v>581</v>
      </c>
      <c r="BN113" s="2" t="s">
        <v>61</v>
      </c>
      <c r="BO113" s="2" t="s">
        <v>612</v>
      </c>
      <c r="BU113" s="2" t="s">
        <v>61</v>
      </c>
      <c r="BV113" s="2" t="s">
        <v>612</v>
      </c>
      <c r="CB113" s="2" t="s">
        <v>61</v>
      </c>
      <c r="CC113" s="2" t="s">
        <v>581</v>
      </c>
      <c r="CL113" t="s">
        <v>80</v>
      </c>
      <c r="CM113" t="s">
        <v>612</v>
      </c>
      <c r="CR113" s="125"/>
      <c r="CS113" s="3" t="s">
        <v>56</v>
      </c>
      <c r="CT113" t="s">
        <v>581</v>
      </c>
      <c r="CZ113" s="2" t="s">
        <v>57</v>
      </c>
      <c r="DA113" s="2" t="s">
        <v>49</v>
      </c>
      <c r="DG113" s="2" t="s">
        <v>57</v>
      </c>
      <c r="DH113" t="s">
        <v>581</v>
      </c>
    </row>
    <row r="114" spans="1:112" x14ac:dyDescent="0.25">
      <c r="A114" t="s">
        <v>46</v>
      </c>
      <c r="B114" t="s">
        <v>55</v>
      </c>
      <c r="H114" t="s">
        <v>56</v>
      </c>
      <c r="I114" t="s">
        <v>55</v>
      </c>
      <c r="O114" t="s">
        <v>56</v>
      </c>
      <c r="P114" t="s">
        <v>58</v>
      </c>
      <c r="V114" t="s">
        <v>80</v>
      </c>
      <c r="W114" t="s">
        <v>55</v>
      </c>
      <c r="AB114" s="123"/>
      <c r="AC114" s="117" t="s">
        <v>72</v>
      </c>
      <c r="AD114" s="117" t="s">
        <v>581</v>
      </c>
      <c r="AJ114" s="2" t="s">
        <v>70</v>
      </c>
      <c r="AK114" s="2" t="s">
        <v>612</v>
      </c>
      <c r="AQ114" s="2" t="s">
        <v>70</v>
      </c>
      <c r="AR114" s="2" t="s">
        <v>612</v>
      </c>
      <c r="AY114" s="2" t="s">
        <v>70</v>
      </c>
      <c r="AZ114" t="s">
        <v>581</v>
      </c>
      <c r="BG114" s="2" t="s">
        <v>57</v>
      </c>
      <c r="BH114" s="2" t="s">
        <v>581</v>
      </c>
      <c r="BN114" s="2" t="s">
        <v>57</v>
      </c>
      <c r="BO114" s="2" t="s">
        <v>612</v>
      </c>
      <c r="BU114" s="2" t="s">
        <v>57</v>
      </c>
      <c r="BV114" s="2" t="s">
        <v>581</v>
      </c>
      <c r="CB114" s="2" t="s">
        <v>57</v>
      </c>
      <c r="CC114" s="2" t="s">
        <v>612</v>
      </c>
      <c r="CL114" t="s">
        <v>70</v>
      </c>
      <c r="CM114" t="s">
        <v>612</v>
      </c>
      <c r="CR114" s="125"/>
      <c r="CS114" s="3" t="s">
        <v>46</v>
      </c>
      <c r="CT114" s="2" t="s">
        <v>49</v>
      </c>
      <c r="CZ114" s="2" t="s">
        <v>61</v>
      </c>
      <c r="DA114" s="2" t="s">
        <v>49</v>
      </c>
      <c r="DG114" s="2" t="s">
        <v>67</v>
      </c>
      <c r="DH114" s="2" t="s">
        <v>49</v>
      </c>
    </row>
    <row r="115" spans="1:112" x14ac:dyDescent="0.25">
      <c r="A115" t="s">
        <v>80</v>
      </c>
      <c r="B115" t="s">
        <v>55</v>
      </c>
      <c r="H115" t="s">
        <v>72</v>
      </c>
      <c r="I115" t="s">
        <v>55</v>
      </c>
      <c r="O115" t="s">
        <v>56</v>
      </c>
      <c r="P115" t="s">
        <v>58</v>
      </c>
      <c r="V115" t="s">
        <v>80</v>
      </c>
      <c r="W115" t="s">
        <v>55</v>
      </c>
      <c r="AB115" s="123"/>
      <c r="AC115" s="117" t="s">
        <v>46</v>
      </c>
      <c r="AD115" s="117" t="s">
        <v>612</v>
      </c>
      <c r="AJ115" s="3" t="s">
        <v>80</v>
      </c>
      <c r="AK115" s="2" t="s">
        <v>612</v>
      </c>
      <c r="AQ115" s="3" t="s">
        <v>80</v>
      </c>
      <c r="AR115" s="2" t="s">
        <v>612</v>
      </c>
      <c r="AY115" s="3" t="s">
        <v>80</v>
      </c>
      <c r="AZ115" s="2" t="s">
        <v>612</v>
      </c>
      <c r="BG115" s="2" t="s">
        <v>57</v>
      </c>
      <c r="BH115" s="2" t="s">
        <v>612</v>
      </c>
      <c r="BN115" s="2" t="s">
        <v>57</v>
      </c>
      <c r="BO115" s="2" t="s">
        <v>581</v>
      </c>
      <c r="BU115" s="2" t="s">
        <v>57</v>
      </c>
      <c r="BV115" s="2" t="s">
        <v>612</v>
      </c>
      <c r="CB115" s="2" t="s">
        <v>57</v>
      </c>
      <c r="CC115" s="2" t="s">
        <v>581</v>
      </c>
      <c r="CL115" t="s">
        <v>80</v>
      </c>
      <c r="CM115" t="s">
        <v>612</v>
      </c>
      <c r="CR115" s="125"/>
      <c r="CS115" s="3" t="s">
        <v>80</v>
      </c>
      <c r="CT115" s="2" t="s">
        <v>49</v>
      </c>
      <c r="CZ115" s="2" t="s">
        <v>48</v>
      </c>
      <c r="DA115" t="s">
        <v>581</v>
      </c>
      <c r="DG115" s="2" t="s">
        <v>48</v>
      </c>
      <c r="DH115" t="s">
        <v>581</v>
      </c>
    </row>
    <row r="116" spans="1:112" x14ac:dyDescent="0.25">
      <c r="A116" t="s">
        <v>80</v>
      </c>
      <c r="B116" t="s">
        <v>55</v>
      </c>
      <c r="H116" t="s">
        <v>80</v>
      </c>
      <c r="I116" t="s">
        <v>55</v>
      </c>
      <c r="O116" t="s">
        <v>80</v>
      </c>
      <c r="P116" t="s">
        <v>55</v>
      </c>
      <c r="V116" t="s">
        <v>80</v>
      </c>
      <c r="W116" t="s">
        <v>68</v>
      </c>
      <c r="AB116" s="123"/>
      <c r="AC116" s="117" t="s">
        <v>46</v>
      </c>
      <c r="AD116" s="117" t="s">
        <v>581</v>
      </c>
      <c r="AJ116" s="3" t="s">
        <v>56</v>
      </c>
      <c r="AK116" t="s">
        <v>581</v>
      </c>
      <c r="AQ116" s="3" t="s">
        <v>56</v>
      </c>
      <c r="AR116" t="s">
        <v>581</v>
      </c>
      <c r="AY116" s="3" t="s">
        <v>56</v>
      </c>
      <c r="AZ116" t="s">
        <v>581</v>
      </c>
      <c r="BG116" s="2" t="s">
        <v>73</v>
      </c>
      <c r="BH116" s="2" t="s">
        <v>612</v>
      </c>
      <c r="BN116" s="2" t="s">
        <v>73</v>
      </c>
      <c r="BO116" s="2" t="s">
        <v>612</v>
      </c>
      <c r="BU116" s="2" t="s">
        <v>73</v>
      </c>
      <c r="BV116" s="2" t="s">
        <v>612</v>
      </c>
      <c r="CB116" s="2" t="s">
        <v>73</v>
      </c>
      <c r="CC116" s="2" t="s">
        <v>581</v>
      </c>
      <c r="CL116" t="s">
        <v>56</v>
      </c>
      <c r="CM116" t="s">
        <v>581</v>
      </c>
      <c r="CR116" s="125"/>
      <c r="CS116" s="2" t="s">
        <v>70</v>
      </c>
      <c r="CT116" s="2" t="s">
        <v>49</v>
      </c>
      <c r="CZ116" s="2" t="s">
        <v>67</v>
      </c>
      <c r="DA116" t="s">
        <v>581</v>
      </c>
      <c r="DG116" s="2" t="s">
        <v>57</v>
      </c>
      <c r="DH116" s="2" t="s">
        <v>49</v>
      </c>
    </row>
    <row r="117" spans="1:112" x14ac:dyDescent="0.25">
      <c r="A117" t="s">
        <v>56</v>
      </c>
      <c r="B117" t="s">
        <v>62</v>
      </c>
      <c r="H117" t="s">
        <v>56</v>
      </c>
      <c r="I117" t="s">
        <v>55</v>
      </c>
      <c r="O117" t="s">
        <v>56</v>
      </c>
      <c r="P117" t="s">
        <v>55</v>
      </c>
      <c r="V117" t="s">
        <v>80</v>
      </c>
      <c r="W117" t="s">
        <v>68</v>
      </c>
      <c r="AB117" s="123"/>
      <c r="AC117" s="117" t="s">
        <v>56</v>
      </c>
      <c r="AD117" s="117" t="s">
        <v>612</v>
      </c>
      <c r="AJ117" s="3" t="s">
        <v>56</v>
      </c>
      <c r="AK117" s="2" t="s">
        <v>612</v>
      </c>
      <c r="AQ117" s="3" t="s">
        <v>56</v>
      </c>
      <c r="AR117" s="2" t="s">
        <v>612</v>
      </c>
      <c r="AY117" s="3" t="s">
        <v>56</v>
      </c>
      <c r="AZ117" s="2" t="s">
        <v>612</v>
      </c>
      <c r="BG117" s="2" t="s">
        <v>48</v>
      </c>
      <c r="BH117" s="2" t="s">
        <v>612</v>
      </c>
      <c r="BN117" s="2" t="s">
        <v>48</v>
      </c>
      <c r="BO117" s="2" t="s">
        <v>612</v>
      </c>
      <c r="BU117" s="2" t="s">
        <v>48</v>
      </c>
      <c r="BV117" s="2" t="s">
        <v>612</v>
      </c>
      <c r="CB117" s="2" t="s">
        <v>48</v>
      </c>
      <c r="CC117" s="2" t="s">
        <v>612</v>
      </c>
      <c r="CL117" t="s">
        <v>56</v>
      </c>
      <c r="CM117" t="s">
        <v>612</v>
      </c>
      <c r="CR117" s="125"/>
      <c r="CS117" s="3" t="s">
        <v>80</v>
      </c>
      <c r="CT117" s="2" t="s">
        <v>49</v>
      </c>
      <c r="CZ117" s="2" t="s">
        <v>67</v>
      </c>
      <c r="DA117" s="2" t="s">
        <v>49</v>
      </c>
      <c r="DG117" s="2" t="s">
        <v>67</v>
      </c>
      <c r="DH117" t="s">
        <v>581</v>
      </c>
    </row>
    <row r="118" spans="1:112" x14ac:dyDescent="0.25">
      <c r="A118" t="s">
        <v>80</v>
      </c>
      <c r="B118" t="s">
        <v>55</v>
      </c>
      <c r="H118" t="s">
        <v>72</v>
      </c>
      <c r="I118" t="s">
        <v>55</v>
      </c>
      <c r="O118" t="s">
        <v>72</v>
      </c>
      <c r="P118" t="s">
        <v>55</v>
      </c>
      <c r="V118" t="s">
        <v>80</v>
      </c>
      <c r="W118" t="s">
        <v>55</v>
      </c>
      <c r="AB118" s="123"/>
      <c r="AC118" s="117" t="s">
        <v>80</v>
      </c>
      <c r="AD118" s="117" t="s">
        <v>612</v>
      </c>
      <c r="AJ118" s="3" t="s">
        <v>46</v>
      </c>
      <c r="AK118" t="s">
        <v>581</v>
      </c>
      <c r="AQ118" s="3" t="s">
        <v>46</v>
      </c>
      <c r="AR118" t="s">
        <v>581</v>
      </c>
      <c r="AY118" s="3" t="s">
        <v>46</v>
      </c>
      <c r="AZ118" t="s">
        <v>581</v>
      </c>
      <c r="BG118" s="2" t="s">
        <v>67</v>
      </c>
      <c r="BH118" s="2" t="s">
        <v>612</v>
      </c>
      <c r="BN118" s="2" t="s">
        <v>67</v>
      </c>
      <c r="BO118" s="2" t="s">
        <v>612</v>
      </c>
      <c r="BU118" s="2" t="s">
        <v>67</v>
      </c>
      <c r="BV118" s="2" t="s">
        <v>612</v>
      </c>
      <c r="CB118" s="2" t="s">
        <v>67</v>
      </c>
      <c r="CC118" s="2" t="s">
        <v>612</v>
      </c>
      <c r="CL118" t="s">
        <v>46</v>
      </c>
      <c r="CM118" t="s">
        <v>581</v>
      </c>
      <c r="CR118" s="125"/>
      <c r="CS118" s="3" t="s">
        <v>46</v>
      </c>
      <c r="CT118" t="s">
        <v>581</v>
      </c>
      <c r="CZ118" s="2" t="s">
        <v>73</v>
      </c>
      <c r="DA118" t="s">
        <v>581</v>
      </c>
      <c r="DG118" s="2" t="s">
        <v>67</v>
      </c>
      <c r="DH118" t="s">
        <v>581</v>
      </c>
    </row>
    <row r="119" spans="1:112" x14ac:dyDescent="0.25">
      <c r="A119" t="s">
        <v>80</v>
      </c>
      <c r="B119" t="s">
        <v>55</v>
      </c>
      <c r="H119" t="s">
        <v>72</v>
      </c>
      <c r="I119" t="s">
        <v>55</v>
      </c>
      <c r="O119" t="s">
        <v>46</v>
      </c>
      <c r="P119" t="s">
        <v>58</v>
      </c>
      <c r="V119" t="s">
        <v>70</v>
      </c>
      <c r="W119" t="s">
        <v>55</v>
      </c>
      <c r="AB119" s="123"/>
      <c r="AC119" s="117" t="s">
        <v>46</v>
      </c>
      <c r="AD119" s="117" t="s">
        <v>581</v>
      </c>
      <c r="AJ119" s="3" t="s">
        <v>80</v>
      </c>
      <c r="AK119" s="2" t="s">
        <v>612</v>
      </c>
      <c r="AQ119" s="3" t="s">
        <v>80</v>
      </c>
      <c r="AR119" t="s">
        <v>581</v>
      </c>
      <c r="AY119" s="3" t="s">
        <v>80</v>
      </c>
      <c r="AZ119" t="s">
        <v>581</v>
      </c>
      <c r="BG119" s="2" t="s">
        <v>57</v>
      </c>
      <c r="BH119" s="2" t="s">
        <v>612</v>
      </c>
      <c r="BN119" s="2" t="s">
        <v>57</v>
      </c>
      <c r="BO119" s="2" t="s">
        <v>612</v>
      </c>
      <c r="BU119" s="2" t="s">
        <v>57</v>
      </c>
      <c r="BV119" s="2" t="s">
        <v>612</v>
      </c>
      <c r="CB119" s="2" t="s">
        <v>57</v>
      </c>
      <c r="CC119" s="2" t="s">
        <v>612</v>
      </c>
      <c r="CL119" t="s">
        <v>80</v>
      </c>
      <c r="CM119" t="s">
        <v>581</v>
      </c>
      <c r="CR119" s="125"/>
      <c r="CS119" s="2" t="s">
        <v>70</v>
      </c>
      <c r="CT119" t="s">
        <v>581</v>
      </c>
      <c r="CZ119" s="2" t="s">
        <v>61</v>
      </c>
      <c r="DA119" s="2" t="s">
        <v>49</v>
      </c>
      <c r="DG119" s="2" t="s">
        <v>48</v>
      </c>
      <c r="DH119" s="2" t="s">
        <v>49</v>
      </c>
    </row>
    <row r="120" spans="1:112" x14ac:dyDescent="0.25">
      <c r="A120" t="s">
        <v>72</v>
      </c>
      <c r="B120" t="s">
        <v>55</v>
      </c>
      <c r="H120" t="s">
        <v>72</v>
      </c>
      <c r="I120" t="s">
        <v>55</v>
      </c>
      <c r="O120" t="s">
        <v>56</v>
      </c>
      <c r="P120" t="s">
        <v>58</v>
      </c>
      <c r="V120" t="s">
        <v>56</v>
      </c>
      <c r="W120" t="s">
        <v>55</v>
      </c>
      <c r="AB120" s="123"/>
      <c r="AC120" s="117" t="s">
        <v>70</v>
      </c>
      <c r="AD120" s="117" t="s">
        <v>612</v>
      </c>
      <c r="AJ120" s="3" t="s">
        <v>46</v>
      </c>
      <c r="AK120" s="2" t="s">
        <v>612</v>
      </c>
      <c r="AQ120" s="3" t="s">
        <v>46</v>
      </c>
      <c r="AR120" s="2" t="s">
        <v>612</v>
      </c>
      <c r="AY120" s="3" t="s">
        <v>46</v>
      </c>
      <c r="AZ120" s="2" t="s">
        <v>612</v>
      </c>
      <c r="BG120" s="2" t="s">
        <v>67</v>
      </c>
      <c r="BH120" s="2" t="s">
        <v>581</v>
      </c>
      <c r="BN120" s="2" t="s">
        <v>67</v>
      </c>
      <c r="BO120" s="2" t="s">
        <v>581</v>
      </c>
      <c r="BU120" s="2" t="s">
        <v>67</v>
      </c>
      <c r="BV120" s="2" t="s">
        <v>581</v>
      </c>
      <c r="CB120" s="2" t="s">
        <v>67</v>
      </c>
      <c r="CC120" s="2" t="s">
        <v>581</v>
      </c>
      <c r="CL120" t="s">
        <v>46</v>
      </c>
      <c r="CM120" t="s">
        <v>612</v>
      </c>
      <c r="CR120" s="125"/>
      <c r="CS120" s="3" t="s">
        <v>56</v>
      </c>
      <c r="CT120" s="2" t="s">
        <v>49</v>
      </c>
      <c r="CZ120" s="2" t="s">
        <v>48</v>
      </c>
      <c r="DA120" t="s">
        <v>581</v>
      </c>
      <c r="DG120" s="2" t="s">
        <v>48</v>
      </c>
      <c r="DH120" t="s">
        <v>581</v>
      </c>
    </row>
    <row r="121" spans="1:112" x14ac:dyDescent="0.25">
      <c r="A121" t="s">
        <v>72</v>
      </c>
      <c r="B121" t="s">
        <v>55</v>
      </c>
      <c r="H121" t="s">
        <v>46</v>
      </c>
      <c r="I121" t="s">
        <v>50</v>
      </c>
      <c r="O121" t="s">
        <v>72</v>
      </c>
      <c r="P121" t="s">
        <v>55</v>
      </c>
      <c r="V121" t="s">
        <v>56</v>
      </c>
      <c r="W121" t="s">
        <v>68</v>
      </c>
      <c r="AB121" s="123"/>
      <c r="AC121" s="117" t="s">
        <v>70</v>
      </c>
      <c r="AD121" s="117" t="s">
        <v>612</v>
      </c>
      <c r="AJ121" s="2" t="s">
        <v>72</v>
      </c>
      <c r="AK121" s="2" t="s">
        <v>612</v>
      </c>
      <c r="AQ121" s="2" t="s">
        <v>72</v>
      </c>
      <c r="AR121" t="s">
        <v>581</v>
      </c>
      <c r="AY121" s="2" t="s">
        <v>72</v>
      </c>
      <c r="AZ121" t="s">
        <v>581</v>
      </c>
      <c r="BG121" s="2" t="s">
        <v>61</v>
      </c>
      <c r="BH121" s="2" t="s">
        <v>581</v>
      </c>
      <c r="BN121" s="2" t="s">
        <v>61</v>
      </c>
      <c r="BO121" s="2" t="s">
        <v>581</v>
      </c>
      <c r="BU121" s="2" t="s">
        <v>61</v>
      </c>
      <c r="BV121" s="2" t="s">
        <v>581</v>
      </c>
      <c r="CB121" s="2" t="s">
        <v>61</v>
      </c>
      <c r="CC121" s="2" t="s">
        <v>612</v>
      </c>
      <c r="CL121" t="s">
        <v>72</v>
      </c>
      <c r="CM121" t="s">
        <v>581</v>
      </c>
      <c r="CR121" s="125"/>
      <c r="CS121" s="2" t="s">
        <v>72</v>
      </c>
      <c r="CT121" t="s">
        <v>581</v>
      </c>
      <c r="CZ121" s="2" t="s">
        <v>61</v>
      </c>
      <c r="DA121" s="2" t="s">
        <v>49</v>
      </c>
      <c r="DG121" s="2" t="s">
        <v>67</v>
      </c>
      <c r="DH121" s="2" t="s">
        <v>49</v>
      </c>
    </row>
    <row r="122" spans="1:112" x14ac:dyDescent="0.25">
      <c r="A122" t="s">
        <v>80</v>
      </c>
      <c r="B122" t="s">
        <v>55</v>
      </c>
      <c r="H122" t="s">
        <v>80</v>
      </c>
      <c r="I122" t="s">
        <v>55</v>
      </c>
      <c r="O122" t="s">
        <v>72</v>
      </c>
      <c r="P122" t="s">
        <v>55</v>
      </c>
      <c r="V122" t="s">
        <v>56</v>
      </c>
      <c r="W122" t="s">
        <v>55</v>
      </c>
      <c r="AB122" s="123"/>
      <c r="AC122" s="117" t="s">
        <v>56</v>
      </c>
      <c r="AD122" s="117" t="s">
        <v>612</v>
      </c>
      <c r="AJ122" s="3" t="s">
        <v>46</v>
      </c>
      <c r="AK122" t="s">
        <v>581</v>
      </c>
      <c r="AQ122" s="3" t="s">
        <v>46</v>
      </c>
      <c r="AR122" t="s">
        <v>581</v>
      </c>
      <c r="AY122" s="3" t="s">
        <v>46</v>
      </c>
      <c r="AZ122" t="s">
        <v>581</v>
      </c>
      <c r="BG122" s="2" t="s">
        <v>48</v>
      </c>
      <c r="BH122" s="2" t="s">
        <v>581</v>
      </c>
      <c r="BN122" s="2" t="s">
        <v>48</v>
      </c>
      <c r="BO122" s="2" t="s">
        <v>581</v>
      </c>
      <c r="BU122" s="2" t="s">
        <v>48</v>
      </c>
      <c r="BV122" s="2" t="s">
        <v>581</v>
      </c>
      <c r="CB122" s="2" t="s">
        <v>48</v>
      </c>
      <c r="CC122" s="2" t="s">
        <v>612</v>
      </c>
      <c r="CL122" t="s">
        <v>46</v>
      </c>
      <c r="CM122" t="s">
        <v>612</v>
      </c>
      <c r="CR122" s="125"/>
      <c r="CS122" s="3" t="s">
        <v>46</v>
      </c>
      <c r="CT122" t="s">
        <v>581</v>
      </c>
      <c r="CZ122" s="2" t="s">
        <v>67</v>
      </c>
      <c r="DA122" s="2" t="s">
        <v>49</v>
      </c>
      <c r="DG122" s="2" t="s">
        <v>73</v>
      </c>
      <c r="DH122" s="2" t="s">
        <v>49</v>
      </c>
    </row>
    <row r="123" spans="1:112" x14ac:dyDescent="0.25">
      <c r="A123" t="s">
        <v>46</v>
      </c>
      <c r="B123" t="s">
        <v>55</v>
      </c>
      <c r="H123" t="s">
        <v>46</v>
      </c>
      <c r="I123" t="s">
        <v>55</v>
      </c>
      <c r="O123" t="s">
        <v>56</v>
      </c>
      <c r="P123" t="s">
        <v>58</v>
      </c>
      <c r="V123" t="s">
        <v>80</v>
      </c>
      <c r="W123" t="s">
        <v>68</v>
      </c>
      <c r="AB123" s="123"/>
      <c r="AC123" s="117" t="s">
        <v>56</v>
      </c>
      <c r="AD123" s="117" t="s">
        <v>612</v>
      </c>
      <c r="AJ123" s="3" t="s">
        <v>46</v>
      </c>
      <c r="AK123" t="s">
        <v>581</v>
      </c>
      <c r="AQ123" s="3" t="s">
        <v>46</v>
      </c>
      <c r="AR123" t="s">
        <v>581</v>
      </c>
      <c r="AY123" s="3" t="s">
        <v>46</v>
      </c>
      <c r="AZ123" t="s">
        <v>581</v>
      </c>
      <c r="BG123" s="2" t="s">
        <v>57</v>
      </c>
      <c r="BH123" s="2" t="s">
        <v>612</v>
      </c>
      <c r="BN123" s="2" t="s">
        <v>57</v>
      </c>
      <c r="BO123" s="2" t="s">
        <v>612</v>
      </c>
      <c r="BU123" s="2" t="s">
        <v>57</v>
      </c>
      <c r="BV123" s="2" t="s">
        <v>612</v>
      </c>
      <c r="CB123" s="2" t="s">
        <v>57</v>
      </c>
      <c r="CC123" s="2" t="s">
        <v>612</v>
      </c>
      <c r="CL123" t="s">
        <v>46</v>
      </c>
      <c r="CM123" t="s">
        <v>581</v>
      </c>
      <c r="CR123" s="125"/>
      <c r="CS123" s="2" t="s">
        <v>72</v>
      </c>
      <c r="CT123" t="s">
        <v>581</v>
      </c>
      <c r="CZ123" s="2" t="s">
        <v>57</v>
      </c>
      <c r="DA123" s="2" t="s">
        <v>49</v>
      </c>
      <c r="DG123" s="2" t="s">
        <v>73</v>
      </c>
      <c r="DH123" s="2" t="s">
        <v>49</v>
      </c>
    </row>
    <row r="124" spans="1:112" x14ac:dyDescent="0.25">
      <c r="A124" t="s">
        <v>72</v>
      </c>
      <c r="B124" t="s">
        <v>62</v>
      </c>
      <c r="H124" t="s">
        <v>46</v>
      </c>
      <c r="I124" t="s">
        <v>55</v>
      </c>
      <c r="O124" t="s">
        <v>46</v>
      </c>
      <c r="P124" t="s">
        <v>58</v>
      </c>
      <c r="V124" t="s">
        <v>80</v>
      </c>
      <c r="W124" t="s">
        <v>55</v>
      </c>
      <c r="AB124" s="123"/>
      <c r="AC124" s="117" t="s">
        <v>56</v>
      </c>
      <c r="AD124" s="117" t="s">
        <v>612</v>
      </c>
      <c r="AJ124" s="3" t="s">
        <v>46</v>
      </c>
      <c r="AK124" s="2" t="s">
        <v>612</v>
      </c>
      <c r="AQ124" s="3" t="s">
        <v>46</v>
      </c>
      <c r="AR124" s="2" t="s">
        <v>612</v>
      </c>
      <c r="AY124" s="3" t="s">
        <v>46</v>
      </c>
      <c r="AZ124" t="s">
        <v>581</v>
      </c>
      <c r="BG124" s="2" t="s">
        <v>48</v>
      </c>
      <c r="BH124" s="2" t="s">
        <v>612</v>
      </c>
      <c r="BN124" s="2" t="s">
        <v>48</v>
      </c>
      <c r="BO124" s="2" t="s">
        <v>612</v>
      </c>
      <c r="BU124" s="2" t="s">
        <v>48</v>
      </c>
      <c r="BV124" s="2" t="s">
        <v>612</v>
      </c>
      <c r="CB124" s="2" t="s">
        <v>48</v>
      </c>
      <c r="CC124" s="2" t="s">
        <v>612</v>
      </c>
      <c r="CL124" t="s">
        <v>46</v>
      </c>
      <c r="CM124" t="s">
        <v>612</v>
      </c>
      <c r="CR124" s="125"/>
      <c r="CS124" s="2" t="s">
        <v>70</v>
      </c>
      <c r="CT124" s="2" t="s">
        <v>49</v>
      </c>
      <c r="CZ124" s="2" t="s">
        <v>57</v>
      </c>
      <c r="DA124" t="s">
        <v>581</v>
      </c>
      <c r="DG124" s="2" t="s">
        <v>57</v>
      </c>
      <c r="DH124" s="2" t="s">
        <v>49</v>
      </c>
    </row>
    <row r="125" spans="1:112" x14ac:dyDescent="0.25">
      <c r="A125" t="s">
        <v>72</v>
      </c>
      <c r="B125" t="s">
        <v>55</v>
      </c>
      <c r="H125" t="s">
        <v>80</v>
      </c>
      <c r="I125" t="s">
        <v>50</v>
      </c>
      <c r="O125" t="s">
        <v>46</v>
      </c>
      <c r="P125" t="s">
        <v>58</v>
      </c>
      <c r="V125" t="s">
        <v>56</v>
      </c>
      <c r="W125" t="s">
        <v>55</v>
      </c>
      <c r="AB125" s="123"/>
      <c r="AC125" s="117" t="s">
        <v>56</v>
      </c>
      <c r="AD125" s="117" t="s">
        <v>612</v>
      </c>
      <c r="AJ125" s="3" t="s">
        <v>80</v>
      </c>
      <c r="AK125" s="2" t="s">
        <v>612</v>
      </c>
      <c r="AQ125" s="3" t="s">
        <v>80</v>
      </c>
      <c r="AR125" t="s">
        <v>581</v>
      </c>
      <c r="AY125" s="3" t="s">
        <v>80</v>
      </c>
      <c r="AZ125" s="2" t="s">
        <v>612</v>
      </c>
      <c r="BG125" s="2" t="s">
        <v>61</v>
      </c>
      <c r="BH125" s="2" t="s">
        <v>612</v>
      </c>
      <c r="BN125" s="2" t="s">
        <v>61</v>
      </c>
      <c r="BO125" s="2" t="s">
        <v>612</v>
      </c>
      <c r="BU125" s="2" t="s">
        <v>61</v>
      </c>
      <c r="BV125" s="2" t="s">
        <v>612</v>
      </c>
      <c r="CB125" s="2" t="s">
        <v>61</v>
      </c>
      <c r="CC125" s="2" t="s">
        <v>612</v>
      </c>
      <c r="CL125" t="s">
        <v>80</v>
      </c>
      <c r="CM125" t="s">
        <v>581</v>
      </c>
      <c r="CR125" s="125"/>
      <c r="CS125" s="2" t="s">
        <v>72</v>
      </c>
      <c r="CT125" t="s">
        <v>581</v>
      </c>
      <c r="CZ125" s="2" t="s">
        <v>57</v>
      </c>
      <c r="DA125" s="2" t="s">
        <v>49</v>
      </c>
      <c r="DG125" s="2" t="s">
        <v>57</v>
      </c>
      <c r="DH125" s="2" t="s">
        <v>49</v>
      </c>
    </row>
    <row r="126" spans="1:112" x14ac:dyDescent="0.25">
      <c r="A126" t="s">
        <v>80</v>
      </c>
      <c r="B126" t="s">
        <v>62</v>
      </c>
      <c r="H126" t="s">
        <v>80</v>
      </c>
      <c r="I126" t="s">
        <v>55</v>
      </c>
      <c r="O126" t="s">
        <v>80</v>
      </c>
      <c r="P126" t="s">
        <v>55</v>
      </c>
      <c r="V126" t="s">
        <v>72</v>
      </c>
      <c r="W126" t="s">
        <v>55</v>
      </c>
      <c r="AB126" s="123"/>
      <c r="AC126" s="117" t="s">
        <v>72</v>
      </c>
      <c r="AD126" s="117" t="s">
        <v>612</v>
      </c>
      <c r="AJ126" s="2" t="s">
        <v>72</v>
      </c>
      <c r="AK126" t="s">
        <v>581</v>
      </c>
      <c r="AQ126" s="2" t="s">
        <v>72</v>
      </c>
      <c r="AR126" t="s">
        <v>581</v>
      </c>
      <c r="AY126" s="2" t="s">
        <v>72</v>
      </c>
      <c r="AZ126" t="s">
        <v>581</v>
      </c>
      <c r="BG126" s="2" t="s">
        <v>61</v>
      </c>
      <c r="BH126" s="2" t="s">
        <v>612</v>
      </c>
      <c r="BN126" s="2" t="s">
        <v>61</v>
      </c>
      <c r="BO126" s="2" t="s">
        <v>612</v>
      </c>
      <c r="BU126" s="2" t="s">
        <v>61</v>
      </c>
      <c r="BV126" s="2" t="s">
        <v>581</v>
      </c>
      <c r="CB126" s="2" t="s">
        <v>61</v>
      </c>
      <c r="CC126" s="2" t="s">
        <v>612</v>
      </c>
      <c r="CL126" t="s">
        <v>72</v>
      </c>
      <c r="CM126" t="s">
        <v>581</v>
      </c>
      <c r="CR126" s="125"/>
      <c r="CS126" s="3" t="s">
        <v>46</v>
      </c>
      <c r="CT126" t="s">
        <v>581</v>
      </c>
      <c r="CZ126" s="2" t="s">
        <v>57</v>
      </c>
      <c r="DA126" s="2" t="s">
        <v>49</v>
      </c>
      <c r="DG126" s="2" t="s">
        <v>57</v>
      </c>
      <c r="DH126" s="2" t="s">
        <v>49</v>
      </c>
    </row>
    <row r="127" spans="1:112" x14ac:dyDescent="0.25">
      <c r="A127" t="s">
        <v>72</v>
      </c>
      <c r="B127" t="s">
        <v>55</v>
      </c>
      <c r="H127" t="s">
        <v>80</v>
      </c>
      <c r="I127" t="s">
        <v>55</v>
      </c>
      <c r="O127" t="s">
        <v>46</v>
      </c>
      <c r="P127" t="s">
        <v>55</v>
      </c>
      <c r="V127" t="s">
        <v>46</v>
      </c>
      <c r="W127" t="s">
        <v>55</v>
      </c>
      <c r="AB127" s="123"/>
      <c r="AC127" s="117" t="s">
        <v>80</v>
      </c>
      <c r="AD127" s="117" t="s">
        <v>612</v>
      </c>
      <c r="AJ127" s="3" t="s">
        <v>80</v>
      </c>
      <c r="AK127" s="2" t="s">
        <v>612</v>
      </c>
      <c r="AQ127" s="3" t="s">
        <v>80</v>
      </c>
      <c r="AR127" t="s">
        <v>581</v>
      </c>
      <c r="AY127" s="3" t="s">
        <v>80</v>
      </c>
      <c r="AZ127" s="2" t="s">
        <v>612</v>
      </c>
      <c r="BG127" s="2" t="s">
        <v>57</v>
      </c>
      <c r="BH127" s="2" t="s">
        <v>581</v>
      </c>
      <c r="BN127" s="2" t="s">
        <v>57</v>
      </c>
      <c r="BO127" s="2" t="s">
        <v>612</v>
      </c>
      <c r="BU127" s="2" t="s">
        <v>57</v>
      </c>
      <c r="BV127" s="2" t="s">
        <v>612</v>
      </c>
      <c r="CB127" s="2" t="s">
        <v>57</v>
      </c>
      <c r="CC127" s="2" t="s">
        <v>581</v>
      </c>
      <c r="CL127" t="s">
        <v>80</v>
      </c>
      <c r="CM127" t="s">
        <v>612</v>
      </c>
      <c r="CR127" s="125"/>
      <c r="CS127" s="3" t="s">
        <v>56</v>
      </c>
      <c r="CT127" s="2" t="s">
        <v>49</v>
      </c>
      <c r="CZ127" s="2" t="s">
        <v>73</v>
      </c>
      <c r="DA127" t="s">
        <v>581</v>
      </c>
      <c r="DG127" s="2" t="s">
        <v>73</v>
      </c>
      <c r="DH127" s="2" t="s">
        <v>49</v>
      </c>
    </row>
    <row r="128" spans="1:112" x14ac:dyDescent="0.25">
      <c r="A128" t="s">
        <v>56</v>
      </c>
      <c r="B128" t="s">
        <v>55</v>
      </c>
      <c r="H128" t="s">
        <v>72</v>
      </c>
      <c r="I128" t="s">
        <v>50</v>
      </c>
      <c r="O128" t="s">
        <v>46</v>
      </c>
      <c r="P128" t="s">
        <v>55</v>
      </c>
      <c r="AB128" s="123"/>
      <c r="AC128" s="117" t="s">
        <v>46</v>
      </c>
      <c r="AD128" s="117" t="s">
        <v>612</v>
      </c>
      <c r="AJ128" s="3" t="s">
        <v>46</v>
      </c>
      <c r="AK128" s="2" t="s">
        <v>612</v>
      </c>
      <c r="AQ128" s="3" t="s">
        <v>46</v>
      </c>
      <c r="AR128" s="2" t="s">
        <v>612</v>
      </c>
      <c r="AY128" s="3" t="s">
        <v>46</v>
      </c>
      <c r="AZ128" t="s">
        <v>581</v>
      </c>
      <c r="BG128" s="2" t="s">
        <v>73</v>
      </c>
      <c r="BH128" s="2" t="s">
        <v>581</v>
      </c>
      <c r="BN128" s="2" t="s">
        <v>73</v>
      </c>
      <c r="BO128" s="2" t="s">
        <v>612</v>
      </c>
      <c r="BU128" s="2" t="s">
        <v>73</v>
      </c>
      <c r="BV128" s="2" t="s">
        <v>612</v>
      </c>
      <c r="CB128" s="2" t="s">
        <v>73</v>
      </c>
      <c r="CC128" s="2" t="s">
        <v>581</v>
      </c>
      <c r="CL128" t="s">
        <v>46</v>
      </c>
      <c r="CM128" t="s">
        <v>581</v>
      </c>
      <c r="CR128" s="125"/>
      <c r="CS128" s="3" t="s">
        <v>80</v>
      </c>
      <c r="CT128" t="s">
        <v>581</v>
      </c>
      <c r="CZ128" s="2" t="s">
        <v>48</v>
      </c>
      <c r="DA128" s="2" t="s">
        <v>49</v>
      </c>
      <c r="DG128" s="2" t="s">
        <v>67</v>
      </c>
      <c r="DH128" t="s">
        <v>581</v>
      </c>
    </row>
    <row r="129" spans="1:112" x14ac:dyDescent="0.25">
      <c r="A129" t="s">
        <v>56</v>
      </c>
      <c r="B129" t="s">
        <v>55</v>
      </c>
      <c r="H129" t="s">
        <v>80</v>
      </c>
      <c r="I129" t="s">
        <v>50</v>
      </c>
      <c r="O129" t="s">
        <v>72</v>
      </c>
      <c r="P129" t="s">
        <v>58</v>
      </c>
      <c r="AB129" s="123"/>
      <c r="AC129" s="117" t="s">
        <v>80</v>
      </c>
      <c r="AD129" s="117" t="s">
        <v>612</v>
      </c>
      <c r="AJ129" s="2" t="s">
        <v>70</v>
      </c>
      <c r="AK129" s="2" t="s">
        <v>612</v>
      </c>
      <c r="AQ129" s="2" t="s">
        <v>70</v>
      </c>
      <c r="AR129" t="s">
        <v>581</v>
      </c>
      <c r="AY129" s="2" t="s">
        <v>70</v>
      </c>
      <c r="AZ129" s="2" t="s">
        <v>612</v>
      </c>
      <c r="BG129" s="2" t="s">
        <v>61</v>
      </c>
      <c r="BH129" s="2" t="s">
        <v>612</v>
      </c>
      <c r="BN129" s="2" t="s">
        <v>61</v>
      </c>
      <c r="BO129" s="2" t="s">
        <v>612</v>
      </c>
      <c r="BU129" s="2" t="s">
        <v>61</v>
      </c>
      <c r="BV129" s="2" t="s">
        <v>612</v>
      </c>
      <c r="CB129" s="2" t="s">
        <v>61</v>
      </c>
      <c r="CC129" s="2" t="s">
        <v>612</v>
      </c>
      <c r="CL129" t="s">
        <v>70</v>
      </c>
      <c r="CM129" t="s">
        <v>612</v>
      </c>
      <c r="CR129" s="125"/>
      <c r="CS129" s="2" t="s">
        <v>72</v>
      </c>
      <c r="CT129" t="s">
        <v>581</v>
      </c>
      <c r="CZ129" s="2" t="s">
        <v>73</v>
      </c>
      <c r="DA129" s="2" t="s">
        <v>49</v>
      </c>
      <c r="DG129" s="2" t="s">
        <v>57</v>
      </c>
      <c r="DH129" t="s">
        <v>581</v>
      </c>
    </row>
    <row r="130" spans="1:112" x14ac:dyDescent="0.25">
      <c r="A130" t="s">
        <v>80</v>
      </c>
      <c r="B130" t="s">
        <v>55</v>
      </c>
      <c r="H130" t="s">
        <v>80</v>
      </c>
      <c r="I130" t="s">
        <v>50</v>
      </c>
      <c r="O130" t="s">
        <v>56</v>
      </c>
      <c r="P130" t="s">
        <v>58</v>
      </c>
      <c r="AB130" s="123"/>
      <c r="AC130" s="117" t="s">
        <v>80</v>
      </c>
      <c r="AD130" s="117" t="s">
        <v>612</v>
      </c>
      <c r="AJ130" s="3" t="s">
        <v>80</v>
      </c>
      <c r="AK130" s="2" t="s">
        <v>612</v>
      </c>
      <c r="AQ130" s="3" t="s">
        <v>80</v>
      </c>
      <c r="AR130" s="2" t="s">
        <v>612</v>
      </c>
      <c r="AY130" s="3" t="s">
        <v>80</v>
      </c>
      <c r="AZ130" t="s">
        <v>581</v>
      </c>
      <c r="BG130" s="2" t="s">
        <v>48</v>
      </c>
      <c r="BH130" s="2" t="s">
        <v>581</v>
      </c>
      <c r="BN130" s="2" t="s">
        <v>48</v>
      </c>
      <c r="BO130" s="2" t="s">
        <v>581</v>
      </c>
      <c r="BU130" s="2" t="s">
        <v>48</v>
      </c>
      <c r="BV130" s="2" t="s">
        <v>581</v>
      </c>
      <c r="CB130" s="2" t="s">
        <v>48</v>
      </c>
      <c r="CC130" s="2" t="s">
        <v>612</v>
      </c>
      <c r="CL130" t="s">
        <v>80</v>
      </c>
      <c r="CM130" t="s">
        <v>581</v>
      </c>
      <c r="CR130" s="125"/>
      <c r="CS130" s="2" t="s">
        <v>70</v>
      </c>
      <c r="CT130" s="2" t="s">
        <v>49</v>
      </c>
      <c r="CZ130" s="2" t="s">
        <v>48</v>
      </c>
      <c r="DA130" t="s">
        <v>581</v>
      </c>
      <c r="DG130" s="2" t="s">
        <v>57</v>
      </c>
      <c r="DH130" t="s">
        <v>581</v>
      </c>
    </row>
    <row r="131" spans="1:112" x14ac:dyDescent="0.25">
      <c r="A131" t="s">
        <v>80</v>
      </c>
      <c r="B131" t="s">
        <v>55</v>
      </c>
      <c r="H131" t="s">
        <v>80</v>
      </c>
      <c r="I131" t="s">
        <v>50</v>
      </c>
      <c r="O131" t="s">
        <v>80</v>
      </c>
      <c r="P131" t="s">
        <v>58</v>
      </c>
      <c r="AB131" s="123"/>
      <c r="AC131" s="117" t="s">
        <v>80</v>
      </c>
      <c r="AD131" s="117" t="s">
        <v>612</v>
      </c>
      <c r="AJ131" s="3" t="s">
        <v>46</v>
      </c>
      <c r="AK131" s="2" t="s">
        <v>612</v>
      </c>
      <c r="AQ131" s="3" t="s">
        <v>46</v>
      </c>
      <c r="AR131" t="s">
        <v>581</v>
      </c>
      <c r="AY131" s="3" t="s">
        <v>46</v>
      </c>
      <c r="AZ131" s="2" t="s">
        <v>612</v>
      </c>
      <c r="BG131" s="2" t="s">
        <v>73</v>
      </c>
      <c r="BH131" s="2" t="s">
        <v>581</v>
      </c>
      <c r="BN131" s="2" t="s">
        <v>73</v>
      </c>
      <c r="BO131" s="2" t="s">
        <v>612</v>
      </c>
      <c r="BU131" s="2" t="s">
        <v>73</v>
      </c>
      <c r="BV131" s="2" t="s">
        <v>612</v>
      </c>
      <c r="CB131" s="2" t="s">
        <v>73</v>
      </c>
      <c r="CC131" s="2" t="s">
        <v>581</v>
      </c>
      <c r="CL131" t="s">
        <v>46</v>
      </c>
      <c r="CM131" t="s">
        <v>581</v>
      </c>
      <c r="CR131" s="125"/>
      <c r="CS131" s="3" t="s">
        <v>80</v>
      </c>
      <c r="CT131" s="2" t="s">
        <v>49</v>
      </c>
      <c r="CZ131" s="2" t="s">
        <v>61</v>
      </c>
      <c r="DA131" t="s">
        <v>581</v>
      </c>
      <c r="DG131" s="2" t="s">
        <v>67</v>
      </c>
      <c r="DH131" s="2" t="s">
        <v>49</v>
      </c>
    </row>
    <row r="132" spans="1:112" x14ac:dyDescent="0.25">
      <c r="A132" t="s">
        <v>80</v>
      </c>
      <c r="B132" t="s">
        <v>55</v>
      </c>
      <c r="H132" t="s">
        <v>56</v>
      </c>
      <c r="I132" t="s">
        <v>50</v>
      </c>
      <c r="O132" t="s">
        <v>80</v>
      </c>
      <c r="P132" t="s">
        <v>55</v>
      </c>
      <c r="AB132" s="123"/>
      <c r="AC132" s="117" t="s">
        <v>80</v>
      </c>
      <c r="AD132" s="117" t="s">
        <v>612</v>
      </c>
      <c r="AJ132" s="3" t="s">
        <v>46</v>
      </c>
      <c r="AK132" t="s">
        <v>581</v>
      </c>
      <c r="AQ132" s="3" t="s">
        <v>46</v>
      </c>
      <c r="AR132" s="2" t="s">
        <v>612</v>
      </c>
      <c r="AY132" s="3" t="s">
        <v>46</v>
      </c>
      <c r="AZ132" t="s">
        <v>581</v>
      </c>
      <c r="BG132" s="2" t="s">
        <v>48</v>
      </c>
      <c r="BH132" s="2" t="s">
        <v>581</v>
      </c>
      <c r="BN132" s="2" t="s">
        <v>48</v>
      </c>
      <c r="BO132" s="2" t="s">
        <v>581</v>
      </c>
      <c r="BU132" s="2" t="s">
        <v>48</v>
      </c>
      <c r="BV132" s="2" t="s">
        <v>581</v>
      </c>
      <c r="CB132" s="2" t="s">
        <v>48</v>
      </c>
      <c r="CC132" s="2" t="s">
        <v>581</v>
      </c>
      <c r="CL132" t="s">
        <v>46</v>
      </c>
      <c r="CM132" t="s">
        <v>612</v>
      </c>
      <c r="CR132" s="125"/>
      <c r="CS132" s="3" t="s">
        <v>80</v>
      </c>
      <c r="CT132" t="s">
        <v>581</v>
      </c>
      <c r="CZ132" s="2" t="s">
        <v>73</v>
      </c>
      <c r="DA132" s="2" t="s">
        <v>49</v>
      </c>
      <c r="DG132" s="2" t="s">
        <v>67</v>
      </c>
      <c r="DH132" s="2" t="s">
        <v>49</v>
      </c>
    </row>
    <row r="133" spans="1:112" x14ac:dyDescent="0.25">
      <c r="A133" t="s">
        <v>70</v>
      </c>
      <c r="B133" t="s">
        <v>55</v>
      </c>
      <c r="H133" t="s">
        <v>80</v>
      </c>
      <c r="I133" t="s">
        <v>50</v>
      </c>
      <c r="O133" t="s">
        <v>80</v>
      </c>
      <c r="P133" t="s">
        <v>55</v>
      </c>
      <c r="AB133" s="123"/>
      <c r="AC133" s="117" t="s">
        <v>46</v>
      </c>
      <c r="AD133" s="117" t="s">
        <v>581</v>
      </c>
      <c r="AJ133" s="2" t="s">
        <v>72</v>
      </c>
      <c r="AK133" t="s">
        <v>581</v>
      </c>
      <c r="AQ133" s="2" t="s">
        <v>72</v>
      </c>
      <c r="AR133" t="s">
        <v>581</v>
      </c>
      <c r="AY133" s="2" t="s">
        <v>72</v>
      </c>
      <c r="AZ133" s="2" t="s">
        <v>612</v>
      </c>
      <c r="BG133" s="2" t="s">
        <v>48</v>
      </c>
      <c r="BH133" s="2" t="s">
        <v>612</v>
      </c>
      <c r="BN133" s="2" t="s">
        <v>48</v>
      </c>
      <c r="BO133" s="2" t="s">
        <v>581</v>
      </c>
      <c r="BU133" s="2" t="s">
        <v>48</v>
      </c>
      <c r="BV133" s="2" t="s">
        <v>581</v>
      </c>
      <c r="CB133" s="2" t="s">
        <v>48</v>
      </c>
      <c r="CC133" s="2" t="s">
        <v>612</v>
      </c>
      <c r="CL133" t="s">
        <v>72</v>
      </c>
      <c r="CM133" t="s">
        <v>581</v>
      </c>
      <c r="CR133" s="125"/>
      <c r="CS133" s="2" t="s">
        <v>70</v>
      </c>
      <c r="CT133" s="2" t="s">
        <v>49</v>
      </c>
      <c r="CZ133" s="2" t="s">
        <v>48</v>
      </c>
      <c r="DA133" t="s">
        <v>581</v>
      </c>
      <c r="DG133" s="2" t="s">
        <v>67</v>
      </c>
      <c r="DH133" s="2" t="s">
        <v>49</v>
      </c>
    </row>
    <row r="134" spans="1:112" x14ac:dyDescent="0.25">
      <c r="A134" t="s">
        <v>46</v>
      </c>
      <c r="B134" t="s">
        <v>62</v>
      </c>
      <c r="H134" t="s">
        <v>80</v>
      </c>
      <c r="I134" t="s">
        <v>55</v>
      </c>
      <c r="O134" t="s">
        <v>72</v>
      </c>
      <c r="P134" t="s">
        <v>58</v>
      </c>
      <c r="AB134" s="123"/>
      <c r="AC134" s="117" t="s">
        <v>80</v>
      </c>
      <c r="AD134" s="117" t="s">
        <v>612</v>
      </c>
      <c r="AJ134" s="3" t="s">
        <v>46</v>
      </c>
      <c r="AK134" s="2" t="s">
        <v>612</v>
      </c>
      <c r="AQ134" s="3" t="s">
        <v>46</v>
      </c>
      <c r="AR134" s="2" t="s">
        <v>612</v>
      </c>
      <c r="AY134" s="3" t="s">
        <v>46</v>
      </c>
      <c r="AZ134" t="s">
        <v>581</v>
      </c>
      <c r="BG134" s="2" t="s">
        <v>67</v>
      </c>
      <c r="BH134" s="2" t="s">
        <v>612</v>
      </c>
      <c r="BN134" s="2" t="s">
        <v>67</v>
      </c>
      <c r="BO134" s="2" t="s">
        <v>612</v>
      </c>
      <c r="BU134" s="2" t="s">
        <v>67</v>
      </c>
      <c r="BV134" s="2" t="s">
        <v>612</v>
      </c>
      <c r="CB134" s="2" t="s">
        <v>67</v>
      </c>
      <c r="CC134" s="2" t="s">
        <v>612</v>
      </c>
      <c r="CL134" t="s">
        <v>46</v>
      </c>
      <c r="CM134" t="s">
        <v>612</v>
      </c>
      <c r="CR134" s="125"/>
      <c r="CS134" s="3" t="s">
        <v>80</v>
      </c>
      <c r="CT134" s="2" t="s">
        <v>49</v>
      </c>
      <c r="CZ134" s="2" t="s">
        <v>57</v>
      </c>
      <c r="DA134" t="s">
        <v>581</v>
      </c>
      <c r="DG134" s="2" t="s">
        <v>57</v>
      </c>
      <c r="DH134" t="s">
        <v>581</v>
      </c>
    </row>
    <row r="135" spans="1:112" x14ac:dyDescent="0.25">
      <c r="A135" t="s">
        <v>46</v>
      </c>
      <c r="B135" t="s">
        <v>62</v>
      </c>
      <c r="H135" t="s">
        <v>80</v>
      </c>
      <c r="I135" t="s">
        <v>55</v>
      </c>
      <c r="O135" t="s">
        <v>80</v>
      </c>
      <c r="P135" t="s">
        <v>58</v>
      </c>
      <c r="AB135" s="123"/>
      <c r="AC135" s="117" t="s">
        <v>80</v>
      </c>
      <c r="AD135" s="117" t="s">
        <v>612</v>
      </c>
      <c r="AJ135" s="3" t="s">
        <v>80</v>
      </c>
      <c r="AK135" s="2" t="s">
        <v>612</v>
      </c>
      <c r="AQ135" s="3" t="s">
        <v>80</v>
      </c>
      <c r="AR135" s="2" t="s">
        <v>612</v>
      </c>
      <c r="AY135" s="3" t="s">
        <v>80</v>
      </c>
      <c r="AZ135" s="2" t="s">
        <v>612</v>
      </c>
      <c r="BG135" s="2" t="s">
        <v>67</v>
      </c>
      <c r="BH135" s="2" t="s">
        <v>612</v>
      </c>
      <c r="BN135" s="2" t="s">
        <v>67</v>
      </c>
      <c r="BO135" s="2" t="s">
        <v>612</v>
      </c>
      <c r="BU135" s="2" t="s">
        <v>67</v>
      </c>
      <c r="BV135" s="2" t="s">
        <v>612</v>
      </c>
      <c r="CB135" s="2" t="s">
        <v>67</v>
      </c>
      <c r="CC135" s="2" t="s">
        <v>581</v>
      </c>
      <c r="CL135" t="s">
        <v>80</v>
      </c>
      <c r="CM135" t="s">
        <v>612</v>
      </c>
      <c r="CR135" s="125"/>
      <c r="CS135" s="3" t="s">
        <v>56</v>
      </c>
      <c r="CT135" s="2" t="s">
        <v>49</v>
      </c>
      <c r="CZ135" s="2" t="s">
        <v>61</v>
      </c>
      <c r="DA135" s="2" t="s">
        <v>49</v>
      </c>
      <c r="DG135" s="2" t="s">
        <v>67</v>
      </c>
      <c r="DH135" t="s">
        <v>581</v>
      </c>
    </row>
    <row r="136" spans="1:112" x14ac:dyDescent="0.25">
      <c r="A136" t="s">
        <v>56</v>
      </c>
      <c r="B136" t="s">
        <v>55</v>
      </c>
      <c r="H136" t="s">
        <v>72</v>
      </c>
      <c r="I136" t="s">
        <v>55</v>
      </c>
      <c r="O136" t="s">
        <v>80</v>
      </c>
      <c r="P136" t="s">
        <v>55</v>
      </c>
      <c r="AB136" s="123"/>
      <c r="AC136" s="117" t="s">
        <v>80</v>
      </c>
      <c r="AD136" s="117" t="s">
        <v>612</v>
      </c>
      <c r="AJ136" s="2" t="s">
        <v>70</v>
      </c>
      <c r="AK136" s="2" t="s">
        <v>612</v>
      </c>
      <c r="AQ136" s="2" t="s">
        <v>70</v>
      </c>
      <c r="AR136" s="2" t="s">
        <v>612</v>
      </c>
      <c r="AY136" s="2" t="s">
        <v>70</v>
      </c>
      <c r="AZ136" s="2" t="s">
        <v>612</v>
      </c>
      <c r="BG136" s="2" t="s">
        <v>48</v>
      </c>
      <c r="BH136" s="2" t="s">
        <v>612</v>
      </c>
      <c r="BN136" s="2" t="s">
        <v>48</v>
      </c>
      <c r="BO136" s="2" t="s">
        <v>612</v>
      </c>
      <c r="BU136" s="2" t="s">
        <v>48</v>
      </c>
      <c r="BV136" s="2" t="s">
        <v>612</v>
      </c>
      <c r="CB136" s="2" t="s">
        <v>48</v>
      </c>
      <c r="CC136" s="2" t="s">
        <v>612</v>
      </c>
      <c r="CL136" t="s">
        <v>70</v>
      </c>
      <c r="CM136" t="s">
        <v>612</v>
      </c>
      <c r="CR136" s="125"/>
      <c r="CS136" s="2" t="s">
        <v>70</v>
      </c>
      <c r="CT136" s="2" t="s">
        <v>49</v>
      </c>
      <c r="CZ136" s="2" t="s">
        <v>57</v>
      </c>
      <c r="DA136" s="2" t="s">
        <v>49</v>
      </c>
      <c r="DG136" s="2" t="s">
        <v>67</v>
      </c>
      <c r="DH136" t="s">
        <v>581</v>
      </c>
    </row>
    <row r="137" spans="1:112" x14ac:dyDescent="0.25">
      <c r="A137" t="s">
        <v>56</v>
      </c>
      <c r="B137" t="s">
        <v>55</v>
      </c>
      <c r="H137" t="s">
        <v>72</v>
      </c>
      <c r="I137" t="s">
        <v>55</v>
      </c>
      <c r="O137" t="s">
        <v>80</v>
      </c>
      <c r="P137" t="s">
        <v>55</v>
      </c>
      <c r="AB137" s="123"/>
      <c r="AC137" s="117" t="s">
        <v>80</v>
      </c>
      <c r="AD137" s="117" t="s">
        <v>612</v>
      </c>
      <c r="AJ137" s="3" t="s">
        <v>46</v>
      </c>
      <c r="AK137" s="2" t="s">
        <v>612</v>
      </c>
      <c r="AQ137" s="3" t="s">
        <v>46</v>
      </c>
      <c r="AR137" s="2" t="s">
        <v>612</v>
      </c>
      <c r="AY137" s="3" t="s">
        <v>46</v>
      </c>
      <c r="AZ137" s="2" t="s">
        <v>612</v>
      </c>
      <c r="BG137" s="2" t="s">
        <v>67</v>
      </c>
      <c r="BH137" s="2" t="s">
        <v>612</v>
      </c>
      <c r="BN137" s="2" t="s">
        <v>67</v>
      </c>
      <c r="BO137" s="2" t="s">
        <v>612</v>
      </c>
      <c r="BU137" s="2" t="s">
        <v>67</v>
      </c>
      <c r="BV137" s="2" t="s">
        <v>612</v>
      </c>
      <c r="CB137" s="2" t="s">
        <v>67</v>
      </c>
      <c r="CC137" s="2" t="s">
        <v>612</v>
      </c>
      <c r="CL137" t="s">
        <v>46</v>
      </c>
      <c r="CM137" t="s">
        <v>612</v>
      </c>
      <c r="CR137" s="125"/>
      <c r="CS137" s="2" t="s">
        <v>72</v>
      </c>
      <c r="CT137" t="s">
        <v>581</v>
      </c>
      <c r="CZ137" s="2" t="s">
        <v>67</v>
      </c>
      <c r="DA137" t="s">
        <v>581</v>
      </c>
      <c r="DG137" s="2" t="s">
        <v>67</v>
      </c>
      <c r="DH137" s="2" t="s">
        <v>49</v>
      </c>
    </row>
    <row r="138" spans="1:112" x14ac:dyDescent="0.25">
      <c r="A138" t="s">
        <v>80</v>
      </c>
      <c r="B138" t="s">
        <v>55</v>
      </c>
      <c r="H138" t="s">
        <v>72</v>
      </c>
      <c r="I138" t="s">
        <v>50</v>
      </c>
      <c r="O138" t="s">
        <v>72</v>
      </c>
      <c r="P138" t="s">
        <v>55</v>
      </c>
      <c r="AB138" s="123"/>
      <c r="AC138" s="117" t="s">
        <v>46</v>
      </c>
      <c r="AD138" s="117" t="s">
        <v>581</v>
      </c>
      <c r="AJ138" s="2" t="s">
        <v>70</v>
      </c>
      <c r="AK138" t="s">
        <v>581</v>
      </c>
      <c r="AQ138" s="2" t="s">
        <v>70</v>
      </c>
      <c r="AR138" t="s">
        <v>581</v>
      </c>
      <c r="AY138" s="2" t="s">
        <v>70</v>
      </c>
      <c r="AZ138" t="s">
        <v>581</v>
      </c>
      <c r="BG138" s="2" t="s">
        <v>57</v>
      </c>
      <c r="BH138" s="2" t="s">
        <v>612</v>
      </c>
      <c r="BN138" s="2" t="s">
        <v>57</v>
      </c>
      <c r="BO138" s="2" t="s">
        <v>581</v>
      </c>
      <c r="BU138" s="2" t="s">
        <v>57</v>
      </c>
      <c r="BV138" s="2" t="s">
        <v>612</v>
      </c>
      <c r="CB138" s="2" t="s">
        <v>57</v>
      </c>
      <c r="CC138" s="2" t="s">
        <v>612</v>
      </c>
      <c r="CL138" t="s">
        <v>70</v>
      </c>
      <c r="CM138" t="s">
        <v>581</v>
      </c>
      <c r="CR138" s="125"/>
      <c r="CS138" s="2" t="s">
        <v>70</v>
      </c>
      <c r="CT138" s="2" t="s">
        <v>49</v>
      </c>
      <c r="CZ138" s="2" t="s">
        <v>48</v>
      </c>
      <c r="DA138" t="s">
        <v>581</v>
      </c>
      <c r="DG138" s="2" t="s">
        <v>67</v>
      </c>
      <c r="DH138" t="s">
        <v>581</v>
      </c>
    </row>
    <row r="139" spans="1:112" x14ac:dyDescent="0.25">
      <c r="A139" t="s">
        <v>46</v>
      </c>
      <c r="B139" t="s">
        <v>62</v>
      </c>
      <c r="H139" t="s">
        <v>80</v>
      </c>
      <c r="I139" t="s">
        <v>55</v>
      </c>
      <c r="O139" t="s">
        <v>72</v>
      </c>
      <c r="P139" t="s">
        <v>55</v>
      </c>
      <c r="AB139" s="123"/>
      <c r="AC139" s="117" t="s">
        <v>70</v>
      </c>
      <c r="AD139" s="117" t="s">
        <v>612</v>
      </c>
      <c r="AJ139" s="3" t="s">
        <v>46</v>
      </c>
      <c r="AK139" t="s">
        <v>581</v>
      </c>
      <c r="AQ139" s="3" t="s">
        <v>46</v>
      </c>
      <c r="AR139" t="s">
        <v>581</v>
      </c>
      <c r="AY139" s="3" t="s">
        <v>46</v>
      </c>
      <c r="AZ139" s="2" t="s">
        <v>612</v>
      </c>
      <c r="BG139" s="2" t="s">
        <v>61</v>
      </c>
      <c r="BH139" s="2" t="s">
        <v>581</v>
      </c>
      <c r="BN139" s="2" t="s">
        <v>61</v>
      </c>
      <c r="BO139" s="2" t="s">
        <v>581</v>
      </c>
      <c r="BU139" s="2" t="s">
        <v>61</v>
      </c>
      <c r="BV139" s="2" t="s">
        <v>581</v>
      </c>
      <c r="CB139" s="2" t="s">
        <v>61</v>
      </c>
      <c r="CC139" s="2" t="s">
        <v>581</v>
      </c>
      <c r="CL139" t="s">
        <v>46</v>
      </c>
      <c r="CM139" t="s">
        <v>581</v>
      </c>
      <c r="CR139" s="125"/>
      <c r="CS139" s="2" t="s">
        <v>72</v>
      </c>
      <c r="CT139" t="s">
        <v>581</v>
      </c>
      <c r="CZ139" s="2" t="s">
        <v>57</v>
      </c>
      <c r="DA139" s="2" t="s">
        <v>49</v>
      </c>
      <c r="DG139" s="2" t="s">
        <v>57</v>
      </c>
      <c r="DH139" s="2" t="s">
        <v>49</v>
      </c>
    </row>
    <row r="140" spans="1:112" x14ac:dyDescent="0.25">
      <c r="A140" t="s">
        <v>56</v>
      </c>
      <c r="B140" t="s">
        <v>55</v>
      </c>
      <c r="H140" t="s">
        <v>46</v>
      </c>
      <c r="I140" t="s">
        <v>55</v>
      </c>
      <c r="O140" t="s">
        <v>80</v>
      </c>
      <c r="P140" t="s">
        <v>55</v>
      </c>
      <c r="AB140" s="123"/>
      <c r="AC140" s="117" t="s">
        <v>70</v>
      </c>
      <c r="AD140" s="117" t="s">
        <v>612</v>
      </c>
      <c r="AJ140" s="2" t="s">
        <v>72</v>
      </c>
      <c r="AK140" t="s">
        <v>581</v>
      </c>
      <c r="AQ140" s="2" t="s">
        <v>72</v>
      </c>
      <c r="AR140" t="s">
        <v>581</v>
      </c>
      <c r="AY140" s="2" t="s">
        <v>72</v>
      </c>
      <c r="AZ140" t="s">
        <v>581</v>
      </c>
      <c r="BG140" s="2" t="s">
        <v>61</v>
      </c>
      <c r="BH140" s="2" t="s">
        <v>612</v>
      </c>
      <c r="BN140" s="2" t="s">
        <v>61</v>
      </c>
      <c r="BO140" s="2" t="s">
        <v>612</v>
      </c>
      <c r="BU140" s="2" t="s">
        <v>61</v>
      </c>
      <c r="BV140" s="2" t="s">
        <v>612</v>
      </c>
      <c r="CB140" s="2" t="s">
        <v>61</v>
      </c>
      <c r="CC140" s="2" t="s">
        <v>581</v>
      </c>
      <c r="CL140" t="s">
        <v>72</v>
      </c>
      <c r="CM140" t="s">
        <v>581</v>
      </c>
      <c r="CR140" s="125"/>
      <c r="CS140" s="2" t="s">
        <v>70</v>
      </c>
      <c r="CT140" t="s">
        <v>581</v>
      </c>
      <c r="CZ140" s="2" t="s">
        <v>67</v>
      </c>
      <c r="DA140" s="2" t="s">
        <v>49</v>
      </c>
      <c r="DG140" s="2" t="s">
        <v>67</v>
      </c>
      <c r="DH140" s="2" t="s">
        <v>49</v>
      </c>
    </row>
    <row r="141" spans="1:112" x14ac:dyDescent="0.25">
      <c r="A141" t="s">
        <v>72</v>
      </c>
      <c r="B141" t="s">
        <v>55</v>
      </c>
      <c r="H141" t="s">
        <v>250</v>
      </c>
      <c r="I141" t="s">
        <v>50</v>
      </c>
      <c r="O141" t="s">
        <v>46</v>
      </c>
      <c r="P141" t="s">
        <v>55</v>
      </c>
      <c r="AB141" s="123"/>
      <c r="AC141" s="117" t="s">
        <v>80</v>
      </c>
      <c r="AD141" s="117" t="s">
        <v>612</v>
      </c>
      <c r="AJ141" s="3" t="s">
        <v>56</v>
      </c>
      <c r="AK141" t="s">
        <v>581</v>
      </c>
      <c r="AQ141" s="3" t="s">
        <v>56</v>
      </c>
      <c r="AR141" t="s">
        <v>581</v>
      </c>
      <c r="AY141" s="3" t="s">
        <v>56</v>
      </c>
      <c r="AZ141" s="2" t="s">
        <v>612</v>
      </c>
      <c r="BG141" s="2" t="s">
        <v>67</v>
      </c>
      <c r="BH141" s="2" t="s">
        <v>612</v>
      </c>
      <c r="BN141" s="2" t="s">
        <v>67</v>
      </c>
      <c r="BO141" s="2" t="s">
        <v>612</v>
      </c>
      <c r="BU141" s="2" t="s">
        <v>67</v>
      </c>
      <c r="BV141" s="2" t="s">
        <v>612</v>
      </c>
      <c r="CB141" s="2" t="s">
        <v>67</v>
      </c>
      <c r="CC141" s="2" t="s">
        <v>612</v>
      </c>
      <c r="CL141" t="s">
        <v>56</v>
      </c>
      <c r="CM141" t="s">
        <v>581</v>
      </c>
      <c r="CR141" s="125"/>
      <c r="CS141" s="3" t="s">
        <v>80</v>
      </c>
      <c r="CT141" s="2" t="s">
        <v>49</v>
      </c>
      <c r="CZ141" s="2" t="s">
        <v>67</v>
      </c>
      <c r="DA141" t="s">
        <v>581</v>
      </c>
      <c r="DG141" s="2" t="s">
        <v>67</v>
      </c>
      <c r="DH141" s="2" t="s">
        <v>49</v>
      </c>
    </row>
    <row r="142" spans="1:112" x14ac:dyDescent="0.25">
      <c r="A142" t="s">
        <v>46</v>
      </c>
      <c r="B142" t="s">
        <v>55</v>
      </c>
      <c r="H142" t="s">
        <v>72</v>
      </c>
      <c r="I142" t="s">
        <v>50</v>
      </c>
      <c r="O142" t="s">
        <v>80</v>
      </c>
      <c r="P142" t="s">
        <v>58</v>
      </c>
      <c r="AB142" s="123"/>
      <c r="AC142" s="117" t="s">
        <v>80</v>
      </c>
      <c r="AD142" s="117" t="s">
        <v>612</v>
      </c>
      <c r="AJ142" s="3" t="s">
        <v>46</v>
      </c>
      <c r="AK142" s="2" t="s">
        <v>612</v>
      </c>
      <c r="AQ142" s="3" t="s">
        <v>46</v>
      </c>
      <c r="AR142" s="2" t="s">
        <v>612</v>
      </c>
      <c r="AY142" s="3" t="s">
        <v>46</v>
      </c>
      <c r="AZ142" s="2" t="s">
        <v>612</v>
      </c>
      <c r="BG142" s="2" t="s">
        <v>61</v>
      </c>
      <c r="BH142" s="2" t="s">
        <v>612</v>
      </c>
      <c r="BN142" s="2" t="s">
        <v>61</v>
      </c>
      <c r="BO142" s="2" t="s">
        <v>612</v>
      </c>
      <c r="BU142" s="2" t="s">
        <v>61</v>
      </c>
      <c r="BV142" s="2" t="s">
        <v>612</v>
      </c>
      <c r="CB142" s="2" t="s">
        <v>61</v>
      </c>
      <c r="CC142" s="2" t="s">
        <v>581</v>
      </c>
      <c r="CL142" t="s">
        <v>46</v>
      </c>
      <c r="CM142" t="s">
        <v>612</v>
      </c>
      <c r="CR142" s="125"/>
      <c r="CS142" s="3" t="s">
        <v>46</v>
      </c>
      <c r="CT142" t="s">
        <v>581</v>
      </c>
      <c r="CZ142" s="2" t="s">
        <v>67</v>
      </c>
      <c r="DA142" t="s">
        <v>581</v>
      </c>
      <c r="DG142" s="2" t="s">
        <v>67</v>
      </c>
      <c r="DH142" t="s">
        <v>581</v>
      </c>
    </row>
    <row r="143" spans="1:112" x14ac:dyDescent="0.25">
      <c r="H143" t="s">
        <v>72</v>
      </c>
      <c r="I143" t="s">
        <v>50</v>
      </c>
      <c r="O143" t="s">
        <v>80</v>
      </c>
      <c r="P143" t="s">
        <v>58</v>
      </c>
      <c r="AB143" s="123"/>
      <c r="AC143" s="117" t="s">
        <v>46</v>
      </c>
      <c r="AD143" s="117" t="s">
        <v>612</v>
      </c>
      <c r="AJ143" s="3" t="s">
        <v>80</v>
      </c>
      <c r="AK143" s="2" t="s">
        <v>612</v>
      </c>
      <c r="AQ143" s="3" t="s">
        <v>80</v>
      </c>
      <c r="AR143" t="s">
        <v>581</v>
      </c>
      <c r="AY143" s="3" t="s">
        <v>80</v>
      </c>
      <c r="AZ143" t="s">
        <v>581</v>
      </c>
      <c r="BG143" s="2" t="s">
        <v>61</v>
      </c>
      <c r="BH143" s="2" t="s">
        <v>612</v>
      </c>
      <c r="BN143" s="2" t="s">
        <v>61</v>
      </c>
      <c r="BO143" s="2" t="s">
        <v>612</v>
      </c>
      <c r="BU143" s="2" t="s">
        <v>61</v>
      </c>
      <c r="BV143" s="2" t="s">
        <v>612</v>
      </c>
      <c r="CB143" s="2" t="s">
        <v>61</v>
      </c>
      <c r="CC143" s="2" t="s">
        <v>612</v>
      </c>
      <c r="CL143" t="s">
        <v>80</v>
      </c>
      <c r="CM143" t="s">
        <v>612</v>
      </c>
      <c r="CR143" s="125"/>
      <c r="CS143" s="3" t="s">
        <v>80</v>
      </c>
      <c r="CT143" s="2" t="s">
        <v>49</v>
      </c>
      <c r="CZ143" s="2" t="s">
        <v>73</v>
      </c>
      <c r="DA143" t="s">
        <v>581</v>
      </c>
      <c r="DG143" s="2" t="s">
        <v>48</v>
      </c>
      <c r="DH143" t="s">
        <v>581</v>
      </c>
    </row>
    <row r="144" spans="1:112" x14ac:dyDescent="0.25">
      <c r="H144" t="s">
        <v>80</v>
      </c>
      <c r="I144" t="s">
        <v>50</v>
      </c>
      <c r="O144" t="s">
        <v>80</v>
      </c>
      <c r="P144" t="s">
        <v>58</v>
      </c>
      <c r="AB144" s="123"/>
      <c r="AC144" s="117" t="s">
        <v>80</v>
      </c>
      <c r="AD144" s="117" t="s">
        <v>612</v>
      </c>
      <c r="AJ144" s="2" t="s">
        <v>70</v>
      </c>
      <c r="AK144" s="2" t="s">
        <v>612</v>
      </c>
      <c r="AQ144" s="2" t="s">
        <v>70</v>
      </c>
      <c r="AR144" s="2" t="s">
        <v>612</v>
      </c>
      <c r="AY144" s="2" t="s">
        <v>70</v>
      </c>
      <c r="AZ144" s="2" t="s">
        <v>612</v>
      </c>
      <c r="BG144" s="2" t="s">
        <v>67</v>
      </c>
      <c r="BH144" s="2" t="s">
        <v>612</v>
      </c>
      <c r="BN144" s="2" t="s">
        <v>67</v>
      </c>
      <c r="BO144" s="2" t="s">
        <v>612</v>
      </c>
      <c r="BU144" s="2" t="s">
        <v>67</v>
      </c>
      <c r="BV144" s="2" t="s">
        <v>612</v>
      </c>
      <c r="CB144" s="2" t="s">
        <v>67</v>
      </c>
      <c r="CC144" s="2" t="s">
        <v>612</v>
      </c>
      <c r="CL144" t="s">
        <v>70</v>
      </c>
      <c r="CM144" t="s">
        <v>612</v>
      </c>
      <c r="CR144" s="125"/>
      <c r="CS144" s="3" t="s">
        <v>46</v>
      </c>
      <c r="CT144" t="s">
        <v>581</v>
      </c>
      <c r="CZ144" s="2" t="s">
        <v>48</v>
      </c>
      <c r="DA144" s="2" t="s">
        <v>49</v>
      </c>
      <c r="DG144" s="2" t="s">
        <v>48</v>
      </c>
      <c r="DH144" t="s">
        <v>581</v>
      </c>
    </row>
    <row r="145" spans="8:112" x14ac:dyDescent="0.25">
      <c r="H145" t="s">
        <v>72</v>
      </c>
      <c r="I145" t="s">
        <v>55</v>
      </c>
      <c r="O145" t="s">
        <v>72</v>
      </c>
      <c r="P145" t="s">
        <v>55</v>
      </c>
      <c r="AB145" s="123"/>
      <c r="AC145" s="117" t="s">
        <v>80</v>
      </c>
      <c r="AD145" s="117" t="s">
        <v>612</v>
      </c>
      <c r="AJ145" s="3" t="s">
        <v>80</v>
      </c>
      <c r="AK145" s="2" t="s">
        <v>612</v>
      </c>
      <c r="AQ145" s="3" t="s">
        <v>80</v>
      </c>
      <c r="AR145" s="2" t="s">
        <v>612</v>
      </c>
      <c r="AY145" s="3" t="s">
        <v>80</v>
      </c>
      <c r="AZ145" s="2" t="s">
        <v>612</v>
      </c>
      <c r="BG145" s="2" t="s">
        <v>57</v>
      </c>
      <c r="BH145" s="2" t="s">
        <v>612</v>
      </c>
      <c r="BN145" s="2" t="s">
        <v>57</v>
      </c>
      <c r="BO145" s="2" t="s">
        <v>612</v>
      </c>
      <c r="BU145" s="2" t="s">
        <v>57</v>
      </c>
      <c r="BV145" s="2" t="s">
        <v>581</v>
      </c>
      <c r="CB145" s="2" t="s">
        <v>57</v>
      </c>
      <c r="CC145" s="2" t="s">
        <v>612</v>
      </c>
      <c r="CL145" t="s">
        <v>80</v>
      </c>
      <c r="CM145" t="s">
        <v>612</v>
      </c>
      <c r="CR145" s="125"/>
      <c r="CS145" s="3" t="s">
        <v>56</v>
      </c>
      <c r="CT145" s="2" t="s">
        <v>49</v>
      </c>
      <c r="CZ145" s="2" t="s">
        <v>67</v>
      </c>
      <c r="DA145" s="2" t="s">
        <v>49</v>
      </c>
      <c r="DG145" s="2" t="s">
        <v>67</v>
      </c>
      <c r="DH145" t="s">
        <v>581</v>
      </c>
    </row>
    <row r="146" spans="8:112" x14ac:dyDescent="0.25">
      <c r="H146" t="s">
        <v>56</v>
      </c>
      <c r="I146" t="s">
        <v>50</v>
      </c>
      <c r="O146" t="s">
        <v>72</v>
      </c>
      <c r="P146" t="s">
        <v>55</v>
      </c>
      <c r="AB146" s="123"/>
      <c r="AC146" s="117" t="s">
        <v>80</v>
      </c>
      <c r="AD146" s="117" t="s">
        <v>612</v>
      </c>
      <c r="AJ146" s="3" t="s">
        <v>56</v>
      </c>
      <c r="AK146" s="2" t="s">
        <v>612</v>
      </c>
      <c r="AQ146" s="3" t="s">
        <v>56</v>
      </c>
      <c r="AR146" s="2" t="s">
        <v>612</v>
      </c>
      <c r="AY146" s="3" t="s">
        <v>56</v>
      </c>
      <c r="AZ146" t="s">
        <v>581</v>
      </c>
      <c r="BG146" s="2" t="s">
        <v>61</v>
      </c>
      <c r="BH146" s="2" t="s">
        <v>612</v>
      </c>
      <c r="BN146" s="2" t="s">
        <v>61</v>
      </c>
      <c r="BO146" s="2" t="s">
        <v>612</v>
      </c>
      <c r="BU146" s="2" t="s">
        <v>61</v>
      </c>
      <c r="BV146" s="2" t="s">
        <v>612</v>
      </c>
      <c r="CB146" s="2" t="s">
        <v>61</v>
      </c>
      <c r="CC146" s="2" t="s">
        <v>612</v>
      </c>
      <c r="CL146" t="s">
        <v>56</v>
      </c>
      <c r="CM146" t="s">
        <v>612</v>
      </c>
      <c r="CR146" s="125"/>
      <c r="CS146" s="2" t="s">
        <v>70</v>
      </c>
      <c r="CT146" s="2" t="s">
        <v>49</v>
      </c>
      <c r="CZ146" s="2" t="s">
        <v>73</v>
      </c>
      <c r="DA146" t="s">
        <v>581</v>
      </c>
      <c r="DG146" s="2" t="s">
        <v>67</v>
      </c>
      <c r="DH146" s="2" t="s">
        <v>49</v>
      </c>
    </row>
    <row r="147" spans="8:112" x14ac:dyDescent="0.25">
      <c r="H147" t="s">
        <v>80</v>
      </c>
      <c r="I147" t="s">
        <v>50</v>
      </c>
      <c r="O147" t="s">
        <v>72</v>
      </c>
      <c r="P147" t="s">
        <v>58</v>
      </c>
      <c r="AB147" s="123"/>
      <c r="AC147" s="117" t="s">
        <v>80</v>
      </c>
      <c r="AD147" s="117" t="s">
        <v>612</v>
      </c>
      <c r="AJ147" s="3" t="s">
        <v>46</v>
      </c>
      <c r="AK147" s="2" t="s">
        <v>612</v>
      </c>
      <c r="AQ147" s="3" t="s">
        <v>46</v>
      </c>
      <c r="AR147" s="2" t="s">
        <v>612</v>
      </c>
      <c r="AY147" s="3" t="s">
        <v>46</v>
      </c>
      <c r="AZ147" t="s">
        <v>581</v>
      </c>
      <c r="BG147" s="2" t="s">
        <v>48</v>
      </c>
      <c r="BH147" s="2" t="s">
        <v>581</v>
      </c>
      <c r="BN147" s="2" t="s">
        <v>48</v>
      </c>
      <c r="BO147" s="2" t="s">
        <v>581</v>
      </c>
      <c r="BU147" s="2" t="s">
        <v>48</v>
      </c>
      <c r="BV147" s="2" t="s">
        <v>581</v>
      </c>
      <c r="CB147" s="2" t="s">
        <v>48</v>
      </c>
      <c r="CC147" s="2" t="s">
        <v>581</v>
      </c>
      <c r="CL147" t="s">
        <v>46</v>
      </c>
      <c r="CM147" t="s">
        <v>581</v>
      </c>
      <c r="CR147" s="125"/>
      <c r="CS147" s="3" t="s">
        <v>80</v>
      </c>
      <c r="CT147" s="2" t="s">
        <v>49</v>
      </c>
      <c r="CZ147" s="2" t="s">
        <v>73</v>
      </c>
      <c r="DA147" t="s">
        <v>581</v>
      </c>
      <c r="DG147" s="2" t="s">
        <v>57</v>
      </c>
      <c r="DH147" s="2" t="s">
        <v>49</v>
      </c>
    </row>
    <row r="148" spans="8:112" x14ac:dyDescent="0.25">
      <c r="H148" t="s">
        <v>80</v>
      </c>
      <c r="I148" t="s">
        <v>50</v>
      </c>
      <c r="O148" t="s">
        <v>70</v>
      </c>
      <c r="P148" t="s">
        <v>58</v>
      </c>
      <c r="AB148" s="123"/>
      <c r="AC148" s="117" t="s">
        <v>46</v>
      </c>
      <c r="AD148" s="117" t="s">
        <v>581</v>
      </c>
      <c r="AJ148" s="2" t="s">
        <v>70</v>
      </c>
      <c r="AK148" s="2" t="s">
        <v>612</v>
      </c>
      <c r="AQ148" s="2" t="s">
        <v>70</v>
      </c>
      <c r="AR148" s="2" t="s">
        <v>612</v>
      </c>
      <c r="AY148" s="2" t="s">
        <v>70</v>
      </c>
      <c r="AZ148" t="s">
        <v>581</v>
      </c>
      <c r="BG148" s="2" t="s">
        <v>67</v>
      </c>
      <c r="BH148" s="2" t="s">
        <v>581</v>
      </c>
      <c r="BN148" s="2" t="s">
        <v>67</v>
      </c>
      <c r="BO148" s="2" t="s">
        <v>581</v>
      </c>
      <c r="BU148" s="2" t="s">
        <v>67</v>
      </c>
      <c r="BV148" s="2" t="s">
        <v>581</v>
      </c>
      <c r="CB148" s="2" t="s">
        <v>67</v>
      </c>
      <c r="CC148" s="2" t="s">
        <v>581</v>
      </c>
      <c r="CL148" t="s">
        <v>70</v>
      </c>
      <c r="CM148" t="s">
        <v>581</v>
      </c>
      <c r="CR148" s="125"/>
      <c r="CS148" s="3" t="s">
        <v>56</v>
      </c>
      <c r="CT148" t="s">
        <v>581</v>
      </c>
      <c r="CZ148" s="2" t="s">
        <v>57</v>
      </c>
      <c r="DA148" s="2" t="s">
        <v>49</v>
      </c>
      <c r="DG148" s="2" t="s">
        <v>48</v>
      </c>
      <c r="DH148" t="s">
        <v>581</v>
      </c>
    </row>
    <row r="149" spans="8:112" x14ac:dyDescent="0.25">
      <c r="H149" t="s">
        <v>72</v>
      </c>
      <c r="I149" t="s">
        <v>50</v>
      </c>
      <c r="O149" t="s">
        <v>56</v>
      </c>
      <c r="P149" t="s">
        <v>55</v>
      </c>
      <c r="AB149" s="123"/>
      <c r="AC149" s="117" t="s">
        <v>80</v>
      </c>
      <c r="AD149" s="117" t="s">
        <v>612</v>
      </c>
      <c r="AJ149" s="3" t="s">
        <v>56</v>
      </c>
      <c r="AK149" s="2" t="s">
        <v>612</v>
      </c>
      <c r="AQ149" s="3" t="s">
        <v>56</v>
      </c>
      <c r="AR149" t="s">
        <v>581</v>
      </c>
      <c r="AY149" s="3" t="s">
        <v>56</v>
      </c>
      <c r="AZ149" s="2" t="s">
        <v>612</v>
      </c>
      <c r="BG149" s="2" t="s">
        <v>67</v>
      </c>
      <c r="BH149" s="2" t="s">
        <v>612</v>
      </c>
      <c r="BN149" s="2" t="s">
        <v>67</v>
      </c>
      <c r="BO149" s="2" t="s">
        <v>612</v>
      </c>
      <c r="BU149" s="2" t="s">
        <v>67</v>
      </c>
      <c r="BV149" s="2" t="s">
        <v>612</v>
      </c>
      <c r="CB149" s="2" t="s">
        <v>67</v>
      </c>
      <c r="CC149" s="2" t="s">
        <v>612</v>
      </c>
      <c r="CL149" t="s">
        <v>56</v>
      </c>
      <c r="CM149" t="s">
        <v>612</v>
      </c>
      <c r="CR149" s="125"/>
      <c r="CS149" s="3" t="s">
        <v>56</v>
      </c>
      <c r="CT149" s="2" t="s">
        <v>49</v>
      </c>
      <c r="CZ149" s="2" t="s">
        <v>57</v>
      </c>
      <c r="DA149" s="2" t="s">
        <v>49</v>
      </c>
      <c r="DG149" s="2" t="s">
        <v>67</v>
      </c>
      <c r="DH149" s="2" t="s">
        <v>49</v>
      </c>
    </row>
    <row r="150" spans="8:112" x14ac:dyDescent="0.25">
      <c r="H150" t="s">
        <v>72</v>
      </c>
      <c r="I150" t="s">
        <v>50</v>
      </c>
      <c r="O150" t="s">
        <v>56</v>
      </c>
      <c r="P150" t="s">
        <v>55</v>
      </c>
      <c r="AB150" s="123"/>
      <c r="AC150" s="117" t="s">
        <v>80</v>
      </c>
      <c r="AD150" s="117" t="s">
        <v>612</v>
      </c>
      <c r="AJ150" s="2" t="s">
        <v>72</v>
      </c>
      <c r="AK150" s="2" t="s">
        <v>612</v>
      </c>
      <c r="AQ150" s="2" t="s">
        <v>72</v>
      </c>
      <c r="AR150" s="2" t="s">
        <v>612</v>
      </c>
      <c r="AY150" s="2" t="s">
        <v>72</v>
      </c>
      <c r="AZ150" t="s">
        <v>581</v>
      </c>
      <c r="BG150" s="2" t="s">
        <v>73</v>
      </c>
      <c r="BH150" s="2" t="s">
        <v>581</v>
      </c>
      <c r="BN150" s="2" t="s">
        <v>73</v>
      </c>
      <c r="BO150" s="2" t="s">
        <v>581</v>
      </c>
      <c r="BU150" s="2" t="s">
        <v>73</v>
      </c>
      <c r="BV150" s="2" t="s">
        <v>581</v>
      </c>
      <c r="CB150" s="2" t="s">
        <v>73</v>
      </c>
      <c r="CC150" s="2" t="s">
        <v>581</v>
      </c>
      <c r="CL150" t="s">
        <v>72</v>
      </c>
      <c r="CM150" t="s">
        <v>581</v>
      </c>
      <c r="CR150" s="125"/>
      <c r="CS150" s="3" t="s">
        <v>56</v>
      </c>
      <c r="CT150" s="2" t="s">
        <v>49</v>
      </c>
      <c r="CZ150" s="2" t="s">
        <v>57</v>
      </c>
      <c r="DA150" s="2" t="s">
        <v>49</v>
      </c>
      <c r="DG150" s="2" t="s">
        <v>48</v>
      </c>
      <c r="DH150" t="s">
        <v>581</v>
      </c>
    </row>
    <row r="151" spans="8:112" x14ac:dyDescent="0.25">
      <c r="H151" t="s">
        <v>72</v>
      </c>
      <c r="I151" t="s">
        <v>50</v>
      </c>
      <c r="O151" t="s">
        <v>80</v>
      </c>
      <c r="P151" t="s">
        <v>55</v>
      </c>
      <c r="AB151" s="123"/>
      <c r="AC151" s="117" t="s">
        <v>80</v>
      </c>
      <c r="AD151" s="117" t="s">
        <v>612</v>
      </c>
      <c r="AJ151" s="3" t="s">
        <v>46</v>
      </c>
      <c r="AK151" s="2" t="s">
        <v>612</v>
      </c>
      <c r="AQ151" s="3" t="s">
        <v>46</v>
      </c>
      <c r="AR151" t="s">
        <v>581</v>
      </c>
      <c r="AY151" s="3" t="s">
        <v>46</v>
      </c>
      <c r="AZ151" t="s">
        <v>581</v>
      </c>
      <c r="BG151" s="2" t="s">
        <v>61</v>
      </c>
      <c r="BH151" s="2" t="s">
        <v>612</v>
      </c>
      <c r="BN151" s="2" t="s">
        <v>61</v>
      </c>
      <c r="BO151" s="2" t="s">
        <v>612</v>
      </c>
      <c r="BU151" s="2" t="s">
        <v>61</v>
      </c>
      <c r="BV151" s="2" t="s">
        <v>612</v>
      </c>
      <c r="CB151" s="2" t="s">
        <v>61</v>
      </c>
      <c r="CC151" s="2" t="s">
        <v>612</v>
      </c>
      <c r="CL151" t="s">
        <v>46</v>
      </c>
      <c r="CM151" t="s">
        <v>581</v>
      </c>
      <c r="CR151" s="125"/>
      <c r="CS151" s="2" t="s">
        <v>72</v>
      </c>
      <c r="CT151" t="s">
        <v>581</v>
      </c>
      <c r="CZ151" s="2" t="s">
        <v>73</v>
      </c>
      <c r="DA151" t="s">
        <v>581</v>
      </c>
      <c r="DG151" s="2" t="s">
        <v>57</v>
      </c>
      <c r="DH151" s="2" t="s">
        <v>49</v>
      </c>
    </row>
    <row r="152" spans="8:112" x14ac:dyDescent="0.25">
      <c r="H152" t="s">
        <v>72</v>
      </c>
      <c r="I152" t="s">
        <v>55</v>
      </c>
      <c r="O152" t="s">
        <v>80</v>
      </c>
      <c r="P152" t="s">
        <v>55</v>
      </c>
      <c r="AB152" s="123"/>
      <c r="AC152" s="117" t="s">
        <v>46</v>
      </c>
      <c r="AD152" s="117" t="s">
        <v>581</v>
      </c>
      <c r="AJ152" s="2" t="s">
        <v>72</v>
      </c>
      <c r="AK152" s="2" t="s">
        <v>612</v>
      </c>
      <c r="AQ152" s="2" t="s">
        <v>72</v>
      </c>
      <c r="AR152" s="2" t="s">
        <v>612</v>
      </c>
      <c r="AY152" s="2" t="s">
        <v>72</v>
      </c>
      <c r="AZ152" t="s">
        <v>581</v>
      </c>
      <c r="BG152" s="2" t="s">
        <v>48</v>
      </c>
      <c r="BH152" s="2" t="s">
        <v>581</v>
      </c>
      <c r="BN152" s="2" t="s">
        <v>48</v>
      </c>
      <c r="BO152" s="2" t="s">
        <v>581</v>
      </c>
      <c r="BU152" s="2" t="s">
        <v>48</v>
      </c>
      <c r="BV152" s="2" t="s">
        <v>612</v>
      </c>
      <c r="CB152" s="2" t="s">
        <v>48</v>
      </c>
      <c r="CC152" s="2" t="s">
        <v>581</v>
      </c>
      <c r="CL152" t="s">
        <v>72</v>
      </c>
      <c r="CM152" t="s">
        <v>581</v>
      </c>
      <c r="CR152" s="125"/>
      <c r="CS152" s="3" t="s">
        <v>46</v>
      </c>
      <c r="CT152" s="2" t="s">
        <v>49</v>
      </c>
      <c r="CZ152" s="2" t="s">
        <v>67</v>
      </c>
      <c r="DA152" s="2" t="s">
        <v>49</v>
      </c>
      <c r="DG152" s="2" t="s">
        <v>48</v>
      </c>
      <c r="DH152" s="2" t="s">
        <v>49</v>
      </c>
    </row>
    <row r="153" spans="8:112" x14ac:dyDescent="0.25">
      <c r="H153" t="s">
        <v>80</v>
      </c>
      <c r="I153" t="s">
        <v>50</v>
      </c>
      <c r="O153" t="s">
        <v>80</v>
      </c>
      <c r="P153" t="s">
        <v>55</v>
      </c>
      <c r="AB153" s="123"/>
      <c r="AC153" s="117" t="s">
        <v>80</v>
      </c>
      <c r="AD153" s="117" t="s">
        <v>612</v>
      </c>
      <c r="AJ153" s="3" t="s">
        <v>56</v>
      </c>
      <c r="AK153" s="2" t="s">
        <v>612</v>
      </c>
      <c r="AQ153" s="3" t="s">
        <v>56</v>
      </c>
      <c r="AR153" t="s">
        <v>581</v>
      </c>
      <c r="AY153" s="3" t="s">
        <v>56</v>
      </c>
      <c r="AZ153" s="2" t="s">
        <v>612</v>
      </c>
      <c r="BG153" s="2" t="s">
        <v>61</v>
      </c>
      <c r="BH153" s="2" t="s">
        <v>612</v>
      </c>
      <c r="BN153" s="2" t="s">
        <v>61</v>
      </c>
      <c r="BO153" s="2" t="s">
        <v>581</v>
      </c>
      <c r="BU153" s="2" t="s">
        <v>61</v>
      </c>
      <c r="BV153" s="2" t="s">
        <v>612</v>
      </c>
      <c r="CB153" s="2" t="s">
        <v>61</v>
      </c>
      <c r="CC153" s="2" t="s">
        <v>581</v>
      </c>
      <c r="CL153" t="s">
        <v>56</v>
      </c>
      <c r="CM153" t="s">
        <v>612</v>
      </c>
      <c r="CR153" s="125"/>
      <c r="CS153" s="2" t="s">
        <v>72</v>
      </c>
      <c r="CT153" t="s">
        <v>581</v>
      </c>
      <c r="CZ153" s="2" t="s">
        <v>57</v>
      </c>
      <c r="DA153" t="s">
        <v>581</v>
      </c>
      <c r="DG153" s="2" t="s">
        <v>67</v>
      </c>
      <c r="DH153" s="2" t="s">
        <v>49</v>
      </c>
    </row>
    <row r="154" spans="8:112" x14ac:dyDescent="0.25">
      <c r="H154" t="s">
        <v>72</v>
      </c>
      <c r="I154" t="s">
        <v>50</v>
      </c>
      <c r="O154" t="s">
        <v>70</v>
      </c>
      <c r="P154" t="s">
        <v>55</v>
      </c>
      <c r="AB154" s="123"/>
      <c r="AC154" s="117" t="s">
        <v>70</v>
      </c>
      <c r="AD154" s="117" t="s">
        <v>612</v>
      </c>
      <c r="AJ154" s="2" t="s">
        <v>70</v>
      </c>
      <c r="AK154" s="2" t="s">
        <v>612</v>
      </c>
      <c r="AQ154" s="2" t="s">
        <v>70</v>
      </c>
      <c r="AR154" s="2" t="s">
        <v>612</v>
      </c>
      <c r="AY154" s="2" t="s">
        <v>70</v>
      </c>
      <c r="AZ154" s="2" t="s">
        <v>612</v>
      </c>
      <c r="BG154" s="2" t="s">
        <v>67</v>
      </c>
      <c r="BH154" s="2" t="s">
        <v>612</v>
      </c>
      <c r="BN154" s="2" t="s">
        <v>67</v>
      </c>
      <c r="BO154" s="2" t="s">
        <v>612</v>
      </c>
      <c r="BU154" s="2" t="s">
        <v>67</v>
      </c>
      <c r="BV154" s="2" t="s">
        <v>612</v>
      </c>
      <c r="CB154" s="2" t="s">
        <v>67</v>
      </c>
      <c r="CC154" s="2" t="s">
        <v>612</v>
      </c>
      <c r="CL154" t="s">
        <v>70</v>
      </c>
      <c r="CM154" t="s">
        <v>612</v>
      </c>
      <c r="CR154" s="125"/>
      <c r="CS154" s="3" t="s">
        <v>46</v>
      </c>
      <c r="CT154" s="2" t="s">
        <v>49</v>
      </c>
      <c r="CZ154" s="2" t="s">
        <v>67</v>
      </c>
      <c r="DA154" s="2" t="s">
        <v>49</v>
      </c>
      <c r="DG154" s="2" t="s">
        <v>67</v>
      </c>
      <c r="DH154" t="s">
        <v>581</v>
      </c>
    </row>
    <row r="155" spans="8:112" x14ac:dyDescent="0.25">
      <c r="H155" t="s">
        <v>72</v>
      </c>
      <c r="I155" t="s">
        <v>50</v>
      </c>
      <c r="O155" t="s">
        <v>56</v>
      </c>
      <c r="P155" t="s">
        <v>55</v>
      </c>
      <c r="AB155" s="123"/>
      <c r="AC155" s="117" t="s">
        <v>70</v>
      </c>
      <c r="AD155" s="117" t="s">
        <v>612</v>
      </c>
      <c r="AJ155" s="2" t="s">
        <v>72</v>
      </c>
      <c r="AK155" t="s">
        <v>581</v>
      </c>
      <c r="AQ155" s="2" t="s">
        <v>72</v>
      </c>
      <c r="AR155" t="s">
        <v>581</v>
      </c>
      <c r="AY155" s="2" t="s">
        <v>72</v>
      </c>
      <c r="AZ155" s="2" t="s">
        <v>612</v>
      </c>
      <c r="BG155" s="2" t="s">
        <v>61</v>
      </c>
      <c r="BH155" s="2" t="s">
        <v>612</v>
      </c>
      <c r="BN155" s="2" t="s">
        <v>61</v>
      </c>
      <c r="BO155" s="2" t="s">
        <v>612</v>
      </c>
      <c r="BU155" s="2" t="s">
        <v>61</v>
      </c>
      <c r="BV155" s="2" t="s">
        <v>612</v>
      </c>
      <c r="CB155" s="2" t="s">
        <v>61</v>
      </c>
      <c r="CC155" s="2" t="s">
        <v>612</v>
      </c>
      <c r="CL155" t="s">
        <v>72</v>
      </c>
      <c r="CM155" t="s">
        <v>581</v>
      </c>
      <c r="CR155" s="125"/>
      <c r="CS155" s="3" t="s">
        <v>46</v>
      </c>
      <c r="CT155" s="2" t="s">
        <v>49</v>
      </c>
      <c r="CZ155" s="2" t="s">
        <v>67</v>
      </c>
      <c r="DA155" t="s">
        <v>581</v>
      </c>
      <c r="DG155" s="2" t="s">
        <v>48</v>
      </c>
      <c r="DH155" s="2" t="s">
        <v>49</v>
      </c>
    </row>
    <row r="156" spans="8:112" x14ac:dyDescent="0.25">
      <c r="H156" t="s">
        <v>56</v>
      </c>
      <c r="I156" t="s">
        <v>55</v>
      </c>
      <c r="O156" t="s">
        <v>56</v>
      </c>
      <c r="P156" t="s">
        <v>55</v>
      </c>
      <c r="AB156" s="123"/>
      <c r="AC156" s="117" t="s">
        <v>70</v>
      </c>
      <c r="AD156" s="117" t="s">
        <v>612</v>
      </c>
      <c r="AJ156" s="3" t="s">
        <v>46</v>
      </c>
      <c r="AK156" t="s">
        <v>581</v>
      </c>
      <c r="AQ156" s="3" t="s">
        <v>46</v>
      </c>
      <c r="AR156" t="s">
        <v>581</v>
      </c>
      <c r="AY156" s="3" t="s">
        <v>46</v>
      </c>
      <c r="AZ156" t="s">
        <v>581</v>
      </c>
      <c r="BG156" s="2" t="s">
        <v>57</v>
      </c>
      <c r="BH156" s="2" t="s">
        <v>612</v>
      </c>
      <c r="BN156" s="2" t="s">
        <v>57</v>
      </c>
      <c r="BO156" s="2" t="s">
        <v>612</v>
      </c>
      <c r="BU156" s="2" t="s">
        <v>57</v>
      </c>
      <c r="BV156" s="2" t="s">
        <v>612</v>
      </c>
      <c r="CB156" s="2" t="s">
        <v>57</v>
      </c>
      <c r="CC156" s="2" t="s">
        <v>581</v>
      </c>
      <c r="CL156" t="s">
        <v>46</v>
      </c>
      <c r="CM156" t="s">
        <v>581</v>
      </c>
      <c r="CR156" s="125"/>
      <c r="CS156" s="3" t="s">
        <v>46</v>
      </c>
      <c r="CT156" t="s">
        <v>581</v>
      </c>
      <c r="CZ156" s="2" t="s">
        <v>67</v>
      </c>
      <c r="DA156" t="s">
        <v>581</v>
      </c>
      <c r="DG156" s="2" t="s">
        <v>57</v>
      </c>
      <c r="DH156" t="s">
        <v>581</v>
      </c>
    </row>
    <row r="157" spans="8:112" x14ac:dyDescent="0.25">
      <c r="H157" t="s">
        <v>56</v>
      </c>
      <c r="I157" t="s">
        <v>55</v>
      </c>
      <c r="O157" t="s">
        <v>80</v>
      </c>
      <c r="P157" t="s">
        <v>55</v>
      </c>
      <c r="AB157" s="123"/>
      <c r="AC157" s="117" t="s">
        <v>70</v>
      </c>
      <c r="AD157" s="117" t="s">
        <v>612</v>
      </c>
      <c r="AJ157" s="3" t="s">
        <v>56</v>
      </c>
      <c r="AK157" s="2" t="s">
        <v>612</v>
      </c>
      <c r="AQ157" s="3" t="s">
        <v>56</v>
      </c>
      <c r="AR157" s="2" t="s">
        <v>612</v>
      </c>
      <c r="AY157" s="3" t="s">
        <v>56</v>
      </c>
      <c r="AZ157" t="s">
        <v>581</v>
      </c>
      <c r="BG157" s="2" t="s">
        <v>57</v>
      </c>
      <c r="BH157" s="2" t="s">
        <v>612</v>
      </c>
      <c r="BN157" s="2" t="s">
        <v>57</v>
      </c>
      <c r="BO157" s="2" t="s">
        <v>581</v>
      </c>
      <c r="BU157" s="2" t="s">
        <v>57</v>
      </c>
      <c r="BV157" s="2" t="s">
        <v>612</v>
      </c>
      <c r="CB157" s="2" t="s">
        <v>57</v>
      </c>
      <c r="CC157" s="2" t="s">
        <v>612</v>
      </c>
      <c r="CL157" t="s">
        <v>56</v>
      </c>
      <c r="CM157" t="s">
        <v>612</v>
      </c>
      <c r="CR157" s="125"/>
      <c r="CS157" s="3" t="s">
        <v>80</v>
      </c>
      <c r="CT157" t="s">
        <v>581</v>
      </c>
      <c r="CZ157" s="2" t="s">
        <v>57</v>
      </c>
      <c r="DA157" s="2" t="s">
        <v>49</v>
      </c>
      <c r="DG157" s="2" t="s">
        <v>67</v>
      </c>
      <c r="DH157" t="s">
        <v>581</v>
      </c>
    </row>
    <row r="158" spans="8:112" x14ac:dyDescent="0.25">
      <c r="H158" t="s">
        <v>80</v>
      </c>
      <c r="I158" t="s">
        <v>55</v>
      </c>
      <c r="O158" t="s">
        <v>56</v>
      </c>
      <c r="P158" t="s">
        <v>55</v>
      </c>
      <c r="AB158" s="123"/>
      <c r="AC158" s="117" t="s">
        <v>80</v>
      </c>
      <c r="AD158" s="117" t="s">
        <v>612</v>
      </c>
      <c r="AJ158" s="3" t="s">
        <v>80</v>
      </c>
      <c r="AK158" s="2" t="s">
        <v>612</v>
      </c>
      <c r="AQ158" s="3" t="s">
        <v>80</v>
      </c>
      <c r="AR158" s="2" t="s">
        <v>612</v>
      </c>
      <c r="AY158" s="3" t="s">
        <v>80</v>
      </c>
      <c r="AZ158" t="s">
        <v>581</v>
      </c>
      <c r="BG158" s="2" t="s">
        <v>57</v>
      </c>
      <c r="BH158" s="2" t="s">
        <v>581</v>
      </c>
      <c r="BN158" s="2" t="s">
        <v>57</v>
      </c>
      <c r="BO158" s="2" t="s">
        <v>581</v>
      </c>
      <c r="BU158" s="2" t="s">
        <v>57</v>
      </c>
      <c r="BV158" s="2" t="s">
        <v>581</v>
      </c>
      <c r="CB158" s="2" t="s">
        <v>57</v>
      </c>
      <c r="CC158" s="2" t="s">
        <v>612</v>
      </c>
      <c r="CL158" t="s">
        <v>80</v>
      </c>
      <c r="CM158" t="s">
        <v>581</v>
      </c>
      <c r="CR158" s="125"/>
      <c r="CS158" s="3" t="s">
        <v>46</v>
      </c>
      <c r="CT158" s="2" t="s">
        <v>49</v>
      </c>
      <c r="CZ158" s="2" t="s">
        <v>67</v>
      </c>
      <c r="DA158" s="2" t="s">
        <v>49</v>
      </c>
      <c r="DG158" s="2" t="s">
        <v>67</v>
      </c>
      <c r="DH158" t="s">
        <v>581</v>
      </c>
    </row>
    <row r="159" spans="8:112" x14ac:dyDescent="0.25">
      <c r="H159" t="s">
        <v>80</v>
      </c>
      <c r="I159" t="s">
        <v>55</v>
      </c>
      <c r="O159" t="s">
        <v>72</v>
      </c>
      <c r="P159" t="s">
        <v>55</v>
      </c>
      <c r="AB159" s="123"/>
      <c r="AC159" s="117" t="s">
        <v>80</v>
      </c>
      <c r="AD159" s="117" t="s">
        <v>612</v>
      </c>
      <c r="AJ159" s="2" t="s">
        <v>72</v>
      </c>
      <c r="AK159" t="s">
        <v>581</v>
      </c>
      <c r="AQ159" s="2" t="s">
        <v>72</v>
      </c>
      <c r="AR159" t="s">
        <v>581</v>
      </c>
      <c r="AY159" s="2" t="s">
        <v>72</v>
      </c>
      <c r="AZ159" t="s">
        <v>581</v>
      </c>
      <c r="BG159" s="2" t="s">
        <v>61</v>
      </c>
      <c r="BH159" s="2" t="s">
        <v>612</v>
      </c>
      <c r="BN159" s="2" t="s">
        <v>61</v>
      </c>
      <c r="BO159" s="2" t="s">
        <v>612</v>
      </c>
      <c r="BU159" s="2" t="s">
        <v>61</v>
      </c>
      <c r="BV159" s="2" t="s">
        <v>612</v>
      </c>
      <c r="CB159" s="2" t="s">
        <v>61</v>
      </c>
      <c r="CC159" s="2" t="s">
        <v>612</v>
      </c>
      <c r="CL159" t="s">
        <v>72</v>
      </c>
      <c r="CM159" t="s">
        <v>581</v>
      </c>
      <c r="CR159" s="125"/>
      <c r="CS159" s="3" t="s">
        <v>80</v>
      </c>
      <c r="CT159" s="2" t="s">
        <v>49</v>
      </c>
      <c r="CZ159" s="2" t="s">
        <v>67</v>
      </c>
      <c r="DA159" s="2" t="s">
        <v>49</v>
      </c>
      <c r="DG159" s="2" t="s">
        <v>48</v>
      </c>
      <c r="DH159" t="s">
        <v>581</v>
      </c>
    </row>
    <row r="160" spans="8:112" x14ac:dyDescent="0.25">
      <c r="H160" t="s">
        <v>80</v>
      </c>
      <c r="I160" t="s">
        <v>50</v>
      </c>
      <c r="O160" t="s">
        <v>46</v>
      </c>
      <c r="P160" t="s">
        <v>55</v>
      </c>
      <c r="AB160" s="123"/>
      <c r="AC160" s="117" t="s">
        <v>56</v>
      </c>
      <c r="AD160" s="117" t="s">
        <v>581</v>
      </c>
      <c r="AJ160" s="3" t="s">
        <v>46</v>
      </c>
      <c r="AK160" t="s">
        <v>581</v>
      </c>
      <c r="AQ160" s="3" t="s">
        <v>46</v>
      </c>
      <c r="AR160" t="s">
        <v>581</v>
      </c>
      <c r="AY160" s="3" t="s">
        <v>46</v>
      </c>
      <c r="AZ160" s="2" t="s">
        <v>612</v>
      </c>
      <c r="BG160" s="2" t="s">
        <v>57</v>
      </c>
      <c r="BH160" s="2" t="s">
        <v>612</v>
      </c>
      <c r="BN160" s="2" t="s">
        <v>57</v>
      </c>
      <c r="BO160" s="2" t="s">
        <v>612</v>
      </c>
      <c r="BU160" s="2" t="s">
        <v>57</v>
      </c>
      <c r="BV160" s="2" t="s">
        <v>612</v>
      </c>
      <c r="CB160" s="2" t="s">
        <v>57</v>
      </c>
      <c r="CC160" s="2" t="s">
        <v>612</v>
      </c>
      <c r="CL160" t="s">
        <v>46</v>
      </c>
      <c r="CM160" t="s">
        <v>612</v>
      </c>
      <c r="CR160" s="125"/>
      <c r="CS160" s="3" t="s">
        <v>46</v>
      </c>
      <c r="CT160" t="s">
        <v>581</v>
      </c>
      <c r="CZ160" s="2" t="s">
        <v>67</v>
      </c>
      <c r="DA160" s="2" t="s">
        <v>49</v>
      </c>
      <c r="DG160" s="2" t="s">
        <v>67</v>
      </c>
      <c r="DH160" s="2" t="s">
        <v>49</v>
      </c>
    </row>
    <row r="161" spans="8:112" x14ac:dyDescent="0.25">
      <c r="H161" t="s">
        <v>80</v>
      </c>
      <c r="I161" t="s">
        <v>50</v>
      </c>
      <c r="AB161" s="123"/>
      <c r="AC161" s="117" t="s">
        <v>56</v>
      </c>
      <c r="AD161" s="117" t="s">
        <v>612</v>
      </c>
      <c r="AJ161" s="2" t="s">
        <v>70</v>
      </c>
      <c r="AK161" s="2" t="s">
        <v>612</v>
      </c>
      <c r="AQ161" s="2" t="s">
        <v>70</v>
      </c>
      <c r="AR161" s="2" t="s">
        <v>612</v>
      </c>
      <c r="AY161" s="2" t="s">
        <v>70</v>
      </c>
      <c r="AZ161" s="2" t="s">
        <v>612</v>
      </c>
      <c r="BG161" s="2" t="s">
        <v>57</v>
      </c>
      <c r="BH161" s="2" t="s">
        <v>612</v>
      </c>
      <c r="BN161" s="2" t="s">
        <v>57</v>
      </c>
      <c r="BO161" s="2" t="s">
        <v>612</v>
      </c>
      <c r="BU161" s="2" t="s">
        <v>57</v>
      </c>
      <c r="BV161" s="2" t="s">
        <v>581</v>
      </c>
      <c r="CB161" s="2" t="s">
        <v>57</v>
      </c>
      <c r="CC161" s="2" t="s">
        <v>581</v>
      </c>
      <c r="CL161" t="s">
        <v>70</v>
      </c>
      <c r="CM161" t="s">
        <v>612</v>
      </c>
      <c r="CR161" s="125"/>
      <c r="CS161" s="3" t="s">
        <v>80</v>
      </c>
      <c r="CT161" t="s">
        <v>581</v>
      </c>
      <c r="CZ161" s="2" t="s">
        <v>67</v>
      </c>
      <c r="DA161" s="2" t="s">
        <v>49</v>
      </c>
      <c r="DG161" s="2" t="s">
        <v>73</v>
      </c>
      <c r="DH161" t="s">
        <v>581</v>
      </c>
    </row>
    <row r="162" spans="8:112" x14ac:dyDescent="0.25">
      <c r="H162" t="s">
        <v>80</v>
      </c>
      <c r="I162" t="s">
        <v>55</v>
      </c>
      <c r="AB162" s="123"/>
      <c r="AC162" s="117" t="s">
        <v>56</v>
      </c>
      <c r="AD162" s="117" t="s">
        <v>612</v>
      </c>
      <c r="AJ162" s="3" t="s">
        <v>80</v>
      </c>
      <c r="AK162" s="2" t="s">
        <v>612</v>
      </c>
      <c r="AQ162" s="3" t="s">
        <v>80</v>
      </c>
      <c r="AR162" s="2" t="s">
        <v>612</v>
      </c>
      <c r="AY162" s="3" t="s">
        <v>80</v>
      </c>
      <c r="AZ162" t="s">
        <v>581</v>
      </c>
      <c r="BG162" s="2" t="s">
        <v>73</v>
      </c>
      <c r="BH162" s="2" t="s">
        <v>581</v>
      </c>
      <c r="BN162" s="2" t="s">
        <v>73</v>
      </c>
      <c r="BO162" s="2" t="s">
        <v>581</v>
      </c>
      <c r="BU162" s="2" t="s">
        <v>73</v>
      </c>
      <c r="BV162" s="2" t="s">
        <v>581</v>
      </c>
      <c r="CB162" s="2" t="s">
        <v>73</v>
      </c>
      <c r="CC162" s="2" t="s">
        <v>581</v>
      </c>
      <c r="CL162" t="s">
        <v>80</v>
      </c>
      <c r="CM162" t="s">
        <v>612</v>
      </c>
      <c r="CR162" s="125"/>
      <c r="CS162" s="2" t="s">
        <v>72</v>
      </c>
      <c r="CT162" s="2" t="s">
        <v>49</v>
      </c>
      <c r="CZ162" s="2" t="s">
        <v>57</v>
      </c>
      <c r="DA162" s="2" t="s">
        <v>49</v>
      </c>
      <c r="DG162" s="2" t="s">
        <v>48</v>
      </c>
      <c r="DH162" t="s">
        <v>581</v>
      </c>
    </row>
    <row r="163" spans="8:112" x14ac:dyDescent="0.25">
      <c r="H163" t="s">
        <v>70</v>
      </c>
      <c r="I163" t="s">
        <v>55</v>
      </c>
      <c r="AB163" s="123"/>
      <c r="AC163" s="117" t="s">
        <v>56</v>
      </c>
      <c r="AD163" s="117" t="s">
        <v>612</v>
      </c>
      <c r="AJ163" s="2" t="s">
        <v>72</v>
      </c>
      <c r="AK163" s="2" t="s">
        <v>612</v>
      </c>
      <c r="AQ163" s="2" t="s">
        <v>72</v>
      </c>
      <c r="AR163" s="2" t="s">
        <v>612</v>
      </c>
      <c r="AY163" s="2" t="s">
        <v>72</v>
      </c>
      <c r="AZ163" s="2" t="s">
        <v>612</v>
      </c>
      <c r="BG163" s="2" t="s">
        <v>48</v>
      </c>
      <c r="BH163" s="2" t="s">
        <v>612</v>
      </c>
      <c r="BN163" s="2" t="s">
        <v>48</v>
      </c>
      <c r="BO163" s="2" t="s">
        <v>612</v>
      </c>
      <c r="BU163" s="2" t="s">
        <v>48</v>
      </c>
      <c r="BV163" s="2" t="s">
        <v>581</v>
      </c>
      <c r="CB163" s="2" t="s">
        <v>48</v>
      </c>
      <c r="CC163" s="2" t="s">
        <v>581</v>
      </c>
      <c r="CL163" t="s">
        <v>72</v>
      </c>
      <c r="CM163" t="s">
        <v>612</v>
      </c>
      <c r="CR163" s="125"/>
      <c r="CS163" s="3" t="s">
        <v>46</v>
      </c>
      <c r="CT163" s="2" t="s">
        <v>49</v>
      </c>
      <c r="CZ163" s="2" t="s">
        <v>67</v>
      </c>
      <c r="DA163" s="2" t="s">
        <v>49</v>
      </c>
      <c r="DG163" s="2" t="s">
        <v>48</v>
      </c>
      <c r="DH163" t="s">
        <v>581</v>
      </c>
    </row>
    <row r="164" spans="8:112" x14ac:dyDescent="0.25">
      <c r="H164" t="s">
        <v>46</v>
      </c>
      <c r="I164" t="s">
        <v>50</v>
      </c>
      <c r="AB164" s="123"/>
      <c r="AC164" s="117" t="s">
        <v>46</v>
      </c>
      <c r="AD164" s="117" t="s">
        <v>581</v>
      </c>
      <c r="AJ164" s="3" t="s">
        <v>80</v>
      </c>
      <c r="AK164" s="2" t="s">
        <v>612</v>
      </c>
      <c r="AQ164" s="3" t="s">
        <v>80</v>
      </c>
      <c r="AR164" s="2" t="s">
        <v>612</v>
      </c>
      <c r="AY164" s="3" t="s">
        <v>80</v>
      </c>
      <c r="AZ164" s="2" t="s">
        <v>612</v>
      </c>
      <c r="BG164" s="2" t="s">
        <v>57</v>
      </c>
      <c r="BH164" s="2" t="s">
        <v>612</v>
      </c>
      <c r="BN164" s="2" t="s">
        <v>57</v>
      </c>
      <c r="BO164" s="2" t="s">
        <v>612</v>
      </c>
      <c r="BU164" s="2" t="s">
        <v>57</v>
      </c>
      <c r="BV164" s="2" t="s">
        <v>581</v>
      </c>
      <c r="CB164" s="2" t="s">
        <v>57</v>
      </c>
      <c r="CC164" s="2" t="s">
        <v>612</v>
      </c>
      <c r="CL164" t="s">
        <v>80</v>
      </c>
      <c r="CM164" t="s">
        <v>612</v>
      </c>
      <c r="CR164" s="125"/>
      <c r="CS164" s="3" t="s">
        <v>46</v>
      </c>
      <c r="CT164" t="s">
        <v>581</v>
      </c>
      <c r="CZ164" s="2" t="s">
        <v>67</v>
      </c>
      <c r="DA164" t="s">
        <v>581</v>
      </c>
      <c r="DG164" s="2" t="s">
        <v>73</v>
      </c>
      <c r="DH164" s="2" t="s">
        <v>49</v>
      </c>
    </row>
    <row r="165" spans="8:112" x14ac:dyDescent="0.25">
      <c r="H165" t="s">
        <v>72</v>
      </c>
      <c r="I165" t="s">
        <v>50</v>
      </c>
      <c r="AB165" s="123"/>
      <c r="AC165" s="117" t="s">
        <v>80</v>
      </c>
      <c r="AD165" s="117" t="s">
        <v>581</v>
      </c>
      <c r="AJ165" s="3" t="s">
        <v>80</v>
      </c>
      <c r="AK165" t="s">
        <v>581</v>
      </c>
      <c r="AQ165" s="3" t="s">
        <v>80</v>
      </c>
      <c r="AR165" s="2" t="s">
        <v>612</v>
      </c>
      <c r="AY165" s="3" t="s">
        <v>80</v>
      </c>
      <c r="AZ165" s="2" t="s">
        <v>612</v>
      </c>
      <c r="BG165" s="2" t="s">
        <v>61</v>
      </c>
      <c r="BH165" s="2" t="s">
        <v>612</v>
      </c>
      <c r="BN165" s="2" t="s">
        <v>61</v>
      </c>
      <c r="BO165" s="2" t="s">
        <v>612</v>
      </c>
      <c r="BU165" s="2" t="s">
        <v>61</v>
      </c>
      <c r="BV165" s="2" t="s">
        <v>612</v>
      </c>
      <c r="CB165" s="2" t="s">
        <v>61</v>
      </c>
      <c r="CC165" s="2" t="s">
        <v>581</v>
      </c>
      <c r="CL165" t="s">
        <v>80</v>
      </c>
      <c r="CM165" t="s">
        <v>612</v>
      </c>
      <c r="CR165" s="125"/>
      <c r="CS165" s="3" t="s">
        <v>56</v>
      </c>
      <c r="CT165" t="s">
        <v>581</v>
      </c>
      <c r="CZ165" s="2" t="s">
        <v>67</v>
      </c>
      <c r="DA165" t="s">
        <v>581</v>
      </c>
      <c r="DG165" s="2" t="s">
        <v>57</v>
      </c>
      <c r="DH165" s="2" t="s">
        <v>49</v>
      </c>
    </row>
    <row r="166" spans="8:112" x14ac:dyDescent="0.25">
      <c r="H166" t="s">
        <v>56</v>
      </c>
      <c r="I166" t="s">
        <v>55</v>
      </c>
      <c r="AB166" s="123"/>
      <c r="AC166" s="117" t="s">
        <v>46</v>
      </c>
      <c r="AD166" s="117" t="s">
        <v>612</v>
      </c>
      <c r="AJ166" s="2" t="s">
        <v>70</v>
      </c>
      <c r="AK166" t="s">
        <v>581</v>
      </c>
      <c r="AQ166" s="2" t="s">
        <v>70</v>
      </c>
      <c r="AR166" t="s">
        <v>581</v>
      </c>
      <c r="AY166" s="2" t="s">
        <v>70</v>
      </c>
      <c r="AZ166" t="s">
        <v>581</v>
      </c>
      <c r="BG166" s="2" t="s">
        <v>73</v>
      </c>
      <c r="BH166" s="2" t="s">
        <v>612</v>
      </c>
      <c r="BN166" s="2" t="s">
        <v>73</v>
      </c>
      <c r="BO166" s="2" t="s">
        <v>612</v>
      </c>
      <c r="BU166" s="2" t="s">
        <v>73</v>
      </c>
      <c r="BV166" s="2" t="s">
        <v>581</v>
      </c>
      <c r="CB166" s="2" t="s">
        <v>73</v>
      </c>
      <c r="CC166" s="2" t="s">
        <v>581</v>
      </c>
      <c r="CL166" t="s">
        <v>70</v>
      </c>
      <c r="CM166" t="s">
        <v>612</v>
      </c>
      <c r="CR166" s="125"/>
      <c r="CS166" s="3" t="s">
        <v>46</v>
      </c>
      <c r="CT166" s="2" t="s">
        <v>49</v>
      </c>
      <c r="CZ166" s="2" t="s">
        <v>67</v>
      </c>
      <c r="DA166" s="2" t="s">
        <v>49</v>
      </c>
      <c r="DG166" t="s">
        <v>48</v>
      </c>
      <c r="DH166" s="2" t="s">
        <v>49</v>
      </c>
    </row>
    <row r="167" spans="8:112" x14ac:dyDescent="0.25">
      <c r="H167" t="s">
        <v>56</v>
      </c>
      <c r="I167" t="s">
        <v>55</v>
      </c>
      <c r="AB167" s="123"/>
      <c r="AC167" s="117" t="s">
        <v>72</v>
      </c>
      <c r="AD167" s="117" t="s">
        <v>581</v>
      </c>
      <c r="AJ167" s="3" t="s">
        <v>80</v>
      </c>
      <c r="AK167" t="s">
        <v>581</v>
      </c>
      <c r="AQ167" s="3" t="s">
        <v>80</v>
      </c>
      <c r="AR167" t="s">
        <v>581</v>
      </c>
      <c r="AY167" s="3" t="s">
        <v>80</v>
      </c>
      <c r="AZ167" t="s">
        <v>581</v>
      </c>
      <c r="BG167" s="2" t="s">
        <v>48</v>
      </c>
      <c r="BH167" s="2" t="s">
        <v>581</v>
      </c>
      <c r="BN167" s="2" t="s">
        <v>48</v>
      </c>
      <c r="BO167" s="2" t="s">
        <v>581</v>
      </c>
      <c r="BU167" s="2" t="s">
        <v>48</v>
      </c>
      <c r="BV167" s="2" t="s">
        <v>581</v>
      </c>
      <c r="CB167" s="2" t="s">
        <v>48</v>
      </c>
      <c r="CC167" s="2" t="s">
        <v>581</v>
      </c>
      <c r="CL167" t="s">
        <v>80</v>
      </c>
      <c r="CM167" t="s">
        <v>581</v>
      </c>
      <c r="CR167" s="125"/>
      <c r="CS167" s="2" t="s">
        <v>72</v>
      </c>
      <c r="CT167" t="s">
        <v>581</v>
      </c>
      <c r="CZ167" s="2" t="s">
        <v>48</v>
      </c>
      <c r="DA167" t="s">
        <v>581</v>
      </c>
      <c r="DG167" t="s">
        <v>57</v>
      </c>
      <c r="DH167" t="s">
        <v>581</v>
      </c>
    </row>
    <row r="168" spans="8:112" x14ac:dyDescent="0.25">
      <c r="H168" t="s">
        <v>80</v>
      </c>
      <c r="I168" t="s">
        <v>50</v>
      </c>
      <c r="AB168" s="123"/>
      <c r="AC168" s="117" t="s">
        <v>46</v>
      </c>
      <c r="AD168" s="117" t="s">
        <v>612</v>
      </c>
      <c r="AJ168" s="2" t="s">
        <v>70</v>
      </c>
      <c r="AK168" s="2" t="s">
        <v>612</v>
      </c>
      <c r="AQ168" s="2" t="s">
        <v>70</v>
      </c>
      <c r="AR168" s="2" t="s">
        <v>612</v>
      </c>
      <c r="AY168" s="2" t="s">
        <v>70</v>
      </c>
      <c r="AZ168" t="s">
        <v>581</v>
      </c>
      <c r="BG168" s="2" t="s">
        <v>61</v>
      </c>
      <c r="BH168" s="2" t="s">
        <v>581</v>
      </c>
      <c r="BN168" s="2" t="s">
        <v>61</v>
      </c>
      <c r="BO168" s="2" t="s">
        <v>612</v>
      </c>
      <c r="BU168" s="2" t="s">
        <v>61</v>
      </c>
      <c r="BV168" s="2" t="s">
        <v>612</v>
      </c>
      <c r="CB168" s="2" t="s">
        <v>61</v>
      </c>
      <c r="CC168" s="2" t="s">
        <v>612</v>
      </c>
      <c r="CL168" t="s">
        <v>70</v>
      </c>
      <c r="CM168" t="s">
        <v>612</v>
      </c>
      <c r="CR168" s="125"/>
      <c r="CS168" s="3" t="s">
        <v>56</v>
      </c>
      <c r="CT168" s="2" t="s">
        <v>49</v>
      </c>
      <c r="CZ168" s="2" t="s">
        <v>48</v>
      </c>
      <c r="DA168" t="s">
        <v>581</v>
      </c>
      <c r="DG168" t="s">
        <v>61</v>
      </c>
      <c r="DH168" t="s">
        <v>581</v>
      </c>
    </row>
    <row r="169" spans="8:112" x14ac:dyDescent="0.25">
      <c r="H169" t="s">
        <v>80</v>
      </c>
      <c r="I169" t="s">
        <v>55</v>
      </c>
      <c r="AB169" s="123"/>
      <c r="AC169" s="117" t="s">
        <v>46</v>
      </c>
      <c r="AD169" s="117" t="s">
        <v>581</v>
      </c>
      <c r="AJ169" s="3" t="s">
        <v>80</v>
      </c>
      <c r="AK169" s="2" t="s">
        <v>612</v>
      </c>
      <c r="AQ169" s="3" t="s">
        <v>80</v>
      </c>
      <c r="AR169" s="2" t="s">
        <v>612</v>
      </c>
      <c r="AY169" s="3" t="s">
        <v>80</v>
      </c>
      <c r="AZ169" s="2" t="s">
        <v>612</v>
      </c>
      <c r="BG169" s="2" t="s">
        <v>57</v>
      </c>
      <c r="BH169" s="2" t="s">
        <v>612</v>
      </c>
      <c r="BN169" s="2" t="s">
        <v>57</v>
      </c>
      <c r="BO169" s="2" t="s">
        <v>612</v>
      </c>
      <c r="BU169" s="2" t="s">
        <v>57</v>
      </c>
      <c r="BV169" s="2" t="s">
        <v>612</v>
      </c>
      <c r="CB169" s="2" t="s">
        <v>57</v>
      </c>
      <c r="CC169" s="2" t="s">
        <v>612</v>
      </c>
      <c r="CL169" t="s">
        <v>80</v>
      </c>
      <c r="CM169" t="s">
        <v>612</v>
      </c>
      <c r="CR169" s="125"/>
      <c r="CS169" s="3" t="s">
        <v>56</v>
      </c>
      <c r="CT169" s="2" t="s">
        <v>49</v>
      </c>
      <c r="CZ169" s="2" t="s">
        <v>67</v>
      </c>
      <c r="DA169" t="s">
        <v>581</v>
      </c>
      <c r="DG169" t="s">
        <v>48</v>
      </c>
      <c r="DH169" s="2" t="s">
        <v>49</v>
      </c>
    </row>
    <row r="170" spans="8:112" x14ac:dyDescent="0.25">
      <c r="H170" t="s">
        <v>56</v>
      </c>
      <c r="I170" t="s">
        <v>55</v>
      </c>
      <c r="AB170" s="123"/>
      <c r="AC170" s="117" t="s">
        <v>46</v>
      </c>
      <c r="AD170" s="117" t="s">
        <v>612</v>
      </c>
      <c r="AJ170" s="3" t="s">
        <v>56</v>
      </c>
      <c r="AK170" s="2" t="s">
        <v>612</v>
      </c>
      <c r="AQ170" s="3" t="s">
        <v>56</v>
      </c>
      <c r="AR170" s="2" t="s">
        <v>612</v>
      </c>
      <c r="AY170" s="3" t="s">
        <v>56</v>
      </c>
      <c r="AZ170" t="s">
        <v>581</v>
      </c>
      <c r="BG170" s="2" t="s">
        <v>73</v>
      </c>
      <c r="BH170" s="2" t="s">
        <v>612</v>
      </c>
      <c r="BN170" s="2" t="s">
        <v>73</v>
      </c>
      <c r="BO170" s="2" t="s">
        <v>612</v>
      </c>
      <c r="BU170" s="2" t="s">
        <v>73</v>
      </c>
      <c r="BV170" s="2" t="s">
        <v>612</v>
      </c>
      <c r="CB170" s="2" t="s">
        <v>73</v>
      </c>
      <c r="CC170" s="2" t="s">
        <v>612</v>
      </c>
      <c r="CL170" t="s">
        <v>56</v>
      </c>
      <c r="CM170" t="s">
        <v>612</v>
      </c>
      <c r="CR170" s="125"/>
      <c r="CS170" s="3" t="s">
        <v>80</v>
      </c>
      <c r="CT170" t="s">
        <v>581</v>
      </c>
      <c r="CZ170" s="2" t="s">
        <v>67</v>
      </c>
      <c r="DA170" t="s">
        <v>581</v>
      </c>
      <c r="DG170" t="s">
        <v>48</v>
      </c>
      <c r="DH170" s="2" t="s">
        <v>49</v>
      </c>
    </row>
    <row r="171" spans="8:112" x14ac:dyDescent="0.25">
      <c r="H171" t="s">
        <v>72</v>
      </c>
      <c r="I171" t="s">
        <v>55</v>
      </c>
      <c r="AB171" s="123"/>
      <c r="AC171" s="117" t="s">
        <v>46</v>
      </c>
      <c r="AD171" s="117" t="s">
        <v>612</v>
      </c>
      <c r="AJ171" s="2" t="s">
        <v>70</v>
      </c>
      <c r="AK171" s="2" t="s">
        <v>612</v>
      </c>
      <c r="AQ171" s="2" t="s">
        <v>70</v>
      </c>
      <c r="AR171" s="2" t="s">
        <v>612</v>
      </c>
      <c r="AY171" s="2" t="s">
        <v>70</v>
      </c>
      <c r="AZ171" s="2" t="s">
        <v>612</v>
      </c>
      <c r="BG171" s="2" t="s">
        <v>48</v>
      </c>
      <c r="BH171" s="2" t="s">
        <v>581</v>
      </c>
      <c r="BN171" s="2" t="s">
        <v>48</v>
      </c>
      <c r="BO171" s="2" t="s">
        <v>581</v>
      </c>
      <c r="BU171" s="2" t="s">
        <v>48</v>
      </c>
      <c r="BV171" s="2" t="s">
        <v>581</v>
      </c>
      <c r="CB171" s="2" t="s">
        <v>48</v>
      </c>
      <c r="CC171" s="2" t="s">
        <v>581</v>
      </c>
      <c r="CL171" t="s">
        <v>70</v>
      </c>
      <c r="CM171" t="s">
        <v>612</v>
      </c>
      <c r="CR171" s="125"/>
      <c r="CS171" s="3" t="s">
        <v>56</v>
      </c>
      <c r="CT171" t="s">
        <v>581</v>
      </c>
      <c r="CZ171" s="2" t="s">
        <v>57</v>
      </c>
      <c r="DA171" s="2" t="s">
        <v>49</v>
      </c>
      <c r="DG171" t="s">
        <v>61</v>
      </c>
      <c r="DH171" s="2" t="s">
        <v>49</v>
      </c>
    </row>
    <row r="172" spans="8:112" x14ac:dyDescent="0.25">
      <c r="H172" t="s">
        <v>46</v>
      </c>
      <c r="I172" t="s">
        <v>55</v>
      </c>
      <c r="AB172" s="123"/>
      <c r="AC172" s="117" t="s">
        <v>46</v>
      </c>
      <c r="AD172" s="117" t="s">
        <v>612</v>
      </c>
      <c r="AJ172" s="3" t="s">
        <v>46</v>
      </c>
      <c r="AK172" s="2" t="s">
        <v>612</v>
      </c>
      <c r="AQ172" s="3" t="s">
        <v>46</v>
      </c>
      <c r="AR172" s="2" t="s">
        <v>612</v>
      </c>
      <c r="AY172" s="3" t="s">
        <v>46</v>
      </c>
      <c r="AZ172" s="2" t="s">
        <v>612</v>
      </c>
      <c r="BG172" s="2" t="s">
        <v>57</v>
      </c>
      <c r="BH172" s="2" t="s">
        <v>581</v>
      </c>
      <c r="BN172" s="2" t="s">
        <v>57</v>
      </c>
      <c r="BO172" s="2" t="s">
        <v>581</v>
      </c>
      <c r="BU172" s="2" t="s">
        <v>57</v>
      </c>
      <c r="BV172" s="2" t="s">
        <v>581</v>
      </c>
      <c r="CB172" s="2" t="s">
        <v>57</v>
      </c>
      <c r="CC172" s="2" t="s">
        <v>581</v>
      </c>
      <c r="CL172" t="s">
        <v>46</v>
      </c>
      <c r="CM172" t="s">
        <v>612</v>
      </c>
      <c r="CR172" s="125"/>
      <c r="CS172" s="2" t="s">
        <v>72</v>
      </c>
      <c r="CT172" t="s">
        <v>581</v>
      </c>
      <c r="CZ172" s="2" t="s">
        <v>48</v>
      </c>
      <c r="DA172" s="2" t="s">
        <v>49</v>
      </c>
      <c r="DG172" t="s">
        <v>48</v>
      </c>
      <c r="DH172" s="2" t="s">
        <v>49</v>
      </c>
    </row>
    <row r="173" spans="8:112" x14ac:dyDescent="0.25">
      <c r="AB173" s="123"/>
      <c r="AC173" s="117" t="s">
        <v>80</v>
      </c>
      <c r="AD173" s="117" t="s">
        <v>581</v>
      </c>
      <c r="AJ173" s="3" t="s">
        <v>56</v>
      </c>
      <c r="AK173" s="2" t="s">
        <v>612</v>
      </c>
      <c r="AQ173" s="3" t="s">
        <v>56</v>
      </c>
      <c r="AR173" s="2" t="s">
        <v>612</v>
      </c>
      <c r="AY173" s="3" t="s">
        <v>56</v>
      </c>
      <c r="AZ173" s="2" t="s">
        <v>612</v>
      </c>
      <c r="BG173" s="2" t="s">
        <v>61</v>
      </c>
      <c r="BH173" s="2" t="s">
        <v>612</v>
      </c>
      <c r="BN173" s="2" t="s">
        <v>61</v>
      </c>
      <c r="BO173" s="2" t="s">
        <v>581</v>
      </c>
      <c r="BU173" s="2" t="s">
        <v>61</v>
      </c>
      <c r="BV173" s="2" t="s">
        <v>612</v>
      </c>
      <c r="CB173" s="2" t="s">
        <v>61</v>
      </c>
      <c r="CC173" s="2" t="s">
        <v>581</v>
      </c>
      <c r="CL173" t="s">
        <v>56</v>
      </c>
      <c r="CM173" t="s">
        <v>612</v>
      </c>
      <c r="CR173" s="125"/>
      <c r="CS173" s="3" t="s">
        <v>46</v>
      </c>
      <c r="CT173" s="2" t="s">
        <v>49</v>
      </c>
      <c r="CZ173" s="2" t="s">
        <v>67</v>
      </c>
      <c r="DA173" s="2" t="s">
        <v>49</v>
      </c>
      <c r="DG173" t="s">
        <v>73</v>
      </c>
      <c r="DH173" t="s">
        <v>581</v>
      </c>
    </row>
    <row r="174" spans="8:112" x14ac:dyDescent="0.25">
      <c r="AB174" s="123"/>
      <c r="AC174" s="117" t="s">
        <v>72</v>
      </c>
      <c r="AD174" s="117" t="s">
        <v>581</v>
      </c>
      <c r="AJ174" s="2" t="s">
        <v>70</v>
      </c>
      <c r="AK174" s="2" t="s">
        <v>612</v>
      </c>
      <c r="AQ174" s="2" t="s">
        <v>70</v>
      </c>
      <c r="AR174" t="s">
        <v>581</v>
      </c>
      <c r="AY174" s="2" t="s">
        <v>70</v>
      </c>
      <c r="AZ174" s="2" t="s">
        <v>612</v>
      </c>
      <c r="BG174" s="2" t="s">
        <v>48</v>
      </c>
      <c r="BH174" s="2" t="s">
        <v>612</v>
      </c>
      <c r="BN174" s="2" t="s">
        <v>48</v>
      </c>
      <c r="BO174" s="2" t="s">
        <v>612</v>
      </c>
      <c r="BU174" s="2" t="s">
        <v>48</v>
      </c>
      <c r="BV174" s="2" t="s">
        <v>612</v>
      </c>
      <c r="CB174" s="2" t="s">
        <v>48</v>
      </c>
      <c r="CC174" s="2" t="s">
        <v>581</v>
      </c>
      <c r="CL174" t="s">
        <v>70</v>
      </c>
      <c r="CM174" t="s">
        <v>612</v>
      </c>
      <c r="CR174" s="125"/>
      <c r="CS174" s="3" t="s">
        <v>56</v>
      </c>
      <c r="CT174" s="2" t="s">
        <v>49</v>
      </c>
      <c r="CZ174" s="2" t="s">
        <v>57</v>
      </c>
      <c r="DA174" s="2" t="s">
        <v>49</v>
      </c>
      <c r="DG174" t="s">
        <v>61</v>
      </c>
      <c r="DH174" t="s">
        <v>581</v>
      </c>
    </row>
    <row r="175" spans="8:112" x14ac:dyDescent="0.25">
      <c r="AB175" s="123"/>
      <c r="AC175" s="117" t="s">
        <v>80</v>
      </c>
      <c r="AD175" s="117" t="s">
        <v>612</v>
      </c>
      <c r="AJ175" s="2" t="s">
        <v>72</v>
      </c>
      <c r="AK175" t="s">
        <v>581</v>
      </c>
      <c r="AQ175" s="2" t="s">
        <v>72</v>
      </c>
      <c r="AR175" t="s">
        <v>581</v>
      </c>
      <c r="AY175" s="2" t="s">
        <v>72</v>
      </c>
      <c r="AZ175" t="s">
        <v>581</v>
      </c>
      <c r="BG175" s="2" t="s">
        <v>57</v>
      </c>
      <c r="BH175" s="2" t="s">
        <v>612</v>
      </c>
      <c r="BN175" s="2" t="s">
        <v>57</v>
      </c>
      <c r="BO175" s="2" t="s">
        <v>581</v>
      </c>
      <c r="BU175" s="2" t="s">
        <v>57</v>
      </c>
      <c r="BV175" s="2" t="s">
        <v>581</v>
      </c>
      <c r="CB175" s="2" t="s">
        <v>57</v>
      </c>
      <c r="CC175" s="2" t="s">
        <v>581</v>
      </c>
      <c r="CL175" t="s">
        <v>72</v>
      </c>
      <c r="CM175" t="s">
        <v>581</v>
      </c>
      <c r="CR175" s="125"/>
      <c r="CS175" s="2" t="s">
        <v>72</v>
      </c>
      <c r="CT175" t="s">
        <v>581</v>
      </c>
      <c r="CZ175" s="2" t="s">
        <v>48</v>
      </c>
      <c r="DA175" s="2" t="s">
        <v>49</v>
      </c>
      <c r="DG175" t="s">
        <v>48</v>
      </c>
      <c r="DH175" s="2" t="s">
        <v>49</v>
      </c>
    </row>
    <row r="176" spans="8:112" x14ac:dyDescent="0.25">
      <c r="AB176" s="123"/>
      <c r="AC176" s="117" t="s">
        <v>46</v>
      </c>
      <c r="AD176" s="117" t="s">
        <v>581</v>
      </c>
      <c r="AJ176" s="2" t="s">
        <v>70</v>
      </c>
      <c r="AK176" s="2" t="s">
        <v>612</v>
      </c>
      <c r="AQ176" s="2" t="s">
        <v>70</v>
      </c>
      <c r="AR176" s="2" t="s">
        <v>612</v>
      </c>
      <c r="AY176" s="2" t="s">
        <v>70</v>
      </c>
      <c r="AZ176" s="2" t="s">
        <v>612</v>
      </c>
      <c r="BG176" s="2" t="s">
        <v>67</v>
      </c>
      <c r="BH176" s="2" t="s">
        <v>581</v>
      </c>
      <c r="BN176" s="2" t="s">
        <v>67</v>
      </c>
      <c r="BO176" s="2" t="s">
        <v>612</v>
      </c>
      <c r="BU176" s="2" t="s">
        <v>67</v>
      </c>
      <c r="BV176" s="2" t="s">
        <v>581</v>
      </c>
      <c r="CB176" s="2" t="s">
        <v>67</v>
      </c>
      <c r="CC176" s="2" t="s">
        <v>581</v>
      </c>
      <c r="CL176" t="s">
        <v>70</v>
      </c>
      <c r="CM176" t="s">
        <v>612</v>
      </c>
      <c r="CR176" s="125"/>
      <c r="CS176" s="2" t="s">
        <v>72</v>
      </c>
      <c r="CT176" t="s">
        <v>581</v>
      </c>
      <c r="CZ176" s="2" t="s">
        <v>67</v>
      </c>
      <c r="DA176" s="2" t="s">
        <v>49</v>
      </c>
      <c r="DG176" t="s">
        <v>61</v>
      </c>
      <c r="DH176" t="s">
        <v>581</v>
      </c>
    </row>
    <row r="177" spans="28:112" x14ac:dyDescent="0.25">
      <c r="AB177" s="123"/>
      <c r="AC177" s="117" t="s">
        <v>70</v>
      </c>
      <c r="AD177" s="117" t="s">
        <v>612</v>
      </c>
      <c r="AJ177" s="2" t="s">
        <v>72</v>
      </c>
      <c r="AK177" t="s">
        <v>581</v>
      </c>
      <c r="AQ177" s="2" t="s">
        <v>72</v>
      </c>
      <c r="AR177" t="s">
        <v>581</v>
      </c>
      <c r="AY177" s="2" t="s">
        <v>72</v>
      </c>
      <c r="AZ177" t="s">
        <v>581</v>
      </c>
      <c r="BG177" s="2" t="s">
        <v>48</v>
      </c>
      <c r="BH177" s="2" t="s">
        <v>581</v>
      </c>
      <c r="BN177" s="2" t="s">
        <v>48</v>
      </c>
      <c r="BO177" s="2" t="s">
        <v>581</v>
      </c>
      <c r="BU177" s="2" t="s">
        <v>48</v>
      </c>
      <c r="BV177" s="2" t="s">
        <v>612</v>
      </c>
      <c r="CB177" s="2" t="s">
        <v>48</v>
      </c>
      <c r="CC177" s="2" t="s">
        <v>581</v>
      </c>
      <c r="CL177" t="s">
        <v>72</v>
      </c>
      <c r="CM177" t="s">
        <v>581</v>
      </c>
      <c r="CR177" s="125"/>
      <c r="CS177" s="3" t="s">
        <v>46</v>
      </c>
      <c r="CT177" s="2" t="s">
        <v>49</v>
      </c>
      <c r="CZ177" s="2" t="s">
        <v>67</v>
      </c>
      <c r="DA177" s="2" t="s">
        <v>49</v>
      </c>
      <c r="DG177" t="s">
        <v>73</v>
      </c>
      <c r="DH177" t="s">
        <v>581</v>
      </c>
    </row>
    <row r="178" spans="28:112" x14ac:dyDescent="0.25">
      <c r="AB178" s="123"/>
      <c r="AC178" s="117" t="s">
        <v>70</v>
      </c>
      <c r="AD178" s="117" t="s">
        <v>612</v>
      </c>
      <c r="AJ178" s="2" t="s">
        <v>70</v>
      </c>
      <c r="AK178" t="s">
        <v>581</v>
      </c>
      <c r="AQ178" s="2" t="s">
        <v>70</v>
      </c>
      <c r="AR178" t="s">
        <v>581</v>
      </c>
      <c r="AY178" s="2" t="s">
        <v>70</v>
      </c>
      <c r="AZ178" t="s">
        <v>581</v>
      </c>
      <c r="BG178" s="2" t="s">
        <v>57</v>
      </c>
      <c r="BH178" s="2" t="s">
        <v>612</v>
      </c>
      <c r="BN178" s="2" t="s">
        <v>57</v>
      </c>
      <c r="BO178" s="2" t="s">
        <v>612</v>
      </c>
      <c r="BU178" s="2" t="s">
        <v>57</v>
      </c>
      <c r="BV178" s="2" t="s">
        <v>612</v>
      </c>
      <c r="CB178" s="2" t="s">
        <v>57</v>
      </c>
      <c r="CC178" s="2" t="s">
        <v>581</v>
      </c>
      <c r="CL178" t="s">
        <v>70</v>
      </c>
      <c r="CM178" t="s">
        <v>581</v>
      </c>
      <c r="CR178" s="125"/>
      <c r="CS178" s="3" t="s">
        <v>56</v>
      </c>
      <c r="CT178" s="2" t="s">
        <v>49</v>
      </c>
      <c r="CZ178" s="2" t="s">
        <v>48</v>
      </c>
      <c r="DA178" t="s">
        <v>581</v>
      </c>
      <c r="DG178" t="s">
        <v>73</v>
      </c>
      <c r="DH178" s="2" t="s">
        <v>49</v>
      </c>
    </row>
    <row r="179" spans="28:112" x14ac:dyDescent="0.25">
      <c r="AB179" s="123"/>
      <c r="AC179" s="117" t="s">
        <v>70</v>
      </c>
      <c r="AD179" s="117" t="s">
        <v>612</v>
      </c>
      <c r="AJ179" s="3" t="s">
        <v>80</v>
      </c>
      <c r="AK179" s="2" t="s">
        <v>612</v>
      </c>
      <c r="AQ179" s="3" t="s">
        <v>80</v>
      </c>
      <c r="AR179" s="2" t="s">
        <v>612</v>
      </c>
      <c r="AY179" s="3" t="s">
        <v>80</v>
      </c>
      <c r="AZ179" s="2" t="s">
        <v>612</v>
      </c>
      <c r="BG179" s="2" t="s">
        <v>67</v>
      </c>
      <c r="BH179" s="2" t="s">
        <v>612</v>
      </c>
      <c r="BN179" s="2" t="s">
        <v>67</v>
      </c>
      <c r="BO179" s="2" t="s">
        <v>581</v>
      </c>
      <c r="BU179" s="2" t="s">
        <v>67</v>
      </c>
      <c r="BV179" s="2" t="s">
        <v>581</v>
      </c>
      <c r="CB179" s="2" t="s">
        <v>67</v>
      </c>
      <c r="CC179" s="2" t="s">
        <v>581</v>
      </c>
      <c r="CL179" t="s">
        <v>80</v>
      </c>
      <c r="CM179" t="s">
        <v>612</v>
      </c>
      <c r="CR179" s="125"/>
      <c r="CS179" s="3" t="s">
        <v>80</v>
      </c>
      <c r="CT179" s="2" t="s">
        <v>49</v>
      </c>
      <c r="CZ179" s="2" t="s">
        <v>57</v>
      </c>
      <c r="DA179" s="2" t="s">
        <v>49</v>
      </c>
      <c r="DG179" t="s">
        <v>57</v>
      </c>
      <c r="DH179" t="s">
        <v>581</v>
      </c>
    </row>
    <row r="180" spans="28:112" x14ac:dyDescent="0.25">
      <c r="AB180" s="123"/>
      <c r="AC180" s="117" t="s">
        <v>80</v>
      </c>
      <c r="AD180" s="117" t="s">
        <v>581</v>
      </c>
      <c r="AJ180" s="3" t="s">
        <v>46</v>
      </c>
      <c r="AK180" t="s">
        <v>581</v>
      </c>
      <c r="AQ180" s="3" t="s">
        <v>46</v>
      </c>
      <c r="AR180" t="s">
        <v>581</v>
      </c>
      <c r="AY180" s="3" t="s">
        <v>46</v>
      </c>
      <c r="AZ180" t="s">
        <v>581</v>
      </c>
      <c r="BG180" s="2" t="s">
        <v>67</v>
      </c>
      <c r="BH180" s="2" t="s">
        <v>581</v>
      </c>
      <c r="BN180" s="2" t="s">
        <v>67</v>
      </c>
      <c r="BO180" s="2" t="s">
        <v>612</v>
      </c>
      <c r="BU180" s="2" t="s">
        <v>67</v>
      </c>
      <c r="BV180" s="2" t="s">
        <v>581</v>
      </c>
      <c r="CB180" s="2" t="s">
        <v>67</v>
      </c>
      <c r="CC180" s="2" t="s">
        <v>581</v>
      </c>
      <c r="CL180" t="s">
        <v>46</v>
      </c>
      <c r="CM180" t="s">
        <v>581</v>
      </c>
      <c r="CR180" s="125"/>
      <c r="CS180" s="3" t="s">
        <v>46</v>
      </c>
      <c r="CT180" s="2" t="s">
        <v>49</v>
      </c>
      <c r="CZ180" s="2" t="s">
        <v>67</v>
      </c>
      <c r="DA180" s="2" t="s">
        <v>49</v>
      </c>
      <c r="DG180" t="s">
        <v>48</v>
      </c>
      <c r="DH180" s="2" t="s">
        <v>49</v>
      </c>
    </row>
    <row r="181" spans="28:112" x14ac:dyDescent="0.25">
      <c r="AB181" s="123"/>
      <c r="AC181" s="117" t="s">
        <v>46</v>
      </c>
      <c r="AD181" s="117" t="s">
        <v>581</v>
      </c>
      <c r="AJ181" s="3" t="s">
        <v>80</v>
      </c>
      <c r="AK181" s="2" t="s">
        <v>612</v>
      </c>
      <c r="AQ181" s="3" t="s">
        <v>80</v>
      </c>
      <c r="AR181" s="2" t="s">
        <v>612</v>
      </c>
      <c r="AY181" s="3" t="s">
        <v>80</v>
      </c>
      <c r="AZ181" s="2" t="s">
        <v>612</v>
      </c>
      <c r="BG181" s="2" t="s">
        <v>67</v>
      </c>
      <c r="BH181" s="2" t="s">
        <v>581</v>
      </c>
      <c r="BN181" s="2" t="s">
        <v>67</v>
      </c>
      <c r="BO181" s="2" t="s">
        <v>581</v>
      </c>
      <c r="BU181" s="2" t="s">
        <v>67</v>
      </c>
      <c r="BV181" s="2" t="s">
        <v>612</v>
      </c>
      <c r="CB181" s="2" t="s">
        <v>67</v>
      </c>
      <c r="CC181" s="2" t="s">
        <v>581</v>
      </c>
      <c r="CL181" t="s">
        <v>80</v>
      </c>
      <c r="CM181" t="s">
        <v>612</v>
      </c>
      <c r="CR181" s="125"/>
      <c r="CS181" s="3" t="s">
        <v>46</v>
      </c>
      <c r="CT181" s="2" t="s">
        <v>49</v>
      </c>
      <c r="CZ181" s="2" t="s">
        <v>48</v>
      </c>
      <c r="DA181" s="2" t="s">
        <v>49</v>
      </c>
      <c r="DG181" t="s">
        <v>57</v>
      </c>
      <c r="DH181" t="s">
        <v>581</v>
      </c>
    </row>
    <row r="182" spans="28:112" x14ac:dyDescent="0.25">
      <c r="AB182" s="123"/>
      <c r="AC182" s="117" t="s">
        <v>46</v>
      </c>
      <c r="AD182" s="117" t="s">
        <v>612</v>
      </c>
      <c r="AJ182" s="3" t="s">
        <v>46</v>
      </c>
      <c r="AK182" t="s">
        <v>581</v>
      </c>
      <c r="AQ182" s="3" t="s">
        <v>46</v>
      </c>
      <c r="AR182" s="2" t="s">
        <v>612</v>
      </c>
      <c r="AY182" s="3" t="s">
        <v>46</v>
      </c>
      <c r="AZ182" t="s">
        <v>581</v>
      </c>
      <c r="BG182" s="2" t="s">
        <v>73</v>
      </c>
      <c r="BH182" s="2" t="s">
        <v>581</v>
      </c>
      <c r="BN182" s="2" t="s">
        <v>73</v>
      </c>
      <c r="BO182" s="2" t="s">
        <v>612</v>
      </c>
      <c r="BU182" s="2" t="s">
        <v>73</v>
      </c>
      <c r="BV182" s="2" t="s">
        <v>612</v>
      </c>
      <c r="CB182" s="2" t="s">
        <v>73</v>
      </c>
      <c r="CC182" s="2" t="s">
        <v>581</v>
      </c>
      <c r="CL182" t="s">
        <v>46</v>
      </c>
      <c r="CM182" t="s">
        <v>581</v>
      </c>
      <c r="CR182" s="125"/>
      <c r="CS182" s="3" t="s">
        <v>46</v>
      </c>
      <c r="CT182" s="2" t="s">
        <v>49</v>
      </c>
      <c r="CZ182" s="2" t="s">
        <v>67</v>
      </c>
      <c r="DA182" s="2" t="s">
        <v>49</v>
      </c>
      <c r="DG182" t="s">
        <v>57</v>
      </c>
      <c r="DH182" s="2" t="s">
        <v>49</v>
      </c>
    </row>
    <row r="183" spans="28:112" x14ac:dyDescent="0.25">
      <c r="AB183" s="123"/>
      <c r="AC183" s="117" t="s">
        <v>46</v>
      </c>
      <c r="AD183" s="117" t="s">
        <v>612</v>
      </c>
      <c r="AJ183" s="3" t="s">
        <v>56</v>
      </c>
      <c r="AK183" t="s">
        <v>581</v>
      </c>
      <c r="AQ183" s="3" t="s">
        <v>56</v>
      </c>
      <c r="AR183" s="2" t="s">
        <v>612</v>
      </c>
      <c r="AY183" s="3" t="s">
        <v>56</v>
      </c>
      <c r="AZ183" t="s">
        <v>581</v>
      </c>
      <c r="BG183" s="2" t="s">
        <v>48</v>
      </c>
      <c r="BH183" s="2" t="s">
        <v>612</v>
      </c>
      <c r="BN183" s="2" t="s">
        <v>48</v>
      </c>
      <c r="BO183" s="2" t="s">
        <v>612</v>
      </c>
      <c r="BU183" s="2" t="s">
        <v>48</v>
      </c>
      <c r="BV183" s="2" t="s">
        <v>581</v>
      </c>
      <c r="CB183" s="2" t="s">
        <v>48</v>
      </c>
      <c r="CC183" s="2" t="s">
        <v>581</v>
      </c>
      <c r="CL183" t="s">
        <v>56</v>
      </c>
      <c r="CM183" t="s">
        <v>612</v>
      </c>
      <c r="CR183" s="125"/>
      <c r="CS183" s="3" t="s">
        <v>80</v>
      </c>
      <c r="CT183" t="s">
        <v>581</v>
      </c>
      <c r="CZ183" s="2" t="s">
        <v>73</v>
      </c>
      <c r="DA183" s="2" t="s">
        <v>49</v>
      </c>
      <c r="DG183" t="s">
        <v>61</v>
      </c>
      <c r="DH183" s="2" t="s">
        <v>49</v>
      </c>
    </row>
    <row r="184" spans="28:112" x14ac:dyDescent="0.25">
      <c r="AB184" s="123"/>
      <c r="AC184" s="117" t="s">
        <v>72</v>
      </c>
      <c r="AD184" s="117" t="s">
        <v>581</v>
      </c>
      <c r="AJ184" s="2" t="s">
        <v>70</v>
      </c>
      <c r="AK184" s="2" t="s">
        <v>612</v>
      </c>
      <c r="AQ184" s="2" t="s">
        <v>70</v>
      </c>
      <c r="AR184" s="2" t="s">
        <v>612</v>
      </c>
      <c r="AY184" s="2" t="s">
        <v>70</v>
      </c>
      <c r="AZ184" s="2" t="s">
        <v>612</v>
      </c>
      <c r="BG184" s="2" t="s">
        <v>48</v>
      </c>
      <c r="BH184" s="2" t="s">
        <v>612</v>
      </c>
      <c r="BN184" s="2" t="s">
        <v>48</v>
      </c>
      <c r="BO184" s="2" t="s">
        <v>581</v>
      </c>
      <c r="BU184" s="2" t="s">
        <v>48</v>
      </c>
      <c r="BV184" s="2" t="s">
        <v>581</v>
      </c>
      <c r="CB184" s="2" t="s">
        <v>48</v>
      </c>
      <c r="CC184" s="2" t="s">
        <v>581</v>
      </c>
      <c r="CL184" t="s">
        <v>70</v>
      </c>
      <c r="CM184" t="s">
        <v>612</v>
      </c>
      <c r="CR184" s="125"/>
      <c r="CS184" s="3" t="s">
        <v>46</v>
      </c>
      <c r="CT184" t="s">
        <v>581</v>
      </c>
      <c r="CZ184" s="2" t="s">
        <v>48</v>
      </c>
      <c r="DA184" s="2" t="s">
        <v>49</v>
      </c>
    </row>
    <row r="185" spans="28:112" x14ac:dyDescent="0.25">
      <c r="AB185" s="123"/>
      <c r="AC185" s="117" t="s">
        <v>46</v>
      </c>
      <c r="AD185" s="117" t="s">
        <v>612</v>
      </c>
      <c r="AJ185" s="2" t="s">
        <v>70</v>
      </c>
      <c r="AK185" s="2" t="s">
        <v>612</v>
      </c>
      <c r="AQ185" s="2" t="s">
        <v>70</v>
      </c>
      <c r="AR185" s="2" t="s">
        <v>612</v>
      </c>
      <c r="AY185" s="2" t="s">
        <v>70</v>
      </c>
      <c r="AZ185" s="2" t="s">
        <v>612</v>
      </c>
      <c r="BG185" s="2" t="s">
        <v>67</v>
      </c>
      <c r="BH185" s="2" t="s">
        <v>612</v>
      </c>
      <c r="BN185" s="2" t="s">
        <v>67</v>
      </c>
      <c r="BO185" s="2" t="s">
        <v>612</v>
      </c>
      <c r="BU185" s="2" t="s">
        <v>67</v>
      </c>
      <c r="BV185" s="2" t="s">
        <v>581</v>
      </c>
      <c r="CB185" s="2" t="s">
        <v>67</v>
      </c>
      <c r="CC185" s="2" t="s">
        <v>581</v>
      </c>
      <c r="CL185" t="s">
        <v>70</v>
      </c>
      <c r="CM185" t="s">
        <v>612</v>
      </c>
      <c r="CR185" s="125"/>
      <c r="CS185" s="2" t="s">
        <v>72</v>
      </c>
      <c r="CT185" s="2" t="s">
        <v>49</v>
      </c>
      <c r="CZ185" s="2" t="s">
        <v>48</v>
      </c>
      <c r="DA185" s="2" t="s">
        <v>49</v>
      </c>
    </row>
    <row r="186" spans="28:112" x14ac:dyDescent="0.25">
      <c r="AB186" s="123"/>
      <c r="AC186" s="117" t="s">
        <v>80</v>
      </c>
      <c r="AD186" s="117" t="s">
        <v>612</v>
      </c>
      <c r="AJ186" s="3" t="s">
        <v>80</v>
      </c>
      <c r="AK186" s="2" t="s">
        <v>612</v>
      </c>
      <c r="AQ186" s="3" t="s">
        <v>80</v>
      </c>
      <c r="AR186" s="2" t="s">
        <v>612</v>
      </c>
      <c r="AY186" s="3" t="s">
        <v>80</v>
      </c>
      <c r="AZ186" t="s">
        <v>581</v>
      </c>
      <c r="BG186" s="2" t="s">
        <v>73</v>
      </c>
      <c r="BH186" s="2" t="s">
        <v>581</v>
      </c>
      <c r="BN186" s="2" t="s">
        <v>73</v>
      </c>
      <c r="BO186" s="2" t="s">
        <v>612</v>
      </c>
      <c r="BU186" s="2" t="s">
        <v>73</v>
      </c>
      <c r="BV186" s="2" t="s">
        <v>612</v>
      </c>
      <c r="CB186" s="2" t="s">
        <v>73</v>
      </c>
      <c r="CC186" s="2" t="s">
        <v>581</v>
      </c>
      <c r="CL186" t="s">
        <v>80</v>
      </c>
      <c r="CM186" t="s">
        <v>612</v>
      </c>
      <c r="CR186" s="125"/>
      <c r="CS186" s="3" t="s">
        <v>46</v>
      </c>
      <c r="CT186" t="s">
        <v>581</v>
      </c>
      <c r="CZ186" s="2" t="s">
        <v>73</v>
      </c>
      <c r="DA186" s="2" t="s">
        <v>49</v>
      </c>
    </row>
    <row r="187" spans="28:112" x14ac:dyDescent="0.25">
      <c r="AB187" s="123"/>
      <c r="AC187" s="117" t="s">
        <v>80</v>
      </c>
      <c r="AD187" s="117" t="s">
        <v>612</v>
      </c>
      <c r="AJ187" s="3" t="s">
        <v>56</v>
      </c>
      <c r="AK187" t="s">
        <v>581</v>
      </c>
      <c r="AQ187" s="3" t="s">
        <v>56</v>
      </c>
      <c r="AR187" s="2" t="s">
        <v>612</v>
      </c>
      <c r="AY187" s="3" t="s">
        <v>56</v>
      </c>
      <c r="AZ187" s="2" t="s">
        <v>612</v>
      </c>
      <c r="BG187" s="2" t="s">
        <v>73</v>
      </c>
      <c r="BH187" s="2" t="s">
        <v>581</v>
      </c>
      <c r="BN187" s="2" t="s">
        <v>73</v>
      </c>
      <c r="BO187" s="2" t="s">
        <v>612</v>
      </c>
      <c r="BU187" s="2" t="s">
        <v>73</v>
      </c>
      <c r="BV187" s="2" t="s">
        <v>612</v>
      </c>
      <c r="CB187" s="2" t="s">
        <v>73</v>
      </c>
      <c r="CC187" s="2" t="s">
        <v>581</v>
      </c>
      <c r="CL187" t="s">
        <v>56</v>
      </c>
      <c r="CM187" t="s">
        <v>612</v>
      </c>
      <c r="CR187" s="125"/>
      <c r="CS187" s="13" t="s">
        <v>80</v>
      </c>
      <c r="CT187" s="2" t="s">
        <v>49</v>
      </c>
      <c r="CZ187" s="2" t="s">
        <v>57</v>
      </c>
      <c r="DA187" t="s">
        <v>581</v>
      </c>
    </row>
    <row r="188" spans="28:112" x14ac:dyDescent="0.25">
      <c r="AB188" s="123"/>
      <c r="AC188" s="117" t="s">
        <v>80</v>
      </c>
      <c r="AD188" s="117" t="s">
        <v>612</v>
      </c>
      <c r="AJ188" s="3" t="s">
        <v>56</v>
      </c>
      <c r="AK188" t="s">
        <v>581</v>
      </c>
      <c r="AQ188" s="3" t="s">
        <v>56</v>
      </c>
      <c r="AR188" t="s">
        <v>581</v>
      </c>
      <c r="AY188" s="3" t="s">
        <v>56</v>
      </c>
      <c r="AZ188" s="2" t="s">
        <v>612</v>
      </c>
      <c r="BG188" s="2" t="s">
        <v>57</v>
      </c>
      <c r="BH188" s="2" t="s">
        <v>612</v>
      </c>
      <c r="BN188" s="2" t="s">
        <v>57</v>
      </c>
      <c r="BO188" s="2" t="s">
        <v>612</v>
      </c>
      <c r="BU188" s="2" t="s">
        <v>57</v>
      </c>
      <c r="BV188" s="2" t="s">
        <v>612</v>
      </c>
      <c r="CB188" s="2" t="s">
        <v>57</v>
      </c>
      <c r="CC188" s="2" t="s">
        <v>581</v>
      </c>
      <c r="CL188" t="s">
        <v>56</v>
      </c>
      <c r="CM188" t="s">
        <v>581</v>
      </c>
      <c r="CR188" s="125"/>
      <c r="CS188" s="13" t="s">
        <v>80</v>
      </c>
      <c r="CT188" t="s">
        <v>581</v>
      </c>
      <c r="CZ188" t="s">
        <v>48</v>
      </c>
      <c r="DA188" s="2" t="s">
        <v>49</v>
      </c>
    </row>
    <row r="189" spans="28:112" x14ac:dyDescent="0.25">
      <c r="AB189" s="123"/>
      <c r="AC189" s="117" t="s">
        <v>70</v>
      </c>
      <c r="AD189" s="117" t="s">
        <v>612</v>
      </c>
      <c r="AJ189" s="3" t="s">
        <v>46</v>
      </c>
      <c r="AK189" s="2" t="s">
        <v>612</v>
      </c>
      <c r="AQ189" s="3" t="s">
        <v>46</v>
      </c>
      <c r="AR189" s="2" t="s">
        <v>612</v>
      </c>
      <c r="AY189" s="3" t="s">
        <v>46</v>
      </c>
      <c r="AZ189" s="2" t="s">
        <v>612</v>
      </c>
      <c r="BG189" s="2" t="s">
        <v>57</v>
      </c>
      <c r="BH189" s="2" t="s">
        <v>612</v>
      </c>
      <c r="BN189" s="2" t="s">
        <v>57</v>
      </c>
      <c r="BO189" s="2" t="s">
        <v>612</v>
      </c>
      <c r="BU189" s="2" t="s">
        <v>57</v>
      </c>
      <c r="BV189" s="2" t="s">
        <v>612</v>
      </c>
      <c r="CB189" s="2" t="s">
        <v>57</v>
      </c>
      <c r="CC189" s="2" t="s">
        <v>581</v>
      </c>
      <c r="CL189" t="s">
        <v>46</v>
      </c>
      <c r="CM189" t="s">
        <v>612</v>
      </c>
      <c r="CR189" s="125"/>
      <c r="CS189" s="13" t="s">
        <v>80</v>
      </c>
      <c r="CT189" t="s">
        <v>581</v>
      </c>
      <c r="CZ189" t="s">
        <v>73</v>
      </c>
      <c r="DA189" s="2" t="s">
        <v>49</v>
      </c>
    </row>
    <row r="190" spans="28:112" x14ac:dyDescent="0.25">
      <c r="AB190" s="123"/>
      <c r="AC190" s="117" t="s">
        <v>70</v>
      </c>
      <c r="AD190" s="117" t="s">
        <v>612</v>
      </c>
      <c r="AJ190" s="3" t="s">
        <v>56</v>
      </c>
      <c r="AK190" s="2" t="s">
        <v>612</v>
      </c>
      <c r="AQ190" s="3" t="s">
        <v>56</v>
      </c>
      <c r="AR190" s="2" t="s">
        <v>612</v>
      </c>
      <c r="AY190" s="3" t="s">
        <v>56</v>
      </c>
      <c r="AZ190" s="2" t="s">
        <v>612</v>
      </c>
      <c r="BG190" s="2" t="s">
        <v>57</v>
      </c>
      <c r="BH190" s="2" t="s">
        <v>612</v>
      </c>
      <c r="BN190" s="2" t="s">
        <v>57</v>
      </c>
      <c r="BO190" s="2" t="s">
        <v>612</v>
      </c>
      <c r="BU190" s="2" t="s">
        <v>57</v>
      </c>
      <c r="BV190" s="2" t="s">
        <v>612</v>
      </c>
      <c r="CB190" s="2" t="s">
        <v>57</v>
      </c>
      <c r="CC190" s="2" t="s">
        <v>581</v>
      </c>
      <c r="CL190" t="s">
        <v>56</v>
      </c>
      <c r="CM190" t="s">
        <v>612</v>
      </c>
      <c r="CR190" s="125"/>
      <c r="CS190" s="2" t="s">
        <v>72</v>
      </c>
      <c r="CT190" s="2" t="s">
        <v>49</v>
      </c>
      <c r="CZ190" t="s">
        <v>61</v>
      </c>
      <c r="DA190" t="s">
        <v>581</v>
      </c>
    </row>
    <row r="191" spans="28:112" x14ac:dyDescent="0.25">
      <c r="AB191" s="123"/>
      <c r="AC191" s="117" t="s">
        <v>70</v>
      </c>
      <c r="AD191" s="117" t="s">
        <v>612</v>
      </c>
      <c r="AJ191" s="3" t="s">
        <v>56</v>
      </c>
      <c r="AK191" s="2" t="s">
        <v>612</v>
      </c>
      <c r="AQ191" s="3" t="s">
        <v>56</v>
      </c>
      <c r="AR191" t="s">
        <v>581</v>
      </c>
      <c r="AY191" s="3" t="s">
        <v>56</v>
      </c>
      <c r="AZ191" t="s">
        <v>581</v>
      </c>
      <c r="BG191" s="2" t="s">
        <v>73</v>
      </c>
      <c r="BH191" s="2" t="s">
        <v>581</v>
      </c>
      <c r="BN191" s="2" t="s">
        <v>73</v>
      </c>
      <c r="BO191" s="2" t="s">
        <v>612</v>
      </c>
      <c r="BU191" s="2" t="s">
        <v>73</v>
      </c>
      <c r="BV191" s="2" t="s">
        <v>581</v>
      </c>
      <c r="CB191" s="2" t="s">
        <v>73</v>
      </c>
      <c r="CC191" s="2" t="s">
        <v>581</v>
      </c>
      <c r="CL191" t="s">
        <v>56</v>
      </c>
      <c r="CM191" t="s">
        <v>612</v>
      </c>
      <c r="CR191" s="125"/>
      <c r="CS191" s="13" t="s">
        <v>80</v>
      </c>
      <c r="CT191" s="2" t="s">
        <v>49</v>
      </c>
      <c r="CZ191" t="s">
        <v>48</v>
      </c>
      <c r="DA191" s="2" t="s">
        <v>49</v>
      </c>
    </row>
    <row r="192" spans="28:112" x14ac:dyDescent="0.25">
      <c r="AB192" s="123"/>
      <c r="AC192" s="117" t="s">
        <v>46</v>
      </c>
      <c r="AD192" s="117" t="s">
        <v>612</v>
      </c>
      <c r="AJ192" s="2" t="s">
        <v>72</v>
      </c>
      <c r="AK192" s="2" t="s">
        <v>612</v>
      </c>
      <c r="AQ192" s="2" t="s">
        <v>72</v>
      </c>
      <c r="AR192" t="s">
        <v>581</v>
      </c>
      <c r="AY192" s="2" t="s">
        <v>72</v>
      </c>
      <c r="AZ192" t="s">
        <v>581</v>
      </c>
      <c r="BG192" s="2" t="s">
        <v>67</v>
      </c>
      <c r="BH192" s="2" t="s">
        <v>612</v>
      </c>
      <c r="BN192" s="2" t="s">
        <v>67</v>
      </c>
      <c r="BO192" s="2" t="s">
        <v>581</v>
      </c>
      <c r="BU192" s="2" t="s">
        <v>67</v>
      </c>
      <c r="BV192" s="2" t="s">
        <v>581</v>
      </c>
      <c r="CB192" s="2" t="s">
        <v>67</v>
      </c>
      <c r="CC192" s="2" t="s">
        <v>581</v>
      </c>
      <c r="CL192" t="s">
        <v>72</v>
      </c>
      <c r="CM192" t="s">
        <v>581</v>
      </c>
      <c r="CR192" s="125"/>
      <c r="CS192" s="13" t="s">
        <v>80</v>
      </c>
      <c r="CT192" s="2" t="s">
        <v>49</v>
      </c>
      <c r="CZ192" t="s">
        <v>48</v>
      </c>
      <c r="DA192" s="2" t="s">
        <v>49</v>
      </c>
    </row>
    <row r="193" spans="28:105" x14ac:dyDescent="0.25">
      <c r="AB193" s="123"/>
      <c r="AC193" s="117" t="s">
        <v>70</v>
      </c>
      <c r="AD193" s="117" t="s">
        <v>581</v>
      </c>
      <c r="AJ193" s="3" t="s">
        <v>46</v>
      </c>
      <c r="AK193" t="s">
        <v>581</v>
      </c>
      <c r="AQ193" s="3" t="s">
        <v>46</v>
      </c>
      <c r="AR193" t="s">
        <v>581</v>
      </c>
      <c r="AY193" s="3" t="s">
        <v>46</v>
      </c>
      <c r="AZ193" s="2" t="s">
        <v>612</v>
      </c>
      <c r="BG193" s="2" t="s">
        <v>57</v>
      </c>
      <c r="BH193" s="2" t="s">
        <v>581</v>
      </c>
      <c r="BN193" s="2" t="s">
        <v>57</v>
      </c>
      <c r="BO193" s="2" t="s">
        <v>581</v>
      </c>
      <c r="BU193" s="2" t="s">
        <v>57</v>
      </c>
      <c r="BV193" s="2" t="s">
        <v>581</v>
      </c>
      <c r="CB193" s="2" t="s">
        <v>57</v>
      </c>
      <c r="CC193" s="2" t="s">
        <v>612</v>
      </c>
      <c r="CL193" t="s">
        <v>46</v>
      </c>
      <c r="CM193" t="s">
        <v>612</v>
      </c>
      <c r="CR193" s="125"/>
      <c r="CS193" s="13" t="s">
        <v>80</v>
      </c>
      <c r="CT193" s="2" t="s">
        <v>49</v>
      </c>
      <c r="CZ193" t="s">
        <v>61</v>
      </c>
      <c r="DA193" t="s">
        <v>581</v>
      </c>
    </row>
    <row r="194" spans="28:105" x14ac:dyDescent="0.25">
      <c r="AB194" s="123"/>
      <c r="AC194" s="117" t="s">
        <v>46</v>
      </c>
      <c r="AD194" s="117" t="s">
        <v>581</v>
      </c>
      <c r="AJ194" s="2" t="s">
        <v>72</v>
      </c>
      <c r="AK194" t="s">
        <v>581</v>
      </c>
      <c r="AQ194" s="2" t="s">
        <v>72</v>
      </c>
      <c r="AR194" t="s">
        <v>581</v>
      </c>
      <c r="AY194" s="2" t="s">
        <v>72</v>
      </c>
      <c r="AZ194" t="s">
        <v>581</v>
      </c>
      <c r="BG194" s="2" t="s">
        <v>57</v>
      </c>
      <c r="BH194" s="2" t="s">
        <v>612</v>
      </c>
      <c r="BN194" s="2" t="s">
        <v>57</v>
      </c>
      <c r="BO194" s="2" t="s">
        <v>581</v>
      </c>
      <c r="BU194" s="2" t="s">
        <v>57</v>
      </c>
      <c r="BV194" s="2" t="s">
        <v>581</v>
      </c>
      <c r="CB194" s="2" t="s">
        <v>57</v>
      </c>
      <c r="CC194" s="2" t="s">
        <v>581</v>
      </c>
      <c r="CL194" t="s">
        <v>72</v>
      </c>
      <c r="CM194" t="s">
        <v>581</v>
      </c>
      <c r="CR194" s="125"/>
      <c r="CS194" s="13" t="s">
        <v>80</v>
      </c>
      <c r="CT194" s="2" t="s">
        <v>49</v>
      </c>
      <c r="CZ194" t="s">
        <v>48</v>
      </c>
      <c r="DA194" t="s">
        <v>581</v>
      </c>
    </row>
    <row r="195" spans="28:105" x14ac:dyDescent="0.25">
      <c r="AB195" s="123"/>
      <c r="AC195" s="117" t="s">
        <v>72</v>
      </c>
      <c r="AD195" s="117" t="s">
        <v>581</v>
      </c>
      <c r="AJ195" s="3" t="s">
        <v>46</v>
      </c>
      <c r="AK195" s="2" t="s">
        <v>612</v>
      </c>
      <c r="AQ195" s="3" t="s">
        <v>46</v>
      </c>
      <c r="AR195" t="s">
        <v>581</v>
      </c>
      <c r="AY195" s="3" t="s">
        <v>46</v>
      </c>
      <c r="AZ195" t="s">
        <v>581</v>
      </c>
      <c r="BG195" s="2" t="s">
        <v>67</v>
      </c>
      <c r="BH195" s="2" t="s">
        <v>612</v>
      </c>
      <c r="BN195" s="2" t="s">
        <v>67</v>
      </c>
      <c r="BO195" s="2" t="s">
        <v>612</v>
      </c>
      <c r="BU195" s="2" t="s">
        <v>67</v>
      </c>
      <c r="BV195" s="2" t="s">
        <v>612</v>
      </c>
      <c r="CB195" s="2" t="s">
        <v>67</v>
      </c>
      <c r="CC195" s="2" t="s">
        <v>612</v>
      </c>
      <c r="CL195" t="s">
        <v>46</v>
      </c>
      <c r="CM195" t="s">
        <v>612</v>
      </c>
      <c r="CR195" s="125"/>
      <c r="CS195" s="13" t="s">
        <v>56</v>
      </c>
      <c r="CT195" s="2" t="s">
        <v>49</v>
      </c>
      <c r="CZ195" t="s">
        <v>73</v>
      </c>
      <c r="DA195" t="s">
        <v>581</v>
      </c>
    </row>
    <row r="196" spans="28:105" x14ac:dyDescent="0.25">
      <c r="AB196" s="123"/>
      <c r="AC196" s="117" t="s">
        <v>56</v>
      </c>
      <c r="AD196" s="117" t="s">
        <v>581</v>
      </c>
      <c r="AJ196" s="3" t="s">
        <v>80</v>
      </c>
      <c r="AK196" s="2" t="s">
        <v>612</v>
      </c>
      <c r="AQ196" s="3" t="s">
        <v>80</v>
      </c>
      <c r="AR196" t="s">
        <v>581</v>
      </c>
      <c r="AY196" s="3" t="s">
        <v>80</v>
      </c>
      <c r="AZ196" s="2" t="s">
        <v>612</v>
      </c>
      <c r="BG196" s="2" t="s">
        <v>67</v>
      </c>
      <c r="BH196" s="2" t="s">
        <v>581</v>
      </c>
      <c r="BN196" s="2" t="s">
        <v>67</v>
      </c>
      <c r="BO196" s="2" t="s">
        <v>612</v>
      </c>
      <c r="BU196" s="2" t="s">
        <v>67</v>
      </c>
      <c r="BV196" s="2" t="s">
        <v>612</v>
      </c>
      <c r="CB196" s="2" t="s">
        <v>67</v>
      </c>
      <c r="CC196" s="2" t="s">
        <v>612</v>
      </c>
      <c r="CL196" t="s">
        <v>80</v>
      </c>
      <c r="CM196" t="s">
        <v>612</v>
      </c>
      <c r="CR196" s="125"/>
      <c r="CS196" s="13" t="s">
        <v>80</v>
      </c>
      <c r="CT196" s="2" t="s">
        <v>49</v>
      </c>
      <c r="CZ196" t="s">
        <v>61</v>
      </c>
      <c r="DA196" t="s">
        <v>581</v>
      </c>
    </row>
    <row r="197" spans="28:105" x14ac:dyDescent="0.25">
      <c r="AB197" s="123"/>
      <c r="AC197" s="117" t="s">
        <v>46</v>
      </c>
      <c r="AD197" s="117" t="s">
        <v>612</v>
      </c>
      <c r="AJ197" s="3" t="s">
        <v>80</v>
      </c>
      <c r="AK197" s="2" t="s">
        <v>612</v>
      </c>
      <c r="AQ197" s="3" t="s">
        <v>80</v>
      </c>
      <c r="AR197" s="2" t="s">
        <v>612</v>
      </c>
      <c r="AY197" s="3" t="s">
        <v>80</v>
      </c>
      <c r="AZ197" t="s">
        <v>581</v>
      </c>
      <c r="BG197" s="2" t="s">
        <v>67</v>
      </c>
      <c r="BH197" s="2" t="s">
        <v>581</v>
      </c>
      <c r="BN197" s="2" t="s">
        <v>67</v>
      </c>
      <c r="BO197" s="2" t="s">
        <v>612</v>
      </c>
      <c r="BU197" s="2" t="s">
        <v>67</v>
      </c>
      <c r="BV197" s="2" t="s">
        <v>612</v>
      </c>
      <c r="CB197" s="2" t="s">
        <v>67</v>
      </c>
      <c r="CC197" s="2" t="s">
        <v>612</v>
      </c>
      <c r="CL197" t="s">
        <v>80</v>
      </c>
      <c r="CM197" t="s">
        <v>612</v>
      </c>
      <c r="CR197" s="125"/>
      <c r="CS197" s="13" t="s">
        <v>80</v>
      </c>
      <c r="CT197" t="s">
        <v>581</v>
      </c>
      <c r="CZ197" t="s">
        <v>48</v>
      </c>
      <c r="DA197" s="2" t="s">
        <v>49</v>
      </c>
    </row>
    <row r="198" spans="28:105" x14ac:dyDescent="0.25">
      <c r="AB198" s="123"/>
      <c r="AC198" s="117" t="s">
        <v>46</v>
      </c>
      <c r="AD198" s="117" t="s">
        <v>612</v>
      </c>
      <c r="AJ198" s="3" t="s">
        <v>46</v>
      </c>
      <c r="AK198" s="2" t="s">
        <v>612</v>
      </c>
      <c r="AQ198" s="3" t="s">
        <v>46</v>
      </c>
      <c r="AR198" t="s">
        <v>581</v>
      </c>
      <c r="AY198" s="3" t="s">
        <v>46</v>
      </c>
      <c r="AZ198" t="s">
        <v>581</v>
      </c>
      <c r="BG198" s="2" t="s">
        <v>57</v>
      </c>
      <c r="BH198" s="2" t="s">
        <v>612</v>
      </c>
      <c r="BN198" s="2" t="s">
        <v>57</v>
      </c>
      <c r="BO198" s="2" t="s">
        <v>581</v>
      </c>
      <c r="BU198" s="2" t="s">
        <v>57</v>
      </c>
      <c r="BV198" s="2" t="s">
        <v>581</v>
      </c>
      <c r="CB198" s="2" t="s">
        <v>57</v>
      </c>
      <c r="CC198" s="2" t="s">
        <v>612</v>
      </c>
      <c r="CL198" t="s">
        <v>46</v>
      </c>
      <c r="CM198" t="s">
        <v>612</v>
      </c>
      <c r="CR198" s="125"/>
      <c r="CS198" s="13" t="s">
        <v>80</v>
      </c>
      <c r="CT198" t="s">
        <v>581</v>
      </c>
      <c r="CZ198" t="s">
        <v>73</v>
      </c>
      <c r="DA198" t="s">
        <v>581</v>
      </c>
    </row>
    <row r="199" spans="28:105" x14ac:dyDescent="0.25">
      <c r="AB199" s="123"/>
      <c r="AC199" s="117" t="s">
        <v>46</v>
      </c>
      <c r="AD199" s="117" t="s">
        <v>612</v>
      </c>
      <c r="AJ199" s="3" t="s">
        <v>46</v>
      </c>
      <c r="AK199" t="s">
        <v>581</v>
      </c>
      <c r="AQ199" s="3" t="s">
        <v>46</v>
      </c>
      <c r="AR199" t="s">
        <v>581</v>
      </c>
      <c r="AY199" s="3" t="s">
        <v>46</v>
      </c>
      <c r="AZ199" t="s">
        <v>581</v>
      </c>
      <c r="BG199" s="2" t="s">
        <v>67</v>
      </c>
      <c r="BH199" s="2" t="s">
        <v>612</v>
      </c>
      <c r="BN199" s="2" t="s">
        <v>67</v>
      </c>
      <c r="BO199" s="2" t="s">
        <v>581</v>
      </c>
      <c r="BU199" s="2" t="s">
        <v>67</v>
      </c>
      <c r="BV199" s="2" t="s">
        <v>612</v>
      </c>
      <c r="CB199" s="2" t="s">
        <v>67</v>
      </c>
      <c r="CC199" s="2" t="s">
        <v>612</v>
      </c>
      <c r="CL199" t="s">
        <v>46</v>
      </c>
      <c r="CM199" t="s">
        <v>581</v>
      </c>
      <c r="CR199" s="125"/>
      <c r="CS199" s="13" t="s">
        <v>46</v>
      </c>
      <c r="CT199" s="2" t="s">
        <v>49</v>
      </c>
      <c r="CZ199" t="s">
        <v>57</v>
      </c>
      <c r="DA199" t="s">
        <v>581</v>
      </c>
    </row>
    <row r="200" spans="28:105" x14ac:dyDescent="0.25">
      <c r="AB200" s="123"/>
      <c r="AC200" s="117" t="s">
        <v>46</v>
      </c>
      <c r="AD200" s="117" t="s">
        <v>612</v>
      </c>
      <c r="AJ200" s="3" t="s">
        <v>80</v>
      </c>
      <c r="AK200" s="2" t="s">
        <v>612</v>
      </c>
      <c r="AQ200" s="3" t="s">
        <v>80</v>
      </c>
      <c r="AR200" s="2" t="s">
        <v>612</v>
      </c>
      <c r="AY200" s="3" t="s">
        <v>80</v>
      </c>
      <c r="AZ200" s="2" t="s">
        <v>612</v>
      </c>
      <c r="BG200" s="2" t="s">
        <v>67</v>
      </c>
      <c r="BH200" s="2" t="s">
        <v>612</v>
      </c>
      <c r="BN200" s="2" t="s">
        <v>67</v>
      </c>
      <c r="BO200" s="2" t="s">
        <v>581</v>
      </c>
      <c r="BU200" s="2" t="s">
        <v>67</v>
      </c>
      <c r="BV200" s="2" t="s">
        <v>612</v>
      </c>
      <c r="CB200" s="2" t="s">
        <v>67</v>
      </c>
      <c r="CC200" s="2" t="s">
        <v>612</v>
      </c>
      <c r="CL200" t="s">
        <v>80</v>
      </c>
      <c r="CM200" t="s">
        <v>581</v>
      </c>
      <c r="CR200" s="125"/>
      <c r="CS200" s="2" t="s">
        <v>72</v>
      </c>
      <c r="CT200" t="s">
        <v>581</v>
      </c>
      <c r="CZ200" t="s">
        <v>57</v>
      </c>
      <c r="DA200" s="2" t="s">
        <v>49</v>
      </c>
    </row>
    <row r="201" spans="28:105" x14ac:dyDescent="0.25">
      <c r="AB201" s="123"/>
      <c r="AC201" s="117" t="s">
        <v>80</v>
      </c>
      <c r="AD201" s="117" t="s">
        <v>612</v>
      </c>
      <c r="AJ201" s="3" t="s">
        <v>46</v>
      </c>
      <c r="AK201" s="2" t="s">
        <v>612</v>
      </c>
      <c r="AQ201" s="3" t="s">
        <v>46</v>
      </c>
      <c r="AR201" s="2" t="s">
        <v>612</v>
      </c>
      <c r="AY201" s="3" t="s">
        <v>46</v>
      </c>
      <c r="AZ201" s="2" t="s">
        <v>612</v>
      </c>
      <c r="BG201" s="2" t="s">
        <v>67</v>
      </c>
      <c r="BH201" s="2" t="s">
        <v>612</v>
      </c>
      <c r="BN201" s="2" t="s">
        <v>67</v>
      </c>
      <c r="BO201" s="2" t="s">
        <v>612</v>
      </c>
      <c r="BU201" s="2" t="s">
        <v>67</v>
      </c>
      <c r="BV201" s="2" t="s">
        <v>581</v>
      </c>
      <c r="CB201" s="2" t="s">
        <v>67</v>
      </c>
      <c r="CC201" s="2" t="s">
        <v>612</v>
      </c>
      <c r="CL201" t="s">
        <v>46</v>
      </c>
      <c r="CM201" t="s">
        <v>612</v>
      </c>
      <c r="CR201" s="125"/>
      <c r="CS201" s="2" t="s">
        <v>72</v>
      </c>
      <c r="CT201" t="s">
        <v>581</v>
      </c>
      <c r="CZ201" t="s">
        <v>57</v>
      </c>
      <c r="DA201" t="s">
        <v>581</v>
      </c>
    </row>
    <row r="202" spans="28:105" x14ac:dyDescent="0.25">
      <c r="AB202" s="123"/>
      <c r="AC202" s="117" t="s">
        <v>70</v>
      </c>
      <c r="AD202" s="117" t="s">
        <v>612</v>
      </c>
      <c r="AJ202" s="3" t="s">
        <v>46</v>
      </c>
      <c r="AK202" s="2" t="s">
        <v>612</v>
      </c>
      <c r="AQ202" s="3" t="s">
        <v>46</v>
      </c>
      <c r="AR202" s="2" t="s">
        <v>612</v>
      </c>
      <c r="AY202" s="3" t="s">
        <v>46</v>
      </c>
      <c r="AZ202" s="2" t="s">
        <v>612</v>
      </c>
      <c r="BG202" s="2" t="s">
        <v>67</v>
      </c>
      <c r="BH202" s="2" t="s">
        <v>612</v>
      </c>
      <c r="BN202" s="2" t="s">
        <v>67</v>
      </c>
      <c r="BO202" s="2" t="s">
        <v>581</v>
      </c>
      <c r="BU202" s="2" t="s">
        <v>67</v>
      </c>
      <c r="BV202" s="2" t="s">
        <v>612</v>
      </c>
      <c r="CB202" s="2" t="s">
        <v>67</v>
      </c>
      <c r="CC202" s="2" t="s">
        <v>581</v>
      </c>
      <c r="CL202" t="s">
        <v>46</v>
      </c>
      <c r="CM202" t="s">
        <v>612</v>
      </c>
      <c r="CR202" s="125"/>
      <c r="CS202" s="13" t="s">
        <v>80</v>
      </c>
      <c r="CT202" t="s">
        <v>581</v>
      </c>
      <c r="CZ202" t="s">
        <v>73</v>
      </c>
      <c r="DA202" t="s">
        <v>581</v>
      </c>
    </row>
    <row r="203" spans="28:105" x14ac:dyDescent="0.25">
      <c r="AB203" s="123"/>
      <c r="AC203" s="117" t="s">
        <v>80</v>
      </c>
      <c r="AD203" s="117" t="s">
        <v>612</v>
      </c>
      <c r="AJ203" s="3" t="s">
        <v>80</v>
      </c>
      <c r="AK203" s="2" t="s">
        <v>612</v>
      </c>
      <c r="AQ203" s="3" t="s">
        <v>80</v>
      </c>
      <c r="AR203" s="2" t="s">
        <v>612</v>
      </c>
      <c r="AY203" s="3" t="s">
        <v>80</v>
      </c>
      <c r="AZ203" t="s">
        <v>581</v>
      </c>
      <c r="BG203" s="2" t="s">
        <v>57</v>
      </c>
      <c r="BH203" s="2" t="s">
        <v>612</v>
      </c>
      <c r="BN203" s="2" t="s">
        <v>57</v>
      </c>
      <c r="BO203" s="2" t="s">
        <v>612</v>
      </c>
      <c r="BU203" s="2" t="s">
        <v>57</v>
      </c>
      <c r="BV203" s="2" t="s">
        <v>612</v>
      </c>
      <c r="CB203" s="2" t="s">
        <v>57</v>
      </c>
      <c r="CC203" s="2" t="s">
        <v>612</v>
      </c>
      <c r="CL203" t="s">
        <v>80</v>
      </c>
      <c r="CM203" t="s">
        <v>612</v>
      </c>
      <c r="CR203" s="125"/>
      <c r="CS203" s="13" t="s">
        <v>46</v>
      </c>
      <c r="CT203" t="s">
        <v>581</v>
      </c>
      <c r="CZ203" t="s">
        <v>61</v>
      </c>
      <c r="DA203" t="s">
        <v>581</v>
      </c>
    </row>
    <row r="204" spans="28:105" x14ac:dyDescent="0.25">
      <c r="AB204" s="123"/>
      <c r="AC204" s="117" t="s">
        <v>80</v>
      </c>
      <c r="AD204" s="117" t="s">
        <v>612</v>
      </c>
      <c r="AJ204" s="3" t="s">
        <v>80</v>
      </c>
      <c r="AK204" s="2" t="s">
        <v>612</v>
      </c>
      <c r="AQ204" s="3" t="s">
        <v>80</v>
      </c>
      <c r="AR204" s="2" t="s">
        <v>612</v>
      </c>
      <c r="AY204" s="3" t="s">
        <v>80</v>
      </c>
      <c r="AZ204" t="s">
        <v>581</v>
      </c>
      <c r="BG204" s="2" t="s">
        <v>67</v>
      </c>
      <c r="BH204" s="2" t="s">
        <v>612</v>
      </c>
      <c r="BN204" s="2" t="s">
        <v>67</v>
      </c>
      <c r="BO204" s="2" t="s">
        <v>612</v>
      </c>
      <c r="BU204" s="2" t="s">
        <v>67</v>
      </c>
      <c r="BV204" s="2" t="s">
        <v>581</v>
      </c>
      <c r="CB204" s="2" t="s">
        <v>67</v>
      </c>
      <c r="CC204" s="2" t="s">
        <v>612</v>
      </c>
      <c r="CL204" t="s">
        <v>80</v>
      </c>
      <c r="CM204" t="s">
        <v>612</v>
      </c>
      <c r="CR204" s="125"/>
      <c r="CS204" t="s">
        <v>250</v>
      </c>
      <c r="CT204" s="2" t="s">
        <v>49</v>
      </c>
    </row>
    <row r="205" spans="28:105" x14ac:dyDescent="0.25">
      <c r="AB205" s="123"/>
      <c r="AC205" s="117" t="s">
        <v>56</v>
      </c>
      <c r="AD205" s="117" t="s">
        <v>612</v>
      </c>
      <c r="AJ205" s="3" t="s">
        <v>46</v>
      </c>
      <c r="AK205" t="s">
        <v>581</v>
      </c>
      <c r="AQ205" s="3" t="s">
        <v>46</v>
      </c>
      <c r="AR205" t="s">
        <v>581</v>
      </c>
      <c r="AY205" s="3" t="s">
        <v>46</v>
      </c>
      <c r="AZ205" t="s">
        <v>581</v>
      </c>
      <c r="BG205" s="2" t="s">
        <v>67</v>
      </c>
      <c r="BH205" s="2" t="s">
        <v>581</v>
      </c>
      <c r="BN205" s="2" t="s">
        <v>67</v>
      </c>
      <c r="BO205" s="2" t="s">
        <v>612</v>
      </c>
      <c r="BU205" s="2" t="s">
        <v>67</v>
      </c>
      <c r="BV205" s="2" t="s">
        <v>581</v>
      </c>
      <c r="CB205" s="2" t="s">
        <v>67</v>
      </c>
      <c r="CC205" s="2" t="s">
        <v>612</v>
      </c>
      <c r="CL205" t="s">
        <v>46</v>
      </c>
      <c r="CM205" t="s">
        <v>581</v>
      </c>
      <c r="CR205" s="125"/>
      <c r="CS205" t="s">
        <v>250</v>
      </c>
      <c r="CT205" s="2" t="s">
        <v>49</v>
      </c>
    </row>
    <row r="206" spans="28:105" x14ac:dyDescent="0.25">
      <c r="AB206" s="123"/>
      <c r="AC206" s="117" t="s">
        <v>46</v>
      </c>
      <c r="AD206" s="117" t="s">
        <v>581</v>
      </c>
      <c r="AJ206" s="3" t="s">
        <v>80</v>
      </c>
      <c r="AK206" t="s">
        <v>581</v>
      </c>
      <c r="AQ206" s="3" t="s">
        <v>80</v>
      </c>
      <c r="AR206" t="s">
        <v>581</v>
      </c>
      <c r="AY206" s="3" t="s">
        <v>80</v>
      </c>
      <c r="AZ206" t="s">
        <v>581</v>
      </c>
      <c r="BG206" s="2" t="s">
        <v>67</v>
      </c>
      <c r="BH206" s="2" t="s">
        <v>581</v>
      </c>
      <c r="BN206" s="2" t="s">
        <v>67</v>
      </c>
      <c r="BO206" s="2" t="s">
        <v>612</v>
      </c>
      <c r="BU206" s="2" t="s">
        <v>67</v>
      </c>
      <c r="BV206" s="2" t="s">
        <v>581</v>
      </c>
      <c r="CB206" s="2" t="s">
        <v>67</v>
      </c>
      <c r="CC206" s="2" t="s">
        <v>612</v>
      </c>
      <c r="CL206" t="s">
        <v>80</v>
      </c>
      <c r="CM206" t="s">
        <v>581</v>
      </c>
      <c r="CR206" s="125"/>
      <c r="CS206" s="13" t="s">
        <v>80</v>
      </c>
      <c r="CT206" s="2" t="s">
        <v>49</v>
      </c>
    </row>
    <row r="207" spans="28:105" x14ac:dyDescent="0.25">
      <c r="AB207" s="123"/>
      <c r="AC207" s="117" t="s">
        <v>70</v>
      </c>
      <c r="AD207" s="117" t="s">
        <v>581</v>
      </c>
      <c r="AJ207" s="3" t="s">
        <v>46</v>
      </c>
      <c r="AK207" s="2" t="s">
        <v>612</v>
      </c>
      <c r="AQ207" s="3" t="s">
        <v>46</v>
      </c>
      <c r="AR207" s="2" t="s">
        <v>612</v>
      </c>
      <c r="AY207" s="3" t="s">
        <v>46</v>
      </c>
      <c r="AZ207" s="2" t="s">
        <v>612</v>
      </c>
      <c r="BG207" s="2" t="s">
        <v>67</v>
      </c>
      <c r="BH207" s="2" t="s">
        <v>612</v>
      </c>
      <c r="BN207" s="2" t="s">
        <v>67</v>
      </c>
      <c r="BO207" s="2" t="s">
        <v>581</v>
      </c>
      <c r="BU207" s="2" t="s">
        <v>67</v>
      </c>
      <c r="BV207" s="2" t="s">
        <v>581</v>
      </c>
      <c r="CB207" s="2" t="s">
        <v>67</v>
      </c>
      <c r="CC207" s="2" t="s">
        <v>581</v>
      </c>
      <c r="CL207" t="s">
        <v>46</v>
      </c>
      <c r="CM207" t="s">
        <v>612</v>
      </c>
      <c r="CR207" s="125"/>
      <c r="CS207" s="2" t="s">
        <v>72</v>
      </c>
      <c r="CT207" s="2" t="s">
        <v>49</v>
      </c>
    </row>
    <row r="208" spans="28:105" x14ac:dyDescent="0.25">
      <c r="AB208" s="123"/>
      <c r="AC208" s="117" t="s">
        <v>56</v>
      </c>
      <c r="AD208" s="117" t="s">
        <v>612</v>
      </c>
      <c r="AJ208" s="2" t="s">
        <v>70</v>
      </c>
      <c r="AK208" s="2" t="s">
        <v>612</v>
      </c>
      <c r="AQ208" s="2" t="s">
        <v>70</v>
      </c>
      <c r="AR208" s="2" t="s">
        <v>612</v>
      </c>
      <c r="AY208" s="2" t="s">
        <v>70</v>
      </c>
      <c r="AZ208" t="s">
        <v>581</v>
      </c>
      <c r="BG208" s="2" t="s">
        <v>48</v>
      </c>
      <c r="BH208" s="2" t="s">
        <v>581</v>
      </c>
      <c r="BN208" s="2" t="s">
        <v>48</v>
      </c>
      <c r="BO208" s="2" t="s">
        <v>581</v>
      </c>
      <c r="BU208" s="2" t="s">
        <v>48</v>
      </c>
      <c r="BV208" s="2" t="s">
        <v>581</v>
      </c>
      <c r="CB208" s="2" t="s">
        <v>48</v>
      </c>
      <c r="CC208" s="2" t="s">
        <v>581</v>
      </c>
      <c r="CL208" t="s">
        <v>70</v>
      </c>
      <c r="CM208" t="s">
        <v>612</v>
      </c>
      <c r="CR208" s="125"/>
      <c r="CS208" s="2" t="s">
        <v>72</v>
      </c>
      <c r="CT208" s="2" t="s">
        <v>49</v>
      </c>
    </row>
    <row r="209" spans="28:98" x14ac:dyDescent="0.25">
      <c r="AB209" s="123"/>
      <c r="AC209" s="117" t="s">
        <v>56</v>
      </c>
      <c r="AD209" s="117" t="s">
        <v>612</v>
      </c>
      <c r="AJ209" s="2" t="s">
        <v>72</v>
      </c>
      <c r="AK209" t="s">
        <v>581</v>
      </c>
      <c r="AQ209" s="2" t="s">
        <v>72</v>
      </c>
      <c r="AR209" s="2" t="s">
        <v>612</v>
      </c>
      <c r="AY209" s="2" t="s">
        <v>72</v>
      </c>
      <c r="AZ209" t="s">
        <v>581</v>
      </c>
      <c r="BG209" s="2" t="s">
        <v>48</v>
      </c>
      <c r="BH209" s="2" t="s">
        <v>581</v>
      </c>
      <c r="BN209" s="2" t="s">
        <v>48</v>
      </c>
      <c r="BO209" s="2" t="s">
        <v>581</v>
      </c>
      <c r="BU209" s="2" t="s">
        <v>48</v>
      </c>
      <c r="BV209" s="2" t="s">
        <v>581</v>
      </c>
      <c r="CB209" s="2" t="s">
        <v>48</v>
      </c>
      <c r="CC209" s="2" t="s">
        <v>581</v>
      </c>
      <c r="CL209" t="s">
        <v>72</v>
      </c>
      <c r="CM209" t="s">
        <v>612</v>
      </c>
      <c r="CR209" s="125"/>
      <c r="CS209" s="13" t="s">
        <v>80</v>
      </c>
      <c r="CT209" s="2" t="s">
        <v>49</v>
      </c>
    </row>
    <row r="210" spans="28:98" x14ac:dyDescent="0.25">
      <c r="AB210" s="123"/>
      <c r="AC210" s="117" t="s">
        <v>72</v>
      </c>
      <c r="AD210" s="117" t="s">
        <v>581</v>
      </c>
      <c r="AJ210" s="2" t="s">
        <v>72</v>
      </c>
      <c r="AK210" s="2" t="s">
        <v>612</v>
      </c>
      <c r="AQ210" s="2" t="s">
        <v>72</v>
      </c>
      <c r="AR210" s="2" t="s">
        <v>612</v>
      </c>
      <c r="AY210" s="2" t="s">
        <v>72</v>
      </c>
      <c r="AZ210" t="s">
        <v>581</v>
      </c>
      <c r="BG210" s="2" t="s">
        <v>73</v>
      </c>
      <c r="BH210" s="2" t="s">
        <v>612</v>
      </c>
      <c r="BN210" s="2" t="s">
        <v>73</v>
      </c>
      <c r="BO210" s="2" t="s">
        <v>612</v>
      </c>
      <c r="BU210" s="2" t="s">
        <v>73</v>
      </c>
      <c r="BV210" s="2" t="s">
        <v>612</v>
      </c>
      <c r="CB210" s="2" t="s">
        <v>73</v>
      </c>
      <c r="CC210" s="2" t="s">
        <v>581</v>
      </c>
      <c r="CL210" t="s">
        <v>72</v>
      </c>
      <c r="CM210" t="s">
        <v>612</v>
      </c>
      <c r="CR210" s="125"/>
      <c r="CS210" s="13" t="s">
        <v>80</v>
      </c>
      <c r="CT210" s="2" t="s">
        <v>49</v>
      </c>
    </row>
    <row r="211" spans="28:98" x14ac:dyDescent="0.25">
      <c r="AB211" s="123"/>
      <c r="AC211" s="117" t="s">
        <v>46</v>
      </c>
      <c r="AD211" s="117" t="s">
        <v>581</v>
      </c>
      <c r="AJ211" s="3" t="s">
        <v>46</v>
      </c>
      <c r="AK211" t="s">
        <v>581</v>
      </c>
      <c r="AQ211" s="3" t="s">
        <v>46</v>
      </c>
      <c r="AR211" t="s">
        <v>581</v>
      </c>
      <c r="AY211" s="3" t="s">
        <v>46</v>
      </c>
      <c r="AZ211" t="s">
        <v>581</v>
      </c>
      <c r="BG211" s="2" t="s">
        <v>67</v>
      </c>
      <c r="BH211" s="2" t="s">
        <v>581</v>
      </c>
      <c r="BN211" s="2" t="s">
        <v>67</v>
      </c>
      <c r="BO211" s="2" t="s">
        <v>581</v>
      </c>
      <c r="BU211" s="2" t="s">
        <v>67</v>
      </c>
      <c r="BV211" s="2" t="s">
        <v>581</v>
      </c>
      <c r="CB211" s="2" t="s">
        <v>67</v>
      </c>
      <c r="CC211" s="2" t="s">
        <v>612</v>
      </c>
      <c r="CL211" t="s">
        <v>46</v>
      </c>
      <c r="CM211" t="s">
        <v>612</v>
      </c>
      <c r="CR211" s="125"/>
      <c r="CS211" s="2" t="s">
        <v>72</v>
      </c>
      <c r="CT211" t="s">
        <v>581</v>
      </c>
    </row>
    <row r="212" spans="28:98" x14ac:dyDescent="0.25">
      <c r="AB212" s="123"/>
      <c r="AC212" s="117" t="s">
        <v>72</v>
      </c>
      <c r="AD212" s="117" t="s">
        <v>581</v>
      </c>
      <c r="AJ212" s="3" t="s">
        <v>46</v>
      </c>
      <c r="AK212" s="2" t="s">
        <v>612</v>
      </c>
      <c r="AQ212" s="3" t="s">
        <v>46</v>
      </c>
      <c r="AR212" t="s">
        <v>581</v>
      </c>
      <c r="AY212" s="3" t="s">
        <v>46</v>
      </c>
      <c r="AZ212" t="s">
        <v>581</v>
      </c>
      <c r="BG212" s="2" t="s">
        <v>67</v>
      </c>
      <c r="BH212" s="2" t="s">
        <v>581</v>
      </c>
      <c r="BN212" s="2" t="s">
        <v>67</v>
      </c>
      <c r="BO212" s="2" t="s">
        <v>612</v>
      </c>
      <c r="BU212" s="2" t="s">
        <v>67</v>
      </c>
      <c r="BV212" s="2" t="s">
        <v>581</v>
      </c>
      <c r="CB212" s="2" t="s">
        <v>67</v>
      </c>
      <c r="CC212" s="2" t="s">
        <v>612</v>
      </c>
      <c r="CL212" t="s">
        <v>46</v>
      </c>
      <c r="CM212" t="s">
        <v>581</v>
      </c>
      <c r="CR212" s="125"/>
      <c r="CS212" s="13" t="s">
        <v>56</v>
      </c>
      <c r="CT212" s="2" t="s">
        <v>49</v>
      </c>
    </row>
    <row r="213" spans="28:98" x14ac:dyDescent="0.25">
      <c r="AB213" s="123"/>
      <c r="AC213" s="117" t="s">
        <v>56</v>
      </c>
      <c r="AD213" s="117" t="s">
        <v>612</v>
      </c>
      <c r="AJ213" s="3" t="s">
        <v>56</v>
      </c>
      <c r="AK213" s="2" t="s">
        <v>612</v>
      </c>
      <c r="AQ213" s="3" t="s">
        <v>56</v>
      </c>
      <c r="AR213" t="s">
        <v>581</v>
      </c>
      <c r="AY213" s="3" t="s">
        <v>56</v>
      </c>
      <c r="AZ213" t="s">
        <v>581</v>
      </c>
      <c r="BG213" s="2" t="s">
        <v>57</v>
      </c>
      <c r="BH213" s="2" t="s">
        <v>612</v>
      </c>
      <c r="BN213" s="2" t="s">
        <v>57</v>
      </c>
      <c r="BO213" s="2" t="s">
        <v>612</v>
      </c>
      <c r="BU213" s="2" t="s">
        <v>57</v>
      </c>
      <c r="BV213" s="2" t="s">
        <v>612</v>
      </c>
      <c r="CB213" s="2" t="s">
        <v>57</v>
      </c>
      <c r="CC213" s="2" t="s">
        <v>612</v>
      </c>
      <c r="CL213" t="s">
        <v>56</v>
      </c>
      <c r="CM213" t="s">
        <v>581</v>
      </c>
      <c r="CR213" s="125"/>
      <c r="CS213" s="13" t="s">
        <v>80</v>
      </c>
      <c r="CT213" s="2" t="s">
        <v>49</v>
      </c>
    </row>
    <row r="214" spans="28:98" x14ac:dyDescent="0.25">
      <c r="AB214" s="123"/>
      <c r="AC214" s="117" t="s">
        <v>70</v>
      </c>
      <c r="AD214" s="117" t="s">
        <v>612</v>
      </c>
      <c r="AJ214" s="3" t="s">
        <v>46</v>
      </c>
      <c r="AK214" t="s">
        <v>581</v>
      </c>
      <c r="AQ214" s="3" t="s">
        <v>46</v>
      </c>
      <c r="AR214" t="s">
        <v>581</v>
      </c>
      <c r="AY214" s="3" t="s">
        <v>46</v>
      </c>
      <c r="AZ214" t="s">
        <v>581</v>
      </c>
      <c r="BG214" s="2" t="s">
        <v>48</v>
      </c>
      <c r="BH214" s="2" t="s">
        <v>612</v>
      </c>
      <c r="BN214" s="2" t="s">
        <v>48</v>
      </c>
      <c r="BO214" s="2" t="s">
        <v>581</v>
      </c>
      <c r="BU214" s="2" t="s">
        <v>48</v>
      </c>
      <c r="BV214" s="2" t="s">
        <v>581</v>
      </c>
      <c r="CB214" s="2" t="s">
        <v>48</v>
      </c>
      <c r="CC214" s="2" t="s">
        <v>581</v>
      </c>
      <c r="CL214" t="s">
        <v>46</v>
      </c>
      <c r="CM214" t="s">
        <v>612</v>
      </c>
      <c r="CR214" s="125"/>
      <c r="CS214" t="s">
        <v>250</v>
      </c>
      <c r="CT214" s="2" t="s">
        <v>49</v>
      </c>
    </row>
    <row r="215" spans="28:98" x14ac:dyDescent="0.25">
      <c r="AB215" s="123"/>
      <c r="AC215" s="117" t="s">
        <v>70</v>
      </c>
      <c r="AD215" s="117" t="s">
        <v>612</v>
      </c>
      <c r="AJ215" s="2" t="s">
        <v>72</v>
      </c>
      <c r="AK215" s="2" t="s">
        <v>612</v>
      </c>
      <c r="AQ215" s="2" t="s">
        <v>72</v>
      </c>
      <c r="AR215" s="2" t="s">
        <v>612</v>
      </c>
      <c r="AY215" s="2" t="s">
        <v>72</v>
      </c>
      <c r="AZ215" t="s">
        <v>581</v>
      </c>
      <c r="BG215" s="2" t="s">
        <v>67</v>
      </c>
      <c r="BH215" s="2" t="s">
        <v>612</v>
      </c>
      <c r="BN215" s="2" t="s">
        <v>67</v>
      </c>
      <c r="BO215" s="2" t="s">
        <v>612</v>
      </c>
      <c r="BU215" s="2" t="s">
        <v>67</v>
      </c>
      <c r="BV215" s="2" t="s">
        <v>581</v>
      </c>
      <c r="CB215" s="2" t="s">
        <v>67</v>
      </c>
      <c r="CC215" s="2" t="s">
        <v>581</v>
      </c>
      <c r="CL215" t="s">
        <v>72</v>
      </c>
      <c r="CM215" t="s">
        <v>612</v>
      </c>
      <c r="CR215" s="125"/>
      <c r="CS215" s="13" t="s">
        <v>56</v>
      </c>
      <c r="CT215" s="2" t="s">
        <v>49</v>
      </c>
    </row>
    <row r="216" spans="28:98" x14ac:dyDescent="0.25">
      <c r="AB216" s="123"/>
      <c r="AC216" s="117" t="s">
        <v>70</v>
      </c>
      <c r="AD216" s="117" t="s">
        <v>612</v>
      </c>
      <c r="AJ216" s="2" t="s">
        <v>72</v>
      </c>
      <c r="AK216" t="s">
        <v>581</v>
      </c>
      <c r="AQ216" s="2" t="s">
        <v>72</v>
      </c>
      <c r="AR216" s="2" t="s">
        <v>612</v>
      </c>
      <c r="AY216" s="2" t="s">
        <v>72</v>
      </c>
      <c r="AZ216" t="s">
        <v>581</v>
      </c>
      <c r="BG216" s="2" t="s">
        <v>48</v>
      </c>
      <c r="BH216" s="2" t="s">
        <v>612</v>
      </c>
      <c r="BN216" s="2" t="s">
        <v>48</v>
      </c>
      <c r="BO216" s="2" t="s">
        <v>581</v>
      </c>
      <c r="BU216" s="2" t="s">
        <v>48</v>
      </c>
      <c r="BV216" s="2" t="s">
        <v>581</v>
      </c>
      <c r="CB216" s="2" t="s">
        <v>48</v>
      </c>
      <c r="CC216" s="2" t="s">
        <v>612</v>
      </c>
      <c r="CL216" t="s">
        <v>72</v>
      </c>
      <c r="CM216" t="s">
        <v>581</v>
      </c>
      <c r="CR216" s="125"/>
      <c r="CS216" s="2" t="s">
        <v>72</v>
      </c>
      <c r="CT216" s="2" t="s">
        <v>49</v>
      </c>
    </row>
    <row r="217" spans="28:98" x14ac:dyDescent="0.25">
      <c r="AB217" s="123"/>
      <c r="AC217" s="117" t="s">
        <v>70</v>
      </c>
      <c r="AD217" s="117" t="s">
        <v>612</v>
      </c>
      <c r="AJ217" s="3" t="s">
        <v>56</v>
      </c>
      <c r="AK217" s="2" t="s">
        <v>612</v>
      </c>
      <c r="AQ217" s="3" t="s">
        <v>56</v>
      </c>
      <c r="AR217" s="2" t="s">
        <v>612</v>
      </c>
      <c r="AY217" s="3" t="s">
        <v>56</v>
      </c>
      <c r="AZ217" t="s">
        <v>581</v>
      </c>
      <c r="BG217" s="2" t="s">
        <v>57</v>
      </c>
      <c r="BH217" s="2" t="s">
        <v>612</v>
      </c>
      <c r="BN217" s="2" t="s">
        <v>57</v>
      </c>
      <c r="BO217" s="2" t="s">
        <v>612</v>
      </c>
      <c r="BU217" s="2" t="s">
        <v>57</v>
      </c>
      <c r="BV217" s="2" t="s">
        <v>581</v>
      </c>
      <c r="CB217" s="2" t="s">
        <v>57</v>
      </c>
      <c r="CC217" s="2" t="s">
        <v>581</v>
      </c>
      <c r="CL217" t="s">
        <v>56</v>
      </c>
      <c r="CM217" t="s">
        <v>612</v>
      </c>
      <c r="CR217" s="125"/>
      <c r="CS217" s="2" t="s">
        <v>72</v>
      </c>
      <c r="CT217" s="2" t="s">
        <v>49</v>
      </c>
    </row>
    <row r="218" spans="28:98" x14ac:dyDescent="0.25">
      <c r="AB218" s="123"/>
      <c r="AC218" s="117" t="s">
        <v>72</v>
      </c>
      <c r="AD218" s="117" t="s">
        <v>581</v>
      </c>
      <c r="AJ218" s="3" t="s">
        <v>56</v>
      </c>
      <c r="AK218" t="s">
        <v>581</v>
      </c>
      <c r="AQ218" s="3" t="s">
        <v>56</v>
      </c>
      <c r="AR218" t="s">
        <v>581</v>
      </c>
      <c r="AY218" s="3" t="s">
        <v>56</v>
      </c>
      <c r="AZ218" t="s">
        <v>581</v>
      </c>
      <c r="BG218" s="2" t="s">
        <v>48</v>
      </c>
      <c r="BH218" s="2" t="s">
        <v>612</v>
      </c>
      <c r="BN218" s="2" t="s">
        <v>48</v>
      </c>
      <c r="BO218" s="2" t="s">
        <v>612</v>
      </c>
      <c r="BU218" s="2" t="s">
        <v>48</v>
      </c>
      <c r="BV218" s="2" t="s">
        <v>612</v>
      </c>
      <c r="CB218" s="2" t="s">
        <v>48</v>
      </c>
      <c r="CC218" s="2" t="s">
        <v>581</v>
      </c>
      <c r="CL218" t="s">
        <v>56</v>
      </c>
      <c r="CM218" t="s">
        <v>612</v>
      </c>
      <c r="CR218" s="125"/>
      <c r="CS218" s="2" t="s">
        <v>72</v>
      </c>
      <c r="CT218" s="2" t="s">
        <v>49</v>
      </c>
    </row>
    <row r="219" spans="28:98" x14ac:dyDescent="0.25">
      <c r="AB219" s="123"/>
      <c r="AC219" s="117" t="s">
        <v>46</v>
      </c>
      <c r="AD219" s="117" t="s">
        <v>581</v>
      </c>
      <c r="AJ219" s="3" t="s">
        <v>80</v>
      </c>
      <c r="AK219" s="2" t="s">
        <v>612</v>
      </c>
      <c r="AQ219" s="3" t="s">
        <v>80</v>
      </c>
      <c r="AR219" t="s">
        <v>581</v>
      </c>
      <c r="AY219" s="3" t="s">
        <v>80</v>
      </c>
      <c r="AZ219" t="s">
        <v>581</v>
      </c>
      <c r="BG219" s="2" t="s">
        <v>67</v>
      </c>
      <c r="BH219" s="2" t="s">
        <v>612</v>
      </c>
      <c r="BN219" s="2" t="s">
        <v>67</v>
      </c>
      <c r="BO219" s="2" t="s">
        <v>612</v>
      </c>
      <c r="BU219" s="2" t="s">
        <v>67</v>
      </c>
      <c r="BV219" s="2" t="s">
        <v>581</v>
      </c>
      <c r="CB219" s="2" t="s">
        <v>67</v>
      </c>
      <c r="CC219" s="2" t="s">
        <v>581</v>
      </c>
      <c r="CL219" t="s">
        <v>80</v>
      </c>
      <c r="CM219" t="s">
        <v>581</v>
      </c>
      <c r="CR219" s="125"/>
      <c r="CS219" s="2" t="s">
        <v>72</v>
      </c>
      <c r="CT219" s="2" t="s">
        <v>49</v>
      </c>
    </row>
    <row r="220" spans="28:98" x14ac:dyDescent="0.25">
      <c r="AB220" s="123"/>
      <c r="AC220" s="117" t="s">
        <v>56</v>
      </c>
      <c r="AD220" s="117" t="s">
        <v>612</v>
      </c>
      <c r="AJ220" s="3" t="s">
        <v>56</v>
      </c>
      <c r="AK220" t="s">
        <v>581</v>
      </c>
      <c r="AQ220" s="3" t="s">
        <v>56</v>
      </c>
      <c r="AR220" s="2" t="s">
        <v>612</v>
      </c>
      <c r="AY220" s="3" t="s">
        <v>56</v>
      </c>
      <c r="AZ220" t="s">
        <v>581</v>
      </c>
      <c r="BG220" s="2" t="s">
        <v>67</v>
      </c>
      <c r="BH220" s="2" t="s">
        <v>612</v>
      </c>
      <c r="BN220" s="2" t="s">
        <v>67</v>
      </c>
      <c r="BO220" s="2" t="s">
        <v>581</v>
      </c>
      <c r="BU220" s="2" t="s">
        <v>67</v>
      </c>
      <c r="BV220" s="2" t="s">
        <v>581</v>
      </c>
      <c r="CB220" s="2" t="s">
        <v>67</v>
      </c>
      <c r="CC220" s="2" t="s">
        <v>581</v>
      </c>
      <c r="CL220" t="s">
        <v>56</v>
      </c>
      <c r="CM220" t="s">
        <v>581</v>
      </c>
      <c r="CR220" s="125"/>
      <c r="CS220" s="2" t="s">
        <v>72</v>
      </c>
      <c r="CT220" t="s">
        <v>581</v>
      </c>
    </row>
    <row r="221" spans="28:98" x14ac:dyDescent="0.25">
      <c r="AB221" s="123"/>
      <c r="AC221" s="117" t="s">
        <v>80</v>
      </c>
      <c r="AD221" s="117" t="s">
        <v>581</v>
      </c>
      <c r="AJ221" s="2" t="s">
        <v>72</v>
      </c>
      <c r="AK221" s="2" t="s">
        <v>612</v>
      </c>
      <c r="AQ221" s="2" t="s">
        <v>72</v>
      </c>
      <c r="AR221" s="2" t="s">
        <v>612</v>
      </c>
      <c r="AY221" s="2" t="s">
        <v>72</v>
      </c>
      <c r="AZ221" t="s">
        <v>581</v>
      </c>
      <c r="BG221" s="2" t="s">
        <v>48</v>
      </c>
      <c r="BH221" s="2" t="s">
        <v>581</v>
      </c>
      <c r="BN221" s="2" t="s">
        <v>48</v>
      </c>
      <c r="BO221" s="2" t="s">
        <v>612</v>
      </c>
      <c r="BU221" s="2" t="s">
        <v>48</v>
      </c>
      <c r="BV221" s="2" t="s">
        <v>581</v>
      </c>
      <c r="CB221" s="2" t="s">
        <v>48</v>
      </c>
      <c r="CC221" s="2" t="s">
        <v>581</v>
      </c>
      <c r="CL221" t="s">
        <v>72</v>
      </c>
      <c r="CM221" t="s">
        <v>581</v>
      </c>
      <c r="CR221" s="125"/>
      <c r="CS221" t="s">
        <v>264</v>
      </c>
      <c r="CT221" s="2" t="s">
        <v>49</v>
      </c>
    </row>
    <row r="222" spans="28:98" x14ac:dyDescent="0.25">
      <c r="AB222" s="123"/>
      <c r="AC222" s="117" t="s">
        <v>72</v>
      </c>
      <c r="AD222" s="117" t="s">
        <v>581</v>
      </c>
      <c r="AJ222" s="3" t="s">
        <v>46</v>
      </c>
      <c r="AK222" s="2" t="s">
        <v>612</v>
      </c>
      <c r="AQ222" s="3" t="s">
        <v>46</v>
      </c>
      <c r="AR222" t="s">
        <v>581</v>
      </c>
      <c r="AY222" s="3" t="s">
        <v>46</v>
      </c>
      <c r="AZ222" t="s">
        <v>581</v>
      </c>
      <c r="BG222" s="2" t="s">
        <v>57</v>
      </c>
      <c r="BH222" s="2" t="s">
        <v>612</v>
      </c>
      <c r="BN222" s="2" t="s">
        <v>57</v>
      </c>
      <c r="BO222" s="2" t="s">
        <v>581</v>
      </c>
      <c r="BU222" s="2" t="s">
        <v>57</v>
      </c>
      <c r="BV222" s="2" t="s">
        <v>581</v>
      </c>
      <c r="CB222" s="2" t="s">
        <v>57</v>
      </c>
      <c r="CC222" s="2" t="s">
        <v>612</v>
      </c>
      <c r="CL222" t="s">
        <v>46</v>
      </c>
      <c r="CM222" t="s">
        <v>612</v>
      </c>
      <c r="CR222" s="125"/>
      <c r="CS222" t="s">
        <v>70</v>
      </c>
      <c r="CT222" s="2" t="s">
        <v>49</v>
      </c>
    </row>
    <row r="223" spans="28:98" x14ac:dyDescent="0.25">
      <c r="AB223" s="123"/>
      <c r="AC223" s="117" t="s">
        <v>46</v>
      </c>
      <c r="AD223" s="117" t="s">
        <v>612</v>
      </c>
      <c r="AJ223" s="3" t="s">
        <v>46</v>
      </c>
      <c r="AK223" t="s">
        <v>581</v>
      </c>
      <c r="AQ223" s="3" t="s">
        <v>46</v>
      </c>
      <c r="AR223" t="s">
        <v>581</v>
      </c>
      <c r="AY223" s="3" t="s">
        <v>46</v>
      </c>
      <c r="AZ223" t="s">
        <v>581</v>
      </c>
      <c r="BG223" s="2" t="s">
        <v>67</v>
      </c>
      <c r="BH223" s="2" t="s">
        <v>612</v>
      </c>
      <c r="BN223" s="2" t="s">
        <v>67</v>
      </c>
      <c r="BO223" s="2" t="s">
        <v>581</v>
      </c>
      <c r="BU223" s="2" t="s">
        <v>67</v>
      </c>
      <c r="BV223" s="2" t="s">
        <v>612</v>
      </c>
      <c r="CB223" s="2" t="s">
        <v>67</v>
      </c>
      <c r="CC223" s="2" t="s">
        <v>581</v>
      </c>
      <c r="CL223" t="s">
        <v>46</v>
      </c>
      <c r="CM223" t="s">
        <v>612</v>
      </c>
      <c r="CR223" s="125"/>
      <c r="CS223" t="s">
        <v>56</v>
      </c>
      <c r="CT223" t="s">
        <v>581</v>
      </c>
    </row>
    <row r="224" spans="28:98" x14ac:dyDescent="0.25">
      <c r="AB224" s="123"/>
      <c r="AC224" s="117" t="s">
        <v>46</v>
      </c>
      <c r="AD224" s="117" t="s">
        <v>612</v>
      </c>
      <c r="AJ224" s="3" t="s">
        <v>56</v>
      </c>
      <c r="AK224" s="2" t="s">
        <v>612</v>
      </c>
      <c r="AQ224" s="3" t="s">
        <v>56</v>
      </c>
      <c r="AR224" t="s">
        <v>581</v>
      </c>
      <c r="AY224" s="3" t="s">
        <v>56</v>
      </c>
      <c r="AZ224" t="s">
        <v>581</v>
      </c>
      <c r="BG224" s="2" t="s">
        <v>67</v>
      </c>
      <c r="BH224" s="2" t="s">
        <v>612</v>
      </c>
      <c r="BN224" s="2" t="s">
        <v>67</v>
      </c>
      <c r="BO224" s="2" t="s">
        <v>581</v>
      </c>
      <c r="BU224" s="2" t="s">
        <v>67</v>
      </c>
      <c r="BV224" s="2" t="s">
        <v>612</v>
      </c>
      <c r="CB224" s="2" t="s">
        <v>67</v>
      </c>
      <c r="CC224" s="2" t="s">
        <v>581</v>
      </c>
      <c r="CL224" t="s">
        <v>56</v>
      </c>
      <c r="CM224" t="s">
        <v>612</v>
      </c>
      <c r="CR224" s="125"/>
      <c r="CS224" t="s">
        <v>264</v>
      </c>
      <c r="CT224" s="2" t="s">
        <v>49</v>
      </c>
    </row>
    <row r="225" spans="28:98" x14ac:dyDescent="0.25">
      <c r="AB225" s="123"/>
      <c r="AC225" s="117" t="s">
        <v>70</v>
      </c>
      <c r="AD225" s="117" t="s">
        <v>612</v>
      </c>
      <c r="AJ225" s="2" t="s">
        <v>72</v>
      </c>
      <c r="AK225" s="2" t="s">
        <v>612</v>
      </c>
      <c r="AQ225" s="2" t="s">
        <v>72</v>
      </c>
      <c r="AR225" s="2" t="s">
        <v>612</v>
      </c>
      <c r="AY225" s="2" t="s">
        <v>72</v>
      </c>
      <c r="AZ225" t="s">
        <v>581</v>
      </c>
      <c r="BG225" s="2" t="s">
        <v>48</v>
      </c>
      <c r="BH225" s="2" t="s">
        <v>612</v>
      </c>
      <c r="BN225" s="2" t="s">
        <v>48</v>
      </c>
      <c r="BO225" s="2" t="s">
        <v>581</v>
      </c>
      <c r="BU225" s="2" t="s">
        <v>48</v>
      </c>
      <c r="BV225" s="2" t="s">
        <v>581</v>
      </c>
      <c r="CB225" s="2" t="s">
        <v>48</v>
      </c>
      <c r="CC225" s="2" t="s">
        <v>581</v>
      </c>
      <c r="CL225" t="s">
        <v>72</v>
      </c>
      <c r="CM225" t="s">
        <v>581</v>
      </c>
      <c r="CR225" s="125"/>
      <c r="CS225" t="s">
        <v>80</v>
      </c>
      <c r="CT225" s="2" t="s">
        <v>49</v>
      </c>
    </row>
    <row r="226" spans="28:98" x14ac:dyDescent="0.25">
      <c r="AB226" s="123"/>
      <c r="AC226" s="117" t="s">
        <v>70</v>
      </c>
      <c r="AD226" s="117" t="s">
        <v>612</v>
      </c>
      <c r="AJ226" s="2" t="s">
        <v>72</v>
      </c>
      <c r="AK226" s="2" t="s">
        <v>612</v>
      </c>
      <c r="AQ226" s="2" t="s">
        <v>72</v>
      </c>
      <c r="AR226" s="2" t="s">
        <v>612</v>
      </c>
      <c r="AY226" s="2" t="s">
        <v>72</v>
      </c>
      <c r="AZ226" t="s">
        <v>581</v>
      </c>
      <c r="BG226" s="2" t="s">
        <v>67</v>
      </c>
      <c r="BH226" s="2" t="s">
        <v>612</v>
      </c>
      <c r="BN226" s="2" t="s">
        <v>67</v>
      </c>
      <c r="BO226" s="2" t="s">
        <v>612</v>
      </c>
      <c r="BU226" s="2" t="s">
        <v>67</v>
      </c>
      <c r="BV226" s="2" t="s">
        <v>581</v>
      </c>
      <c r="CB226" s="2" t="s">
        <v>67</v>
      </c>
      <c r="CC226" s="2" t="s">
        <v>612</v>
      </c>
      <c r="CL226" t="s">
        <v>72</v>
      </c>
      <c r="CM226" t="s">
        <v>581</v>
      </c>
      <c r="CR226" s="125"/>
      <c r="CS226" t="s">
        <v>56</v>
      </c>
      <c r="CT226" t="s">
        <v>581</v>
      </c>
    </row>
    <row r="227" spans="28:98" x14ac:dyDescent="0.25">
      <c r="AB227" s="123"/>
      <c r="AC227" s="117" t="s">
        <v>80</v>
      </c>
      <c r="AD227" s="117" t="s">
        <v>612</v>
      </c>
      <c r="AJ227" s="3" t="s">
        <v>46</v>
      </c>
      <c r="AK227" s="2" t="s">
        <v>612</v>
      </c>
      <c r="AQ227" s="3" t="s">
        <v>46</v>
      </c>
      <c r="AR227" s="2" t="s">
        <v>612</v>
      </c>
      <c r="AY227" s="3" t="s">
        <v>46</v>
      </c>
      <c r="AZ227" t="s">
        <v>581</v>
      </c>
      <c r="BG227" s="2" t="s">
        <v>73</v>
      </c>
      <c r="BH227" s="2" t="s">
        <v>612</v>
      </c>
      <c r="BN227" s="2" t="s">
        <v>73</v>
      </c>
      <c r="BO227" s="2" t="s">
        <v>581</v>
      </c>
      <c r="BU227" s="2" t="s">
        <v>73</v>
      </c>
      <c r="BV227" s="2" t="s">
        <v>612</v>
      </c>
      <c r="CB227" s="2" t="s">
        <v>73</v>
      </c>
      <c r="CC227" s="2" t="s">
        <v>612</v>
      </c>
      <c r="CL227" t="s">
        <v>46</v>
      </c>
      <c r="CM227" t="s">
        <v>612</v>
      </c>
      <c r="CR227" s="125"/>
      <c r="CS227" t="s">
        <v>80</v>
      </c>
      <c r="CT227" t="s">
        <v>581</v>
      </c>
    </row>
    <row r="228" spans="28:98" x14ac:dyDescent="0.25">
      <c r="AB228" s="123"/>
      <c r="AC228" s="117" t="s">
        <v>80</v>
      </c>
      <c r="AD228" s="117" t="s">
        <v>612</v>
      </c>
      <c r="AJ228" s="3" t="s">
        <v>56</v>
      </c>
      <c r="AK228" s="2" t="s">
        <v>612</v>
      </c>
      <c r="AQ228" s="3" t="s">
        <v>56</v>
      </c>
      <c r="AR228" s="2" t="s">
        <v>612</v>
      </c>
      <c r="AY228" s="3" t="s">
        <v>56</v>
      </c>
      <c r="AZ228" t="s">
        <v>581</v>
      </c>
      <c r="BG228" s="2" t="s">
        <v>48</v>
      </c>
      <c r="BH228" s="2" t="s">
        <v>612</v>
      </c>
      <c r="BN228" s="2" t="s">
        <v>48</v>
      </c>
      <c r="BO228" s="2" t="s">
        <v>581</v>
      </c>
      <c r="BU228" s="2" t="s">
        <v>48</v>
      </c>
      <c r="BV228" s="2" t="s">
        <v>581</v>
      </c>
      <c r="CB228" s="2" t="s">
        <v>48</v>
      </c>
      <c r="CC228" s="2" t="s">
        <v>581</v>
      </c>
      <c r="CL228" t="s">
        <v>56</v>
      </c>
      <c r="CM228" t="s">
        <v>612</v>
      </c>
      <c r="CR228" s="125"/>
      <c r="CS228" t="s">
        <v>80</v>
      </c>
      <c r="CT228" t="s">
        <v>581</v>
      </c>
    </row>
    <row r="229" spans="28:98" x14ac:dyDescent="0.25">
      <c r="AB229" s="123"/>
      <c r="AC229" s="117" t="s">
        <v>72</v>
      </c>
      <c r="AD229" s="117" t="s">
        <v>612</v>
      </c>
      <c r="AJ229" s="3" t="s">
        <v>80</v>
      </c>
      <c r="AK229" s="2" t="s">
        <v>612</v>
      </c>
      <c r="AQ229" s="3" t="s">
        <v>80</v>
      </c>
      <c r="AR229" s="2" t="s">
        <v>612</v>
      </c>
      <c r="AY229" s="3" t="s">
        <v>80</v>
      </c>
      <c r="AZ229" t="s">
        <v>581</v>
      </c>
      <c r="BG229" s="2" t="s">
        <v>48</v>
      </c>
      <c r="BH229" s="2" t="s">
        <v>612</v>
      </c>
      <c r="BN229" s="2" t="s">
        <v>48</v>
      </c>
      <c r="BO229" s="2" t="s">
        <v>581</v>
      </c>
      <c r="BU229" s="2" t="s">
        <v>48</v>
      </c>
      <c r="BV229" s="2" t="s">
        <v>581</v>
      </c>
      <c r="CB229" s="2" t="s">
        <v>48</v>
      </c>
      <c r="CC229" s="2" t="s">
        <v>612</v>
      </c>
      <c r="CL229" t="s">
        <v>80</v>
      </c>
      <c r="CM229" t="s">
        <v>612</v>
      </c>
      <c r="CR229" s="125"/>
      <c r="CS229" t="s">
        <v>80</v>
      </c>
      <c r="CT229" s="2" t="s">
        <v>49</v>
      </c>
    </row>
    <row r="230" spans="28:98" x14ac:dyDescent="0.25">
      <c r="AB230" s="123"/>
      <c r="AC230" s="117" t="s">
        <v>80</v>
      </c>
      <c r="AD230" s="117" t="s">
        <v>612</v>
      </c>
      <c r="AJ230" s="3" t="s">
        <v>46</v>
      </c>
      <c r="AK230" t="s">
        <v>581</v>
      </c>
      <c r="AQ230" s="3" t="s">
        <v>46</v>
      </c>
      <c r="AR230" t="s">
        <v>581</v>
      </c>
      <c r="AY230" s="3" t="s">
        <v>46</v>
      </c>
      <c r="AZ230" t="s">
        <v>581</v>
      </c>
      <c r="BG230" s="2" t="s">
        <v>73</v>
      </c>
      <c r="BH230" s="2" t="s">
        <v>612</v>
      </c>
      <c r="BN230" s="2" t="s">
        <v>73</v>
      </c>
      <c r="BO230" s="2" t="s">
        <v>612</v>
      </c>
      <c r="BU230" s="2" t="s">
        <v>73</v>
      </c>
      <c r="BV230" s="2" t="s">
        <v>581</v>
      </c>
      <c r="CB230" s="2" t="s">
        <v>73</v>
      </c>
      <c r="CC230" s="2" t="s">
        <v>581</v>
      </c>
      <c r="CL230" t="s">
        <v>46</v>
      </c>
      <c r="CM230" t="s">
        <v>612</v>
      </c>
      <c r="CR230" s="125"/>
      <c r="CS230" t="s">
        <v>70</v>
      </c>
      <c r="CT230" s="2" t="s">
        <v>49</v>
      </c>
    </row>
    <row r="231" spans="28:98" x14ac:dyDescent="0.25">
      <c r="AB231" s="123"/>
      <c r="AC231" s="117" t="s">
        <v>80</v>
      </c>
      <c r="AD231" s="117" t="s">
        <v>612</v>
      </c>
      <c r="AJ231" s="3" t="s">
        <v>46</v>
      </c>
      <c r="AK231" s="2" t="s">
        <v>612</v>
      </c>
      <c r="AQ231" s="3" t="s">
        <v>46</v>
      </c>
      <c r="AR231" t="s">
        <v>581</v>
      </c>
      <c r="AY231" s="3" t="s">
        <v>46</v>
      </c>
      <c r="AZ231" t="s">
        <v>581</v>
      </c>
      <c r="BG231" s="2" t="s">
        <v>57</v>
      </c>
      <c r="BH231" s="2" t="s">
        <v>581</v>
      </c>
      <c r="BN231" s="2" t="s">
        <v>57</v>
      </c>
      <c r="BO231" s="2" t="s">
        <v>612</v>
      </c>
      <c r="BU231" s="2" t="s">
        <v>57</v>
      </c>
      <c r="BV231" s="2" t="s">
        <v>581</v>
      </c>
      <c r="CB231" s="2" t="s">
        <v>57</v>
      </c>
      <c r="CC231" s="2" t="s">
        <v>581</v>
      </c>
      <c r="CL231" t="s">
        <v>46</v>
      </c>
      <c r="CM231" t="s">
        <v>612</v>
      </c>
      <c r="CR231" s="125"/>
      <c r="CS231" t="s">
        <v>80</v>
      </c>
      <c r="CT231" t="s">
        <v>581</v>
      </c>
    </row>
    <row r="232" spans="28:98" x14ac:dyDescent="0.25">
      <c r="AB232" s="123"/>
      <c r="AC232" s="117" t="s">
        <v>80</v>
      </c>
      <c r="AD232" s="117" t="s">
        <v>612</v>
      </c>
      <c r="AJ232" s="3" t="s">
        <v>46</v>
      </c>
      <c r="AK232" s="2" t="s">
        <v>612</v>
      </c>
      <c r="AQ232" s="3" t="s">
        <v>46</v>
      </c>
      <c r="AR232" t="s">
        <v>581</v>
      </c>
      <c r="AY232" s="3" t="s">
        <v>46</v>
      </c>
      <c r="AZ232" t="s">
        <v>581</v>
      </c>
      <c r="BG232" t="s">
        <v>48</v>
      </c>
      <c r="BH232" s="2" t="s">
        <v>612</v>
      </c>
      <c r="BN232" t="s">
        <v>48</v>
      </c>
      <c r="BO232" s="2" t="s">
        <v>612</v>
      </c>
      <c r="BU232" t="s">
        <v>48</v>
      </c>
      <c r="BV232" s="2" t="s">
        <v>612</v>
      </c>
      <c r="CB232" t="s">
        <v>48</v>
      </c>
      <c r="CC232" s="2" t="s">
        <v>612</v>
      </c>
      <c r="CL232" t="s">
        <v>46</v>
      </c>
      <c r="CM232" t="s">
        <v>612</v>
      </c>
      <c r="CR232" s="125"/>
      <c r="CS232" t="s">
        <v>70</v>
      </c>
      <c r="CT232" t="s">
        <v>581</v>
      </c>
    </row>
    <row r="233" spans="28:98" x14ac:dyDescent="0.25">
      <c r="AB233" s="123"/>
      <c r="AC233" s="117" t="s">
        <v>70</v>
      </c>
      <c r="AD233" s="117" t="s">
        <v>612</v>
      </c>
      <c r="AJ233" s="3" t="s">
        <v>80</v>
      </c>
      <c r="AK233" t="s">
        <v>581</v>
      </c>
      <c r="AQ233" s="3" t="s">
        <v>80</v>
      </c>
      <c r="AR233" t="s">
        <v>581</v>
      </c>
      <c r="AY233" s="3" t="s">
        <v>80</v>
      </c>
      <c r="AZ233" t="s">
        <v>581</v>
      </c>
      <c r="BG233" t="s">
        <v>57</v>
      </c>
      <c r="BH233" s="2" t="s">
        <v>612</v>
      </c>
      <c r="BN233" t="s">
        <v>57</v>
      </c>
      <c r="BO233" s="2" t="s">
        <v>581</v>
      </c>
      <c r="BU233" t="s">
        <v>57</v>
      </c>
      <c r="BV233" s="2" t="s">
        <v>581</v>
      </c>
      <c r="CB233" t="s">
        <v>57</v>
      </c>
      <c r="CC233" s="2" t="s">
        <v>581</v>
      </c>
      <c r="CL233" t="s">
        <v>80</v>
      </c>
      <c r="CM233" t="s">
        <v>581</v>
      </c>
      <c r="CR233" s="125"/>
      <c r="CS233" t="s">
        <v>80</v>
      </c>
      <c r="CT233" s="2" t="s">
        <v>49</v>
      </c>
    </row>
    <row r="234" spans="28:98" x14ac:dyDescent="0.25">
      <c r="AB234" s="123"/>
      <c r="AC234" s="117" t="s">
        <v>80</v>
      </c>
      <c r="AD234" s="117" t="s">
        <v>581</v>
      </c>
      <c r="AJ234" s="3" t="s">
        <v>46</v>
      </c>
      <c r="AK234" s="2" t="s">
        <v>612</v>
      </c>
      <c r="AQ234" s="3" t="s">
        <v>46</v>
      </c>
      <c r="AR234" t="s">
        <v>581</v>
      </c>
      <c r="AY234" s="3" t="s">
        <v>46</v>
      </c>
      <c r="AZ234" t="s">
        <v>581</v>
      </c>
      <c r="BG234" t="s">
        <v>73</v>
      </c>
      <c r="BH234" s="2" t="s">
        <v>612</v>
      </c>
      <c r="BN234" t="s">
        <v>73</v>
      </c>
      <c r="BO234" s="2" t="s">
        <v>612</v>
      </c>
      <c r="BU234" t="s">
        <v>73</v>
      </c>
      <c r="BV234" s="2" t="s">
        <v>612</v>
      </c>
      <c r="CB234" t="s">
        <v>73</v>
      </c>
      <c r="CC234" s="2" t="s">
        <v>612</v>
      </c>
      <c r="CL234" t="s">
        <v>46</v>
      </c>
      <c r="CM234" t="s">
        <v>581</v>
      </c>
      <c r="CR234" s="125"/>
      <c r="CS234" t="s">
        <v>56</v>
      </c>
      <c r="CT234" t="s">
        <v>581</v>
      </c>
    </row>
    <row r="235" spans="28:98" x14ac:dyDescent="0.25">
      <c r="AB235" s="123"/>
      <c r="AC235" s="117" t="s">
        <v>70</v>
      </c>
      <c r="AD235" s="117" t="s">
        <v>612</v>
      </c>
      <c r="AJ235" s="2" t="s">
        <v>72</v>
      </c>
      <c r="AK235" t="s">
        <v>581</v>
      </c>
      <c r="AQ235" s="2" t="s">
        <v>72</v>
      </c>
      <c r="AR235" t="s">
        <v>581</v>
      </c>
      <c r="AY235" s="2" t="s">
        <v>72</v>
      </c>
      <c r="AZ235" t="s">
        <v>581</v>
      </c>
      <c r="BG235" t="s">
        <v>73</v>
      </c>
      <c r="BH235" s="2" t="s">
        <v>612</v>
      </c>
      <c r="BN235" t="s">
        <v>73</v>
      </c>
      <c r="BO235" s="2" t="s">
        <v>612</v>
      </c>
      <c r="BU235" t="s">
        <v>73</v>
      </c>
      <c r="BV235" s="2" t="s">
        <v>581</v>
      </c>
      <c r="CB235" t="s">
        <v>73</v>
      </c>
      <c r="CC235" s="2" t="s">
        <v>581</v>
      </c>
      <c r="CL235" t="s">
        <v>72</v>
      </c>
      <c r="CM235" t="s">
        <v>612</v>
      </c>
      <c r="CR235" s="125"/>
      <c r="CS235" t="s">
        <v>56</v>
      </c>
      <c r="CT235" t="s">
        <v>581</v>
      </c>
    </row>
    <row r="236" spans="28:98" x14ac:dyDescent="0.25">
      <c r="AB236" s="123"/>
      <c r="AC236" s="117" t="s">
        <v>70</v>
      </c>
      <c r="AD236" s="117" t="s">
        <v>612</v>
      </c>
      <c r="AJ236" s="3" t="s">
        <v>46</v>
      </c>
      <c r="AK236" t="s">
        <v>581</v>
      </c>
      <c r="AQ236" s="3" t="s">
        <v>46</v>
      </c>
      <c r="AR236" t="s">
        <v>581</v>
      </c>
      <c r="AY236" s="3" t="s">
        <v>46</v>
      </c>
      <c r="AZ236" s="2" t="s">
        <v>612</v>
      </c>
      <c r="BG236" t="s">
        <v>73</v>
      </c>
      <c r="BH236" s="2" t="s">
        <v>612</v>
      </c>
      <c r="BN236" t="s">
        <v>73</v>
      </c>
      <c r="BO236" s="2" t="s">
        <v>612</v>
      </c>
      <c r="BU236" t="s">
        <v>73</v>
      </c>
      <c r="BV236" s="2" t="s">
        <v>581</v>
      </c>
      <c r="CB236" t="s">
        <v>73</v>
      </c>
      <c r="CC236" s="2" t="s">
        <v>581</v>
      </c>
      <c r="CL236" t="s">
        <v>46</v>
      </c>
      <c r="CM236" t="s">
        <v>581</v>
      </c>
      <c r="CR236" s="125"/>
      <c r="CS236" t="s">
        <v>80</v>
      </c>
      <c r="CT236" t="s">
        <v>581</v>
      </c>
    </row>
    <row r="237" spans="28:98" x14ac:dyDescent="0.25">
      <c r="AB237" s="123"/>
      <c r="AC237" s="117" t="s">
        <v>80</v>
      </c>
      <c r="AD237" s="117" t="s">
        <v>612</v>
      </c>
      <c r="AJ237" s="2" t="s">
        <v>72</v>
      </c>
      <c r="AK237" s="2" t="s">
        <v>612</v>
      </c>
      <c r="AQ237" s="2" t="s">
        <v>72</v>
      </c>
      <c r="AR237" t="s">
        <v>581</v>
      </c>
      <c r="AY237" s="2" t="s">
        <v>72</v>
      </c>
      <c r="AZ237" t="s">
        <v>581</v>
      </c>
      <c r="BG237" t="s">
        <v>61</v>
      </c>
      <c r="BH237" s="2" t="s">
        <v>581</v>
      </c>
      <c r="BN237" t="s">
        <v>61</v>
      </c>
      <c r="BO237" s="2" t="s">
        <v>581</v>
      </c>
      <c r="BU237" t="s">
        <v>61</v>
      </c>
      <c r="BV237" s="2" t="s">
        <v>581</v>
      </c>
      <c r="CB237" t="s">
        <v>61</v>
      </c>
      <c r="CC237" s="2" t="s">
        <v>581</v>
      </c>
      <c r="CL237" t="s">
        <v>72</v>
      </c>
      <c r="CM237" t="s">
        <v>612</v>
      </c>
      <c r="CR237" s="125"/>
      <c r="CS237" t="s">
        <v>80</v>
      </c>
      <c r="CT237" s="2" t="s">
        <v>49</v>
      </c>
    </row>
    <row r="238" spans="28:98" x14ac:dyDescent="0.25">
      <c r="AB238" s="123"/>
      <c r="AC238" s="117" t="s">
        <v>56</v>
      </c>
      <c r="AD238" s="117" t="s">
        <v>612</v>
      </c>
      <c r="AJ238" s="3" t="s">
        <v>56</v>
      </c>
      <c r="AK238" t="s">
        <v>581</v>
      </c>
      <c r="AQ238" s="3" t="s">
        <v>56</v>
      </c>
      <c r="AR238" t="s">
        <v>581</v>
      </c>
      <c r="AY238" s="3" t="s">
        <v>56</v>
      </c>
      <c r="AZ238" t="s">
        <v>581</v>
      </c>
      <c r="BG238" t="s">
        <v>48</v>
      </c>
      <c r="BH238" s="2" t="s">
        <v>612</v>
      </c>
      <c r="BN238" t="s">
        <v>48</v>
      </c>
      <c r="BO238" s="2" t="s">
        <v>612</v>
      </c>
      <c r="BU238" t="s">
        <v>48</v>
      </c>
      <c r="BV238" s="2" t="s">
        <v>581</v>
      </c>
      <c r="CB238" t="s">
        <v>48</v>
      </c>
      <c r="CC238" s="2" t="s">
        <v>612</v>
      </c>
      <c r="CL238" t="s">
        <v>56</v>
      </c>
      <c r="CM238" t="s">
        <v>612</v>
      </c>
      <c r="CR238" s="125"/>
      <c r="CS238" t="s">
        <v>56</v>
      </c>
      <c r="CT238" t="s">
        <v>581</v>
      </c>
    </row>
    <row r="239" spans="28:98" x14ac:dyDescent="0.25">
      <c r="AB239" s="123"/>
      <c r="AC239" s="117" t="s">
        <v>56</v>
      </c>
      <c r="AD239" s="117" t="s">
        <v>612</v>
      </c>
      <c r="AJ239" s="13" t="s">
        <v>80</v>
      </c>
      <c r="AK239" s="2" t="s">
        <v>612</v>
      </c>
      <c r="AQ239" s="13" t="s">
        <v>80</v>
      </c>
      <c r="AR239" s="2" t="s">
        <v>612</v>
      </c>
      <c r="AY239" s="13" t="s">
        <v>80</v>
      </c>
      <c r="AZ239" s="2" t="s">
        <v>612</v>
      </c>
      <c r="BG239" t="s">
        <v>48</v>
      </c>
      <c r="BH239" s="2" t="s">
        <v>612</v>
      </c>
      <c r="BN239" t="s">
        <v>48</v>
      </c>
      <c r="BO239" s="2" t="s">
        <v>612</v>
      </c>
      <c r="BU239" t="s">
        <v>48</v>
      </c>
      <c r="BV239" s="2" t="s">
        <v>612</v>
      </c>
      <c r="CB239" t="s">
        <v>48</v>
      </c>
      <c r="CC239" s="2" t="s">
        <v>612</v>
      </c>
      <c r="CL239" t="s">
        <v>80</v>
      </c>
      <c r="CM239" t="s">
        <v>612</v>
      </c>
      <c r="CR239" s="125"/>
      <c r="CS239" t="s">
        <v>264</v>
      </c>
      <c r="CT239" t="s">
        <v>581</v>
      </c>
    </row>
    <row r="240" spans="28:98" x14ac:dyDescent="0.25">
      <c r="AB240" s="123"/>
      <c r="AC240" s="117" t="s">
        <v>70</v>
      </c>
      <c r="AD240" s="117" t="s">
        <v>612</v>
      </c>
      <c r="AJ240" s="13" t="s">
        <v>80</v>
      </c>
      <c r="AK240" s="2" t="s">
        <v>612</v>
      </c>
      <c r="AQ240" s="13" t="s">
        <v>80</v>
      </c>
      <c r="AR240" s="2" t="s">
        <v>612</v>
      </c>
      <c r="AY240" s="13" t="s">
        <v>80</v>
      </c>
      <c r="AZ240" s="2" t="s">
        <v>612</v>
      </c>
      <c r="BG240" t="s">
        <v>61</v>
      </c>
      <c r="BH240" s="2" t="s">
        <v>581</v>
      </c>
      <c r="BN240" t="s">
        <v>61</v>
      </c>
      <c r="BO240" s="2" t="s">
        <v>612</v>
      </c>
      <c r="BU240" t="s">
        <v>61</v>
      </c>
      <c r="BV240" s="2" t="s">
        <v>581</v>
      </c>
      <c r="CB240" t="s">
        <v>61</v>
      </c>
      <c r="CC240" s="2" t="s">
        <v>581</v>
      </c>
      <c r="CL240" t="s">
        <v>80</v>
      </c>
      <c r="CM240" t="s">
        <v>581</v>
      </c>
      <c r="CR240" s="125"/>
      <c r="CS240" t="s">
        <v>46</v>
      </c>
      <c r="CT240" t="s">
        <v>581</v>
      </c>
    </row>
    <row r="241" spans="28:96" x14ac:dyDescent="0.25">
      <c r="AB241" s="123"/>
      <c r="AC241" s="117" t="s">
        <v>46</v>
      </c>
      <c r="AD241" s="117" t="s">
        <v>612</v>
      </c>
      <c r="AJ241" s="13" t="s">
        <v>80</v>
      </c>
      <c r="AK241" s="2" t="s">
        <v>612</v>
      </c>
      <c r="AQ241" s="13" t="s">
        <v>80</v>
      </c>
      <c r="AR241" s="2" t="s">
        <v>612</v>
      </c>
      <c r="AY241" s="13" t="s">
        <v>80</v>
      </c>
      <c r="AZ241" s="2" t="s">
        <v>612</v>
      </c>
      <c r="BG241" t="s">
        <v>48</v>
      </c>
      <c r="BH241" s="2" t="s">
        <v>581</v>
      </c>
      <c r="BN241" t="s">
        <v>48</v>
      </c>
      <c r="BO241" s="2" t="s">
        <v>612</v>
      </c>
      <c r="BU241" t="s">
        <v>48</v>
      </c>
      <c r="BV241" s="2" t="s">
        <v>581</v>
      </c>
      <c r="CB241" t="s">
        <v>48</v>
      </c>
      <c r="CC241" s="2" t="s">
        <v>612</v>
      </c>
      <c r="CL241" t="s">
        <v>80</v>
      </c>
      <c r="CM241" t="s">
        <v>581</v>
      </c>
      <c r="CR241" s="125"/>
    </row>
    <row r="242" spans="28:96" x14ac:dyDescent="0.25">
      <c r="AB242" s="123"/>
      <c r="AC242" s="117" t="s">
        <v>56</v>
      </c>
      <c r="AD242" s="117" t="s">
        <v>612</v>
      </c>
      <c r="AJ242" s="2" t="s">
        <v>72</v>
      </c>
      <c r="AK242" t="s">
        <v>581</v>
      </c>
      <c r="AQ242" s="2" t="s">
        <v>72</v>
      </c>
      <c r="AR242" t="s">
        <v>581</v>
      </c>
      <c r="AY242" s="2" t="s">
        <v>72</v>
      </c>
      <c r="AZ242" s="2" t="s">
        <v>612</v>
      </c>
      <c r="BG242" t="s">
        <v>48</v>
      </c>
      <c r="BH242" s="2" t="s">
        <v>612</v>
      </c>
      <c r="BN242" t="s">
        <v>48</v>
      </c>
      <c r="BO242" s="2" t="s">
        <v>612</v>
      </c>
      <c r="BU242" t="s">
        <v>48</v>
      </c>
      <c r="BV242" s="2" t="s">
        <v>612</v>
      </c>
      <c r="CB242" t="s">
        <v>48</v>
      </c>
      <c r="CC242" s="2" t="s">
        <v>612</v>
      </c>
      <c r="CL242" t="s">
        <v>72</v>
      </c>
      <c r="CM242" t="s">
        <v>612</v>
      </c>
      <c r="CR242" s="125"/>
    </row>
    <row r="243" spans="28:96" x14ac:dyDescent="0.25">
      <c r="AB243" s="123"/>
      <c r="AC243" s="117" t="s">
        <v>70</v>
      </c>
      <c r="AD243" s="117" t="s">
        <v>612</v>
      </c>
      <c r="AJ243" s="13" t="s">
        <v>80</v>
      </c>
      <c r="AK243" t="s">
        <v>581</v>
      </c>
      <c r="AQ243" s="13" t="s">
        <v>80</v>
      </c>
      <c r="AR243" s="2" t="s">
        <v>612</v>
      </c>
      <c r="AY243" s="13" t="s">
        <v>80</v>
      </c>
      <c r="AZ243" s="2" t="s">
        <v>612</v>
      </c>
      <c r="BG243" t="s">
        <v>73</v>
      </c>
      <c r="BH243" s="2" t="s">
        <v>581</v>
      </c>
      <c r="BN243" t="s">
        <v>73</v>
      </c>
      <c r="BO243" s="2" t="s">
        <v>581</v>
      </c>
      <c r="BU243" t="s">
        <v>73</v>
      </c>
      <c r="BV243" s="2" t="s">
        <v>581</v>
      </c>
      <c r="CB243" t="s">
        <v>73</v>
      </c>
      <c r="CC243" s="2" t="s">
        <v>581</v>
      </c>
      <c r="CL243" t="s">
        <v>80</v>
      </c>
      <c r="CM243" t="s">
        <v>612</v>
      </c>
      <c r="CR243" s="125"/>
    </row>
    <row r="244" spans="28:96" x14ac:dyDescent="0.25">
      <c r="AB244" s="123"/>
      <c r="AC244" s="117" t="s">
        <v>72</v>
      </c>
      <c r="AD244" s="117" t="s">
        <v>581</v>
      </c>
      <c r="AJ244" s="13" t="s">
        <v>80</v>
      </c>
      <c r="AK244" t="s">
        <v>581</v>
      </c>
      <c r="AQ244" s="13" t="s">
        <v>80</v>
      </c>
      <c r="AR244" s="2" t="s">
        <v>612</v>
      </c>
      <c r="AY244" s="13" t="s">
        <v>80</v>
      </c>
      <c r="AZ244" s="2" t="s">
        <v>612</v>
      </c>
      <c r="BG244" t="s">
        <v>61</v>
      </c>
      <c r="BH244" s="2" t="s">
        <v>581</v>
      </c>
      <c r="BN244" t="s">
        <v>61</v>
      </c>
      <c r="BO244" s="2" t="s">
        <v>581</v>
      </c>
      <c r="BU244" t="s">
        <v>61</v>
      </c>
      <c r="BV244" s="2" t="s">
        <v>581</v>
      </c>
      <c r="CB244" t="s">
        <v>61</v>
      </c>
      <c r="CC244" s="2" t="s">
        <v>612</v>
      </c>
      <c r="CL244" t="s">
        <v>80</v>
      </c>
      <c r="CM244" t="s">
        <v>612</v>
      </c>
      <c r="CR244" s="125"/>
    </row>
    <row r="245" spans="28:96" x14ac:dyDescent="0.25">
      <c r="AB245" s="123"/>
      <c r="AC245" s="117" t="s">
        <v>70</v>
      </c>
      <c r="AD245" s="117" t="s">
        <v>612</v>
      </c>
      <c r="AJ245" s="13" t="s">
        <v>80</v>
      </c>
      <c r="AK245" s="2" t="s">
        <v>612</v>
      </c>
      <c r="AQ245" s="13" t="s">
        <v>80</v>
      </c>
      <c r="AR245" t="s">
        <v>581</v>
      </c>
      <c r="AY245" s="13" t="s">
        <v>80</v>
      </c>
      <c r="AZ245" s="2" t="s">
        <v>612</v>
      </c>
      <c r="BG245" t="s">
        <v>57</v>
      </c>
      <c r="BH245" s="2" t="s">
        <v>612</v>
      </c>
      <c r="BN245" t="s">
        <v>57</v>
      </c>
      <c r="BO245" s="2" t="s">
        <v>612</v>
      </c>
      <c r="BU245" t="s">
        <v>57</v>
      </c>
      <c r="BV245" s="2" t="s">
        <v>581</v>
      </c>
      <c r="CB245" t="s">
        <v>57</v>
      </c>
      <c r="CC245" s="2" t="s">
        <v>612</v>
      </c>
      <c r="CL245" t="s">
        <v>80</v>
      </c>
      <c r="CM245" t="s">
        <v>612</v>
      </c>
      <c r="CR245" s="125"/>
    </row>
    <row r="246" spans="28:96" x14ac:dyDescent="0.25">
      <c r="AB246" s="123"/>
      <c r="AC246" s="117" t="s">
        <v>72</v>
      </c>
      <c r="AD246" s="117" t="s">
        <v>581</v>
      </c>
      <c r="AJ246" s="13" t="s">
        <v>80</v>
      </c>
      <c r="AK246" t="s">
        <v>581</v>
      </c>
      <c r="AQ246" s="13" t="s">
        <v>80</v>
      </c>
      <c r="AR246" s="2" t="s">
        <v>612</v>
      </c>
      <c r="AY246" s="13" t="s">
        <v>80</v>
      </c>
      <c r="AZ246" t="s">
        <v>581</v>
      </c>
      <c r="BG246" t="s">
        <v>48</v>
      </c>
      <c r="BH246" s="2" t="s">
        <v>612</v>
      </c>
      <c r="BN246" t="s">
        <v>48</v>
      </c>
      <c r="BO246" s="2" t="s">
        <v>612</v>
      </c>
      <c r="BU246" t="s">
        <v>48</v>
      </c>
      <c r="BV246" s="2" t="s">
        <v>612</v>
      </c>
      <c r="CB246" t="s">
        <v>48</v>
      </c>
      <c r="CC246" s="2" t="s">
        <v>612</v>
      </c>
      <c r="CL246" t="s">
        <v>80</v>
      </c>
      <c r="CM246" t="s">
        <v>612</v>
      </c>
      <c r="CR246" s="125"/>
    </row>
    <row r="247" spans="28:96" x14ac:dyDescent="0.25">
      <c r="AB247" s="123"/>
      <c r="AC247" s="117" t="s">
        <v>70</v>
      </c>
      <c r="AD247" s="117" t="s">
        <v>581</v>
      </c>
      <c r="AJ247" s="13" t="s">
        <v>56</v>
      </c>
      <c r="AK247" s="2" t="s">
        <v>612</v>
      </c>
      <c r="AQ247" s="13" t="s">
        <v>56</v>
      </c>
      <c r="AR247" s="2" t="s">
        <v>612</v>
      </c>
      <c r="AY247" s="13" t="s">
        <v>56</v>
      </c>
      <c r="AZ247" s="2" t="s">
        <v>612</v>
      </c>
      <c r="BG247" t="s">
        <v>48</v>
      </c>
      <c r="BH247" s="2" t="s">
        <v>612</v>
      </c>
      <c r="BN247" t="s">
        <v>48</v>
      </c>
      <c r="BO247" s="2" t="s">
        <v>612</v>
      </c>
      <c r="BU247" t="s">
        <v>48</v>
      </c>
      <c r="BV247" s="2" t="s">
        <v>612</v>
      </c>
      <c r="CB247" t="s">
        <v>48</v>
      </c>
      <c r="CC247" s="2" t="s">
        <v>612</v>
      </c>
      <c r="CL247" t="s">
        <v>56</v>
      </c>
      <c r="CM247" t="s">
        <v>612</v>
      </c>
      <c r="CR247" s="125"/>
    </row>
    <row r="248" spans="28:96" x14ac:dyDescent="0.25">
      <c r="AB248" s="123"/>
      <c r="AC248" s="117" t="s">
        <v>80</v>
      </c>
      <c r="AD248" s="117" t="s">
        <v>612</v>
      </c>
      <c r="AJ248" s="13" t="s">
        <v>80</v>
      </c>
      <c r="AK248" s="2" t="s">
        <v>612</v>
      </c>
      <c r="AQ248" s="13" t="s">
        <v>80</v>
      </c>
      <c r="AR248" t="s">
        <v>581</v>
      </c>
      <c r="AY248" s="13" t="s">
        <v>80</v>
      </c>
      <c r="AZ248" s="2" t="s">
        <v>612</v>
      </c>
      <c r="BG248" t="s">
        <v>61</v>
      </c>
      <c r="BH248" s="2" t="s">
        <v>612</v>
      </c>
      <c r="BN248" t="s">
        <v>61</v>
      </c>
      <c r="BO248" s="2" t="s">
        <v>581</v>
      </c>
      <c r="BU248" t="s">
        <v>61</v>
      </c>
      <c r="BV248" s="2" t="s">
        <v>612</v>
      </c>
      <c r="CB248" t="s">
        <v>61</v>
      </c>
      <c r="CC248" s="2" t="s">
        <v>612</v>
      </c>
      <c r="CL248" t="s">
        <v>80</v>
      </c>
      <c r="CM248" t="s">
        <v>612</v>
      </c>
      <c r="CR248" s="125"/>
    </row>
    <row r="249" spans="28:96" x14ac:dyDescent="0.25">
      <c r="AB249" s="123"/>
      <c r="AC249" s="117" t="s">
        <v>80</v>
      </c>
      <c r="AD249" s="117" t="s">
        <v>612</v>
      </c>
      <c r="AJ249" s="13" t="s">
        <v>80</v>
      </c>
      <c r="AK249" s="2" t="s">
        <v>612</v>
      </c>
      <c r="AQ249" s="13" t="s">
        <v>80</v>
      </c>
      <c r="AR249" t="s">
        <v>581</v>
      </c>
      <c r="AY249" s="13" t="s">
        <v>80</v>
      </c>
      <c r="AZ249" s="2" t="s">
        <v>612</v>
      </c>
      <c r="BG249" t="s">
        <v>73</v>
      </c>
      <c r="BH249" s="2" t="s">
        <v>581</v>
      </c>
      <c r="BN249" t="s">
        <v>73</v>
      </c>
      <c r="BO249" s="2" t="s">
        <v>581</v>
      </c>
      <c r="BU249" t="s">
        <v>73</v>
      </c>
      <c r="BV249" s="2" t="s">
        <v>581</v>
      </c>
      <c r="CB249" t="s">
        <v>73</v>
      </c>
      <c r="CC249" s="2" t="s">
        <v>581</v>
      </c>
      <c r="CL249" t="s">
        <v>80</v>
      </c>
      <c r="CM249" t="s">
        <v>581</v>
      </c>
      <c r="CR249" s="125"/>
    </row>
    <row r="250" spans="28:96" x14ac:dyDescent="0.25">
      <c r="AB250" s="123"/>
      <c r="AC250" s="117" t="s">
        <v>80</v>
      </c>
      <c r="AD250" s="117" t="s">
        <v>612</v>
      </c>
      <c r="AJ250" s="13" t="s">
        <v>80</v>
      </c>
      <c r="AK250" s="2" t="s">
        <v>612</v>
      </c>
      <c r="AQ250" s="13" t="s">
        <v>80</v>
      </c>
      <c r="AR250" t="s">
        <v>581</v>
      </c>
      <c r="AY250" s="13" t="s">
        <v>80</v>
      </c>
      <c r="AZ250" s="2" t="s">
        <v>612</v>
      </c>
      <c r="BG250" t="s">
        <v>73</v>
      </c>
      <c r="BH250" s="2" t="s">
        <v>612</v>
      </c>
      <c r="BN250" t="s">
        <v>73</v>
      </c>
      <c r="BO250" s="2" t="s">
        <v>612</v>
      </c>
      <c r="BU250" t="s">
        <v>73</v>
      </c>
      <c r="BV250" s="2" t="s">
        <v>612</v>
      </c>
      <c r="CB250" t="s">
        <v>73</v>
      </c>
      <c r="CC250" s="2" t="s">
        <v>612</v>
      </c>
      <c r="CL250" t="s">
        <v>80</v>
      </c>
      <c r="CM250" t="s">
        <v>581</v>
      </c>
      <c r="CR250" s="125"/>
    </row>
    <row r="251" spans="28:96" x14ac:dyDescent="0.25">
      <c r="AB251" s="123"/>
      <c r="AC251" s="117" t="s">
        <v>46</v>
      </c>
      <c r="AD251" s="117" t="s">
        <v>581</v>
      </c>
      <c r="AJ251" s="13" t="s">
        <v>46</v>
      </c>
      <c r="AK251" t="s">
        <v>581</v>
      </c>
      <c r="AQ251" s="13" t="s">
        <v>46</v>
      </c>
      <c r="AR251" t="s">
        <v>581</v>
      </c>
      <c r="AY251" s="13" t="s">
        <v>46</v>
      </c>
      <c r="AZ251" t="s">
        <v>581</v>
      </c>
      <c r="BG251" t="s">
        <v>57</v>
      </c>
      <c r="BH251" s="2" t="s">
        <v>581</v>
      </c>
      <c r="BN251" t="s">
        <v>57</v>
      </c>
      <c r="BO251" s="2" t="s">
        <v>581</v>
      </c>
      <c r="BU251" t="s">
        <v>57</v>
      </c>
      <c r="BV251" s="2" t="s">
        <v>581</v>
      </c>
      <c r="CB251" t="s">
        <v>57</v>
      </c>
      <c r="CC251" s="2" t="s">
        <v>612</v>
      </c>
      <c r="CL251" t="s">
        <v>46</v>
      </c>
      <c r="CM251" t="s">
        <v>612</v>
      </c>
      <c r="CR251" s="125"/>
    </row>
    <row r="252" spans="28:96" x14ac:dyDescent="0.25">
      <c r="AB252" s="123"/>
      <c r="AC252" s="117" t="s">
        <v>80</v>
      </c>
      <c r="AD252" s="117" t="s">
        <v>612</v>
      </c>
      <c r="AJ252" s="2" t="s">
        <v>72</v>
      </c>
      <c r="AK252" t="s">
        <v>581</v>
      </c>
      <c r="AQ252" s="2" t="s">
        <v>72</v>
      </c>
      <c r="AR252" t="s">
        <v>581</v>
      </c>
      <c r="AY252" s="2" t="s">
        <v>72</v>
      </c>
      <c r="AZ252" t="s">
        <v>581</v>
      </c>
      <c r="BG252" t="s">
        <v>48</v>
      </c>
      <c r="BH252" s="2" t="s">
        <v>612</v>
      </c>
      <c r="BN252" t="s">
        <v>48</v>
      </c>
      <c r="BO252" s="2" t="s">
        <v>612</v>
      </c>
      <c r="BU252" t="s">
        <v>48</v>
      </c>
      <c r="BV252" s="2" t="s">
        <v>612</v>
      </c>
      <c r="CB252" t="s">
        <v>48</v>
      </c>
      <c r="CC252" s="2" t="s">
        <v>612</v>
      </c>
      <c r="CL252" t="s">
        <v>72</v>
      </c>
      <c r="CM252" t="s">
        <v>581</v>
      </c>
      <c r="CR252" s="125"/>
    </row>
    <row r="253" spans="28:96" x14ac:dyDescent="0.25">
      <c r="AB253" s="123"/>
      <c r="AC253" s="117" t="s">
        <v>80</v>
      </c>
      <c r="AD253" s="117" t="s">
        <v>612</v>
      </c>
      <c r="AJ253" s="2" t="s">
        <v>72</v>
      </c>
      <c r="AK253" t="s">
        <v>581</v>
      </c>
      <c r="AQ253" s="2" t="s">
        <v>72</v>
      </c>
      <c r="AR253" t="s">
        <v>581</v>
      </c>
      <c r="AY253" s="2" t="s">
        <v>72</v>
      </c>
      <c r="AZ253" t="s">
        <v>581</v>
      </c>
      <c r="BG253" t="s">
        <v>57</v>
      </c>
      <c r="BH253" s="2" t="s">
        <v>612</v>
      </c>
      <c r="BN253" t="s">
        <v>57</v>
      </c>
      <c r="BO253" s="2" t="s">
        <v>581</v>
      </c>
      <c r="BU253" t="s">
        <v>57</v>
      </c>
      <c r="BV253" s="2" t="s">
        <v>581</v>
      </c>
      <c r="CB253" t="s">
        <v>57</v>
      </c>
      <c r="CC253" s="2" t="s">
        <v>612</v>
      </c>
      <c r="CL253" t="s">
        <v>72</v>
      </c>
      <c r="CM253" t="s">
        <v>581</v>
      </c>
      <c r="CR253" s="125"/>
    </row>
    <row r="254" spans="28:96" x14ac:dyDescent="0.25">
      <c r="AB254" s="123"/>
      <c r="AC254" s="117" t="s">
        <v>80</v>
      </c>
      <c r="AD254" s="117" t="s">
        <v>612</v>
      </c>
      <c r="AJ254" s="2" t="s">
        <v>72</v>
      </c>
      <c r="AK254" s="2" t="s">
        <v>612</v>
      </c>
      <c r="AQ254" s="2" t="s">
        <v>72</v>
      </c>
      <c r="AR254" s="2" t="s">
        <v>612</v>
      </c>
      <c r="AY254" s="2" t="s">
        <v>72</v>
      </c>
      <c r="AZ254" t="s">
        <v>581</v>
      </c>
      <c r="BG254" t="s">
        <v>57</v>
      </c>
      <c r="BH254" s="2" t="s">
        <v>612</v>
      </c>
      <c r="BN254" t="s">
        <v>57</v>
      </c>
      <c r="BO254" s="2" t="s">
        <v>612</v>
      </c>
      <c r="BU254" t="s">
        <v>57</v>
      </c>
      <c r="BV254" s="2" t="s">
        <v>581</v>
      </c>
      <c r="CB254" t="s">
        <v>57</v>
      </c>
      <c r="CC254" s="2" t="s">
        <v>612</v>
      </c>
      <c r="CL254" t="s">
        <v>72</v>
      </c>
      <c r="CM254" t="s">
        <v>612</v>
      </c>
      <c r="CR254" s="125"/>
    </row>
    <row r="255" spans="28:96" x14ac:dyDescent="0.25">
      <c r="AB255" s="123"/>
      <c r="AC255" s="117" t="s">
        <v>46</v>
      </c>
      <c r="AD255" s="117" t="s">
        <v>581</v>
      </c>
      <c r="AJ255" s="13" t="s">
        <v>80</v>
      </c>
      <c r="AK255" t="s">
        <v>581</v>
      </c>
      <c r="AQ255" s="13" t="s">
        <v>80</v>
      </c>
      <c r="AR255" t="s">
        <v>581</v>
      </c>
      <c r="AY255" s="13" t="s">
        <v>80</v>
      </c>
      <c r="AZ255" s="2" t="s">
        <v>612</v>
      </c>
      <c r="BG255" t="s">
        <v>57</v>
      </c>
      <c r="BH255" s="2" t="s">
        <v>581</v>
      </c>
      <c r="BN255" t="s">
        <v>57</v>
      </c>
      <c r="BO255" s="2" t="s">
        <v>612</v>
      </c>
      <c r="BU255" t="s">
        <v>57</v>
      </c>
      <c r="BV255" s="2" t="s">
        <v>581</v>
      </c>
      <c r="CB255" t="s">
        <v>57</v>
      </c>
      <c r="CC255" s="2" t="s">
        <v>581</v>
      </c>
      <c r="CL255" t="s">
        <v>80</v>
      </c>
      <c r="CM255" t="s">
        <v>581</v>
      </c>
      <c r="CR255" s="125"/>
    </row>
    <row r="256" spans="28:96" x14ac:dyDescent="0.25">
      <c r="AB256" s="123"/>
      <c r="AC256" s="117" t="s">
        <v>56</v>
      </c>
      <c r="AD256" s="117" t="s">
        <v>612</v>
      </c>
      <c r="AJ256" s="13" t="s">
        <v>46</v>
      </c>
      <c r="AK256" s="2" t="s">
        <v>612</v>
      </c>
      <c r="AQ256" s="13" t="s">
        <v>46</v>
      </c>
      <c r="AR256" t="s">
        <v>581</v>
      </c>
      <c r="AY256" s="13" t="s">
        <v>46</v>
      </c>
      <c r="AZ256" s="2" t="s">
        <v>612</v>
      </c>
      <c r="BG256" t="s">
        <v>73</v>
      </c>
      <c r="BH256" s="2" t="s">
        <v>581</v>
      </c>
      <c r="BN256" t="s">
        <v>73</v>
      </c>
      <c r="BO256" s="2" t="s">
        <v>612</v>
      </c>
      <c r="BU256" t="s">
        <v>73</v>
      </c>
      <c r="BV256" s="2" t="s">
        <v>581</v>
      </c>
      <c r="CB256" t="s">
        <v>73</v>
      </c>
      <c r="CC256" s="2" t="s">
        <v>612</v>
      </c>
      <c r="CL256" t="s">
        <v>46</v>
      </c>
      <c r="CM256" t="s">
        <v>581</v>
      </c>
      <c r="CR256" s="125"/>
    </row>
    <row r="257" spans="28:96" x14ac:dyDescent="0.25">
      <c r="AB257" s="123"/>
      <c r="AC257" s="117" t="s">
        <v>56</v>
      </c>
      <c r="AD257" s="117" t="s">
        <v>612</v>
      </c>
      <c r="AJ257" t="s">
        <v>250</v>
      </c>
      <c r="AK257" s="2" t="s">
        <v>612</v>
      </c>
      <c r="AQ257" t="s">
        <v>250</v>
      </c>
      <c r="AR257" s="2" t="s">
        <v>612</v>
      </c>
      <c r="AY257" t="s">
        <v>250</v>
      </c>
      <c r="AZ257" s="2" t="s">
        <v>612</v>
      </c>
      <c r="BG257" t="s">
        <v>61</v>
      </c>
      <c r="BH257" s="2" t="s">
        <v>581</v>
      </c>
      <c r="BN257" t="s">
        <v>61</v>
      </c>
      <c r="BO257" s="2" t="s">
        <v>612</v>
      </c>
      <c r="BU257" t="s">
        <v>61</v>
      </c>
      <c r="BV257" s="2" t="s">
        <v>581</v>
      </c>
      <c r="CB257" t="s">
        <v>61</v>
      </c>
      <c r="CC257" s="2" t="s">
        <v>581</v>
      </c>
      <c r="CL257" t="s">
        <v>250</v>
      </c>
      <c r="CM257" t="s">
        <v>612</v>
      </c>
      <c r="CR257" s="125"/>
    </row>
    <row r="258" spans="28:96" x14ac:dyDescent="0.25">
      <c r="AB258" s="123"/>
      <c r="AC258" s="117" t="s">
        <v>56</v>
      </c>
      <c r="AD258" s="117" t="s">
        <v>612</v>
      </c>
      <c r="AJ258" t="s">
        <v>250</v>
      </c>
      <c r="AK258" t="s">
        <v>581</v>
      </c>
      <c r="AQ258" t="s">
        <v>250</v>
      </c>
      <c r="AR258" t="s">
        <v>581</v>
      </c>
      <c r="AY258" t="s">
        <v>250</v>
      </c>
      <c r="AZ258" t="s">
        <v>581</v>
      </c>
      <c r="CL258" t="s">
        <v>250</v>
      </c>
      <c r="CM258" t="s">
        <v>612</v>
      </c>
      <c r="CR258" s="125"/>
    </row>
    <row r="259" spans="28:96" x14ac:dyDescent="0.25">
      <c r="AB259" s="123"/>
      <c r="AC259" s="117" t="s">
        <v>70</v>
      </c>
      <c r="AD259" s="117" t="s">
        <v>612</v>
      </c>
      <c r="AJ259" s="13" t="s">
        <v>80</v>
      </c>
      <c r="AK259" s="2" t="s">
        <v>612</v>
      </c>
      <c r="AQ259" s="13" t="s">
        <v>80</v>
      </c>
      <c r="AR259" t="s">
        <v>581</v>
      </c>
      <c r="AY259" s="13" t="s">
        <v>80</v>
      </c>
      <c r="AZ259" t="s">
        <v>581</v>
      </c>
      <c r="CL259" t="s">
        <v>80</v>
      </c>
      <c r="CM259" t="s">
        <v>612</v>
      </c>
      <c r="CR259" s="125"/>
    </row>
    <row r="260" spans="28:96" x14ac:dyDescent="0.25">
      <c r="AB260" s="123"/>
      <c r="AC260" s="117" t="s">
        <v>70</v>
      </c>
      <c r="AD260" s="117" t="s">
        <v>612</v>
      </c>
      <c r="AJ260" s="2" t="s">
        <v>72</v>
      </c>
      <c r="AK260" t="s">
        <v>581</v>
      </c>
      <c r="AQ260" s="2" t="s">
        <v>72</v>
      </c>
      <c r="AR260" t="s">
        <v>581</v>
      </c>
      <c r="AY260" s="2" t="s">
        <v>72</v>
      </c>
      <c r="AZ260" s="2" t="s">
        <v>612</v>
      </c>
      <c r="CL260" t="s">
        <v>72</v>
      </c>
      <c r="CM260" t="s">
        <v>612</v>
      </c>
      <c r="CR260" s="125"/>
    </row>
    <row r="261" spans="28:96" x14ac:dyDescent="0.25">
      <c r="AB261" s="123"/>
      <c r="AC261" s="117" t="s">
        <v>70</v>
      </c>
      <c r="AD261" s="117" t="s">
        <v>612</v>
      </c>
      <c r="AJ261" s="2" t="s">
        <v>72</v>
      </c>
      <c r="AK261" s="2" t="s">
        <v>612</v>
      </c>
      <c r="AQ261" s="2" t="s">
        <v>72</v>
      </c>
      <c r="AR261" t="s">
        <v>581</v>
      </c>
      <c r="AY261" s="2" t="s">
        <v>72</v>
      </c>
      <c r="AZ261" t="s">
        <v>581</v>
      </c>
      <c r="CL261" t="s">
        <v>72</v>
      </c>
      <c r="CM261" t="s">
        <v>612</v>
      </c>
      <c r="CR261" s="125"/>
    </row>
    <row r="262" spans="28:96" x14ac:dyDescent="0.25">
      <c r="AB262" s="123"/>
      <c r="AC262" s="117" t="s">
        <v>80</v>
      </c>
      <c r="AD262" s="117" t="s">
        <v>612</v>
      </c>
      <c r="AJ262" s="2" t="s">
        <v>72</v>
      </c>
      <c r="AK262" s="2" t="s">
        <v>612</v>
      </c>
      <c r="AQ262" s="2" t="s">
        <v>72</v>
      </c>
      <c r="AR262" s="2" t="s">
        <v>612</v>
      </c>
      <c r="AY262" s="2" t="s">
        <v>72</v>
      </c>
      <c r="AZ262" t="s">
        <v>581</v>
      </c>
      <c r="CL262" t="s">
        <v>72</v>
      </c>
      <c r="CM262" t="s">
        <v>612</v>
      </c>
      <c r="CR262" s="125"/>
    </row>
    <row r="263" spans="28:96" x14ac:dyDescent="0.25">
      <c r="AB263" s="123"/>
      <c r="AC263" s="117" t="s">
        <v>56</v>
      </c>
      <c r="AD263" s="117" t="s">
        <v>612</v>
      </c>
      <c r="AJ263" s="13" t="s">
        <v>80</v>
      </c>
      <c r="AK263" s="2" t="s">
        <v>612</v>
      </c>
      <c r="AQ263" s="13" t="s">
        <v>80</v>
      </c>
      <c r="AR263" t="s">
        <v>581</v>
      </c>
      <c r="AY263" s="13" t="s">
        <v>80</v>
      </c>
      <c r="AZ263" t="s">
        <v>581</v>
      </c>
      <c r="CL263" t="s">
        <v>80</v>
      </c>
      <c r="CM263" t="s">
        <v>612</v>
      </c>
      <c r="CR263" s="125"/>
    </row>
    <row r="264" spans="28:96" x14ac:dyDescent="0.25">
      <c r="AB264" s="123"/>
      <c r="AC264" s="117" t="s">
        <v>56</v>
      </c>
      <c r="AD264" s="117" t="s">
        <v>581</v>
      </c>
      <c r="AJ264" s="13" t="s">
        <v>80</v>
      </c>
      <c r="AK264" t="s">
        <v>581</v>
      </c>
      <c r="AQ264" s="13" t="s">
        <v>80</v>
      </c>
      <c r="AR264" t="s">
        <v>581</v>
      </c>
      <c r="AY264" s="13" t="s">
        <v>80</v>
      </c>
      <c r="AZ264" t="s">
        <v>581</v>
      </c>
      <c r="CL264" t="s">
        <v>80</v>
      </c>
      <c r="CM264" t="s">
        <v>612</v>
      </c>
      <c r="CR264" s="125"/>
    </row>
    <row r="265" spans="28:96" x14ac:dyDescent="0.25">
      <c r="AB265" s="123"/>
      <c r="AC265" s="117" t="s">
        <v>46</v>
      </c>
      <c r="AD265" s="117" t="s">
        <v>612</v>
      </c>
      <c r="AJ265" s="2" t="s">
        <v>72</v>
      </c>
      <c r="AK265" s="2" t="s">
        <v>612</v>
      </c>
      <c r="AQ265" s="2" t="s">
        <v>72</v>
      </c>
      <c r="AR265" t="s">
        <v>581</v>
      </c>
      <c r="AY265" s="2" t="s">
        <v>72</v>
      </c>
      <c r="AZ265" t="s">
        <v>581</v>
      </c>
      <c r="CL265" t="s">
        <v>72</v>
      </c>
      <c r="CM265" t="s">
        <v>581</v>
      </c>
      <c r="CR265" s="125"/>
    </row>
    <row r="266" spans="28:96" x14ac:dyDescent="0.25">
      <c r="AB266" s="123"/>
      <c r="AC266" s="117" t="s">
        <v>46</v>
      </c>
      <c r="AD266" s="117" t="s">
        <v>612</v>
      </c>
      <c r="AJ266" s="13" t="s">
        <v>56</v>
      </c>
      <c r="AK266" t="s">
        <v>581</v>
      </c>
      <c r="AQ266" s="13" t="s">
        <v>56</v>
      </c>
      <c r="AR266" t="s">
        <v>581</v>
      </c>
      <c r="AY266" s="13" t="s">
        <v>56</v>
      </c>
      <c r="AZ266" s="2" t="s">
        <v>612</v>
      </c>
      <c r="CL266" t="s">
        <v>56</v>
      </c>
      <c r="CM266" t="s">
        <v>612</v>
      </c>
      <c r="CR266" s="125"/>
    </row>
    <row r="267" spans="28:96" x14ac:dyDescent="0.25">
      <c r="AB267" s="123"/>
      <c r="AC267" s="117" t="s">
        <v>56</v>
      </c>
      <c r="AD267" s="117" t="s">
        <v>612</v>
      </c>
      <c r="AJ267" s="13" t="s">
        <v>80</v>
      </c>
      <c r="AK267" t="s">
        <v>581</v>
      </c>
      <c r="AQ267" s="13" t="s">
        <v>80</v>
      </c>
      <c r="AR267" s="2" t="s">
        <v>612</v>
      </c>
      <c r="AY267" s="13" t="s">
        <v>80</v>
      </c>
      <c r="AZ267" t="s">
        <v>581</v>
      </c>
      <c r="CL267" t="s">
        <v>80</v>
      </c>
      <c r="CM267" t="s">
        <v>612</v>
      </c>
      <c r="CR267" s="125"/>
    </row>
    <row r="268" spans="28:96" x14ac:dyDescent="0.25">
      <c r="AB268" s="123"/>
      <c r="AC268" s="117" t="s">
        <v>56</v>
      </c>
      <c r="AD268" s="117" t="s">
        <v>612</v>
      </c>
      <c r="AJ268" s="13" t="s">
        <v>80</v>
      </c>
      <c r="AK268" t="s">
        <v>581</v>
      </c>
      <c r="AQ268" s="13" t="s">
        <v>80</v>
      </c>
      <c r="AR268" s="2" t="s">
        <v>612</v>
      </c>
      <c r="AY268" s="13" t="s">
        <v>80</v>
      </c>
      <c r="AZ268" t="s">
        <v>581</v>
      </c>
      <c r="CL268" t="s">
        <v>80</v>
      </c>
      <c r="CM268" t="s">
        <v>612</v>
      </c>
      <c r="CR268" s="125"/>
    </row>
    <row r="269" spans="28:96" x14ac:dyDescent="0.25">
      <c r="AB269" s="123"/>
      <c r="AC269" s="117" t="s">
        <v>56</v>
      </c>
      <c r="AD269" s="117" t="s">
        <v>612</v>
      </c>
      <c r="AJ269" t="s">
        <v>250</v>
      </c>
      <c r="AK269" t="s">
        <v>581</v>
      </c>
      <c r="AQ269" t="s">
        <v>250</v>
      </c>
      <c r="AR269" t="s">
        <v>581</v>
      </c>
      <c r="AY269" t="s">
        <v>250</v>
      </c>
      <c r="AZ269" t="s">
        <v>581</v>
      </c>
      <c r="CL269" t="s">
        <v>250</v>
      </c>
      <c r="CM269" t="s">
        <v>612</v>
      </c>
      <c r="CR269" s="125"/>
    </row>
    <row r="270" spans="28:96" x14ac:dyDescent="0.25">
      <c r="AB270" s="123"/>
      <c r="AC270" s="117" t="s">
        <v>72</v>
      </c>
      <c r="AD270" s="117" t="s">
        <v>581</v>
      </c>
      <c r="AJ270" s="13" t="s">
        <v>56</v>
      </c>
      <c r="AK270" s="2" t="s">
        <v>612</v>
      </c>
      <c r="AQ270" s="13" t="s">
        <v>56</v>
      </c>
      <c r="AR270" t="s">
        <v>581</v>
      </c>
      <c r="AY270" s="13" t="s">
        <v>56</v>
      </c>
      <c r="AZ270" s="2" t="s">
        <v>612</v>
      </c>
      <c r="CL270" t="s">
        <v>56</v>
      </c>
      <c r="CM270" t="s">
        <v>612</v>
      </c>
      <c r="CR270" s="125"/>
    </row>
    <row r="271" spans="28:96" x14ac:dyDescent="0.25">
      <c r="AB271" s="123"/>
      <c r="AC271" s="117" t="s">
        <v>46</v>
      </c>
      <c r="AD271" s="117" t="s">
        <v>612</v>
      </c>
      <c r="AJ271" s="2" t="s">
        <v>72</v>
      </c>
      <c r="AK271" t="s">
        <v>581</v>
      </c>
      <c r="AQ271" s="2" t="s">
        <v>72</v>
      </c>
      <c r="AR271" s="2" t="s">
        <v>612</v>
      </c>
      <c r="AY271" s="2" t="s">
        <v>72</v>
      </c>
      <c r="AZ271" s="2" t="s">
        <v>612</v>
      </c>
      <c r="CL271" t="s">
        <v>72</v>
      </c>
      <c r="CM271" t="s">
        <v>612</v>
      </c>
      <c r="CR271" s="125"/>
    </row>
    <row r="272" spans="28:96" x14ac:dyDescent="0.25">
      <c r="AB272" s="123"/>
      <c r="AC272" s="117" t="s">
        <v>46</v>
      </c>
      <c r="AD272" s="117" t="s">
        <v>612</v>
      </c>
      <c r="AJ272" s="2" t="s">
        <v>72</v>
      </c>
      <c r="AK272" t="s">
        <v>581</v>
      </c>
      <c r="AQ272" s="2" t="s">
        <v>72</v>
      </c>
      <c r="AR272" t="s">
        <v>581</v>
      </c>
      <c r="AY272" s="2" t="s">
        <v>72</v>
      </c>
      <c r="AZ272" t="s">
        <v>581</v>
      </c>
      <c r="CL272" t="s">
        <v>72</v>
      </c>
      <c r="CM272" t="s">
        <v>612</v>
      </c>
      <c r="CR272" s="125"/>
    </row>
    <row r="273" spans="28:96" x14ac:dyDescent="0.25">
      <c r="AB273" s="123"/>
      <c r="AC273" s="117" t="s">
        <v>72</v>
      </c>
      <c r="AD273" s="117" t="s">
        <v>581</v>
      </c>
      <c r="AJ273" s="2" t="s">
        <v>72</v>
      </c>
      <c r="AK273" t="s">
        <v>581</v>
      </c>
      <c r="AQ273" s="2" t="s">
        <v>72</v>
      </c>
      <c r="AR273" t="s">
        <v>581</v>
      </c>
      <c r="AY273" s="2" t="s">
        <v>72</v>
      </c>
      <c r="AZ273" s="2" t="s">
        <v>612</v>
      </c>
      <c r="CL273" t="s">
        <v>72</v>
      </c>
      <c r="CM273" t="s">
        <v>612</v>
      </c>
      <c r="CR273" s="125"/>
    </row>
    <row r="274" spans="28:96" x14ac:dyDescent="0.25">
      <c r="AB274" s="123"/>
      <c r="AC274" s="117" t="s">
        <v>46</v>
      </c>
      <c r="AD274" s="117" t="s">
        <v>612</v>
      </c>
      <c r="AJ274" s="2" t="s">
        <v>72</v>
      </c>
      <c r="AK274" s="2" t="s">
        <v>612</v>
      </c>
      <c r="AQ274" s="2" t="s">
        <v>72</v>
      </c>
      <c r="AR274" t="s">
        <v>581</v>
      </c>
      <c r="AY274" s="2" t="s">
        <v>72</v>
      </c>
      <c r="AZ274" t="s">
        <v>581</v>
      </c>
      <c r="CL274" t="s">
        <v>72</v>
      </c>
      <c r="CM274" t="s">
        <v>612</v>
      </c>
      <c r="CR274" s="125"/>
    </row>
    <row r="275" spans="28:96" x14ac:dyDescent="0.25">
      <c r="AB275" s="123"/>
      <c r="AC275" s="117" t="s">
        <v>80</v>
      </c>
      <c r="AD275" s="117" t="s">
        <v>612</v>
      </c>
      <c r="AJ275" s="2" t="s">
        <v>72</v>
      </c>
      <c r="AK275" s="2" t="s">
        <v>612</v>
      </c>
      <c r="AQ275" s="2" t="s">
        <v>72</v>
      </c>
      <c r="AR275" t="s">
        <v>581</v>
      </c>
      <c r="AY275" s="2" t="s">
        <v>72</v>
      </c>
      <c r="AZ275" t="s">
        <v>581</v>
      </c>
      <c r="CL275" t="s">
        <v>72</v>
      </c>
      <c r="CM275" t="s">
        <v>581</v>
      </c>
      <c r="CR275" s="125"/>
    </row>
    <row r="276" spans="28:96" x14ac:dyDescent="0.25">
      <c r="AB276" s="123"/>
      <c r="AC276" s="117" t="s">
        <v>80</v>
      </c>
      <c r="AD276" s="117" t="s">
        <v>612</v>
      </c>
      <c r="AJ276" t="s">
        <v>264</v>
      </c>
      <c r="AK276" s="2" t="s">
        <v>612</v>
      </c>
      <c r="AQ276" t="s">
        <v>264</v>
      </c>
      <c r="AR276" s="2" t="s">
        <v>612</v>
      </c>
      <c r="AY276" t="s">
        <v>264</v>
      </c>
      <c r="AZ276" s="2" t="s">
        <v>612</v>
      </c>
      <c r="CL276" t="s">
        <v>264</v>
      </c>
      <c r="CM276" t="s">
        <v>612</v>
      </c>
      <c r="CR276" s="125"/>
    </row>
    <row r="277" spans="28:96" x14ac:dyDescent="0.25">
      <c r="AB277" s="123"/>
      <c r="AC277" s="117" t="s">
        <v>46</v>
      </c>
      <c r="AD277" s="117" t="s">
        <v>612</v>
      </c>
      <c r="AJ277" t="s">
        <v>80</v>
      </c>
      <c r="AK277" t="s">
        <v>581</v>
      </c>
      <c r="AQ277" t="s">
        <v>80</v>
      </c>
      <c r="AR277" t="s">
        <v>581</v>
      </c>
      <c r="AY277" t="s">
        <v>80</v>
      </c>
      <c r="AZ277" t="s">
        <v>581</v>
      </c>
      <c r="CL277" t="s">
        <v>80</v>
      </c>
      <c r="CM277" t="s">
        <v>612</v>
      </c>
      <c r="CR277" s="125"/>
    </row>
    <row r="278" spans="28:96" x14ac:dyDescent="0.25">
      <c r="AB278" s="123"/>
      <c r="AC278" s="117" t="s">
        <v>46</v>
      </c>
      <c r="AD278" s="117" t="s">
        <v>581</v>
      </c>
      <c r="AJ278" t="s">
        <v>70</v>
      </c>
      <c r="AK278" s="2" t="s">
        <v>612</v>
      </c>
      <c r="AQ278" t="s">
        <v>70</v>
      </c>
      <c r="AR278" s="2" t="s">
        <v>612</v>
      </c>
      <c r="AY278" t="s">
        <v>70</v>
      </c>
      <c r="AZ278" s="2" t="s">
        <v>612</v>
      </c>
      <c r="CL278" t="s">
        <v>70</v>
      </c>
      <c r="CM278" t="s">
        <v>612</v>
      </c>
      <c r="CR278" s="125"/>
    </row>
    <row r="279" spans="28:96" x14ac:dyDescent="0.25">
      <c r="AB279" s="123"/>
      <c r="AC279" s="117" t="s">
        <v>80</v>
      </c>
      <c r="AD279" s="117" t="s">
        <v>581</v>
      </c>
      <c r="AJ279" t="s">
        <v>264</v>
      </c>
      <c r="AK279" s="2" t="s">
        <v>612</v>
      </c>
      <c r="AQ279" t="s">
        <v>264</v>
      </c>
      <c r="AR279" t="s">
        <v>581</v>
      </c>
      <c r="AY279" t="s">
        <v>264</v>
      </c>
      <c r="AZ279" t="s">
        <v>581</v>
      </c>
      <c r="CL279" t="s">
        <v>264</v>
      </c>
      <c r="CM279" t="s">
        <v>612</v>
      </c>
      <c r="CR279" s="125"/>
    </row>
    <row r="280" spans="28:96" x14ac:dyDescent="0.25">
      <c r="AB280" s="123"/>
      <c r="AC280" s="117" t="s">
        <v>46</v>
      </c>
      <c r="AD280" s="117" t="s">
        <v>612</v>
      </c>
      <c r="AJ280" t="s">
        <v>264</v>
      </c>
      <c r="AK280" s="2" t="s">
        <v>612</v>
      </c>
      <c r="AQ280" t="s">
        <v>264</v>
      </c>
      <c r="AR280" t="s">
        <v>581</v>
      </c>
      <c r="AY280" t="s">
        <v>264</v>
      </c>
      <c r="AZ280" t="s">
        <v>581</v>
      </c>
      <c r="CL280" t="s">
        <v>264</v>
      </c>
      <c r="CM280" t="s">
        <v>612</v>
      </c>
      <c r="CR280" s="125"/>
    </row>
    <row r="281" spans="28:96" x14ac:dyDescent="0.25">
      <c r="AB281" s="123"/>
      <c r="AC281" s="117" t="s">
        <v>46</v>
      </c>
      <c r="AD281" s="117" t="s">
        <v>612</v>
      </c>
      <c r="AJ281" t="s">
        <v>56</v>
      </c>
      <c r="AK281" t="s">
        <v>581</v>
      </c>
      <c r="AQ281" t="s">
        <v>56</v>
      </c>
      <c r="AR281" t="s">
        <v>581</v>
      </c>
      <c r="AY281" t="s">
        <v>56</v>
      </c>
      <c r="AZ281" t="s">
        <v>581</v>
      </c>
      <c r="CL281" t="s">
        <v>56</v>
      </c>
      <c r="CM281" t="s">
        <v>581</v>
      </c>
      <c r="CR281" s="125"/>
    </row>
    <row r="282" spans="28:96" x14ac:dyDescent="0.25">
      <c r="AB282" s="123"/>
      <c r="AC282" s="117" t="s">
        <v>46</v>
      </c>
      <c r="AD282" s="117" t="s">
        <v>612</v>
      </c>
      <c r="AJ282" t="s">
        <v>264</v>
      </c>
      <c r="AK282" s="2" t="s">
        <v>612</v>
      </c>
      <c r="AQ282" t="s">
        <v>264</v>
      </c>
      <c r="AR282" t="s">
        <v>581</v>
      </c>
      <c r="AY282" t="s">
        <v>264</v>
      </c>
      <c r="AZ282" s="2" t="s">
        <v>612</v>
      </c>
      <c r="CL282" t="s">
        <v>264</v>
      </c>
      <c r="CM282" t="s">
        <v>612</v>
      </c>
      <c r="CR282" s="125"/>
    </row>
    <row r="283" spans="28:96" x14ac:dyDescent="0.25">
      <c r="AB283" s="123"/>
      <c r="AC283" s="117" t="s">
        <v>80</v>
      </c>
      <c r="AD283" s="117" t="s">
        <v>612</v>
      </c>
      <c r="AJ283" t="s">
        <v>80</v>
      </c>
      <c r="AK283" s="2" t="s">
        <v>612</v>
      </c>
      <c r="AQ283" t="s">
        <v>80</v>
      </c>
      <c r="AR283" s="2" t="s">
        <v>612</v>
      </c>
      <c r="AY283" t="s">
        <v>80</v>
      </c>
      <c r="AZ283" s="2" t="s">
        <v>612</v>
      </c>
      <c r="CL283" t="s">
        <v>80</v>
      </c>
      <c r="CM283" t="s">
        <v>612</v>
      </c>
      <c r="CR283" s="125"/>
    </row>
    <row r="284" spans="28:96" x14ac:dyDescent="0.25">
      <c r="AB284" s="123"/>
      <c r="AC284" s="117" t="s">
        <v>80</v>
      </c>
      <c r="AD284" s="117" t="s">
        <v>612</v>
      </c>
      <c r="AJ284" t="s">
        <v>56</v>
      </c>
      <c r="AK284" t="s">
        <v>581</v>
      </c>
      <c r="AQ284" t="s">
        <v>56</v>
      </c>
      <c r="AR284" t="s">
        <v>581</v>
      </c>
      <c r="AY284" t="s">
        <v>56</v>
      </c>
      <c r="AZ284" s="2" t="s">
        <v>612</v>
      </c>
      <c r="CL284" t="s">
        <v>56</v>
      </c>
      <c r="CM284" t="s">
        <v>581</v>
      </c>
      <c r="CR284" s="125"/>
    </row>
    <row r="285" spans="28:96" x14ac:dyDescent="0.25">
      <c r="AB285" s="123"/>
      <c r="AC285" s="117" t="s">
        <v>46</v>
      </c>
      <c r="AD285" s="117" t="s">
        <v>581</v>
      </c>
      <c r="AJ285" t="s">
        <v>80</v>
      </c>
      <c r="AK285" s="2" t="s">
        <v>612</v>
      </c>
      <c r="AQ285" t="s">
        <v>80</v>
      </c>
      <c r="AR285" t="s">
        <v>581</v>
      </c>
      <c r="AY285" t="s">
        <v>80</v>
      </c>
      <c r="AZ285" t="s">
        <v>581</v>
      </c>
      <c r="CL285" t="s">
        <v>80</v>
      </c>
      <c r="CM285" t="s">
        <v>581</v>
      </c>
      <c r="CR285" s="125"/>
    </row>
    <row r="286" spans="28:96" x14ac:dyDescent="0.25">
      <c r="AB286" s="123"/>
      <c r="AC286" s="117" t="s">
        <v>80</v>
      </c>
      <c r="AD286" s="117" t="s">
        <v>581</v>
      </c>
      <c r="AJ286" t="s">
        <v>80</v>
      </c>
      <c r="AK286" s="2" t="s">
        <v>612</v>
      </c>
      <c r="AQ286" t="s">
        <v>80</v>
      </c>
      <c r="AR286" t="s">
        <v>581</v>
      </c>
      <c r="AY286" t="s">
        <v>80</v>
      </c>
      <c r="AZ286" s="2" t="s">
        <v>612</v>
      </c>
      <c r="CL286" t="s">
        <v>80</v>
      </c>
      <c r="CM286" t="s">
        <v>581</v>
      </c>
      <c r="CR286" s="125"/>
    </row>
    <row r="287" spans="28:96" x14ac:dyDescent="0.25">
      <c r="AB287" s="123"/>
      <c r="AC287" s="117" t="s">
        <v>46</v>
      </c>
      <c r="AD287" s="117" t="s">
        <v>612</v>
      </c>
      <c r="AJ287" t="s">
        <v>80</v>
      </c>
      <c r="AK287" s="2" t="s">
        <v>612</v>
      </c>
      <c r="AQ287" t="s">
        <v>80</v>
      </c>
      <c r="AR287" s="2" t="s">
        <v>612</v>
      </c>
      <c r="AY287" t="s">
        <v>80</v>
      </c>
      <c r="AZ287" s="2" t="s">
        <v>612</v>
      </c>
      <c r="CL287" t="s">
        <v>80</v>
      </c>
      <c r="CM287" t="s">
        <v>612</v>
      </c>
      <c r="CR287" s="125"/>
    </row>
    <row r="288" spans="28:96" x14ac:dyDescent="0.25">
      <c r="AB288" s="123"/>
      <c r="AC288" s="117" t="s">
        <v>46</v>
      </c>
      <c r="AD288" s="117" t="s">
        <v>612</v>
      </c>
      <c r="AJ288" t="s">
        <v>80</v>
      </c>
      <c r="AK288" s="2" t="s">
        <v>612</v>
      </c>
      <c r="AQ288" t="s">
        <v>80</v>
      </c>
      <c r="AR288" s="2" t="s">
        <v>612</v>
      </c>
      <c r="AY288" t="s">
        <v>80</v>
      </c>
      <c r="AZ288" s="2" t="s">
        <v>612</v>
      </c>
      <c r="CL288" t="s">
        <v>80</v>
      </c>
      <c r="CM288" t="s">
        <v>612</v>
      </c>
      <c r="CR288" s="125"/>
    </row>
    <row r="289" spans="28:96" x14ac:dyDescent="0.25">
      <c r="AB289" s="123"/>
      <c r="AC289" s="117" t="s">
        <v>70</v>
      </c>
      <c r="AD289" s="117" t="s">
        <v>612</v>
      </c>
      <c r="AJ289" t="s">
        <v>80</v>
      </c>
      <c r="AK289" s="2" t="s">
        <v>612</v>
      </c>
      <c r="AQ289" t="s">
        <v>80</v>
      </c>
      <c r="AR289" s="2" t="s">
        <v>612</v>
      </c>
      <c r="AY289" t="s">
        <v>80</v>
      </c>
      <c r="AZ289" s="2" t="s">
        <v>612</v>
      </c>
      <c r="CL289" t="s">
        <v>80</v>
      </c>
      <c r="CM289" t="s">
        <v>612</v>
      </c>
      <c r="CR289" s="125"/>
    </row>
    <row r="290" spans="28:96" x14ac:dyDescent="0.25">
      <c r="AB290" s="123"/>
      <c r="AC290" s="117" t="s">
        <v>72</v>
      </c>
      <c r="AD290" s="117" t="s">
        <v>612</v>
      </c>
      <c r="AJ290" t="s">
        <v>70</v>
      </c>
      <c r="AK290" t="s">
        <v>581</v>
      </c>
      <c r="AQ290" t="s">
        <v>70</v>
      </c>
      <c r="AR290" t="s">
        <v>581</v>
      </c>
      <c r="AY290" t="s">
        <v>70</v>
      </c>
      <c r="AZ290" t="s">
        <v>581</v>
      </c>
      <c r="CL290" t="s">
        <v>70</v>
      </c>
      <c r="CM290" t="s">
        <v>612</v>
      </c>
      <c r="CR290" s="125"/>
    </row>
    <row r="291" spans="28:96" x14ac:dyDescent="0.25">
      <c r="AB291" s="123"/>
      <c r="AC291" s="117" t="s">
        <v>72</v>
      </c>
      <c r="AD291" s="117" t="s">
        <v>612</v>
      </c>
      <c r="AJ291" t="s">
        <v>80</v>
      </c>
      <c r="AK291" t="s">
        <v>581</v>
      </c>
      <c r="AQ291" t="s">
        <v>80</v>
      </c>
      <c r="AR291" t="s">
        <v>581</v>
      </c>
      <c r="AY291" t="s">
        <v>80</v>
      </c>
      <c r="AZ291" t="s">
        <v>581</v>
      </c>
      <c r="CL291" t="s">
        <v>80</v>
      </c>
      <c r="CM291" t="s">
        <v>581</v>
      </c>
      <c r="CR291" s="125"/>
    </row>
    <row r="292" spans="28:96" x14ac:dyDescent="0.25">
      <c r="AB292" s="123"/>
      <c r="AC292" s="117" t="s">
        <v>46</v>
      </c>
      <c r="AD292" s="117" t="s">
        <v>612</v>
      </c>
      <c r="AJ292" t="s">
        <v>70</v>
      </c>
      <c r="AK292" t="s">
        <v>581</v>
      </c>
      <c r="AQ292" t="s">
        <v>70</v>
      </c>
      <c r="AR292" t="s">
        <v>581</v>
      </c>
      <c r="AY292" t="s">
        <v>70</v>
      </c>
      <c r="AZ292" s="2" t="s">
        <v>612</v>
      </c>
      <c r="CL292" t="s">
        <v>70</v>
      </c>
      <c r="CM292" t="s">
        <v>581</v>
      </c>
      <c r="CR292" s="125"/>
    </row>
    <row r="293" spans="28:96" x14ac:dyDescent="0.25">
      <c r="AB293" s="123"/>
      <c r="AC293" s="117" t="s">
        <v>46</v>
      </c>
      <c r="AD293" s="117" t="s">
        <v>612</v>
      </c>
      <c r="AJ293" t="s">
        <v>46</v>
      </c>
      <c r="AK293" s="2" t="s">
        <v>612</v>
      </c>
      <c r="AQ293" t="s">
        <v>46</v>
      </c>
      <c r="AR293" t="s">
        <v>581</v>
      </c>
      <c r="AY293" t="s">
        <v>46</v>
      </c>
      <c r="AZ293" s="2" t="s">
        <v>612</v>
      </c>
      <c r="CL293" t="s">
        <v>46</v>
      </c>
      <c r="CM293" t="s">
        <v>612</v>
      </c>
      <c r="CR293" s="125"/>
    </row>
    <row r="294" spans="28:96" x14ac:dyDescent="0.25">
      <c r="AB294" s="123"/>
      <c r="AC294" s="117" t="s">
        <v>46</v>
      </c>
      <c r="AD294" s="117" t="s">
        <v>581</v>
      </c>
      <c r="AJ294" t="s">
        <v>46</v>
      </c>
      <c r="AK294" s="2" t="s">
        <v>612</v>
      </c>
      <c r="AQ294" t="s">
        <v>46</v>
      </c>
      <c r="AR294" s="2" t="s">
        <v>612</v>
      </c>
      <c r="AY294" t="s">
        <v>46</v>
      </c>
      <c r="AZ294" s="2" t="s">
        <v>612</v>
      </c>
      <c r="CL294" t="s">
        <v>46</v>
      </c>
      <c r="CM294" t="s">
        <v>612</v>
      </c>
      <c r="CR294" s="125"/>
    </row>
    <row r="295" spans="28:96" x14ac:dyDescent="0.25">
      <c r="AB295" s="123"/>
      <c r="AC295" s="117" t="s">
        <v>56</v>
      </c>
      <c r="AD295" s="117" t="s">
        <v>581</v>
      </c>
      <c r="AJ295" t="s">
        <v>80</v>
      </c>
      <c r="AK295" s="2" t="s">
        <v>612</v>
      </c>
      <c r="AQ295" t="s">
        <v>80</v>
      </c>
      <c r="AR295" s="2" t="s">
        <v>612</v>
      </c>
      <c r="AY295" t="s">
        <v>80</v>
      </c>
      <c r="AZ295" s="2" t="s">
        <v>612</v>
      </c>
      <c r="CL295" t="s">
        <v>80</v>
      </c>
      <c r="CM295" t="s">
        <v>612</v>
      </c>
      <c r="CR295" s="125"/>
    </row>
    <row r="296" spans="28:96" x14ac:dyDescent="0.25">
      <c r="AB296" s="123"/>
      <c r="AC296" s="117" t="s">
        <v>46</v>
      </c>
      <c r="AD296" s="117" t="s">
        <v>612</v>
      </c>
      <c r="AJ296" t="s">
        <v>264</v>
      </c>
      <c r="AK296" t="s">
        <v>581</v>
      </c>
      <c r="AQ296" t="s">
        <v>264</v>
      </c>
      <c r="AR296" s="2" t="s">
        <v>612</v>
      </c>
      <c r="AY296" t="s">
        <v>264</v>
      </c>
      <c r="AZ296" s="2" t="s">
        <v>612</v>
      </c>
      <c r="CL296" t="s">
        <v>264</v>
      </c>
      <c r="CM296" t="s">
        <v>612</v>
      </c>
      <c r="CR296" s="125"/>
    </row>
    <row r="297" spans="28:96" x14ac:dyDescent="0.25">
      <c r="AB297" s="123"/>
      <c r="AC297" s="117" t="s">
        <v>46</v>
      </c>
      <c r="AD297" s="117" t="s">
        <v>612</v>
      </c>
      <c r="AJ297" t="s">
        <v>56</v>
      </c>
      <c r="AK297" t="s">
        <v>581</v>
      </c>
      <c r="AQ297" t="s">
        <v>56</v>
      </c>
      <c r="AR297" t="s">
        <v>581</v>
      </c>
      <c r="AY297" t="s">
        <v>56</v>
      </c>
      <c r="AZ297" t="s">
        <v>581</v>
      </c>
      <c r="CL297" t="s">
        <v>56</v>
      </c>
      <c r="CM297" t="s">
        <v>581</v>
      </c>
      <c r="CR297" s="125"/>
    </row>
    <row r="298" spans="28:96" x14ac:dyDescent="0.25">
      <c r="AB298" s="123"/>
      <c r="AC298" s="117" t="s">
        <v>72</v>
      </c>
      <c r="AD298" s="117" t="s">
        <v>612</v>
      </c>
      <c r="AJ298" t="s">
        <v>56</v>
      </c>
      <c r="AK298" s="2" t="s">
        <v>612</v>
      </c>
      <c r="AQ298" t="s">
        <v>56</v>
      </c>
      <c r="AR298" s="2" t="s">
        <v>612</v>
      </c>
      <c r="AY298" t="s">
        <v>56</v>
      </c>
      <c r="AZ298" s="2" t="s">
        <v>612</v>
      </c>
      <c r="CL298" t="s">
        <v>56</v>
      </c>
      <c r="CM298" t="s">
        <v>612</v>
      </c>
      <c r="CR298" s="125"/>
    </row>
    <row r="299" spans="28:96" x14ac:dyDescent="0.25">
      <c r="AB299" s="123"/>
      <c r="AC299" s="117" t="s">
        <v>72</v>
      </c>
      <c r="AD299" s="117" t="s">
        <v>581</v>
      </c>
      <c r="AJ299" t="s">
        <v>56</v>
      </c>
      <c r="AK299" t="s">
        <v>581</v>
      </c>
      <c r="AQ299" t="s">
        <v>56</v>
      </c>
      <c r="AR299" t="s">
        <v>581</v>
      </c>
      <c r="AY299" t="s">
        <v>56</v>
      </c>
      <c r="AZ299" s="2" t="s">
        <v>612</v>
      </c>
      <c r="CL299" t="s">
        <v>56</v>
      </c>
      <c r="CM299" t="s">
        <v>581</v>
      </c>
      <c r="CR299" s="125"/>
    </row>
    <row r="300" spans="28:96" x14ac:dyDescent="0.25">
      <c r="AB300" s="123"/>
      <c r="AC300" s="117" t="s">
        <v>56</v>
      </c>
      <c r="AD300" s="117" t="s">
        <v>612</v>
      </c>
      <c r="AJ300" t="s">
        <v>80</v>
      </c>
      <c r="AK300" s="2" t="s">
        <v>612</v>
      </c>
      <c r="AQ300" t="s">
        <v>80</v>
      </c>
      <c r="AR300" s="2" t="s">
        <v>612</v>
      </c>
      <c r="AY300" t="s">
        <v>80</v>
      </c>
      <c r="AZ300" s="2" t="s">
        <v>612</v>
      </c>
      <c r="CL300" t="s">
        <v>80</v>
      </c>
      <c r="CM300" t="s">
        <v>612</v>
      </c>
      <c r="CR300" s="125"/>
    </row>
    <row r="301" spans="28:96" x14ac:dyDescent="0.25">
      <c r="AB301" s="123"/>
      <c r="AC301" s="117" t="s">
        <v>56</v>
      </c>
      <c r="AD301" s="117" t="s">
        <v>612</v>
      </c>
      <c r="AJ301" t="s">
        <v>80</v>
      </c>
      <c r="AK301" t="s">
        <v>581</v>
      </c>
      <c r="AQ301" t="s">
        <v>80</v>
      </c>
      <c r="AR301" t="s">
        <v>581</v>
      </c>
      <c r="AY301" t="s">
        <v>80</v>
      </c>
      <c r="AZ301" s="2" t="s">
        <v>612</v>
      </c>
      <c r="CL301" t="s">
        <v>80</v>
      </c>
      <c r="CM301" t="s">
        <v>581</v>
      </c>
      <c r="CR301" s="125"/>
    </row>
    <row r="302" spans="28:96" x14ac:dyDescent="0.25">
      <c r="AB302" s="123"/>
      <c r="AC302" s="117" t="s">
        <v>56</v>
      </c>
      <c r="AD302" s="117" t="s">
        <v>612</v>
      </c>
      <c r="AJ302" t="s">
        <v>80</v>
      </c>
      <c r="AK302" t="s">
        <v>581</v>
      </c>
      <c r="AQ302" t="s">
        <v>80</v>
      </c>
      <c r="AR302" t="s">
        <v>581</v>
      </c>
      <c r="AY302" t="s">
        <v>80</v>
      </c>
      <c r="AZ302" s="2" t="s">
        <v>612</v>
      </c>
      <c r="CL302" t="s">
        <v>80</v>
      </c>
      <c r="CM302" t="s">
        <v>612</v>
      </c>
      <c r="CR302" s="125"/>
    </row>
    <row r="303" spans="28:96" x14ac:dyDescent="0.25">
      <c r="AB303" s="123"/>
      <c r="AC303" s="117" t="s">
        <v>56</v>
      </c>
      <c r="AD303" s="117" t="s">
        <v>612</v>
      </c>
      <c r="AJ303" t="s">
        <v>46</v>
      </c>
      <c r="AK303" s="2" t="s">
        <v>612</v>
      </c>
      <c r="AQ303" t="s">
        <v>46</v>
      </c>
      <c r="AR303" t="s">
        <v>581</v>
      </c>
      <c r="AY303" t="s">
        <v>46</v>
      </c>
      <c r="AZ303" s="2" t="s">
        <v>612</v>
      </c>
      <c r="CL303" t="s">
        <v>46</v>
      </c>
      <c r="CM303" t="s">
        <v>612</v>
      </c>
      <c r="CR303" s="125"/>
    </row>
    <row r="304" spans="28:96" x14ac:dyDescent="0.25">
      <c r="AB304" s="123"/>
      <c r="AC304" s="117" t="s">
        <v>80</v>
      </c>
      <c r="AD304" s="117" t="s">
        <v>581</v>
      </c>
      <c r="AJ304" t="s">
        <v>56</v>
      </c>
      <c r="AK304" s="2" t="s">
        <v>612</v>
      </c>
      <c r="AQ304" t="s">
        <v>56</v>
      </c>
      <c r="AR304" t="s">
        <v>581</v>
      </c>
      <c r="AY304" t="s">
        <v>56</v>
      </c>
      <c r="AZ304" t="s">
        <v>581</v>
      </c>
      <c r="CL304" t="s">
        <v>56</v>
      </c>
      <c r="CM304" t="s">
        <v>581</v>
      </c>
      <c r="CR304" s="125"/>
    </row>
    <row r="305" spans="28:96" x14ac:dyDescent="0.25">
      <c r="AB305" s="123"/>
      <c r="AC305" s="117" t="s">
        <v>56</v>
      </c>
      <c r="AD305" s="117" t="s">
        <v>581</v>
      </c>
      <c r="AJ305" t="s">
        <v>264</v>
      </c>
      <c r="AK305" s="2" t="s">
        <v>612</v>
      </c>
      <c r="AQ305" t="s">
        <v>264</v>
      </c>
      <c r="AR305" t="s">
        <v>581</v>
      </c>
      <c r="AY305" t="s">
        <v>264</v>
      </c>
      <c r="AZ305" s="2" t="s">
        <v>612</v>
      </c>
      <c r="CL305" t="s">
        <v>264</v>
      </c>
      <c r="CM305" t="s">
        <v>581</v>
      </c>
      <c r="CR305" s="125"/>
    </row>
    <row r="306" spans="28:96" x14ac:dyDescent="0.25">
      <c r="AB306" s="123"/>
      <c r="AC306" s="117" t="s">
        <v>72</v>
      </c>
      <c r="AD306" s="117" t="s">
        <v>581</v>
      </c>
      <c r="AJ306" t="s">
        <v>46</v>
      </c>
      <c r="AK306" s="2" t="s">
        <v>612</v>
      </c>
      <c r="AQ306" t="s">
        <v>46</v>
      </c>
      <c r="AR306" t="s">
        <v>581</v>
      </c>
      <c r="AY306" t="s">
        <v>46</v>
      </c>
      <c r="AZ306" t="s">
        <v>581</v>
      </c>
      <c r="CL306" t="s">
        <v>46</v>
      </c>
      <c r="CM306" t="s">
        <v>581</v>
      </c>
      <c r="CR306" s="125"/>
    </row>
    <row r="307" spans="28:96" x14ac:dyDescent="0.25">
      <c r="AB307" s="123"/>
      <c r="AC307" s="117" t="s">
        <v>46</v>
      </c>
      <c r="AD307" s="117" t="s">
        <v>612</v>
      </c>
    </row>
    <row r="308" spans="28:96" x14ac:dyDescent="0.25">
      <c r="AB308" s="123"/>
      <c r="AC308" s="117" t="s">
        <v>46</v>
      </c>
      <c r="AD308" s="117" t="s">
        <v>612</v>
      </c>
    </row>
    <row r="309" spans="28:96" x14ac:dyDescent="0.25">
      <c r="AB309" s="123"/>
      <c r="AC309" s="117" t="s">
        <v>56</v>
      </c>
      <c r="AD309" s="117" t="s">
        <v>612</v>
      </c>
    </row>
    <row r="310" spans="28:96" x14ac:dyDescent="0.25">
      <c r="AB310" s="123"/>
      <c r="AC310" s="117" t="s">
        <v>56</v>
      </c>
      <c r="AD310" s="117" t="s">
        <v>612</v>
      </c>
    </row>
    <row r="311" spans="28:96" x14ac:dyDescent="0.25">
      <c r="AB311" s="123"/>
      <c r="AC311" s="117" t="s">
        <v>72</v>
      </c>
      <c r="AD311" s="117" t="s">
        <v>581</v>
      </c>
    </row>
    <row r="312" spans="28:96" x14ac:dyDescent="0.25">
      <c r="AB312" s="123"/>
      <c r="AC312" s="117" t="s">
        <v>72</v>
      </c>
      <c r="AD312" s="117" t="s">
        <v>581</v>
      </c>
    </row>
    <row r="313" spans="28:96" x14ac:dyDescent="0.25">
      <c r="AB313" s="123"/>
      <c r="AC313" s="117" t="s">
        <v>46</v>
      </c>
      <c r="AD313" s="117" t="s">
        <v>612</v>
      </c>
    </row>
    <row r="314" spans="28:96" x14ac:dyDescent="0.25">
      <c r="AB314" s="123"/>
      <c r="AC314" s="117" t="s">
        <v>56</v>
      </c>
      <c r="AD314" s="117" t="s">
        <v>612</v>
      </c>
    </row>
    <row r="315" spans="28:96" x14ac:dyDescent="0.25">
      <c r="AB315" s="123"/>
      <c r="AC315" s="117" t="s">
        <v>56</v>
      </c>
      <c r="AD315" s="117" t="s">
        <v>612</v>
      </c>
    </row>
    <row r="316" spans="28:96" x14ac:dyDescent="0.25">
      <c r="AB316" s="123"/>
      <c r="AC316" s="117" t="s">
        <v>80</v>
      </c>
      <c r="AD316" s="117" t="s">
        <v>612</v>
      </c>
    </row>
    <row r="317" spans="28:96" x14ac:dyDescent="0.25">
      <c r="AB317" s="123"/>
      <c r="AC317" s="117" t="s">
        <v>80</v>
      </c>
      <c r="AD317" s="117" t="s">
        <v>612</v>
      </c>
    </row>
    <row r="318" spans="28:96" x14ac:dyDescent="0.25">
      <c r="AB318" s="123"/>
      <c r="AC318" s="117" t="s">
        <v>46</v>
      </c>
      <c r="AD318" s="117" t="s">
        <v>612</v>
      </c>
    </row>
    <row r="319" spans="28:96" x14ac:dyDescent="0.25">
      <c r="AB319" s="123"/>
      <c r="AC319" s="117" t="s">
        <v>46</v>
      </c>
      <c r="AD319" s="117" t="s">
        <v>612</v>
      </c>
    </row>
    <row r="320" spans="28:96" x14ac:dyDescent="0.25">
      <c r="AB320" s="123"/>
      <c r="AC320" s="117" t="s">
        <v>46</v>
      </c>
      <c r="AD320" s="117" t="s">
        <v>612</v>
      </c>
    </row>
    <row r="321" spans="28:30" x14ac:dyDescent="0.25">
      <c r="AB321" s="123"/>
      <c r="AC321" s="117" t="s">
        <v>46</v>
      </c>
      <c r="AD321" s="117" t="s">
        <v>612</v>
      </c>
    </row>
    <row r="322" spans="28:30" x14ac:dyDescent="0.25">
      <c r="AB322" s="123"/>
      <c r="AC322" s="117" t="s">
        <v>46</v>
      </c>
      <c r="AD322" s="117" t="s">
        <v>612</v>
      </c>
    </row>
    <row r="323" spans="28:30" x14ac:dyDescent="0.25">
      <c r="AB323" s="123"/>
      <c r="AC323" s="117" t="s">
        <v>46</v>
      </c>
      <c r="AD323" s="117" t="s">
        <v>612</v>
      </c>
    </row>
    <row r="324" spans="28:30" x14ac:dyDescent="0.25">
      <c r="AB324" s="123"/>
      <c r="AC324" s="117" t="s">
        <v>80</v>
      </c>
      <c r="AD324" s="117" t="s">
        <v>581</v>
      </c>
    </row>
    <row r="325" spans="28:30" x14ac:dyDescent="0.25">
      <c r="AB325" s="123"/>
      <c r="AC325" s="117" t="s">
        <v>46</v>
      </c>
      <c r="AD325" s="117" t="s">
        <v>581</v>
      </c>
    </row>
    <row r="326" spans="28:30" x14ac:dyDescent="0.25">
      <c r="AB326" s="123"/>
      <c r="AC326" s="117" t="s">
        <v>72</v>
      </c>
      <c r="AD326" s="117" t="s">
        <v>612</v>
      </c>
    </row>
    <row r="327" spans="28:30" x14ac:dyDescent="0.25">
      <c r="AB327" s="123"/>
      <c r="AC327" s="117" t="s">
        <v>46</v>
      </c>
      <c r="AD327" s="117" t="s">
        <v>581</v>
      </c>
    </row>
    <row r="328" spans="28:30" x14ac:dyDescent="0.25">
      <c r="AB328" s="123"/>
      <c r="AC328" s="117" t="s">
        <v>72</v>
      </c>
      <c r="AD328" s="117" t="s">
        <v>612</v>
      </c>
    </row>
    <row r="329" spans="28:30" x14ac:dyDescent="0.25">
      <c r="AB329" s="123"/>
      <c r="AC329" s="117" t="s">
        <v>56</v>
      </c>
      <c r="AD329" s="117" t="s">
        <v>612</v>
      </c>
    </row>
    <row r="330" spans="28:30" x14ac:dyDescent="0.25">
      <c r="AB330" s="123"/>
      <c r="AC330" s="117" t="s">
        <v>80</v>
      </c>
      <c r="AD330" s="117" t="s">
        <v>612</v>
      </c>
    </row>
    <row r="331" spans="28:30" x14ac:dyDescent="0.25">
      <c r="AB331" s="123"/>
      <c r="AC331" s="117" t="s">
        <v>80</v>
      </c>
      <c r="AD331" s="117" t="s">
        <v>612</v>
      </c>
    </row>
    <row r="332" spans="28:30" x14ac:dyDescent="0.25">
      <c r="AB332" s="123"/>
      <c r="AC332" s="117" t="s">
        <v>80</v>
      </c>
      <c r="AD332" s="117" t="s">
        <v>612</v>
      </c>
    </row>
    <row r="333" spans="28:30" x14ac:dyDescent="0.25">
      <c r="AB333" s="123"/>
      <c r="AC333" s="117" t="s">
        <v>80</v>
      </c>
      <c r="AD333" s="117" t="s">
        <v>581</v>
      </c>
    </row>
    <row r="334" spans="28:30" x14ac:dyDescent="0.25">
      <c r="AB334" s="123"/>
      <c r="AC334" s="117" t="s">
        <v>80</v>
      </c>
      <c r="AD334" s="117" t="s">
        <v>581</v>
      </c>
    </row>
    <row r="335" spans="28:30" x14ac:dyDescent="0.25">
      <c r="AB335" s="123"/>
      <c r="AC335" s="117" t="s">
        <v>72</v>
      </c>
      <c r="AD335" s="117" t="s">
        <v>612</v>
      </c>
    </row>
    <row r="336" spans="28:30" x14ac:dyDescent="0.25">
      <c r="AB336" s="123"/>
      <c r="AC336" s="117" t="s">
        <v>72</v>
      </c>
      <c r="AD336" s="117" t="s">
        <v>612</v>
      </c>
    </row>
    <row r="337" spans="28:30" x14ac:dyDescent="0.25">
      <c r="AB337" s="123"/>
      <c r="AC337" s="117" t="s">
        <v>72</v>
      </c>
      <c r="AD337" s="117" t="s">
        <v>612</v>
      </c>
    </row>
    <row r="338" spans="28:30" x14ac:dyDescent="0.25">
      <c r="AB338" s="123"/>
      <c r="AC338" s="117" t="s">
        <v>72</v>
      </c>
      <c r="AD338" s="117" t="s">
        <v>612</v>
      </c>
    </row>
    <row r="339" spans="28:30" x14ac:dyDescent="0.25">
      <c r="AB339" s="123"/>
      <c r="AC339" s="117" t="s">
        <v>80</v>
      </c>
      <c r="AD339" s="117" t="s">
        <v>612</v>
      </c>
    </row>
    <row r="340" spans="28:30" x14ac:dyDescent="0.25">
      <c r="AB340" s="123"/>
      <c r="AC340" s="117" t="s">
        <v>80</v>
      </c>
      <c r="AD340" s="117" t="s">
        <v>612</v>
      </c>
    </row>
    <row r="341" spans="28:30" x14ac:dyDescent="0.25">
      <c r="AB341" s="123"/>
      <c r="AC341" s="117" t="s">
        <v>80</v>
      </c>
      <c r="AD341" s="117" t="s">
        <v>612</v>
      </c>
    </row>
    <row r="342" spans="28:30" x14ac:dyDescent="0.25">
      <c r="AB342" s="123"/>
      <c r="AC342" s="117" t="s">
        <v>80</v>
      </c>
      <c r="AD342" s="117" t="s">
        <v>612</v>
      </c>
    </row>
    <row r="343" spans="28:30" x14ac:dyDescent="0.25">
      <c r="AB343" s="123"/>
      <c r="AC343" s="117" t="s">
        <v>80</v>
      </c>
      <c r="AD343" s="117" t="s">
        <v>612</v>
      </c>
    </row>
    <row r="344" spans="28:30" x14ac:dyDescent="0.25">
      <c r="AB344" s="123"/>
      <c r="AC344" s="117" t="s">
        <v>80</v>
      </c>
      <c r="AD344" s="117" t="s">
        <v>612</v>
      </c>
    </row>
    <row r="345" spans="28:30" x14ac:dyDescent="0.25">
      <c r="AB345" s="123"/>
      <c r="AC345" s="117" t="s">
        <v>80</v>
      </c>
      <c r="AD345" s="117" t="s">
        <v>612</v>
      </c>
    </row>
    <row r="346" spans="28:30" x14ac:dyDescent="0.25">
      <c r="AB346" s="123"/>
      <c r="AC346" s="117" t="s">
        <v>80</v>
      </c>
      <c r="AD346" s="117" t="s">
        <v>612</v>
      </c>
    </row>
    <row r="347" spans="28:30" x14ac:dyDescent="0.25">
      <c r="AB347" s="123"/>
      <c r="AC347" s="117" t="s">
        <v>80</v>
      </c>
      <c r="AD347" s="117" t="s">
        <v>612</v>
      </c>
    </row>
    <row r="348" spans="28:30" x14ac:dyDescent="0.25">
      <c r="AB348" s="123"/>
      <c r="AC348" s="117" t="s">
        <v>80</v>
      </c>
      <c r="AD348" s="117" t="s">
        <v>612</v>
      </c>
    </row>
    <row r="349" spans="28:30" x14ac:dyDescent="0.25">
      <c r="AB349" s="123"/>
      <c r="AC349" s="117" t="s">
        <v>80</v>
      </c>
      <c r="AD349" s="117" t="s">
        <v>612</v>
      </c>
    </row>
    <row r="350" spans="28:30" x14ac:dyDescent="0.25">
      <c r="AB350" s="123"/>
      <c r="AC350" s="117" t="s">
        <v>56</v>
      </c>
      <c r="AD350" s="117" t="s">
        <v>612</v>
      </c>
    </row>
    <row r="351" spans="28:30" x14ac:dyDescent="0.25">
      <c r="AB351" s="123"/>
      <c r="AC351" s="117" t="s">
        <v>56</v>
      </c>
      <c r="AD351" s="117" t="s">
        <v>612</v>
      </c>
    </row>
    <row r="352" spans="28:30" x14ac:dyDescent="0.25">
      <c r="AB352" s="123"/>
      <c r="AC352" s="117" t="s">
        <v>56</v>
      </c>
      <c r="AD352" s="117" t="s">
        <v>612</v>
      </c>
    </row>
    <row r="353" spans="28:30" x14ac:dyDescent="0.25">
      <c r="AB353" s="123"/>
      <c r="AC353" s="117" t="s">
        <v>80</v>
      </c>
      <c r="AD353" s="117" t="s">
        <v>612</v>
      </c>
    </row>
    <row r="354" spans="28:30" x14ac:dyDescent="0.25">
      <c r="AB354" s="123"/>
      <c r="AC354" s="117" t="s">
        <v>80</v>
      </c>
      <c r="AD354" s="117" t="s">
        <v>612</v>
      </c>
    </row>
    <row r="355" spans="28:30" x14ac:dyDescent="0.25">
      <c r="AB355" s="123"/>
      <c r="AC355" s="117" t="s">
        <v>80</v>
      </c>
      <c r="AD355" s="117" t="s">
        <v>612</v>
      </c>
    </row>
    <row r="356" spans="28:30" x14ac:dyDescent="0.25">
      <c r="AB356" s="123"/>
      <c r="AC356" s="117" t="s">
        <v>80</v>
      </c>
      <c r="AD356" s="117" t="s">
        <v>612</v>
      </c>
    </row>
    <row r="357" spans="28:30" x14ac:dyDescent="0.25">
      <c r="AB357" s="123"/>
      <c r="AC357" s="117" t="s">
        <v>80</v>
      </c>
      <c r="AD357" s="117" t="s">
        <v>581</v>
      </c>
    </row>
    <row r="358" spans="28:30" x14ac:dyDescent="0.25">
      <c r="AB358" s="123"/>
      <c r="AC358" s="117" t="s">
        <v>80</v>
      </c>
      <c r="AD358" s="117" t="s">
        <v>581</v>
      </c>
    </row>
    <row r="359" spans="28:30" x14ac:dyDescent="0.25">
      <c r="AB359" s="123"/>
      <c r="AC359" s="117" t="s">
        <v>46</v>
      </c>
      <c r="AD359" s="117" t="s">
        <v>612</v>
      </c>
    </row>
    <row r="360" spans="28:30" x14ac:dyDescent="0.25">
      <c r="AB360" s="123"/>
      <c r="AC360" s="117" t="s">
        <v>72</v>
      </c>
      <c r="AD360" s="117" t="s">
        <v>581</v>
      </c>
    </row>
    <row r="361" spans="28:30" x14ac:dyDescent="0.25">
      <c r="AB361" s="123"/>
      <c r="AC361" s="117" t="s">
        <v>72</v>
      </c>
      <c r="AD361" s="117" t="s">
        <v>581</v>
      </c>
    </row>
    <row r="362" spans="28:30" x14ac:dyDescent="0.25">
      <c r="AB362" s="123"/>
      <c r="AC362" s="117" t="s">
        <v>72</v>
      </c>
      <c r="AD362" s="117" t="s">
        <v>612</v>
      </c>
    </row>
    <row r="363" spans="28:30" x14ac:dyDescent="0.25">
      <c r="AB363" s="123"/>
      <c r="AC363" s="117" t="s">
        <v>72</v>
      </c>
      <c r="AD363" s="117" t="s">
        <v>612</v>
      </c>
    </row>
    <row r="364" spans="28:30" x14ac:dyDescent="0.25">
      <c r="AB364" s="123"/>
      <c r="AC364" s="117" t="s">
        <v>80</v>
      </c>
      <c r="AD364" s="117" t="s">
        <v>581</v>
      </c>
    </row>
    <row r="365" spans="28:30" x14ac:dyDescent="0.25">
      <c r="AB365" s="123"/>
      <c r="AC365" s="117" t="s">
        <v>46</v>
      </c>
      <c r="AD365" s="117" t="s">
        <v>581</v>
      </c>
    </row>
    <row r="366" spans="28:30" x14ac:dyDescent="0.25">
      <c r="AB366" s="123"/>
      <c r="AC366" s="117" t="s">
        <v>250</v>
      </c>
      <c r="AD366" s="117" t="s">
        <v>612</v>
      </c>
    </row>
    <row r="367" spans="28:30" x14ac:dyDescent="0.25">
      <c r="AB367" s="123"/>
      <c r="AC367" s="117" t="s">
        <v>250</v>
      </c>
      <c r="AD367" s="117" t="s">
        <v>612</v>
      </c>
    </row>
    <row r="368" spans="28:30" x14ac:dyDescent="0.25">
      <c r="AB368" s="123"/>
      <c r="AC368" s="117" t="s">
        <v>250</v>
      </c>
      <c r="AD368" s="117" t="s">
        <v>612</v>
      </c>
    </row>
    <row r="369" spans="28:30" x14ac:dyDescent="0.25">
      <c r="AB369" s="123"/>
      <c r="AC369" s="117" t="s">
        <v>80</v>
      </c>
      <c r="AD369" s="117" t="s">
        <v>612</v>
      </c>
    </row>
    <row r="370" spans="28:30" x14ac:dyDescent="0.25">
      <c r="AB370" s="123"/>
      <c r="AC370" s="117" t="s">
        <v>80</v>
      </c>
      <c r="AD370" s="117" t="s">
        <v>612</v>
      </c>
    </row>
    <row r="371" spans="28:30" x14ac:dyDescent="0.25">
      <c r="AB371" s="123"/>
      <c r="AC371" s="117" t="s">
        <v>72</v>
      </c>
      <c r="AD371" s="117" t="s">
        <v>612</v>
      </c>
    </row>
    <row r="372" spans="28:30" x14ac:dyDescent="0.25">
      <c r="AB372" s="123"/>
      <c r="AC372" s="117" t="s">
        <v>72</v>
      </c>
      <c r="AD372" s="117" t="s">
        <v>612</v>
      </c>
    </row>
    <row r="373" spans="28:30" x14ac:dyDescent="0.25">
      <c r="AB373" s="123"/>
      <c r="AC373" s="117" t="s">
        <v>72</v>
      </c>
      <c r="AD373" s="117" t="s">
        <v>612</v>
      </c>
    </row>
    <row r="374" spans="28:30" x14ac:dyDescent="0.25">
      <c r="AB374" s="123"/>
      <c r="AC374" s="117" t="s">
        <v>72</v>
      </c>
      <c r="AD374" s="117" t="s">
        <v>612</v>
      </c>
    </row>
    <row r="375" spans="28:30" x14ac:dyDescent="0.25">
      <c r="AB375" s="123"/>
      <c r="AC375" s="117" t="s">
        <v>72</v>
      </c>
      <c r="AD375" s="117" t="s">
        <v>612</v>
      </c>
    </row>
    <row r="376" spans="28:30" x14ac:dyDescent="0.25">
      <c r="AB376" s="123"/>
      <c r="AC376" s="117" t="s">
        <v>72</v>
      </c>
      <c r="AD376" s="117" t="s">
        <v>612</v>
      </c>
    </row>
    <row r="377" spans="28:30" x14ac:dyDescent="0.25">
      <c r="AB377" s="123"/>
      <c r="AC377" s="117" t="s">
        <v>72</v>
      </c>
      <c r="AD377" s="117" t="s">
        <v>612</v>
      </c>
    </row>
    <row r="378" spans="28:30" x14ac:dyDescent="0.25">
      <c r="AB378" s="123"/>
      <c r="AC378" s="117" t="s">
        <v>80</v>
      </c>
      <c r="AD378" s="117" t="s">
        <v>612</v>
      </c>
    </row>
    <row r="379" spans="28:30" x14ac:dyDescent="0.25">
      <c r="AB379" s="123"/>
      <c r="AC379" s="117" t="s">
        <v>80</v>
      </c>
      <c r="AD379" s="117" t="s">
        <v>612</v>
      </c>
    </row>
    <row r="380" spans="28:30" x14ac:dyDescent="0.25">
      <c r="AB380" s="123"/>
      <c r="AC380" s="117" t="s">
        <v>80</v>
      </c>
      <c r="AD380" s="117" t="s">
        <v>612</v>
      </c>
    </row>
    <row r="381" spans="28:30" x14ac:dyDescent="0.25">
      <c r="AB381" s="123"/>
      <c r="AC381" s="117" t="s">
        <v>80</v>
      </c>
      <c r="AD381" s="117" t="s">
        <v>612</v>
      </c>
    </row>
    <row r="382" spans="28:30" x14ac:dyDescent="0.25">
      <c r="AB382" s="123"/>
      <c r="AC382" s="117" t="s">
        <v>80</v>
      </c>
      <c r="AD382" s="117" t="s">
        <v>612</v>
      </c>
    </row>
    <row r="383" spans="28:30" x14ac:dyDescent="0.25">
      <c r="AB383" s="123"/>
      <c r="AC383" s="117" t="s">
        <v>80</v>
      </c>
      <c r="AD383" s="117" t="s">
        <v>612</v>
      </c>
    </row>
    <row r="384" spans="28:30" x14ac:dyDescent="0.25">
      <c r="AB384" s="123"/>
      <c r="AC384" s="117" t="s">
        <v>72</v>
      </c>
      <c r="AD384" s="117" t="s">
        <v>581</v>
      </c>
    </row>
    <row r="385" spans="28:30" x14ac:dyDescent="0.25">
      <c r="AB385" s="123"/>
      <c r="AC385" s="117" t="s">
        <v>56</v>
      </c>
      <c r="AD385" s="117" t="s">
        <v>612</v>
      </c>
    </row>
    <row r="386" spans="28:30" x14ac:dyDescent="0.25">
      <c r="AB386" s="123"/>
      <c r="AC386" s="117" t="s">
        <v>56</v>
      </c>
      <c r="AD386" s="117" t="s">
        <v>612</v>
      </c>
    </row>
    <row r="387" spans="28:30" x14ac:dyDescent="0.25">
      <c r="AB387" s="123"/>
      <c r="AC387" s="117" t="s">
        <v>80</v>
      </c>
      <c r="AD387" s="117" t="s">
        <v>612</v>
      </c>
    </row>
    <row r="388" spans="28:30" x14ac:dyDescent="0.25">
      <c r="AB388" s="123"/>
      <c r="AC388" s="117" t="s">
        <v>80</v>
      </c>
      <c r="AD388" s="117" t="s">
        <v>612</v>
      </c>
    </row>
    <row r="389" spans="28:30" x14ac:dyDescent="0.25">
      <c r="AB389" s="123"/>
      <c r="AC389" s="117" t="s">
        <v>80</v>
      </c>
      <c r="AD389" s="117" t="s">
        <v>612</v>
      </c>
    </row>
    <row r="390" spans="28:30" x14ac:dyDescent="0.25">
      <c r="AB390" s="123"/>
      <c r="AC390" s="117" t="s">
        <v>80</v>
      </c>
      <c r="AD390" s="117" t="s">
        <v>612</v>
      </c>
    </row>
    <row r="391" spans="28:30" x14ac:dyDescent="0.25">
      <c r="AB391" s="123"/>
      <c r="AC391" s="117" t="s">
        <v>80</v>
      </c>
      <c r="AD391" s="117" t="s">
        <v>612</v>
      </c>
    </row>
    <row r="392" spans="28:30" x14ac:dyDescent="0.25">
      <c r="AB392" s="123"/>
      <c r="AC392" s="117" t="s">
        <v>250</v>
      </c>
      <c r="AD392" s="117" t="s">
        <v>612</v>
      </c>
    </row>
    <row r="393" spans="28:30" x14ac:dyDescent="0.25">
      <c r="AB393" s="123"/>
      <c r="AC393" s="117" t="s">
        <v>56</v>
      </c>
      <c r="AD393" s="117" t="s">
        <v>612</v>
      </c>
    </row>
    <row r="394" spans="28:30" x14ac:dyDescent="0.25">
      <c r="AB394" s="123"/>
      <c r="AC394" s="117" t="s">
        <v>72</v>
      </c>
      <c r="AD394" s="117" t="s">
        <v>612</v>
      </c>
    </row>
    <row r="395" spans="28:30" x14ac:dyDescent="0.25">
      <c r="AB395" s="123"/>
      <c r="AC395" s="117" t="s">
        <v>72</v>
      </c>
      <c r="AD395" s="117" t="s">
        <v>612</v>
      </c>
    </row>
    <row r="396" spans="28:30" x14ac:dyDescent="0.25">
      <c r="AB396" s="123"/>
      <c r="AC396" s="117" t="s">
        <v>72</v>
      </c>
      <c r="AD396" s="117" t="s">
        <v>612</v>
      </c>
    </row>
    <row r="397" spans="28:30" x14ac:dyDescent="0.25">
      <c r="AB397" s="123"/>
      <c r="AC397" s="117" t="s">
        <v>72</v>
      </c>
      <c r="AD397" s="117" t="s">
        <v>612</v>
      </c>
    </row>
    <row r="398" spans="28:30" x14ac:dyDescent="0.25">
      <c r="AB398" s="123"/>
      <c r="AC398" s="117" t="s">
        <v>72</v>
      </c>
      <c r="AD398" s="117" t="s">
        <v>612</v>
      </c>
    </row>
    <row r="399" spans="28:30" x14ac:dyDescent="0.25">
      <c r="AB399" s="123"/>
      <c r="AC399" s="117" t="s">
        <v>72</v>
      </c>
      <c r="AD399" s="117" t="s">
        <v>612</v>
      </c>
    </row>
    <row r="400" spans="28:30" x14ac:dyDescent="0.25">
      <c r="AB400" s="123"/>
      <c r="AC400" s="117" t="s">
        <v>72</v>
      </c>
      <c r="AD400" s="117" t="s">
        <v>612</v>
      </c>
    </row>
    <row r="401" spans="28:30" x14ac:dyDescent="0.25">
      <c r="AB401" s="123"/>
      <c r="AC401" s="117" t="s">
        <v>72</v>
      </c>
      <c r="AD401" s="117" t="s">
        <v>581</v>
      </c>
    </row>
    <row r="402" spans="28:30" x14ac:dyDescent="0.25">
      <c r="AB402" s="123"/>
      <c r="AC402" s="117" t="s">
        <v>72</v>
      </c>
      <c r="AD402" s="117" t="s">
        <v>612</v>
      </c>
    </row>
    <row r="403" spans="28:30" x14ac:dyDescent="0.25">
      <c r="AB403" s="123"/>
      <c r="AC403" s="117" t="s">
        <v>72</v>
      </c>
      <c r="AD403" s="117" t="s">
        <v>612</v>
      </c>
    </row>
    <row r="404" spans="28:30" x14ac:dyDescent="0.25">
      <c r="AB404" s="123"/>
      <c r="AC404" s="117" t="s">
        <v>72</v>
      </c>
      <c r="AD404" s="117" t="s">
        <v>612</v>
      </c>
    </row>
    <row r="405" spans="28:30" x14ac:dyDescent="0.25">
      <c r="AB405" s="123"/>
      <c r="AC405" s="117" t="s">
        <v>80</v>
      </c>
      <c r="AD405" s="117" t="s">
        <v>612</v>
      </c>
    </row>
    <row r="406" spans="28:30" x14ac:dyDescent="0.25">
      <c r="AB406" s="123"/>
      <c r="AC406" s="117" t="s">
        <v>70</v>
      </c>
      <c r="AD406" s="117" t="s">
        <v>612</v>
      </c>
    </row>
    <row r="407" spans="28:30" x14ac:dyDescent="0.25">
      <c r="AB407" s="123"/>
      <c r="AC407" s="117" t="s">
        <v>70</v>
      </c>
      <c r="AD407" s="117" t="s">
        <v>612</v>
      </c>
    </row>
    <row r="408" spans="28:30" x14ac:dyDescent="0.25">
      <c r="AB408" s="123"/>
      <c r="AC408" s="117" t="s">
        <v>72</v>
      </c>
      <c r="AD408" s="117" t="s">
        <v>612</v>
      </c>
    </row>
    <row r="409" spans="28:30" x14ac:dyDescent="0.25">
      <c r="AB409" s="123"/>
      <c r="AC409" s="117" t="s">
        <v>72</v>
      </c>
      <c r="AD409" s="117" t="s">
        <v>612</v>
      </c>
    </row>
    <row r="410" spans="28:30" x14ac:dyDescent="0.25">
      <c r="AB410" s="123"/>
      <c r="AC410" s="117" t="s">
        <v>56</v>
      </c>
      <c r="AD410" s="117" t="s">
        <v>581</v>
      </c>
    </row>
    <row r="411" spans="28:30" x14ac:dyDescent="0.25">
      <c r="AB411" s="123"/>
      <c r="AC411" s="117" t="s">
        <v>72</v>
      </c>
      <c r="AD411" s="117" t="s">
        <v>612</v>
      </c>
    </row>
    <row r="412" spans="28:30" x14ac:dyDescent="0.25">
      <c r="AB412" s="123"/>
      <c r="AC412" s="117" t="s">
        <v>80</v>
      </c>
      <c r="AD412" s="117" t="s">
        <v>612</v>
      </c>
    </row>
    <row r="413" spans="28:30" x14ac:dyDescent="0.25">
      <c r="AB413" s="123"/>
      <c r="AC413" s="117" t="s">
        <v>56</v>
      </c>
      <c r="AD413" s="117" t="s">
        <v>581</v>
      </c>
    </row>
    <row r="414" spans="28:30" x14ac:dyDescent="0.25">
      <c r="AB414" s="123"/>
      <c r="AC414" s="117" t="s">
        <v>80</v>
      </c>
      <c r="AD414" s="117" t="s">
        <v>581</v>
      </c>
    </row>
    <row r="415" spans="28:30" x14ac:dyDescent="0.25">
      <c r="AB415" s="123"/>
      <c r="AC415" s="117" t="s">
        <v>80</v>
      </c>
      <c r="AD415" s="117" t="s">
        <v>581</v>
      </c>
    </row>
    <row r="416" spans="28:30" x14ac:dyDescent="0.25">
      <c r="AB416" s="123"/>
      <c r="AC416" s="117" t="s">
        <v>80</v>
      </c>
      <c r="AD416" s="117" t="s">
        <v>612</v>
      </c>
    </row>
    <row r="417" spans="28:30" x14ac:dyDescent="0.25">
      <c r="AB417" s="123"/>
      <c r="AC417" s="117" t="s">
        <v>80</v>
      </c>
      <c r="AD417" s="117" t="s">
        <v>612</v>
      </c>
    </row>
    <row r="418" spans="28:30" x14ac:dyDescent="0.25">
      <c r="AB418" s="123"/>
      <c r="AC418" s="117" t="s">
        <v>80</v>
      </c>
      <c r="AD418" s="117" t="s">
        <v>612</v>
      </c>
    </row>
    <row r="419" spans="28:30" x14ac:dyDescent="0.25">
      <c r="AB419" s="123"/>
      <c r="AC419" s="117" t="s">
        <v>80</v>
      </c>
      <c r="AD419" s="117" t="s">
        <v>612</v>
      </c>
    </row>
    <row r="420" spans="28:30" x14ac:dyDescent="0.25">
      <c r="AB420" s="123"/>
      <c r="AC420" s="117" t="s">
        <v>80</v>
      </c>
      <c r="AD420" s="117" t="s">
        <v>612</v>
      </c>
    </row>
    <row r="421" spans="28:30" x14ac:dyDescent="0.25">
      <c r="AB421" s="123"/>
      <c r="AC421" s="117" t="s">
        <v>80</v>
      </c>
      <c r="AD421" s="117" t="s">
        <v>612</v>
      </c>
    </row>
    <row r="422" spans="28:30" x14ac:dyDescent="0.25">
      <c r="AB422" s="123"/>
      <c r="AC422" s="117" t="s">
        <v>70</v>
      </c>
      <c r="AD422" s="117" t="s">
        <v>612</v>
      </c>
    </row>
    <row r="423" spans="28:30" x14ac:dyDescent="0.25">
      <c r="AB423" s="123"/>
      <c r="AC423" s="117" t="s">
        <v>80</v>
      </c>
      <c r="AD423" s="117" t="s">
        <v>581</v>
      </c>
    </row>
    <row r="424" spans="28:30" x14ac:dyDescent="0.25">
      <c r="AB424" s="123"/>
      <c r="AC424" s="117" t="s">
        <v>70</v>
      </c>
      <c r="AD424" s="117" t="s">
        <v>581</v>
      </c>
    </row>
    <row r="425" spans="28:30" x14ac:dyDescent="0.25">
      <c r="AB425" s="123"/>
      <c r="AC425" s="117" t="s">
        <v>46</v>
      </c>
      <c r="AD425" s="117" t="s">
        <v>612</v>
      </c>
    </row>
    <row r="426" spans="28:30" x14ac:dyDescent="0.25">
      <c r="AB426" s="123"/>
      <c r="AC426" s="117" t="s">
        <v>46</v>
      </c>
      <c r="AD426" s="117" t="s">
        <v>612</v>
      </c>
    </row>
    <row r="427" spans="28:30" x14ac:dyDescent="0.25">
      <c r="AB427" s="123"/>
      <c r="AC427" s="117" t="s">
        <v>46</v>
      </c>
      <c r="AD427" s="117" t="s">
        <v>612</v>
      </c>
    </row>
    <row r="428" spans="28:30" x14ac:dyDescent="0.25">
      <c r="AB428" s="123"/>
      <c r="AC428" s="117" t="s">
        <v>80</v>
      </c>
      <c r="AD428" s="117" t="s">
        <v>612</v>
      </c>
    </row>
    <row r="429" spans="28:30" x14ac:dyDescent="0.25">
      <c r="AB429" s="123"/>
      <c r="AC429" s="117" t="s">
        <v>72</v>
      </c>
      <c r="AD429" s="117" t="s">
        <v>612</v>
      </c>
    </row>
    <row r="430" spans="28:30" x14ac:dyDescent="0.25">
      <c r="AB430" s="123"/>
      <c r="AC430" s="117" t="s">
        <v>56</v>
      </c>
      <c r="AD430" s="117" t="s">
        <v>581</v>
      </c>
    </row>
    <row r="431" spans="28:30" x14ac:dyDescent="0.25">
      <c r="AB431" s="123"/>
      <c r="AC431" s="117" t="s">
        <v>56</v>
      </c>
      <c r="AD431" s="117" t="s">
        <v>612</v>
      </c>
    </row>
    <row r="432" spans="28:30" x14ac:dyDescent="0.25">
      <c r="AC432" s="117" t="s">
        <v>56</v>
      </c>
      <c r="AD432" s="117" t="s">
        <v>581</v>
      </c>
    </row>
    <row r="433" spans="29:30" x14ac:dyDescent="0.25">
      <c r="AC433" s="117" t="s">
        <v>80</v>
      </c>
      <c r="AD433" s="117" t="s">
        <v>612</v>
      </c>
    </row>
    <row r="434" spans="29:30" x14ac:dyDescent="0.25">
      <c r="AC434" s="117" t="s">
        <v>80</v>
      </c>
      <c r="AD434" s="117" t="s">
        <v>612</v>
      </c>
    </row>
    <row r="435" spans="29:30" x14ac:dyDescent="0.25">
      <c r="AC435" s="117" t="s">
        <v>80</v>
      </c>
      <c r="AD435" s="117" t="s">
        <v>581</v>
      </c>
    </row>
    <row r="436" spans="29:30" x14ac:dyDescent="0.25">
      <c r="AC436" s="117" t="s">
        <v>80</v>
      </c>
      <c r="AD436" s="117" t="s">
        <v>612</v>
      </c>
    </row>
    <row r="437" spans="29:30" x14ac:dyDescent="0.25">
      <c r="AC437" s="117" t="s">
        <v>46</v>
      </c>
      <c r="AD437" s="117" t="s">
        <v>612</v>
      </c>
    </row>
    <row r="438" spans="29:30" x14ac:dyDescent="0.25">
      <c r="AC438" s="117" t="s">
        <v>56</v>
      </c>
      <c r="AD438" s="117" t="s">
        <v>581</v>
      </c>
    </row>
    <row r="439" spans="29:30" x14ac:dyDescent="0.25">
      <c r="AC439" s="117" t="s">
        <v>72</v>
      </c>
      <c r="AD439" s="117" t="s">
        <v>581</v>
      </c>
    </row>
    <row r="440" spans="29:30" x14ac:dyDescent="0.25">
      <c r="AC440" s="117" t="s">
        <v>46</v>
      </c>
      <c r="AD440" s="117" t="s">
        <v>581</v>
      </c>
    </row>
  </sheetData>
  <autoFilter ref="CB1:CC257" xr:uid="{85026E5C-FDF7-4247-A7ED-C55692F210D3}"/>
  <pageMargins left="0.7" right="0.7" top="0.75" bottom="0.75" header="0.3" footer="0.3"/>
  <pageSetup paperSize="9" orientation="portrait" verticalDpi="0" r:id="rId17"/>
  <tableParts count="1">
    <tablePart r:id="rId1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U K A A B Q S w M E F A A C A A g A 8 H o Y U V r u w 3 m o A A A A + A A A A B I A H A B D b 2 5 m a W c v U G F j a 2 F n Z S 5 4 b W w g o h g A K K A U A A A A A A A A A A A A A A A A A A A A A A A A A A A A h Y / B C o I w H I d f R X Z 3 m 2 Y o 8 n d C H b o k B E F 0 H X P p S G e 4 2 X y 3 D j 1 S r 5 B Q V r e O v 4 / v 8 P 0 e t z v k Y 9 t 4 V 9 k b 1 e k M B Z g i T 2 r R l U p X G R r s y U 9 Q z m D H x Z l X 0 p t k b d L R l B m q r b 2 k h D j n s F v g r q 9 I S G l A j s V 2 L 2 r Z c v S R 1 X / Z V 9 p Y r o V E D A 6 v G B b i O M H L O K I 4 S g I g M 4 Z C 6 a 8 S T s W Y A v m B s B 4 a O / S S S e 1 v V k D m C e T 9 g j 0 B U E s D B B Q A A g A I A P B 6 G F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w e h h R n z x C 7 v s G A A D 1 e Q A A E w A c A E Z v c m 1 1 b G F z L 1 N l Y 3 R p b 2 4 x L m 0 g o h g A K K A U A A A A A A A A A A A A A A A A A A A A A A A A A A A A 7 Z 1 B b 9 s 2 F I D v A f I f C P X i A E Z W U X L W Y u i h c T N 0 h 3 V Z k m 2 H o g c l Y R O j t h R Q c p r A y G H / a L 9 p v 2 S 0 5 N g i H 0 n Z l K j J M X t p / U i T j 9 b 7 3 t P j o 9 S U X G W j J E b n x d / + T / t 7 + 3 v p b U T J N b q I L s f k R / Q O j U m 2 v 4 f Y n / N k S q 8 I k 5 w 8 X J H x 4 X B K K Y m z v x L 6 7 T J J v v U O Z p 8 / R R P y z i u + 6 X 1 5 + j x M 4 o x 1 + d I v B n j l D W + j + G Y + + O M d 8 d h I e d f D C x r F 6 d e E T o b J e D q J 5 4 1 p r 5 i t P 5 t 5 P 0 d s 1 j u a Z I W W X h 9 l r A f K y E P 2 1 E c z b 5 h M 2 J c z 9 J 1 E d B T f o N P T E 6 7 P 0 8 F y / v O 7 8 S h D x T T o 8 h F 9 I O P R Z J Q R u l I m 7 1 L 0 6 A k K 9 5 F E l 7 w / G 6 H 4 4 g W b 8 P h x O W z P 6 7 M u v 0 9 Z / / P s k Y 0 + T O 8 P 5 j o L 4 x z 6 k s E P s U w Y e K X 1 l N X z K 3 5 Q 3 e o l P 3 O u E v 9 D y / T T 9 w h U F + K P + G 5 0 z 7 p d o 9 + y W 0 I X S q W r J S w 6 5 K 2 L x p 6 4 X t X F Z 6 p 4 7 7 O M j i 6 n W X 7 V / o z G U + K t Z j 8 j k + S e D Q N m L R p W 8 6 n U 7 M 9 K E z w d 7 O + N Y t X Y g C n f N 4 b K 9 9 u j 6 i S i K T o j 6 V 0 S p 8 T x t C s 8 8 Z e 9 d Z K q L c t X m Z a o C t N W t G E z 2 + J G K S y L F 2 E o U l o V N r c q P z c r q I 2 G W 4 l J i X p u Z l D + J h a F c 4 s q T E Z u S U x / p S 3 5 G x u T v 4 F f 9 q F j f m v s l 9 + 2 e L N z O 4 q d W 9 4 5 t 8 x f 9 i 1 3 y 6 I N m 9 k W N 0 p h W b w I Q 1 E A R S E U D a w 5 b 6 i z h m 6 J 4 c H V 6 N r D i v a B c / 5 L 5 4 + N n T 9 u 0 / k T 8 s 1 5 / x 3 0 / t x 1 3 3 r 3 L 1 i x q f 8 v D / M c A D g Z l s g C i S y U y G w G A a C 4 D n N p G A B L 0 n a Q B Q J h s S 4 S M O G r w q M H q I c P P O O A E L Q X E D 4 l K U F n L h z s V j j g r v q W B w P B g s 0 s q z x I Y V a c B A N J A C S h N X c P l F M j L L E u o L a m O X R e v O T F B / W 8 + K A 5 L 3 5 K y T 0 b Z X R P 0 I R E 6 Z S S V L U t F 0 E / 3 6 Q r F 2 e p t S E a l d w 4 L 8 J Q Z M 2 F Q 2 U 0 P 6 x 6 P z R q y 3 n L j K G z B a v V D V H Y j R u i d V B q Z 4 t 0 a z e x 6 g K 3 3 X t Y L x z Y R e T r R N A r 7 o j 1 p L I s N E X U P q v i P D W 2 H F b j l P Y c S k I s E w Y y Y S g T W u Q W K q + 9 H K q N B 2 F Z + h 6 K r Q d u w f Y J h q b Y W Y J X I T f o S s i t B r l I Q 2 x j L M 5 S J 1 n k E O Z F G I o C K F I m j H U 5 h f p p f m t l x q g m V F y G o 0 + M n 8 E b c + 7 e N A f e x + Q 7 S r 6 y g V C h M f s A z j Y u M x j r M V S c p U b q y M d P X o S h K I A i a / B B / T S / t S q b 1 I R H c R m 2 4 V P Z U G c B X I Q / v 1 7 4 a / C c 5 L o U u q z T Z Z 2 7 D G 4 R / o 7 M I + f R / 8 H s v A r a T v r Z U P Y p S z 5 l u a c s 9 Z R l n m 0 l n p V 5 Z 2 X a W Z l 1 V i a d b e a c W 8 p v a M 5 v 2 D 6 / e S p j H V 9 x l h p p J w 8 v L 8 J Q F E C R 3 b R T A y l U V t e u S D v d n W 8 V g I E 5 g A 3 u + X x k / 0 o R u + N h v 9 g P 1 9 G j K o 9 p o 1 x J G y l X U l i u p L B c S d s p V 9 K K c i W t K F f S 9 s q V w B I 6 z o / 5 w 3 V B o 0 l j B T 9 5 O m G d H 3 G W G t k i z w 8 v w l A U Q F E I R X a z R Q 1 l U H 9 d u y J b 5 F a m a 2 / j b n O r K M X m j 1 r h B p + 1 W o N S l x + 6 / N A R y 7 A z f x M E b v B V E J X E L o p b l u O q O E u t Q m Q 5 r v I i D E U B F N k u R C q D K F R W 1 6 4 s R E q D q E O O Y P N j P L j B c z y / R g 8 o / v f v f 9 D V 3 D N e I f b D z e v / v 8 T Z U X g 4 7 7 w j N c g t L D j a g E h q D h 0 H y X x P B T e 4 p 7 I e S I v M o Y 0 y Y g M 3 n K V R u M Q Q l B H F u 8 2 y K I Q i 2 4 m h v o y o v d M U F 6 N r V y a G r d 1 m b i O u 5 l s 4 u M E t n D V x z b / r 2 w N 1 O b 4 h o s X 3 F 3 A u P u D y h 6 D 8 I S x / s A d h S S k B j 5 K G 8 h Y J c i X d 5 S 0 O M 9 l r y M x v L / 3 W b y 9 d o c 8 V + l 4 S e + Y H T P 0 G D 5 i + v y G K T M 7 6 O b Y O v p m t o Q c R 9 Z m c 5 o R a v R e z b c 7 N / O p 3 H B P z 0 2 R + g 6 f J p J i 4 4 5 7 u u O d u w W i + i + I 3 u I u i g N E 9 R + i e I 9 x t S F c P T t R 5 6 0 W D G y h S U t 2 D g u 5 B w a 3 E K 5 8 k N D 8 e H T Z 6 P N p V w V 0 V f G u r 4 K W B Y w a I d O B 5 w 2 p g 8 N 6 w 2 f O b q I A Z P o l I 8 1 N I I i a D u l b I d G Q 7 s h 3 Z X S W 7 z l P E j m x H t i O 7 U 2 Q X X J q X T 8 I G y y c b l C 6 P 6 e j 6 h q B e y k w U H R / Y x R t O V o N y Y b A S 7 G I L V r Y E y h a 7 H k C m u w R k 2 U L W 6 K Z w C 3 C J r g A K 3 1 D 3 2 p j g w e v 2 j + T l G 4 3 F F R 3 a g x f O U 2 t 3 + X k c b n d 5 K c Q y Y S A T W m N U p q d 0 i 5 d T W t 9 D u Z F c W o 7 j E f J o / t + f D B r 8 / 0 / y q l t x p T 7 Y 5 I y f p U Z R 9 X m U U l F 1 K c J Q F E C R R b p E / S Q V T k 5 Z X b u i g l p a R i V V p j z Z I K c R Z s w 3 g w c N J p Y n E V 1 c h h N 7 y A i T G J / W W Q 6 y P K y z k m C L B 3 P 4 e c G 5 m 7 I S L 9 6 O / w N Q S w E C L Q A U A A I A C A D w e h h R W u 7 D e a g A A A D 4 A A A A E g A A A A A A A A A A A A A A A A A A A A A A Q 2 9 u Z m l n L 1 B h Y 2 t h Z 2 U u e G 1 s U E s B A i 0 A F A A C A A g A 8 H o Y U Q / K 6 a u k A A A A 6 Q A A A B M A A A A A A A A A A A A A A A A A 9 A A A A F t D b 2 5 0 Z W 5 0 X 1 R 5 c G V z X S 5 4 b W x Q S w E C L Q A U A A I A C A D w e h h R n z x C 7 v s G A A D 1 e Q A A E w A A A A A A A A A A A A A A A A D l A Q A A R m 9 y b X V s Y X M v U 2 V j d G l v b j E u b V B L B Q Y A A A A A A w A D A M I A A A A t C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x U A E A A A A A A M 9 Q A Q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3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S Z W N v d m V y e V R h c m d l d F N o Z W V 0 I i B W Y W x 1 Z T 0 i c 0 R l c 2 N y a X B 0 a X Z l I G F u Y W x 5 c 2 l z I i A v P j x F b n R y e S B U e X B l P S J S Z W N v d m V y e V R h c m d l d E N v b H V t b i I g V m F s d W U 9 I m w x N D c i I C 8 + P E V u d H J 5 I F R 5 c G U 9 I l J l Y 2 9 2 Z X J 5 V G F y Z 2 V 0 U m 9 3 I i B W Y W x 1 Z T 0 i b D E i I C 8 + P E V u d H J 5 I F R 5 c G U 9 I k Z p b G x U Y X J n Z X Q i I F Z h b H V l P S J z V G F i b G U 3 X z I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D b 2 1 m b 3 J 0 I H d l Y X J p b m c g U F B F J n F 1 b 3 Q 7 L C Z x d W 9 0 O 1 Z h b H V l J n F 1 b 3 Q 7 X S I g L z 4 8 R W 5 0 c n k g V H l w Z T 0 i R m l s b E N v b H V t b l R 5 c G V z I i B W Y W x 1 Z T 0 i c 0 J n W T 0 i I C 8 + P E V u d H J 5 I F R 5 c G U 9 I k Z p b G x M Y X N 0 V X B k Y X R l Z C I g V m F s d W U 9 I m Q y M D I w L T A 3 L T A 4 V D E 2 O j I 3 O j M 0 L j A w M z k w N T d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N z Y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3 L 1 V u c G l 2 b 3 R l Z C B P d G h l c i B D b 2 x 1 b W 5 z L n t D b 2 1 m b 3 J 0 I H d l Y X J p b m c g U F B F L D B 9 J n F 1 b 3 Q 7 L C Z x d W 9 0 O 1 N l Y 3 R p b 2 4 x L 1 R h Y m x l N y 9 V b n B p d m 9 0 Z W Q g T 3 R o Z X I g Q 2 9 s d W 1 u c y 5 7 V m F s d W U s M n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b G U 3 L 1 V u c G l 2 b 3 R l Z C B P d G h l c i B D b 2 x 1 b W 5 z L n t D b 2 1 m b 3 J 0 I H d l Y X J p b m c g U F B F L D B 9 J n F 1 b 3 Q 7 L C Z x d W 9 0 O 1 N l Y 3 R p b 2 4 x L 1 R h Y m x l N y 9 V b n B p d m 9 0 Z W Q g T 3 R o Z X I g Q 2 9 s d W 1 u c y 5 7 V m F s d W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N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c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c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y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c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3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U m V j b 3 Z l c n l U Y X J n Z X R T a G V l d C I g V m F s d W U 9 I n N T a G V l d D c i I C 8 + P E V u d H J 5 I F R 5 c G U 9 I l J l Y 2 9 2 Z X J 5 V G F y Z 2 V 0 Q 2 9 s d W 1 u I i B W Y W x 1 Z T 0 i b D E z M i I g L z 4 8 R W 5 0 c n k g V H l w Z T 0 i U m V j b 3 Z l c n l U Y X J n Z X R S b 3 c i I F Z h b H V l P S J s M S I g L z 4 8 R W 5 0 c n k g V H l w Z T 0 i R m l s b F R h c m d l d C I g V m F s d W U 9 I n N U Y W J s Z T E x X z I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W Y W x 1 Z S Z x d W 9 0 O y w m c X V v d D t W Y W x 1 Z S 4 x J n F 1 b 3 Q 7 X S I g L z 4 8 R W 5 0 c n k g V H l w Z T 0 i R m l s b E N v b H V t b l R 5 c G V z I i B W Y W x 1 Z T 0 i c 0 J n W T 0 i I C 8 + P E V u d H J 5 I F R 5 c G U 9 I k Z p b G x M Y X N 0 V X B k Y X R l Z C I g V m F s d W U 9 I m Q y M D I w L T A 3 L T A 3 V D E 1 O j U y O j M y L j Y y N j k 0 M j Z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z O T c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M S 9 V b n B p d m 9 0 Z W Q g T 3 R o Z X I g Q 2 9 s d W 1 u c z E u e 1 Z h b H V l L D B 9 J n F 1 b 3 Q 7 L C Z x d W 9 0 O 1 N l Y 3 R p b 2 4 x L 1 R h Y m x l M T E v V W 5 w a X Z v d G V k I E 9 0 a G V y I E N v b H V t b n M x L n t W Y W x 1 Z S 4 x L D J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h Y m x l M T E v V W 5 w a X Z v d G V k I E 9 0 a G V y I E N v b H V t b n M x L n t W Y W x 1 Z S w w f S Z x d W 9 0 O y w m c X V v d D t T Z W N 0 a W 9 u M S 9 U Y W J s Z T E x L 1 V u c G l 2 b 3 R l Z C B P d G h l c i B D b 2 x 1 b W 5 z M S 5 7 V m F s d W U u M S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M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M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x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E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x L 1 N w b G l 0 J T I w Q 2 9 s d W 1 u J T I w Y n k l M j B E Z W x p b W l 0 Z X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M S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x L 1 V u c G l 2 b 3 R l Z C U y M E 9 0 a G V y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x L 1 J l b W 9 2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U m V j b 3 Z l c n l U Y X J n Z X R T a G V l d C I g V m F s d W U 9 I n N T a G V l d D c i I C 8 + P E V u d H J 5 I F R 5 c G U 9 I l J l Y 2 9 2 Z X J 5 V G F y Z 2 V 0 Q 2 9 s d W 1 u I i B W Y W x 1 Z T 0 i b D E x N i I g L z 4 8 R W 5 0 c n k g V H l w Z T 0 i U m V j b 3 Z l c n l U Y X J n Z X R S b 3 c i I F Z h b H V l P S J s M S I g L z 4 8 R W 5 0 c n k g V H l w Z T 0 i R m l s b F R h c m d l d C I g V m F s d W U 9 I n N U Y W J s Z T l f M i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1 Z h b H V l J n F 1 b 3 Q 7 L C Z x d W 9 0 O 1 Z h b H V l L j E m c X V v d D t d I i A v P j x F b n R y e S B U e X B l P S J G a W x s Q 2 9 s d W 1 u V H l w Z X M i I F Z h b H V l P S J z Q m d Z P S I g L z 4 8 R W 5 0 c n k g V H l w Z T 0 i R m l s b E x h c 3 R V c G R h d G V k I i B W Y W x 1 Z T 0 i Z D I w M j A t M D c t M D d U M T U 6 M D Y 6 N T E u N j I 5 N D M 4 N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z N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k v V W 5 w a X Z v d G V k I E 9 0 a G V y I E N v b H V t b n M x L n t W Y W x 1 Z S w w f S Z x d W 9 0 O y w m c X V v d D t T Z W N 0 a W 9 u M S 9 U Y W J s Z T k v V W 5 w a X Z v d G V k I E 9 0 a G V y I E N v b H V t b n M x L n t W Y W x 1 Z S 4 x L D J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h Y m x l O S 9 V b n B p d m 9 0 Z W Q g T 3 R o Z X I g Q 2 9 s d W 1 u c z E u e 1 Z h b H V l L D B 9 J n F 1 b 3 Q 7 L C Z x d W 9 0 O 1 N l Y 3 R p b 2 4 x L 1 R h Y m x l O S 9 V b n B p d m 9 0 Z W Q g T 3 R o Z X I g Q 2 9 s d W 1 u c z E u e 1 Z h b H V l L j E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O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k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O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k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5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5 L 1 N w b G l 0 J T I w Q 2 9 s d W 1 u J T I w Y n k l M j B E Z W x p b W l 0 Z X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5 L 0 N o Y W 5 n Z W Q l M j B U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O S 9 V b n B p d m 9 0 Z W Q l M j B P d G h l c i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5 L 1 J l b W 9 2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U m V j b 3 Z l c n l U Y X J n Z X R T a G V l d C I g V m F s d W U 9 I n N T a G V l d D c i I C 8 + P E V u d H J 5 I F R 5 c G U 9 I l J l Y 2 9 2 Z X J 5 V G F y Z 2 V 0 Q 2 9 s d W 1 u I i B W Y W x 1 Z T 0 i b D E w M C I g L z 4 8 R W 5 0 c n k g V H l w Z T 0 i U m V j b 3 Z l c n l U Y X J n Z X R S b 3 c i I F Z h b H V l P S J s M S I g L z 4 8 R W 5 0 c n k g V H l w Z T 0 i R m l s b F R h c m d l d C I g V m F s d W U 9 I n N U Y W J s Z T J f M i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1 Z h b H V l J n F 1 b 3 Q 7 L C Z x d W 9 0 O 1 Z h b H V l L j E m c X V v d D t d I i A v P j x F b n R y e S B U e X B l P S J G a W x s Q 2 9 s d W 1 u V H l w Z X M i I F Z h b H V l P S J z Q m d Z P S I g L z 4 8 R W 5 0 c n k g V H l w Z T 0 i R m l s b E x h c 3 R V c G R h d G V k I i B W Y W x 1 Z T 0 i Z D I w M j A t M D c t M D d U M T E 6 M D c 6 M j E u O D E 2 M D U 3 M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U w M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I v V W 5 w a X Z v d G V k I E 9 0 a G V y I E N v b H V t b n M x L n t W Y W x 1 Z S w w f S Z x d W 9 0 O y w m c X V v d D t T Z W N 0 a W 9 u M S 9 U Y W J s Z T I v V W 5 w a X Z v d G V k I E 9 0 a G V y I E N v b H V t b n M x L n t W Y W x 1 Z S 4 x L D J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h Y m x l M i 9 V b n B p d m 9 0 Z W Q g T 3 R o Z X I g Q 2 9 s d W 1 u c z E u e 1 Z h b H V l L D B 9 J n F 1 b 3 Q 7 L C Z x d W 9 0 O 1 N l Y 3 R p b 2 4 x L 1 R h Y m x l M i 9 V b n B p d m 9 0 Z W Q g T 3 R o Z X I g Q 2 9 s d W 1 u c z E u e 1 Z h b H V l L j E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L 1 N w b G l 0 J T I w Q 2 9 s d W 1 u J T I w Y n k l M j B E Z W x p b W l 0 Z X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L 0 N o Y W 5 n Z W Q l M j B U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9 V b n B p d m 9 0 Z W Q l M j B P d G h l c i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L 1 J l b W 9 2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y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U m V j b 3 Z l c n l U Y X J n Z X R T a G V l d C I g V m F s d W U 9 I n N T a G V l d D c i I C 8 + P E V u d H J 5 I F R 5 c G U 9 I l J l Y 2 9 2 Z X J 5 V G F y Z 2 V 0 Q 2 9 s d W 1 u I i B W Y W x 1 Z T 0 i b D g z I i A v P j x F b n R y e S B U e X B l P S J S Z W N v d m V y e V R h c m d l d F J v d y I g V m F s d W U 9 I m w x I i A v P j x F b n R y e S B U e X B l P S J G a W x s V G F y Z 2 V 0 I i B W Y W x 1 Z T 0 i c 1 R h Y m x l M 1 9 f M i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1 Z h b H V l J n F 1 b 3 Q 7 L C Z x d W 9 0 O 1 Z h b H V l L j E m c X V v d D t d I i A v P j x F b n R y e S B U e X B l P S J G a W x s Q 2 9 s d W 1 u V H l w Z X M i I F Z h b H V l P S J z Q m d Z P S I g L z 4 8 R W 5 0 c n k g V H l w Z T 0 i R m l s b E x h c 3 R V c G R h d G V k I i B W Y W x 1 Z T 0 i Z D I w M j A t M D c t M D Z U M T Y 6 M j M 6 M z A u O T A 1 M T A 2 M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0 N y I g L z 4 8 R W 5 0 c n k g V H l w Z T 0 i Q W R k Z W R U b 0 R h d G F N b 2 R l b C I g V m F s d W U 9 I m w w I i A v P j x F b n R y e S B U e X B l P S J R d W V y e U l E I i B W Y W x 1 Z T 0 i c z A y Y T k z Y j A z L T A 4 O D I t N D c 4 M C 1 h N j E w L T l l Z T U 1 M 2 I 4 M T h l N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z I C g y K S 9 V b n B p d m 9 0 Z W Q g T 3 R o Z X I g Q 2 9 s d W 1 u c z E u e 1 Z h b H V l L D B 9 J n F 1 b 3 Q 7 L C Z x d W 9 0 O 1 N l Y 3 R p b 2 4 x L 1 R h Y m x l M y A o M i k v V W 5 w a X Z v d G V k I E 9 0 a G V y I E N v b H V t b n M x L n t W Y W x 1 Z S 4 x L D J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h Y m x l M y A o M i k v V W 5 w a X Z v d G V k I E 9 0 a G V y I E N v b H V t b n M x L n t W Y W x 1 Z S w w f S Z x d W 9 0 O y w m c X V v d D t T Z W N 0 a W 9 u M S 9 U Y W J s Z T M g K D I p L 1 V u c G l 2 b 3 R l Z C B P d G h l c i B D b 2 x 1 b W 5 z M S 5 7 V m F s d W U u M S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z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y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y U y M C g y K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J T I w K D I p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y U y M C g y K S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l M j A o M i k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l M j A o M i k v U 3 B s a X Q l M j B D b 2 x 1 b W 4 l M j B i e S U y M E R l b G l t a X R l c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l M j A o M i k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J T I w K D I p L 1 V u c G l 2 b 3 R l Z C U y M E 9 0 a G V y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l M j A o M i k v U m V t b 3 Z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1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U m V j b 3 Z l c n l U Y X J n Z X R T a G V l d C I g V m F s d W U 9 I n N T a G V l d D E i I C 8 + P E V u d H J 5 I F R 5 c G U 9 I l J l Y 2 9 2 Z X J 5 V G F y Z 2 V 0 Q 2 9 s d W 1 u I i B W Y W x 1 Z T 0 i b D E x I i A v P j x F b n R y e S B U e X B l P S J S Z W N v d m V y e V R h c m d l d F J v d y I g V m F s d W U 9 I m w x I i A v P j x F b n R y e S B U e X B l P S J G a W x s V G F y Z 2 V 0 I i B W Y W x 1 Z T 0 i c 1 R h Y m x l N V 8 y N D Q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Y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3 L T I 4 V D E 2 O j E x O j U z L j Q z O T E w N z d a I i A v P j x F b n R y e S B U e X B l P S J G a W x s Q 2 9 s d W 1 u V H l w Z X M i I F Z h b H V l P S J z Q m d Z P S I g L z 4 8 R W 5 0 c n k g V H l w Z T 0 i R m l s b E N v b H V t b k 5 h b W V z I i B W Y W x 1 Z T 0 i c 1 s m c X V v d D t Q c m V 2 Z W 5 0 a X Z l I G 1 l Y X N 1 c m V z J n F 1 b 3 Q 7 L C Z x d W 9 0 O 1 Z h b H V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1 L 1 V u c G l 2 b 3 R l Z C B P d G h l c i B D b 2 x 1 b W 5 z L n t Q c m V 2 Z W 5 0 a X Z l I G 1 l Y X N 1 c m V z L D B 9 J n F 1 b 3 Q 7 L C Z x d W 9 0 O 1 N l Y 3 R p b 2 4 x L 1 R h Y m x l N S 9 V b n B p d m 9 0 Z W Q g T 3 R o Z X I g Q 2 9 s d W 1 u c y 5 7 V m F s d W U s M n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b G U 1 L 1 V u c G l 2 b 3 R l Z C B P d G h l c i B D b 2 x 1 b W 5 z L n t Q c m V 2 Z W 5 0 a X Z l I G 1 l Y X N 1 c m V z L D B 9 J n F 1 b 3 Q 7 L C Z x d W 9 0 O 1 N l Y 3 R p b 2 4 x L 1 R h Y m x l N S 9 V b n B p d m 9 0 Z W Q g T 3 R o Z X I g Q 2 9 s d W 1 u c y 5 7 V m F s d W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N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U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U l M j A o M i k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S U y M C g y K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U l M j A o M i k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1 J T I w K D I p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J T I w K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U m V j b 3 Z l c n l U Y X J n Z X R T a G V l d C I g V m F s d W U 9 I n N T a G V l d D E i I C 8 + P E V u d H J 5 I F R 5 c G U 9 I l J l Y 2 9 2 Z X J 5 V G F y Z 2 V 0 Q 2 9 s d W 1 u I i B W Y W x 1 Z T 0 i b D g i I C 8 + P E V u d H J 5 I F R 5 c G U 9 I l J l Y 2 9 2 Z X J 5 V G F y Z 2 V 0 U m 9 3 I i B W Y W x 1 Z T 0 i b D E i I C 8 + P E V u d H J 5 I F R 5 c G U 9 I k Z p b G x U Y X J n Z X Q i I F Z h b H V l P S J z V G F i b G U z X z I 0 M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c t M j h U M T U 6 M D Y 6 M z Q u N T E 5 O D U 3 O F o i I C 8 + P E V u d H J 5 I F R 5 c G U 9 I k Z p b G x D b 2 x 1 b W 5 U e X B l c y I g V m F s d W U 9 I n N C Z 1 k 9 I i A v P j x F b n R y e S B U e X B l P S J G a W x s Q 2 9 s d W 1 u T m F t Z X M i I F Z h b H V l P S J z W y Z x d W 9 0 O 1 B y Z X Z l b n R p d m U g b W V h c 3 V y Z X M m c X V v d D s s J n F 1 b 3 Q 7 V m F s d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M v V W 5 w a X Z v d G V k I E 9 0 a G V y I E N v b H V t b n M u e 1 B y Z X Z l b n R p d m U g b W V h c 3 V y Z X M s M H 0 m c X V v d D s s J n F 1 b 3 Q 7 U 2 V j d G l v b j E v V G F i b G U z L 1 V u c G l 2 b 3 R l Z C B P d G h l c i B D b 2 x 1 b W 5 z L n t W Y W x 1 Z S w y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Y W J s Z T M v V W 5 w a X Z v d G V k I E 9 0 a G V y I E N v b H V t b n M u e 1 B y Z X Z l b n R p d m U g b W V h c 3 V y Z X M s M H 0 m c X V v d D s s J n F 1 b 3 Q 7 U 2 V j d G l v b j E v V G F i b G U z L 1 V u c G l 2 b 3 R l Z C B P d G h l c i B D b 2 x 1 b W 5 z L n t W Y W x 1 Z S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z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y U y M C g 0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y U y M C g 0 K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J T I w K D Q p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y U y M C g 0 K S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l M j A o N C k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S Z W N v d m V y e V R h c m d l d F N o Z W V 0 I i B W Y W x 1 Z T 0 i c 1 N o Z W V 0 M i I g L z 4 8 R W 5 0 c n k g V H l w Z T 0 i U m V j b 3 Z l c n l U Y X J n Z X R D b 2 x 1 b W 4 i I F Z h b H V l P S J s N y I g L z 4 8 R W 5 0 c n k g V H l w Z T 0 i U m V j b 3 Z l c n l U Y X J n Z X R S b 3 c i I F Z h b H V l P S J s M S I g L z 4 8 R W 5 0 c n k g V H l w Z T 0 i R m l s b F R h c m d l d C I g V m F s d W U 9 I n N U Y W J s Z T V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N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c t M j d U M T k 6 M j E 6 N D M u N z U y M j I 1 N F o i I C 8 + P E V u d H J 5 I F R 5 c G U 9 I k Z p b G x D b 2 x 1 b W 5 U e X B l c y I g V m F s d W U 9 I n N C Z 1 k 9 I i A v P j x F b n R y e S B U e X B l P S J G a W x s Q 2 9 s d W 1 u T m F t Z X M i I F Z h b H V l P S J z W y Z x d W 9 0 O 1 B y b 3 R l Y 3 R p d m U g b W V h c 3 V y Z X M m c X V v d D s s J n F 1 b 3 Q 7 V m F s d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U v V W 5 w a X Z v d G V k I E 9 0 a G V y I E N v b H V t b n M u e 1 B y b 3 R l Y 3 R p d m U g b W V h c 3 V y Z X M s M H 0 m c X V v d D s s J n F 1 b 3 Q 7 U 2 V j d G l v b j E v V G F i b G U 1 L 1 V u c G l 2 b 3 R l Z C B P d G h l c i B D b 2 x 1 b W 5 z L n t W Y W x 1 Z S w y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Y W J s Z T U v V W 5 w a X Z v d G V k I E 9 0 a G V y I E N v b H V t b n M u e 1 B y b 3 R l Y 3 R p d m U g b W V h c 3 V y Z X M s M H 0 m c X V v d D s s J n F 1 b 3 Q 7 U 2 V j d G l v b j E v V G F i b G U 1 L 1 V u c G l 2 b 3 R l Z C B P d G h l c i B D b 2 x 1 b W 5 z L n t W Y W x 1 Z S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1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1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S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U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S Z W N v d m V y e V R h c m d l d F N o Z W V 0 I i B W Y W x 1 Z T 0 i c 1 N o Z W V 0 M S I g L z 4 8 R W 5 0 c n k g V H l w Z T 0 i U m V j b 3 Z l c n l U Y X J n Z X R D b 2 x 1 b W 4 i I F Z h b H V l P S J s M T Y i I C 8 + P E V u d H J 5 I F R 5 c G U 9 I l J l Y 2 9 2 Z X J 5 V G F y Z 2 V 0 U m 9 3 I i B W Y W x 1 Z T 0 i b D E i I C 8 + P E V u d H J 5 I F R 5 c G U 9 I k Z p b G x U Y X J n Z X Q i I F Z h b H V l P S J z V G F i b G U z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I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3 L T I 3 V D E 2 O j M z O j I x L j E 2 N T E 0 N z F a I i A v P j x F b n R y e S B U e X B l P S J G a W x s Q 2 9 s d W 1 u V H l w Z X M i I F Z h b H V l P S J z Q m d Z P S I g L z 4 8 R W 5 0 c n k g V H l w Z T 0 i R m l s b E N v b H V t b k 5 h b W V z I i B W Y W x 1 Z T 0 i c 1 s m c X V v d D t Q c m 9 0 Z W N 0 a X Z l I G 1 l Y X N 1 c m V z J n F 1 b 3 Q 7 L C Z x d W 9 0 O 1 Z h b H V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z L 1 V u c G l 2 b 3 R l Z C B P d G h l c i B D b 2 x 1 b W 5 z L n t Q c m 9 0 Z W N 0 a X Z l I G 1 l Y X N 1 c m V z L D B 9 J n F 1 b 3 Q 7 L C Z x d W 9 0 O 1 N l Y 3 R p b 2 4 x L 1 R h Y m x l M y 9 V b n B p d m 9 0 Z W Q g T 3 R o Z X I g Q 2 9 s d W 1 u c y 5 7 V m F s d W U s M n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b G U z L 1 V u c G l 2 b 3 R l Z C B P d G h l c i B D b 2 x 1 b W 5 z L n t Q c m 9 0 Z W N 0 a X Z l I G 1 l Y X N 1 c m V z L D B 9 J n F 1 b 3 Q 7 L C Z x d W 9 0 O 1 N l Y 3 R p b 2 4 x L 1 R h Y m x l M y 9 V b n B p d m 9 0 Z W Q g T 3 R o Z X I g Q 2 9 s d W 1 u c y 5 7 V m F s d W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y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l M j A o M y k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y U y M C g z K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l M j A o M y k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J T I w K D M p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O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U m V j b 3 Z l c n l U Y X J n Z X R T a G V l d C I g V m F s d W U 9 I n N D b 3 J y Z W x h d G l v b i B B b m F s e X N p c y I g L z 4 8 R W 5 0 c n k g V H l w Z T 0 i U m V j b 3 Z l c n l U Y X J n Z X R D b 2 x 1 b W 4 i I F Z h b H V l P S J s M j Q w I i A v P j x F b n R y e S B U e X B l P S J S Z W N v d m V y e V R h c m d l d F J v d y I g V m F s d W U 9 I m w x I i A v P j x F b n R y e S B U e X B l P S J G a W x s V G F y Z 2 V 0 I i B W Y W x 1 Z T 0 i c 1 R h Y m x l M z h f M i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0 h v d y B v Z n R l b i B S Z W 1 v d m U g b 2 Y g U F B F J n F 1 b 3 Q 7 L C Z x d W 9 0 O 1 Z h b H V l J n F 1 b 3 Q 7 X S I g L z 4 8 R W 5 0 c n k g V H l w Z T 0 i R m l s b E N v b H V t b l R 5 c G V z I i B W Y W x 1 Z T 0 i c 0 J n W T 0 i I C 8 + P E V u d H J 5 I F R 5 c G U 9 I k Z p b G x M Y X N 0 V X B k Y X R l Z C I g V m F s d W U 9 I m Q y M D I w L T A 3 L T I 3 V D E 1 O j U z O j M 1 L j A z M z Q 0 N T d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O D I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z O C 9 V b n B p d m 9 0 Z W Q g T 3 R o Z X I g Q 2 9 s d W 1 u c y 5 7 S G 9 3 I G 9 m d G V u I F J l b W 9 2 Z S B v Z i B Q U E U s M H 0 m c X V v d D s s J n F 1 b 3 Q 7 U 2 V j d G l v b j E v V G F i b G U z O C 9 V b n B p d m 9 0 Z W Q g T 3 R o Z X I g Q 2 9 s d W 1 u c y 5 7 V m F s d W U s M n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b G U z O C 9 V b n B p d m 9 0 Z W Q g T 3 R o Z X I g Q 2 9 s d W 1 u c y 5 7 S G 9 3 I G 9 m d G V u I F J l b W 9 2 Z S B v Z i B Q U E U s M H 0 m c X V v d D s s J n F 1 b 3 Q 7 U 2 V j d G l v b j E v V G F i b G U z O C 9 V b n B p d m 9 0 Z W Q g T 3 R o Z X I g Q 2 9 s d W 1 u c y 5 7 V m F s d W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z g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O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z g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z g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O C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4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U m V j b 3 Z l c n l U Y X J n Z X R T a G V l d C I g V m F s d W U 9 I n N T a G V l d D E i I C 8 + P E V u d H J 5 I F R 5 c G U 9 I l J l Y 2 9 2 Z X J 5 V G F y Z 2 V 0 Q 2 9 s d W 1 u I i B W Y W x 1 Z T 0 i b D Q i I C 8 + P E V u d H J 5 I F R 5 c G U 9 I l J l Y 2 9 2 Z X J 5 V G F y Z 2 V 0 U m 9 3 I i B W Y W x 1 Z T 0 i b D E i I C 8 + P E V u d H J 5 I F R 5 c G U 9 I k Z p b G x U Y X J n Z X Q i I F Z h b H V l P S J z V G F i b G U x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E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3 L T I 3 V D E 1 O j I w O j M 0 L j M 3 M D A 3 M T B a I i A v P j x F b n R y e S B U e X B l P S J G a W x s Q 2 9 s d W 1 u V H l w Z X M i I F Z h b H V l P S J z Q m d Z P S I g L z 4 8 R W 5 0 c n k g V H l w Z T 0 i R m l s b E N v b H V t b k 5 h b W V z I i B W Y W x 1 Z T 0 i c 1 s m c X V v d D t I b 3 c g b 2 Z 0 Z W 4 g U m V t b 3 Z l I G 9 m I F B Q R S Z x d W 9 0 O y w m c X V v d D t W Y W x 1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V b n B p d m 9 0 Z W Q g T 3 R o Z X I g Q 2 9 s d W 1 u c y 5 7 S G 9 3 I G 9 m d G V u I F J l b W 9 2 Z S B v Z i B Q U E U s M H 0 m c X V v d D s s J n F 1 b 3 Q 7 U 2 V j d G l v b j E v V G F i b G U x L 1 V u c G l 2 b 3 R l Z C B P d G h l c i B D b 2 x 1 b W 5 z L n t W Y W x 1 Z S w y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Y W J s Z T E v V W 5 w a X Z v d G V k I E 9 0 a G V y I E N v b H V t b n M u e 0 h v d y B v Z n R l b i B S Z W 1 v d m U g b 2 Y g U F B F L D B 9 J n F 1 b 3 Q 7 L C Z x d W 9 0 O 1 N l Y 3 R p b 2 4 x L 1 R h Y m x l M S 9 V b n B p d m 9 0 Z W Q g T 3 R o Z X I g Q 2 9 s d W 1 u c y 5 7 V m F s d W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S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l M j A o M y k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U y M C g z K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l M j A o M y k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J T I w K D M p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N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l J l Y 2 9 2 Z X J 5 V G F y Z 2 V 0 U 2 h l Z X Q i I F Z h b H V l P S J z U 2 h l Z X Q 1 I i A v P j x F b n R y e S B U e X B l P S J S Z W N v d m V y e V R h c m d l d E N v b H V t b i I g V m F s d W U 9 I m w 0 I i A v P j x F b n R y e S B U e X B l P S J S Z W N v d m V y e V R h c m d l d F J v d y I g V m F s d W U 9 I m w x I i A v P j x F b n R y e S B U e X B l P S J G a W x s V G F y Z 2 V 0 I i B W Y W x 1 Z T 0 i c 1 R h Y m x l M z Z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N T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c t M j d U M T Q 6 M j A 6 M D c u M D A 3 M T A 5 N V o i I C 8 + P E V u d H J 5 I F R 5 c G U 9 I k Z p b G x D b 2 x 1 b W 5 U e X B l c y I g V m F s d W U 9 I n N C Z 1 k 9 I i A v P j x F b n R y e S B U e X B l P S J G a W x s Q 2 9 s d W 1 u T m F t Z X M i I F Z h b H V l P S J z W y Z x d W 9 0 O 0 h v d y B v Z n R l b i B S Z W 1 v d m U g b 2 Y g U F B F J n F 1 b 3 Q 7 L C Z x d W 9 0 O 1 Z h b H V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z N i 9 V b n B p d m 9 0 Z W Q g T 3 R o Z X I g Q 2 9 s d W 1 u c y 5 7 S G 9 3 I G 9 m d G V u I F J l b W 9 2 Z S B v Z i B Q U E U s M H 0 m c X V v d D s s J n F 1 b 3 Q 7 U 2 V j d G l v b j E v V G F i b G U z N i 9 V b n B p d m 9 0 Z W Q g T 3 R o Z X I g Q 2 9 s d W 1 u c y 5 7 V m F s d W U s M n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b G U z N i 9 V b n B p d m 9 0 Z W Q g T 3 R o Z X I g Q 2 9 s d W 1 u c y 5 7 S G 9 3 I G 9 m d G V u I F J l b W 9 2 Z S B v Z i B Q U E U s M H 0 m c X V v d D s s J n F 1 b 3 Q 7 U 2 V j d G l v b j E v V G F i b G U z N i 9 V b n B p d m 9 0 Z W Q g T 3 R o Z X I g Q 2 9 s d W 1 u c y 5 7 V m F s d W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z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N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z Y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z Y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N i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2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l J l Y 2 9 2 Z X J 5 V G F y Z 2 V 0 U 2 h l Z X Q i I F Z h b H V l P S J z U 2 h l Z X Q y I i A v P j x F b n R y e S B U e X B l P S J S Z W N v d m V y e V R h c m d l d E N v b H V t b i I g V m F s d W U 9 I m w 0 I i A v P j x F b n R y e S B U e X B l P S J S Z W N v d m V y e V R h c m d l d F J v d y I g V m F s d W U 9 I m w x I i A v P j x F b n R y e S B U e X B l P S J G a W x s V G F y Z 2 V 0 I i B W Y W x 1 Z T 0 i c 1 R h Y m x l M z R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N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c t M j d U M T E 6 N T k 6 N T k u O T U y N j U 2 N 1 o i I C 8 + P E V u d H J 5 I F R 5 c G U 9 I k Z p b G x D b 2 x 1 b W 5 U e X B l c y I g V m F s d W U 9 I n N C Z 1 k 9 I i A v P j x F b n R y e S B U e X B l P S J G a W x s Q 2 9 s d W 1 u T m F t Z X M i I F Z h b H V l P S J z W y Z x d W 9 0 O 0 h v d y B v Z n R l b i B S Z W 1 v d m U g b 2 Y g U F B F J n F 1 b 3 Q 7 L C Z x d W 9 0 O 1 Z h b H V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z N C 9 V b n B p d m 9 0 Z W Q g T 3 R o Z X I g Q 2 9 s d W 1 u c y 5 7 S G 9 3 I G 9 m d G V u I F J l b W 9 2 Z S B v Z i B Q U E U s M H 0 m c X V v d D s s J n F 1 b 3 Q 7 U 2 V j d G l v b j E v V G F i b G U z N C 9 V b n B p d m 9 0 Z W Q g T 3 R o Z X I g Q 2 9 s d W 1 u c y 5 7 V m F s d W U s M n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b G U z N C 9 V b n B p d m 9 0 Z W Q g T 3 R o Z X I g Q 2 9 s d W 1 u c y 5 7 S G 9 3 I G 9 m d G V u I F J l b W 9 2 Z S B v Z i B Q U E U s M H 0 m c X V v d D s s J n F 1 b 3 Q 7 U 2 V j d G l v b j E v V G F i b G U z N C 9 V b n B p d m 9 0 Z W Q g T 3 R o Z X I g Q 2 9 s d W 1 u c y 5 7 V m F s d W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z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N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z Q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z Q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N C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0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U m V j b 3 Z l c n l U Y X J n Z X R T a G V l d C I g V m F s d W U 9 I n N D b 3 J y Z W x h d G l v b i B B b m F s e X N p c y I g L z 4 8 R W 5 0 c n k g V H l w Z T 0 i U m V j b 3 Z l c n l U Y X J n Z X R D b 2 x 1 b W 4 i I F Z h b H V l P S J s M T g z I i A v P j x F b n R y e S B U e X B l P S J S Z W N v d m V y e V R h c m d l d F J v d y I g V m F s d W U 9 I m w x I i A v P j x F b n R y e S B U e X B l P S J G a W x s V G F y Z 2 V 0 I i B W Y W x 1 Z T 0 i c 1 R h Y m x l M z N f M i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0 h v d X J z I G l u I F B Q R S 9 k Y X k m c X V v d D s s J n F 1 b 3 Q 7 V m F s d W U m c X V v d D t d I i A v P j x F b n R y e S B U e X B l P S J G a W x s Q 2 9 s d W 1 u V H l w Z X M i I F Z h b H V l P S J z Q m d Z P S I g L z 4 8 R W 5 0 c n k g V H l w Z T 0 i R m l s b E x h c 3 R V c G R h d G V k I i B W Y W x 1 Z T 0 i Z D I w M j A t M D c t M T V U M T U 6 M j U 6 M j c u O T I 2 N D I 5 N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M y N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M z L 1 V u c G l 2 b 3 R l Z C B P d G h l c i B D b 2 x 1 b W 5 z L n t I b 3 V y c y B p b i B Q U E U v Z G F 5 L D B 9 J n F 1 b 3 Q 7 L C Z x d W 9 0 O 1 N l Y 3 R p b 2 4 x L 1 R h Y m x l M z M v V W 5 w a X Z v d G V k I E 9 0 a G V y I E N v b H V t b n M u e 1 Z h b H V l L D J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h Y m x l M z M v V W 5 w a X Z v d G V k I E 9 0 a G V y I E N v b H V t b n M u e 0 h v d X J z I G l u I F B Q R S 9 k Y X k s M H 0 m c X V v d D s s J n F 1 b 3 Q 7 U 2 V j d G l v b j E v V G F i b G U z M y 9 V b n B p d m 9 0 Z W Q g T 3 R o Z X I g Q 2 9 s d W 1 u c y 5 7 V m F s d W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z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z M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z M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M y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z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U m V j b 3 Z l c n l U Y X J n Z X R T a G V l d C I g V m F s d W U 9 I n N D b 3 J y Z W x h d G l v b i B B b m F s e X N p c y I g L z 4 8 R W 5 0 c n k g V H l w Z T 0 i U m V j b 3 Z l c n l U Y X J n Z X R D b 2 x 1 b W 4 i I F Z h b H V l P S J s M T Y 3 I i A v P j x F b n R y e S B U e X B l P S J S Z W N v d m V y e V R h c m d l d F J v d y I g V m F s d W U 9 I m w x I i A v P j x F b n R y e S B U e X B l P S J G a W x s V G F y Z 2 V 0 I i B W Y W x 1 Z T 0 i c 1 R h Y m x l M z F f M i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0 h v d X J z I G l u I F B Q R S 9 k Y X k m c X V v d D s s J n F 1 b 3 Q 7 V m F s d W U m c X V v d D t d I i A v P j x F b n R y e S B U e X B l P S J G a W x s Q 2 9 s d W 1 u V H l w Z X M i I F Z h b H V l P S J z Q m d Z P S I g L z 4 8 R W 5 0 c n k g V H l w Z T 0 i R m l s b E x h c 3 R V c G R h d G V k I i B W Y W x 1 Z T 0 i Z D I w M j A t M D c t M T V U M T M 6 M D k 6 N T E u N j I w N D E 2 M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M 2 N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M x L 1 V u c G l 2 b 3 R l Z C B P d G h l c i B D b 2 x 1 b W 5 z L n t I b 3 V y c y B p b i B Q U E U v Z G F 5 L D B 9 J n F 1 b 3 Q 7 L C Z x d W 9 0 O 1 N l Y 3 R p b 2 4 x L 1 R h Y m x l M z E v V W 5 w a X Z v d G V k I E 9 0 a G V y I E N v b H V t b n M u e 1 Z h b H V l L D J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h Y m x l M z E v V W 5 w a X Z v d G V k I E 9 0 a G V y I E N v b H V t b n M u e 0 h v d X J z I G l u I F B Q R S 9 k Y X k s M H 0 m c X V v d D s s J n F 1 b 3 Q 7 U 2 V j d G l v b j E v V G F i b G U z M S 9 V b n B p d m 9 0 Z W Q g T 3 R o Z X I g Q 2 9 s d W 1 u c y 5 7 V m F s d W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z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z E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z E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M S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x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U m V j b 3 Z l c n l U Y X J n Z X R T a G V l d C I g V m F s d W U 9 I n N D b 3 J y Z W x h d G l v b i B B b m F s e X N p c y I g L z 4 8 R W 5 0 c n k g V H l w Z T 0 i U m V j b 3 Z l c n l U Y X J n Z X R D b 2 x 1 b W 4 i I F Z h b H V l P S J s M T U x I i A v P j x F b n R y e S B U e X B l P S J S Z W N v d m V y e V R h c m d l d F J v d y I g V m F s d W U 9 I m w x I i A v P j x F b n R y e S B U e X B l P S J G a W x s V G F y Z 2 V 0 I i B W Y W x 1 Z T 0 i c 1 R h Y m x l M j l f M i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0 h v d X J z I G l u I F B Q R S 9 k Y X k m c X V v d D s s J n F 1 b 3 Q 7 V m F s d W U m c X V v d D t d I i A v P j x F b n R y e S B U e X B l P S J G a W x s Q 2 9 s d W 1 u V H l w Z X M i I F Z h b H V l P S J z Q m d Z P S I g L z 4 8 R W 5 0 c n k g V H l w Z T 0 i R m l s b E x h c 3 R V c G R h d G V k I i B W Y W x 1 Z T 0 i Z D I w M j A t M D c t M T V U M T E 6 N D A 6 N D k u M j Y 1 O T Y z N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x O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I 5 L 1 V u c G l 2 b 3 R l Z C B P d G h l c i B D b 2 x 1 b W 5 z L n t I b 3 V y c y B p b i B Q U E U v Z G F 5 L D B 9 J n F 1 b 3 Q 7 L C Z x d W 9 0 O 1 N l Y 3 R p b 2 4 x L 1 R h Y m x l M j k v V W 5 w a X Z v d G V k I E 9 0 a G V y I E N v b H V t b n M u e 1 Z h b H V l L D J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h Y m x l M j k v V W 5 w a X Z v d G V k I E 9 0 a G V y I E N v b H V t b n M u e 0 h v d X J z I G l u I F B Q R S 9 k Y X k s M H 0 m c X V v d D s s J n F 1 b 3 Q 7 U 2 V j d G l v b j E v V G F i b G U y O S 9 V b n B p d m 9 0 Z W Q g T 3 R o Z X I g Q 2 9 s d W 1 u c y 5 7 V m F s d W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j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O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j k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j k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O S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5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N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U m V j b 3 Z l c n l U Y X J n Z X R T a G V l d C I g V m F s d W U 9 I n N D b 3 J y Z W x h d G l v b i B B b m F s e X N p c y I g L z 4 8 R W 5 0 c n k g V H l w Z T 0 i U m V j b 3 Z l c n l U Y X J n Z X R D b 2 x 1 b W 4 i I F Z h b H V l P S J s M T M 1 I i A v P j x F b n R y e S B U e X B l P S J S Z W N v d m V y e V R h c m d l d F J v d y I g V m F s d W U 9 I m w x I i A v P j x F b n R y e S B U e X B l P S J G a W x s V G F y Z 2 V 0 I i B W Y W x 1 Z T 0 i c 1 R h Y m x l M j d f M i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0 h v d X J z I G l u I F B Q R S 9 k Y X k m c X V v d D s s J n F 1 b 3 Q 7 V m F s d W U m c X V v d D t d I i A v P j x F b n R y e S B U e X B l P S J G a W x s Q 2 9 s d W 1 u V H l w Z X M i I F Z h b H V l P S J z Q m d Z P S I g L z 4 8 R W 5 0 c n k g V H l w Z T 0 i R m l s b E x h c 3 R V c G R h d G V k I i B W Y W x 1 Z T 0 i Z D I w M j A t M D c t M T R U M T U 6 M j Q 6 M T k u M j k 2 O T c 5 N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M 5 O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I 3 L 1 V u c G l 2 b 3 R l Z C B P d G h l c i B D b 2 x 1 b W 5 z L n t I b 3 V y c y B p b i B Q U E U v Z G F 5 L D B 9 J n F 1 b 3 Q 7 L C Z x d W 9 0 O 1 N l Y 3 R p b 2 4 x L 1 R h Y m x l M j c v V W 5 w a X Z v d G V k I E 9 0 a G V y I E N v b H V t b n M u e 1 Z h b H V l L D J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h Y m x l M j c v V W 5 w a X Z v d G V k I E 9 0 a G V y I E N v b H V t b n M u e 0 h v d X J z I G l u I F B Q R S 9 k Y X k s M H 0 m c X V v d D s s J n F 1 b 3 Q 7 U 2 V j d G l v b j E v V G F i b G U y N y 9 V b n B p d m 9 0 Z W Q g T 3 R o Z X I g Q 2 9 s d W 1 u c y 5 7 V m F s d W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j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N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j c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j c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N y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3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N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U m V j b 3 Z l c n l U Y X J n Z X R T a G V l d C I g V m F s d W U 9 I n N D b 3 J y Z W x h d G l v b i B B b m F s e X N p c y I g L z 4 8 R W 5 0 c n k g V H l w Z T 0 i U m V j b 3 Z l c n l U Y X J n Z X R D b 2 x 1 b W 4 i I F Z h b H V l P S J s M T I x I i A v P j x F b n R y e S B U e X B l P S J S Z W N v d m V y e V R h c m d l d F J v d y I g V m F s d W U 9 I m w x I i A v P j x F b n R y e S B U e X B l P S J G a W x s V G F y Z 2 V 0 I i B W Y W x 1 Z T 0 i c 1 R h Y m x l M j V f M i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0 1 h e C B u 4 o G w I G N v b n N l Y y B k Y X l z J n F 1 b 3 Q 7 L C Z x d W 9 0 O 1 Z h b H V l J n F 1 b 3 Q 7 X S I g L z 4 8 R W 5 0 c n k g V H l w Z T 0 i R m l s b E N v b H V t b l R 5 c G V z I i B W Y W x 1 Z T 0 i c 0 F 3 W T 0 i I C 8 + P E V u d H J 5 I F R 5 c G U 9 I k Z p b G x M Y X N 0 V X B k Y X R l Z C I g V m F s d W U 9 I m Q y M D I w L T A 3 L T E 0 V D E 0 O j M 0 O j U w L j M w M T M y N z J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N j I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y N S 9 V b n B p d m 9 0 Z W Q g T 3 R o Z X I g Q 2 9 s d W 1 u c y 5 7 T W F 4 I G 7 i g b A g Y 2 9 u c 2 V j I G R h e X M s M H 0 m c X V v d D s s J n F 1 b 3 Q 7 U 2 V j d G l v b j E v V G F i b G U y N S 9 V b n B p d m 9 0 Z W Q g T 3 R o Z X I g Q 2 9 s d W 1 u c y 5 7 V m F s d W U s M n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b G U y N S 9 V b n B p d m 9 0 Z W Q g T 3 R o Z X I g Q 2 9 s d W 1 u c y 5 7 T W F 4 I G 7 i g b A g Y 2 9 u c 2 V j I G R h e X M s M H 0 m c X V v d D s s J n F 1 b 3 Q 7 U 2 V j d G l v b j E v V G F i b G U y N S 9 V b n B p d m 9 0 Z W Q g T 3 R o Z X I g Q 2 9 s d W 1 u c y 5 7 V m F s d W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j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N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j U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j U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N S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1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U m V j b 3 Z l c n l U Y X J n Z X R T a G V l d C I g V m F s d W U 9 I n N D b 3 J y Z W x h d G l v b i B B b m F s e X N p c y I g L z 4 8 R W 5 0 c n k g V H l w Z T 0 i U m V j b 3 Z l c n l U Y X J n Z X R D b 2 x 1 b W 4 i I F Z h b H V l P S J s M T A 1 I i A v P j x F b n R y e S B U e X B l P S J S Z W N v d m V y e V R h c m d l d F J v d y I g V m F s d W U 9 I m w x I i A v P j x F b n R y e S B U e X B l P S J G a W x s V G F y Z 2 V 0 I i B W Y W x 1 Z T 0 i c 1 R h Y m x l M j N f M i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0 1 h e C B u 4 o G w I G N v b n N l Y y B k Y X l z J n F 1 b 3 Q 7 L C Z x d W 9 0 O 1 Z h b H V l J n F 1 b 3 Q 7 X S I g L z 4 8 R W 5 0 c n k g V H l w Z T 0 i R m l s b E N v b H V t b l R 5 c G V z I i B W Y W x 1 Z T 0 i c 0 F 3 W T 0 i I C 8 + P E V u d H J 5 I F R 5 c G U 9 I k Z p b G x M Y X N 0 V X B k Y X R l Z C I g V m F s d W U 9 I m Q y M D I w L T A 3 L T E 0 V D E x O j Q y O j U 0 L j M w M j k 2 N j d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z M D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y M y 9 V b n B p d m 9 0 Z W Q g T 3 R o Z X I g Q 2 9 s d W 1 u c y 5 7 T W F 4 I G 7 i g b A g Y 2 9 u c 2 V j I G R h e X M s M H 0 m c X V v d D s s J n F 1 b 3 Q 7 U 2 V j d G l v b j E v V G F i b G U y M y 9 V b n B p d m 9 0 Z W Q g T 3 R o Z X I g Q 2 9 s d W 1 u c y 5 7 V m F s d W U s M n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b G U y M y 9 V b n B p d m 9 0 Z W Q g T 3 R o Z X I g Q 2 9 s d W 1 u c y 5 7 T W F 4 I G 7 i g b A g Y 2 9 u c 2 V j I G R h e X M s M H 0 m c X V v d D s s J n F 1 b 3 Q 7 U 2 V j d G l v b j E v V G F i b G U y M y 9 V b n B p d m 9 0 Z W Q g T 3 R o Z X I g Q 2 9 s d W 1 u c y 5 7 V m F s d W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j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j M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j M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M y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z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l J l Y 2 9 2 Z X J 5 V G F y Z 2 V 0 U 2 h l Z X Q i I F Z h b H V l P S J z Q 2 9 y c m V s Y X R p b 2 4 g Q W 5 h b H l z a X M i I C 8 + P E V u d H J 5 I F R 5 c G U 9 I l J l Y 2 9 2 Z X J 5 V G F y Z 2 V 0 Q 2 9 s d W 1 u I i B W Y W x 1 Z T 0 i b D g 5 I i A v P j x F b n R y e S B U e X B l P S J S Z W N v d m V y e V R h c m d l d F J v d y I g V m F s d W U 9 I m w x I i A v P j x F b n R y e S B U e X B l P S J G a W x s V G F y Z 2 V 0 I i B W Y W x 1 Z T 0 i c 1 R h Y m x l M j F f M i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0 1 h e C B u 4 o G w I G N v b n N l Y y B k Y X l z J n F 1 b 3 Q 7 L C Z x d W 9 0 O 1 Z h b H V l J n F 1 b 3 Q 7 X S I g L z 4 8 R W 5 0 c n k g V H l w Z T 0 i R m l s b E N v b H V t b l R 5 c G V z I i B W Y W x 1 Z T 0 i c 0 F 3 W T 0 i I C 8 + P E V u d H J 5 I F R 5 c G U 9 I k Z p b G x M Y X N 0 V X B k Y X R l Z C I g V m F s d W U 9 I m Q y M D I w L T A 3 L T E 0 V D E x O j E x O j Q x L j g x M z M 0 N z Z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z N T A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y M S 9 V b n B p d m 9 0 Z W Q g T 3 R o Z X I g Q 2 9 s d W 1 u c y 5 7 T W F 4 I G 7 i g b A g Y 2 9 u c 2 V j I G R h e X M s M H 0 m c X V v d D s s J n F 1 b 3 Q 7 U 2 V j d G l v b j E v V G F i b G U y M S 9 V b n B p d m 9 0 Z W Q g T 3 R o Z X I g Q 2 9 s d W 1 u c y 5 7 V m F s d W U s M n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b G U y M S 9 V b n B p d m 9 0 Z W Q g T 3 R o Z X I g Q 2 9 s d W 1 u c y 5 7 T W F 4 I G 7 i g b A g Y 2 9 u c 2 V j I G R h e X M s M H 0 m c X V v d D s s J n F 1 b 3 Q 7 U 2 V j d G l v b j E v V G F i b G U y M S 9 V b n B p d m 9 0 Z W Q g T 3 R o Z X I g Q 2 9 s d W 1 u c y 5 7 V m F s d W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j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j E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j E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M S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x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N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U m V j b 3 Z l c n l U Y X J n Z X R T a G V l d C I g V m F s d W U 9 I n N D b 3 J y Z W x h d G l v b i B B b m F s e X N p c y I g L z 4 8 R W 5 0 c n k g V H l w Z T 0 i U m V j b 3 Z l c n l U Y X J n Z X R D b 2 x 1 b W 4 i I F Z h b H V l P S J s N z M i I C 8 + P E V u d H J 5 I F R 5 c G U 9 I l J l Y 2 9 2 Z X J 5 V G F y Z 2 V 0 U m 9 3 I i B W Y W x 1 Z T 0 i b D E i I C 8 + P E V u d H J 5 I F R 5 c G U 9 I k Z p b G x U Y X J n Z X Q i I F Z h b H V l P S J z V G F i b G U x N V 8 y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T W F 4 I G 7 i g b A g Y 2 9 u c 2 V j I G R h e X M m c X V v d D s s J n F 1 b 3 Q 7 V m F s d W U m c X V v d D t d I i A v P j x F b n R y e S B U e X B l P S J G a W x s Q 2 9 s d W 1 u V H l w Z X M i I F Z h b H V l P S J z Q X d Z P S I g L z 4 8 R W 5 0 c n k g V H l w Z T 0 i R m l s b E x h c 3 R V c G R h d G V k I i B W Y W x 1 Z T 0 i Z D I w M j A t M D c t M T R U M T A 6 M D M 6 N T A u N j M 4 N z g x N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M y M i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1 L 1 V u c G l 2 b 3 R l Z C B P d G h l c i B D b 2 x 1 b W 5 z L n t N Y X g g b u K B s C B j b 2 5 z Z W M g Z G F 5 c y w w f S Z x d W 9 0 O y w m c X V v d D t T Z W N 0 a W 9 u M S 9 U Y W J s Z T E 1 L 1 V u c G l 2 b 3 R l Z C B P d G h l c i B D b 2 x 1 b W 5 z L n t W Y W x 1 Z S w y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Y W J s Z T E 1 L 1 V u c G l 2 b 3 R l Z C B P d G h l c i B D b 2 x 1 b W 5 z L n t N Y X g g b u K B s C B j b 2 5 z Z W M g Z G F 5 c y w w f S Z x d W 9 0 O y w m c X V v d D t T Z W N 0 a W 9 u M S 9 U Y W J s Z T E 1 L 1 V u c G l 2 b 3 R l Z C B P d G h l c i B D b 2 x 1 b W 5 z L n t W Y W x 1 Z S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N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1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N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N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1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U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4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S Z W N v d m V y e V R h c m d l d F N o Z W V 0 I i B W Y W x 1 Z T 0 i c 0 N v c n J l b G F 0 a W 9 u I E F u Y W x 5 c 2 l z I i A v P j x F b n R y e S B U e X B l P S J S Z W N v d m V y e V R h c m d l d E N v b H V t b i I g V m F s d W U 9 I m w 1 O S I g L z 4 8 R W 5 0 c n k g V H l w Z T 0 i U m V j b 3 Z l c n l U Y X J n Z X R S b 3 c i I F Z h b H V l P S J s M S I g L z 4 8 R W 5 0 c n k g V H l w Z T 0 i R m l s b F R h c m d l d C I g V m F s d W U 9 I n N U Y W J s Z T E 4 X z I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B Z 2 U m c X V v d D s s J n F 1 b 3 Q 7 V m F s d W U m c X V v d D t d I i A v P j x F b n R y e S B U e X B l P S J G a W x s Q 2 9 s d W 1 u V H l w Z X M i I F Z h b H V l P S J z Q X d Z P S I g L z 4 8 R W 5 0 c n k g V H l w Z T 0 i R m l s b E x h c 3 R V c G R h d G V k I i B W Y W x 1 Z T 0 i Z D I w M j A t M D c t M T N U M T Y 6 M z Y 6 M j k u M D M 4 M j E y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0 N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4 L 1 V u c G l 2 b 3 R l Z C B P d G h l c i B D b 2 x 1 b W 5 z L n t B Z 2 U s M H 0 m c X V v d D s s J n F 1 b 3 Q 7 U 2 V j d G l v b j E v V G F i b G U x O C 9 V b n B p d m 9 0 Z W Q g T 3 R o Z X I g Q 2 9 s d W 1 u c y 5 7 V m F s d W U s M n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b G U x O C 9 V b n B p d m 9 0 Z W Q g T 3 R o Z X I g Q 2 9 s d W 1 u c y 5 7 Q W d l L D B 9 J n F 1 b 3 Q 7 L C Z x d W 9 0 O 1 N l Y 3 R p b 2 4 x L 1 R h Y m x l M T g v V W 5 w a X Z v d G V k I E 9 0 a G V y I E N v b H V t b n M u e 1 Z h b H V l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4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g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4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4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g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O C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l J l Y 2 9 2 Z X J 5 V G F y Z 2 V 0 U 2 h l Z X Q i I F Z h b H V l P S J z Q 2 9 y c m V s Y X R p b 2 4 g Q W 5 h b H l z a X M i I C 8 + P E V u d H J 5 I F R 5 c G U 9 I l J l Y 2 9 2 Z X J 5 V G F y Z 2 V 0 Q 2 9 s d W 1 u I i B W Y W x 1 Z T 0 i b D Q z I i A v P j x F b n R y e S B U e X B l P S J S Z W N v d m V y e V R h c m d l d F J v d y I g V m F s d W U 9 I m w x I i A v P j x F b n R y e S B U e X B l P S J G a W x s V G F y Z 2 V 0 I i B W Y W x 1 Z T 0 i c 1 R h Y m x l M T Z f M i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0 F n Z S Z x d W 9 0 O y w m c X V v d D t W Y W x 1 Z S Z x d W 9 0 O 1 0 i I C 8 + P E V u d H J 5 I F R 5 c G U 9 I k Z p b G x D b 2 x 1 b W 5 U e X B l c y I g V m F s d W U 9 I n N B d 1 k 9 I i A v P j x F b n R y e S B U e X B l P S J G a W x s T G F z d F V w Z G F 0 Z W Q i I F Z h b H V l P S J k M j A y M C 0 w N y 0 x M 1 Q x N j o w M D o y N i 4 2 M z Q w N z A 4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g 1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T Y v V W 5 w a X Z v d G V k I E 9 0 a G V y I E N v b H V t b n M u e 0 F n Z S w w f S Z x d W 9 0 O y w m c X V v d D t T Z W N 0 a W 9 u M S 9 U Y W J s Z T E 2 L 1 V u c G l 2 b 3 R l Z C B P d G h l c i B D b 2 x 1 b W 5 z L n t W Y W x 1 Z S w y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Y W J s Z T E 2 L 1 V u c G l 2 b 3 R l Z C B P d G h l c i B D b 2 x 1 b W 5 z L n t B Z 2 U s M H 0 m c X V v d D s s J n F 1 b 3 Q 7 U 2 V j d G l v b j E v V G F i b G U x N i 9 V b n B p d m 9 0 Z W Q g T 3 R o Z X I g Q 2 9 s d W 1 u c y 5 7 V m F s d W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T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N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Y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Y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N i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2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U m V j b 3 Z l c n l U Y X J n Z X R T a G V l d C I g V m F s d W U 9 I n N D b 3 J y Z W x h d G l v b i B B b m F s e X N p c y I g L z 4 8 R W 5 0 c n k g V H l w Z T 0 i U m V j b 3 Z l c n l U Y X J n Z X R D b 2 x 1 b W 4 i I F Z h b H V l P S J s M j c i I C 8 + P E V u d H J 5 I F R 5 c G U 9 I l J l Y 2 9 2 Z X J 5 V G F y Z 2 V 0 U m 9 3 I i B W Y W x 1 Z T 0 i b D E i I C 8 + P E V u d H J 5 I F R 5 c G U 9 I k Z p b G x U Y X J n Z X Q i I F Z h b H V l P S J z V G F i b G U x M 1 8 y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Q W d l J n F 1 b 3 Q 7 L C Z x d W 9 0 O 1 Z h b H V l J n F 1 b 3 Q 7 X S I g L z 4 8 R W 5 0 c n k g V H l w Z T 0 i R m l s b E N v b H V t b l R 5 c G V z I i B W Y W x 1 Z T 0 i c 0 F 3 W T 0 i I C 8 + P E V u d H J 5 I F R 5 c G U 9 I k Z p b G x M Y X N 0 V X B k Y X R l Z C I g V m F s d W U 9 I m Q y M D I w L T A 3 L T E z V D E 1 O j M w O j E 0 L j Q 2 N j U 1 O T Z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z M j k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M y 9 V b n B p d m 9 0 Z W Q g T 3 R o Z X I g Q 2 9 s d W 1 u c y 5 7 Q W d l L D B 9 J n F 1 b 3 Q 7 L C Z x d W 9 0 O 1 N l Y 3 R p b 2 4 x L 1 R h Y m x l M T M v V W 5 w a X Z v d G V k I E 9 0 a G V y I E N v b H V t b n M u e 1 Z h b H V l L D J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h Y m x l M T M v V W 5 w a X Z v d G V k I E 9 0 a G V y I E N v b H V t b n M u e 0 F n Z S w w f S Z x d W 9 0 O y w m c X V v d D t T Z W N 0 a W 9 u M S 9 U Y W J s Z T E z L 1 V u c G l 2 b 3 R l Z C B P d G h l c i B D b 2 x 1 b W 5 z L n t W Y W x 1 Z S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M y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M y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z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M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l J l Y 2 9 2 Z X J 5 V G F y Z 2 V 0 U 2 h l Z X Q i I F Z h b H V l P S J z Q 2 9 y c m V s Y X R p b 2 4 g Q W 5 h b H l z a X M i I C 8 + P E V u d H J 5 I F R 5 c G U 9 I l J l Y 2 9 2 Z X J 5 V G F y Z 2 V 0 Q 2 9 s d W 1 u I i B W Y W x 1 Z T 0 i b D E x I i A v P j x F b n R y e S B U e X B l P S J S Z W N v d m V y e V R h c m d l d F J v d y I g V m F s d W U 9 I m w x I i A v P j x F b n R y e S B U e X B l P S J G a W x s V G F y Z 2 V 0 I i B W Y W x 1 Z T 0 i c 1 R h Y m x l M V 9 f M i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0 F n Z S Z x d W 9 0 O y w m c X V v d D t W Y W x 1 Z S Z x d W 9 0 O 1 0 i I C 8 + P E V u d H J 5 I F R 5 c G U 9 I k Z p b G x D b 2 x 1 b W 5 U e X B l c y I g V m F s d W U 9 I n N B d 1 k 9 I i A v P j x F b n R y e S B U e X B l P S J G a W x s T G F z d F V w Z G F 0 Z W Q i I F Z h b H V l P S J k M j A y M C 0 w N y 0 w O F Q x M z o x N T o 0 N y 4 5 N j E x N z c 5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z A x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A o M i k v V W 5 w a X Z v d G V k I E 9 0 a G V y I E N v b H V t b n M u e 0 F n Z S w w f S Z x d W 9 0 O y w m c X V v d D t T Z W N 0 a W 9 u M S 9 U Y W J s Z T E g K D I p L 1 V u c G l 2 b 3 R l Z C B P d G h l c i B D b 2 x 1 b W 5 z L n t W Y W x 1 Z S w y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Y W J s Z T E g K D I p L 1 V u c G l 2 b 3 R l Z C B P d G h l c i B D b 2 x 1 b W 5 z L n t B Z 2 U s M H 0 m c X V v d D s s J n F 1 b 3 Q 7 U 2 V j d G l v b j E v V G F i b G U x I C g y K S 9 V b n B p d m 9 0 Z W Q g T 3 R o Z X I g Q 2 9 s d W 1 u c y 5 7 V m F s d W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l M j A o M i k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U y M C g y K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l M j A o M i k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J T I w K D I p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0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U Y W J s Z T Q 0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M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4 L T E x V D E x O j E w O j I 3 L j Q z M j E 3 M T V a I i A v P j x F b n R y e S B U e X B l P S J G a W x s Q 2 9 s d W 1 u V H l w Z X M i I F Z h b H V l P S J z Q m d Z P S I g L z 4 8 R W 5 0 c n k g V H l w Z T 0 i R m l s b E N v b H V t b k 5 h b W V z I i B W Y W x 1 Z T 0 i c 1 s m c X V v d D t I b 3 V y c y B p b i B Q U E U v Z G F 5 J n F 1 b 3 Q 7 L C Z x d W 9 0 O 0 5 v c 2 U g U m V h Y 3 R p b 2 4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Q 0 L 1 V u c G l 2 b 3 R l Z C B P d G h l c i B D b 2 x 1 b W 5 z L n t I b 3 V y c y B p b i B Q U E U v Z G F 5 L D B 9 J n F 1 b 3 Q 7 L C Z x d W 9 0 O 1 N l Y 3 R p b 2 4 x L 1 R h Y m x l N D Q v V W 5 w a X Z v d G V k I E 9 0 a G V y I E N v b H V t b n M u e 1 Z h b H V l L D J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h Y m x l N D Q v V W 5 w a X Z v d G V k I E 9 0 a G V y I E N v b H V t b n M u e 0 h v d X J z I G l u I F B Q R S 9 k Y X k s M H 0 m c X V v d D s s J n F 1 b 3 Q 7 U 2 V j d G l v b j E v V G F i b G U 0 N C 9 V b n B p d m 9 0 Z W Q g T 3 R o Z X I g Q 2 9 s d W 1 u c y 5 7 V m F s d W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N D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0 N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D Q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D Q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0 N C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Q 0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0 N C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D Q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V G F i b G U 0 N F 8 y N D c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4 L T E x V D E x O j E w O j I 3 L j Q z M j E 3 M T V a I i A v P j x F b n R y e S B U e X B l P S J G a W x s Q 2 9 s d W 1 u V H l w Z X M i I F Z h b H V l P S J z Q m d Z P S I g L z 4 8 R W 5 0 c n k g V H l w Z T 0 i R m l s b E N v b H V t b k 5 h b W V z I i B W Y W x 1 Z T 0 i c 1 s m c X V v d D t I b 3 V y c y B p b i B Q U E U v Z G F 5 J n F 1 b 3 Q 7 L C Z x d W 9 0 O 0 5 v c 2 U g U m V h Y 3 R p b 2 4 m c X V v d D t d I i A v P j x F b n R y e S B U e X B l P S J G a W x s U 3 R h d H V z I i B W Y W x 1 Z T 0 i c 0 N v b X B s Z X R l I i A v P j x F b n R y e S B U e X B l P S J G a W x s Q 2 9 1 b n Q i I F Z h b H V l P S J s N D M 5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Q 0 L 1 V u c G l 2 b 3 R l Z C B P d G h l c i B D b 2 x 1 b W 5 z L n t I b 3 V y c y B p b i B Q U E U v Z G F 5 L D B 9 J n F 1 b 3 Q 7 L C Z x d W 9 0 O 1 N l Y 3 R p b 2 4 x L 1 R h Y m x l N D Q v V W 5 w a X Z v d G V k I E 9 0 a G V y I E N v b H V t b n M u e 1 Z h b H V l L D J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h Y m x l N D Q v V W 5 w a X Z v d G V k I E 9 0 a G V y I E N v b H V t b n M u e 0 h v d X J z I G l u I F B Q R S 9 k Y X k s M H 0 m c X V v d D s s J n F 1 b 3 Q 7 U 2 V j d G l v b j E v V G F i b G U 0 N C 9 V b n B p d m 9 0 Z W Q g T 3 R o Z X I g Q 2 9 s d W 1 u c y 5 7 V m F s d W U s M n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Y W J s Z T Q 0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D Q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Q 0 J T I w K D I p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Q 0 J T I w K D I p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D Q l M j A o M i k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0 N C U y M C g y K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D Q l M j A o M i k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Q 0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S Z W N v d m V y e V R h c m d l d F N o Z W V 0 I i B W Y W x 1 Z T 0 i c 1 N o Z W V 0 M S I g L z 4 8 R W 5 0 c n k g V H l w Z T 0 i U m V j b 3 Z l c n l U Y X J n Z X R D b 2 x 1 b W 4 i I F Z h b H V l P S J s N C I g L z 4 8 R W 5 0 c n k g V H l w Z T 0 i U m V j b 3 Z l c n l U Y X J n Z X R S b 3 c i I F Z h b H V l P S J s M S I g L z 4 8 R W 5 0 c n k g V H l w Z T 0 i R m l s b F R h c m d l d C I g V m F s d W U 9 I n N U Y W J s Z T Q 0 X z I 0 N z Q 4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V y c m 9 y Q 2 9 1 b n Q i I F Z h b H V l P S J s M C I g L z 4 8 R W 5 0 c n k g V H l w Z T 0 i R m l s b E x h c 3 R V c G R h d G V k I i B W Y W x 1 Z T 0 i Z D I w M j A t M D g t M T F U M T E 6 M T A 6 M j c u N D M y M T c x N V o i I C 8 + P E V u d H J 5 I F R 5 c G U 9 I k Z p b G x D b 2 x 1 b W 5 U e X B l c y I g V m F s d W U 9 I n N C Z 1 k 9 I i A v P j x F b n R y e S B U e X B l P S J G a W x s Q 2 9 s d W 1 u T m F t Z X M i I F Z h b H V l P S J z W y Z x d W 9 0 O 0 h v d X J z I G l u I F B Q R S 9 k Y X k m c X V v d D s s J n F 1 b 3 Q 7 T m 9 z Z S B S Z W F j d G l v b i Z x d W 9 0 O 1 0 i I C 8 + P E V u d H J 5 I F R 5 c G U 9 I k Z p b G x T d G F 0 d X M i I F Z h b H V l P S J z Q 2 9 t c G x l d G U i I C 8 + P E V u d H J 5 I F R 5 c G U 9 I k Z p b G x D b 3 V u d C I g V m F s d W U 9 I m w 0 M z k i I C 8 + P E V u d H J 5 I F R 5 c G U 9 I k Z p b G x F c n J v c k N v Z G U i I F Z h b H V l P S J z V W 5 r b m 9 3 b i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0 N C 9 V b n B p d m 9 0 Z W Q g T 3 R o Z X I g Q 2 9 s d W 1 u c y 5 7 S G 9 1 c n M g a W 4 g U F B F L 2 R h e S w w f S Z x d W 9 0 O y w m c X V v d D t T Z W N 0 a W 9 u M S 9 U Y W J s Z T Q 0 L 1 V u c G l 2 b 3 R l Z C B P d G h l c i B D b 2 x 1 b W 5 z L n t W Y W x 1 Z S w y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Y W J s Z T Q 0 L 1 V u c G l 2 b 3 R l Z C B P d G h l c i B D b 2 x 1 b W 5 z L n t I b 3 V y c y B p b i B Q U E U v Z G F 5 L D B 9 J n F 1 b 3 Q 7 L C Z x d W 9 0 O 1 N l Y 3 R p b 2 4 x L 1 R h Y m x l N D Q v V W 5 w a X Z v d G V k I E 9 0 a G V y I E N v b H V t b n M u e 1 Z h b H V l L D J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G F i b G U 0 N C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Q 0 J T I w K D M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0 N C U y M C g z K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0 N C U y M C g z K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Q 0 J T I w K D M p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D Q l M j A o M y k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Q 0 J T I w K D M p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0 O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U m V j b 3 Z l c n l U Y X J n Z X R T a G V l d C I g V m F s d W U 9 I n N T a G V l d D E i I C 8 + P E V u d H J 5 I F R 5 c G U 9 I l J l Y 2 9 2 Z X J 5 V G F y Z 2 V 0 Q 2 9 s d W 1 u I i B W Y W x 1 Z T 0 i b D U z I i A v P j x F b n R y e S B U e X B l P S J S Z W N v d m V y e V R h c m d l d F J v d y I g V m F s d W U 9 I m w x I i A v P j x F b n R y e S B U e X B l P S J G a W x s V G F y Z 2 V 0 I i B W Y W x 1 Z T 0 i c 1 R h Y m x l N D h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O C 0 y N F Q x M j o x M D o z M y 4 3 M j U w O T Q 0 W i I g L z 4 8 R W 5 0 c n k g V H l w Z T 0 i R m l s b E N v b H V t b l R 5 c G V z I i B W Y W x 1 Z T 0 i c 0 F 3 W T 0 i I C 8 + P E V u d H J 5 I F R 5 c G U 9 I k Z p b G x D b 2 x 1 b W 5 O Y W 1 l c y I g V m F s d W U 9 I n N b J n F 1 b 3 Q 7 T W F 4 I G 7 i g b A g Y 2 9 u c 2 V j I G R h e X M m c X V v d D s s J n F 1 b 3 Q 7 V m F s d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Q 4 L 1 V u c G l 2 b 3 R l Z C B P d G h l c i B D b 2 x 1 b W 5 z L n t N Y X g g b u K B s C B j b 2 5 z Z W M g Z G F 5 c y w w f S Z x d W 9 0 O y w m c X V v d D t T Z W N 0 a W 9 u M S 9 U Y W J s Z T Q 4 L 1 V u c G l 2 b 3 R l Z C B P d G h l c i B D b 2 x 1 b W 5 z L n t W Y W x 1 Z S w y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Y W J s Z T Q 4 L 1 V u c G l 2 b 3 R l Z C B P d G h l c i B D b 2 x 1 b W 5 z L n t N Y X g g b u K B s C B j b 2 5 z Z W M g Z G F 5 c y w w f S Z x d W 9 0 O y w m c X V v d D t T Z W N 0 a W 9 u M S 9 U Y W J s Z T Q 4 L 1 V u c G l 2 b 3 R l Z C B P d G h l c i B D b 2 x 1 b W 5 z L n t W Y W x 1 Z S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0 O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Q 4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0 O C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0 O C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Q 4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D g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U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S Z W N v d m V y e V R h c m d l d F N o Z W V 0 I i B W Y W x 1 Z T 0 i c 1 N o Z W V 0 M S I g L z 4 8 R W 5 0 c n k g V H l w Z T 0 i U m V j b 3 Z l c n l U Y X J n Z X R D b 2 x 1 b W 4 i I F Z h b H V l P S J s N j A i I C 8 + P E V u d H J 5 I F R 5 c G U 9 I l J l Y 2 9 2 Z X J 5 V G F y Z 2 V 0 U m 9 3 I i B W Y W x 1 Z T 0 i b D E i I C 8 + P E V u d H J 5 I F R 5 c G U 9 I k Z p b G x U Y X J n Z X Q i I F Z h b H V l P S J z V G F i b G U 1 M F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4 L T I 0 V D E y O j U 5 O j M x L j U 2 O D Q 4 M z d a I i A v P j x F b n R y e S B U e X B l P S J G a W x s Q 2 9 s d W 1 u V H l w Z X M i I F Z h b H V l P S J z Q X d Z P S I g L z 4 8 R W 5 0 c n k g V H l w Z T 0 i R m l s b E N v b H V t b k 5 h b W V z I i B W Y W x 1 Z T 0 i c 1 s m c X V v d D t N Y X g g b u K B s C B j b 2 5 z Z W M g Z G F 5 c y Z x d W 9 0 O y w m c X V v d D t W Y W x 1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N T A v V W 5 w a X Z v d G V k I E 9 0 a G V y I E N v b H V t b n M u e 0 1 h e C B u 4 o G w I G N v b n N l Y y B k Y X l z L D B 9 J n F 1 b 3 Q 7 L C Z x d W 9 0 O 1 N l Y 3 R p b 2 4 x L 1 R h Y m x l N T A v V W 5 w a X Z v d G V k I E 9 0 a G V y I E N v b H V t b n M u e 1 Z h b H V l L D J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h Y m x l N T A v V W 5 w a X Z v d G V k I E 9 0 a G V y I E N v b H V t b n M u e 0 1 h e C B u 4 o G w I G N v b n N l Y y B k Y X l z L D B 9 J n F 1 b 3 Q 7 L C Z x d W 9 0 O 1 N l Y 3 R p b 2 4 x L 1 R h Y m x l N T A v V W 5 w a X Z v d G V k I E 9 0 a G V y I E N v b H V t b n M u e 1 Z h b H V l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U w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T A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U w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U w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T A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1 M C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T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l J l Y 2 9 2 Z X J 5 V G F y Z 2 V 0 U 2 h l Z X Q i I F Z h b H V l P S J z U 2 h l Z X Q x I i A v P j x F b n R y e S B U e X B l P S J S Z W N v d m V y e V R h c m d l d E N v b H V t b i I g V m F s d W U 9 I m w 2 N i I g L z 4 8 R W 5 0 c n k g V H l w Z T 0 i U m V j b 3 Z l c n l U Y X J n Z X R S b 3 c i I F Z h b H V l P S J s M S I g L z 4 8 R W 5 0 c n k g V H l w Z T 0 i R m l s b F R h c m d l d C I g V m F s d W U 9 I n N U Y W J s Z T U y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g t M j R U M T M 6 M z g 6 M D E u M T k 5 M j Q 4 N l o i I C 8 + P E V u d H J 5 I F R 5 c G U 9 I k Z p b G x D b 2 x 1 b W 5 U e X B l c y I g V m F s d W U 9 I n N C Z z 0 9 I i A v P j x F b n R y e S B U e X B l P S J G a W x s Q 2 9 s d W 1 u T m F t Z X M i I F Z h b H V l P S J z W y Z x d W 9 0 O 1 Z h b H V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1 M i 9 V b n B p d m 9 0 Z W Q g Q 2 9 s d W 1 u c y 5 7 V m F s d W U s M X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U 1 M i 9 V b n B p d m 9 0 Z W Q g Q 2 9 s d W 1 u c y 5 7 V m F s d W U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N T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1 M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T I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T I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1 M i 9 V b n B p d m 9 0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1 M i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T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l J l Y 2 9 2 Z X J 5 V G F y Z 2 V 0 U 2 h l Z X Q i I F Z h b H V l P S J z U 2 h l Z X Q x I i A v P j x F b n R y e S B U e X B l P S J S Z W N v d m V y e V R h c m d l d E N v b H V t b i I g V m F s d W U 9 I m w 3 M S I g L z 4 8 R W 5 0 c n k g V H l w Z T 0 i U m V j b 3 Z l c n l U Y X J n Z X R S b 3 c i I F Z h b H V l P S J s M S I g L z 4 8 R W 5 0 c n k g V H l w Z T 0 i R m l s b F R h c m d l d C I g V m F s d W U 9 I n N U Y W J s Z T U 0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g t M j R U M T Q 6 M j M 6 M z M u M z A z N z M y M F o i I C 8 + P E V u d H J 5 I F R 5 c G U 9 I k Z p b G x D b 2 x 1 b W 5 U e X B l c y I g V m F s d W U 9 I n N C Z z 0 9 I i A v P j x F b n R y e S B U e X B l P S J G a W x s Q 2 9 s d W 1 u T m F t Z X M i I F Z h b H V l P S J z W y Z x d W 9 0 O 1 Z h b H V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1 N C 9 V b n B p d m 9 0 Z W Q g Q 2 9 s d W 1 u c y 5 7 V m F s d W U s M X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U 1 N C 9 V b n B p d m 9 0 Z W Q g Q 2 9 s d W 1 u c y 5 7 V m F s d W U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N T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1 N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T Q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T Q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1 N C 9 V b n B p d m 9 0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1 N C 9 S Z W 1 v d m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R o 1 K / k Y P G Q 6 B E l y 1 P C d X z A A A A A A I A A A A A A A N m A A D A A A A A E A A A A M c N B d Z z U X I 8 y O 3 R e w e 4 H I g A A A A A B I A A A K A A A A A Q A A A A u Y A c O 3 a J M Z C m S 8 v g U N / z 3 1 A A A A A a o r / 6 c p 1 m E p z G Y u d M 2 x V Z Y P h I r P K Y + M + D E h t Q Z E Q 9 Z t g L C E 1 x f B z g w C V V t R K 3 7 X X G v L Y 7 u c f J W I V P a l n r e P r P G 9 m Y Y O l M 0 w q b i E N 9 Y v p j + h Q A A A C o c C G 7 3 R z A 2 B G r m L 1 e g D D u v k H 6 R w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F81307250E1A45A2F3FF6F39D48C28" ma:contentTypeVersion="13" ma:contentTypeDescription="Create a new document." ma:contentTypeScope="" ma:versionID="2921961b3abcda737b04118a7188d3f9">
  <xsd:schema xmlns:xsd="http://www.w3.org/2001/XMLSchema" xmlns:xs="http://www.w3.org/2001/XMLSchema" xmlns:p="http://schemas.microsoft.com/office/2006/metadata/properties" xmlns:ns3="40ea3019-6f56-4e15-9bf6-563f1674eed4" xmlns:ns4="9486c676-855d-44ad-a70e-5f3f8a3ea044" targetNamespace="http://schemas.microsoft.com/office/2006/metadata/properties" ma:root="true" ma:fieldsID="397790067e1473cbc747bbfa44c29496" ns3:_="" ns4:_="">
    <xsd:import namespace="40ea3019-6f56-4e15-9bf6-563f1674eed4"/>
    <xsd:import namespace="9486c676-855d-44ad-a70e-5f3f8a3ea04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ea3019-6f56-4e15-9bf6-563f1674ee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6c676-855d-44ad-a70e-5f3f8a3ea0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CE4B8B-48FE-4C0C-87B1-7F877C623AE6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0855247A-F578-4F63-B4C1-CD866E9557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ea3019-6f56-4e15-9bf6-563f1674eed4"/>
    <ds:schemaRef ds:uri="9486c676-855d-44ad-a70e-5f3f8a3ea0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6CE095-30AB-4B0B-A834-659A3136E4F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48079581-CB0A-4E24-848E-7AA6E7AB11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Categorical Table</vt:lpstr>
      <vt:lpstr>Categorical Analysis</vt:lpstr>
      <vt:lpstr>Descriptive Analysis</vt:lpstr>
      <vt:lpstr>Correlation Analysis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Abiakam N.S.</dc:creator>
  <cp:lastModifiedBy>Nkemji Abiakam</cp:lastModifiedBy>
  <dcterms:created xsi:type="dcterms:W3CDTF">2020-08-11T09:17:16Z</dcterms:created>
  <dcterms:modified xsi:type="dcterms:W3CDTF">2021-12-06T13:03:21Z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0x010100D1F81307250E1A45A2F3FF6F39D48C28</vt:lpwstr>
  </property>
</Properties>
</file>