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20220505_THESIS_WORK/2022Thesis Figures/"/>
    </mc:Choice>
  </mc:AlternateContent>
  <xr:revisionPtr revIDLastSave="0" documentId="8_{83BDC794-D843-5E4C-A939-544E37A42D4F}" xr6:coauthVersionLast="47" xr6:coauthVersionMax="47" xr10:uidLastSave="{00000000-0000-0000-0000-000000000000}"/>
  <bookViews>
    <workbookView xWindow="-37080" yWindow="500" windowWidth="28040" windowHeight="16940" xr2:uid="{358CC62F-24D5-BE45-BF8F-91BC06381B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2" i="1" l="1"/>
  <c r="L52" i="1"/>
  <c r="M52" i="1"/>
  <c r="K43" i="1"/>
  <c r="L43" i="1"/>
  <c r="M43" i="1"/>
  <c r="K44" i="1"/>
  <c r="L44" i="1"/>
  <c r="M44" i="1"/>
  <c r="K45" i="1"/>
  <c r="L45" i="1"/>
  <c r="M45" i="1"/>
  <c r="K48" i="1"/>
  <c r="L48" i="1"/>
  <c r="M48" i="1"/>
  <c r="K49" i="1"/>
  <c r="L49" i="1"/>
  <c r="M49" i="1"/>
  <c r="K51" i="1"/>
  <c r="L51" i="1"/>
  <c r="M51" i="1"/>
  <c r="M42" i="1"/>
  <c r="L42" i="1"/>
  <c r="K42" i="1"/>
  <c r="S40" i="1"/>
  <c r="R40" i="1"/>
  <c r="Q40" i="1"/>
  <c r="P40" i="1"/>
  <c r="O40" i="1"/>
  <c r="N40" i="1"/>
  <c r="M40" i="1"/>
  <c r="L40" i="1"/>
  <c r="K40" i="1"/>
  <c r="S39" i="1"/>
  <c r="R39" i="1"/>
  <c r="Q39" i="1"/>
  <c r="P39" i="1"/>
  <c r="O39" i="1"/>
  <c r="N39" i="1"/>
  <c r="M39" i="1"/>
  <c r="L39" i="1"/>
  <c r="K39" i="1"/>
  <c r="S38" i="1"/>
  <c r="R38" i="1"/>
  <c r="Q38" i="1"/>
  <c r="P38" i="1"/>
  <c r="O38" i="1"/>
  <c r="N38" i="1"/>
  <c r="M38" i="1"/>
  <c r="L38" i="1"/>
  <c r="K38" i="1"/>
  <c r="S37" i="1"/>
  <c r="R37" i="1"/>
  <c r="Q37" i="1"/>
  <c r="P37" i="1"/>
  <c r="O37" i="1"/>
  <c r="N37" i="1"/>
  <c r="M37" i="1"/>
  <c r="L37" i="1"/>
  <c r="K37" i="1"/>
  <c r="S36" i="1"/>
  <c r="R36" i="1"/>
  <c r="Q36" i="1"/>
  <c r="P36" i="1"/>
  <c r="O36" i="1"/>
  <c r="N36" i="1"/>
  <c r="M36" i="1"/>
  <c r="L36" i="1"/>
  <c r="K36" i="1"/>
  <c r="S33" i="1"/>
  <c r="R33" i="1"/>
  <c r="Q33" i="1"/>
  <c r="P33" i="1"/>
  <c r="O33" i="1"/>
  <c r="N33" i="1"/>
  <c r="M33" i="1"/>
  <c r="L33" i="1"/>
  <c r="K33" i="1"/>
  <c r="S32" i="1"/>
  <c r="R32" i="1"/>
  <c r="Q32" i="1"/>
  <c r="P32" i="1"/>
  <c r="O32" i="1"/>
  <c r="N32" i="1"/>
  <c r="M32" i="1"/>
  <c r="L32" i="1"/>
  <c r="K32" i="1"/>
  <c r="S31" i="1"/>
  <c r="R31" i="1"/>
  <c r="Q31" i="1"/>
  <c r="P31" i="1"/>
  <c r="O31" i="1"/>
  <c r="N31" i="1"/>
  <c r="M31" i="1"/>
  <c r="L31" i="1"/>
  <c r="K31" i="1"/>
  <c r="S30" i="1"/>
  <c r="R30" i="1"/>
  <c r="Q30" i="1"/>
  <c r="P30" i="1"/>
  <c r="O30" i="1"/>
  <c r="N30" i="1"/>
  <c r="M30" i="1"/>
  <c r="L30" i="1"/>
  <c r="K30" i="1"/>
  <c r="I40" i="1"/>
  <c r="J40" i="1"/>
  <c r="H40" i="1"/>
  <c r="I39" i="1"/>
  <c r="J39" i="1"/>
  <c r="H39" i="1"/>
  <c r="I37" i="1"/>
  <c r="J37" i="1"/>
  <c r="H37" i="1"/>
  <c r="I36" i="1"/>
  <c r="J36" i="1"/>
  <c r="H36" i="1"/>
  <c r="I33" i="1"/>
  <c r="J33" i="1"/>
  <c r="H33" i="1"/>
  <c r="I32" i="1"/>
  <c r="J32" i="1"/>
  <c r="H32" i="1"/>
  <c r="I31" i="1"/>
  <c r="J31" i="1"/>
  <c r="H31" i="1"/>
  <c r="I30" i="1"/>
  <c r="J30" i="1"/>
  <c r="H30" i="1"/>
  <c r="J38" i="1"/>
  <c r="I38" i="1"/>
  <c r="H38" i="1"/>
  <c r="F40" i="1"/>
  <c r="G40" i="1"/>
  <c r="E40" i="1"/>
  <c r="F39" i="1"/>
  <c r="G39" i="1"/>
  <c r="E39" i="1"/>
  <c r="F37" i="1"/>
  <c r="G37" i="1"/>
  <c r="E37" i="1"/>
  <c r="F36" i="1"/>
  <c r="G36" i="1"/>
  <c r="E36" i="1"/>
  <c r="F33" i="1"/>
  <c r="G33" i="1"/>
  <c r="E33" i="1"/>
  <c r="F32" i="1"/>
  <c r="G32" i="1"/>
  <c r="E32" i="1"/>
  <c r="F31" i="1"/>
  <c r="G31" i="1"/>
  <c r="E31" i="1"/>
  <c r="F30" i="1"/>
  <c r="G30" i="1"/>
  <c r="E30" i="1"/>
  <c r="G38" i="1"/>
  <c r="F38" i="1"/>
  <c r="E38" i="1"/>
  <c r="C40" i="1"/>
  <c r="D40" i="1"/>
  <c r="B40" i="1"/>
  <c r="C39" i="1"/>
  <c r="D39" i="1"/>
  <c r="B39" i="1"/>
  <c r="C37" i="1"/>
  <c r="D37" i="1"/>
  <c r="B37" i="1"/>
  <c r="C36" i="1"/>
  <c r="D36" i="1"/>
  <c r="B36" i="1"/>
  <c r="C33" i="1"/>
  <c r="D33" i="1"/>
  <c r="B33" i="1"/>
  <c r="C32" i="1"/>
  <c r="D32" i="1"/>
  <c r="B32" i="1"/>
  <c r="C31" i="1"/>
  <c r="D31" i="1"/>
  <c r="B31" i="1"/>
  <c r="B38" i="1"/>
  <c r="C38" i="1"/>
  <c r="D38" i="1"/>
  <c r="C30" i="1"/>
  <c r="D30" i="1"/>
  <c r="B30" i="1"/>
  <c r="H16" i="1"/>
  <c r="E16" i="1"/>
  <c r="H26" i="1"/>
  <c r="H25" i="1"/>
  <c r="H23" i="1"/>
  <c r="H22" i="1"/>
  <c r="H19" i="1"/>
  <c r="H18" i="1"/>
  <c r="H17" i="1"/>
  <c r="E26" i="1"/>
  <c r="E25" i="1"/>
  <c r="E23" i="1"/>
  <c r="E22" i="1"/>
  <c r="E19" i="1"/>
  <c r="E18" i="1"/>
  <c r="E17" i="1"/>
  <c r="B17" i="1"/>
  <c r="B18" i="1"/>
  <c r="B19" i="1"/>
  <c r="B22" i="1"/>
  <c r="B23" i="1"/>
  <c r="B25" i="1"/>
  <c r="B26" i="1"/>
  <c r="B16" i="1"/>
</calcChain>
</file>

<file path=xl/sharedStrings.xml><?xml version="1.0" encoding="utf-8"?>
<sst xmlns="http://schemas.openxmlformats.org/spreadsheetml/2006/main" count="49" uniqueCount="16">
  <si>
    <t>E3E3 Lenti iN07</t>
  </si>
  <si>
    <t>GAP43</t>
  </si>
  <si>
    <t>MAP2</t>
  </si>
  <si>
    <t>SV2B</t>
  </si>
  <si>
    <t>SYP</t>
  </si>
  <si>
    <t>APOE</t>
  </si>
  <si>
    <t>LRP1</t>
  </si>
  <si>
    <t>APP</t>
  </si>
  <si>
    <t>MAPT</t>
  </si>
  <si>
    <t>Expt 2</t>
  </si>
  <si>
    <t>Expt 3</t>
  </si>
  <si>
    <t>Expt 4</t>
  </si>
  <si>
    <t>E3E3 Lenti iN00</t>
  </si>
  <si>
    <t>Ex3</t>
  </si>
  <si>
    <t>Ex2</t>
  </si>
  <si>
    <t>Ex4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</si>
</sst>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0" fillId="0" borderId="0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4DB9-2669-7945-AA27-1FD2EE2ACEF9}">
  <dimension ref="A1:S52"/>
  <sheetViews>
    <sheetView tabSelected="1" workbookViewId="0">
      <selection activeCell="K48" sqref="K48:M49"/>
    </sheetView>
  </sheetViews>
  <sheetFormatPr baseColWidth="10" defaultRowHeight="16" x14ac:dyDescent="0.2"/>
  <cols>
    <col min="5" max="5" width="12.83203125" bestFit="1" customWidth="1"/>
    <col min="7" max="7" width="11" customWidth="1"/>
  </cols>
  <sheetData>
    <row r="1" spans="1:19" ht="17" x14ac:dyDescent="0.2">
      <c r="A1" s="2"/>
      <c r="B1" s="4" t="s">
        <v>12</v>
      </c>
      <c r="C1" s="4"/>
      <c r="D1" s="4"/>
      <c r="E1" s="4"/>
      <c r="F1" s="4"/>
      <c r="G1" s="4"/>
      <c r="H1" s="4"/>
      <c r="I1" s="4"/>
      <c r="J1" s="4"/>
      <c r="K1" s="4" t="s">
        <v>0</v>
      </c>
      <c r="L1" s="4"/>
      <c r="M1" s="4"/>
      <c r="N1" s="4"/>
      <c r="O1" s="4"/>
      <c r="P1" s="4"/>
      <c r="Q1" s="4"/>
      <c r="R1" s="4"/>
      <c r="S1" s="4"/>
    </row>
    <row r="2" spans="1:19" ht="17" x14ac:dyDescent="0.2">
      <c r="A2" s="2"/>
      <c r="B2" s="4" t="s">
        <v>10</v>
      </c>
      <c r="C2" s="4"/>
      <c r="D2" s="4"/>
      <c r="E2" s="4" t="s">
        <v>9</v>
      </c>
      <c r="F2" s="4"/>
      <c r="G2" s="4"/>
      <c r="H2" s="4" t="s">
        <v>11</v>
      </c>
      <c r="I2" s="4"/>
      <c r="J2" s="4"/>
      <c r="K2" s="4" t="s">
        <v>10</v>
      </c>
      <c r="L2" s="4"/>
      <c r="M2" s="4"/>
      <c r="N2" s="4" t="s">
        <v>9</v>
      </c>
      <c r="O2" s="4"/>
      <c r="P2" s="4"/>
      <c r="Q2" s="4" t="s">
        <v>11</v>
      </c>
      <c r="R2" s="4"/>
      <c r="S2" s="4"/>
    </row>
    <row r="3" spans="1:19" ht="17" x14ac:dyDescent="0.2">
      <c r="A3" s="3" t="s">
        <v>1</v>
      </c>
      <c r="B3" s="1">
        <v>3.7162722299999999E-2</v>
      </c>
      <c r="C3" s="1">
        <v>3.2352028900000003E-2</v>
      </c>
      <c r="D3" s="1">
        <v>1.80732529E-2</v>
      </c>
      <c r="E3" s="1">
        <v>2.5737219299999999E-2</v>
      </c>
      <c r="F3" s="1">
        <v>1.4988501899999999E-2</v>
      </c>
      <c r="G3" s="1">
        <v>1.3415084900000001E-2</v>
      </c>
      <c r="H3" s="1">
        <v>1.53034421E-2</v>
      </c>
      <c r="I3" s="1">
        <v>1.4377932E-2</v>
      </c>
      <c r="J3" s="1">
        <v>1.4988501899999999E-2</v>
      </c>
      <c r="K3" s="1">
        <v>1.5691681958000001</v>
      </c>
      <c r="L3" s="1">
        <v>1.6934906246999999</v>
      </c>
      <c r="M3" s="1">
        <v>1.6817928305000001</v>
      </c>
      <c r="N3" s="1">
        <v>0.89502507090000005</v>
      </c>
      <c r="O3" s="1">
        <v>0.87660572130000003</v>
      </c>
      <c r="P3" s="1">
        <v>0.85856543640000005</v>
      </c>
      <c r="Q3" s="1">
        <v>0.9930924954</v>
      </c>
      <c r="R3" s="1">
        <v>0.9862327045</v>
      </c>
      <c r="S3" s="1">
        <v>1.0497166836</v>
      </c>
    </row>
    <row r="4" spans="1:19" ht="17" x14ac:dyDescent="0.2">
      <c r="A4" s="3" t="s">
        <v>2</v>
      </c>
      <c r="B4" s="1">
        <v>1.2516716799999999E-2</v>
      </c>
      <c r="C4" s="1">
        <v>3.9334200999999996E-3</v>
      </c>
      <c r="D4" s="1">
        <v>1.0746420499999999E-2</v>
      </c>
      <c r="E4" s="1">
        <v>4.7101868000000002E-3</v>
      </c>
      <c r="F4" s="1">
        <v>5.2626312000000003E-3</v>
      </c>
      <c r="G4" s="1">
        <v>5.7588641000000003E-3</v>
      </c>
      <c r="H4" s="1">
        <v>4.3043168999999997E-3</v>
      </c>
      <c r="I4" s="1">
        <v>4.3342557999999998E-3</v>
      </c>
      <c r="J4" s="1">
        <v>4.4561083E-3</v>
      </c>
      <c r="K4" s="1">
        <v>0.88270299630000004</v>
      </c>
      <c r="L4" s="1">
        <v>0.88884268119999998</v>
      </c>
      <c r="M4" s="1">
        <v>0.90125046259999997</v>
      </c>
      <c r="N4" s="1">
        <v>0.40332087960000002</v>
      </c>
      <c r="O4" s="1">
        <v>0.40895102929999999</v>
      </c>
      <c r="P4" s="1">
        <v>0.37892914160000002</v>
      </c>
      <c r="Q4" s="1">
        <v>0.42928271820000002</v>
      </c>
      <c r="R4" s="1">
        <v>0.43527528160000001</v>
      </c>
      <c r="S4" s="1">
        <v>0.42631744589999998</v>
      </c>
    </row>
    <row r="5" spans="1:19" ht="17" x14ac:dyDescent="0.2">
      <c r="A5" s="3" t="s">
        <v>3</v>
      </c>
      <c r="B5" s="1"/>
      <c r="C5" s="1">
        <v>1.7972414999999999E-3</v>
      </c>
      <c r="D5" s="1">
        <v>6.1377610000000005E-4</v>
      </c>
      <c r="E5" s="1">
        <v>5.269669E-4</v>
      </c>
      <c r="F5" s="1">
        <v>4.8490840000000001E-4</v>
      </c>
      <c r="G5" s="1">
        <v>5.7665660000000003E-4</v>
      </c>
      <c r="H5" s="1">
        <v>2.1106869999999999E-4</v>
      </c>
      <c r="I5" s="1">
        <v>1.8631090000000001E-4</v>
      </c>
      <c r="J5" s="1">
        <v>1.85024E-4</v>
      </c>
      <c r="K5" s="1">
        <v>7.4942508999999999E-3</v>
      </c>
      <c r="L5" s="1">
        <v>6.4790589999999997E-3</v>
      </c>
      <c r="M5" s="1">
        <v>1.14381695E-2</v>
      </c>
      <c r="N5" s="1">
        <v>6.3457217999999998E-3</v>
      </c>
      <c r="O5" s="1">
        <v>5.4861127999999999E-3</v>
      </c>
      <c r="P5" s="1">
        <v>5.1543277999999996E-3</v>
      </c>
      <c r="Q5" s="1">
        <v>4.3947596999999996E-3</v>
      </c>
      <c r="R5" s="1">
        <v>4.7429487999999997E-3</v>
      </c>
      <c r="S5" s="1">
        <v>4.3644028999999997E-3</v>
      </c>
    </row>
    <row r="6" spans="1:19" ht="17" x14ac:dyDescent="0.2">
      <c r="A6" s="3" t="s">
        <v>4</v>
      </c>
      <c r="B6" s="1">
        <v>1.8710604799999999E-2</v>
      </c>
      <c r="C6" s="1">
        <v>1.5843116899999999E-2</v>
      </c>
      <c r="D6" s="1">
        <v>1.6515906899999998E-2</v>
      </c>
      <c r="E6" s="1">
        <v>1.39847667E-2</v>
      </c>
      <c r="F6" s="1">
        <v>1.62885275E-2</v>
      </c>
      <c r="G6" s="1">
        <v>1.7948411800000001E-2</v>
      </c>
      <c r="H6" s="1">
        <v>1.0525262299999999E-2</v>
      </c>
      <c r="I6" s="1">
        <v>1.2868609600000001E-2</v>
      </c>
      <c r="J6" s="1">
        <v>1.32303955E-2</v>
      </c>
      <c r="K6" s="1">
        <v>0.19751032800000001</v>
      </c>
      <c r="L6" s="1">
        <v>0.19479114489999999</v>
      </c>
      <c r="M6" s="1">
        <v>0.20589775430000001</v>
      </c>
      <c r="N6" s="1">
        <v>0.16042823719999999</v>
      </c>
      <c r="O6" s="1">
        <v>0.18301071199999999</v>
      </c>
      <c r="P6" s="1">
        <v>0.1780062744</v>
      </c>
      <c r="Q6" s="1">
        <v>0.21168632809999999</v>
      </c>
      <c r="R6" s="1">
        <v>0.19888412089999999</v>
      </c>
      <c r="S6" s="1">
        <v>0.20166043980000001</v>
      </c>
    </row>
    <row r="9" spans="1:19" ht="17" x14ac:dyDescent="0.2">
      <c r="A9" s="3" t="s">
        <v>5</v>
      </c>
      <c r="B9" s="1">
        <v>2.0279189596</v>
      </c>
      <c r="C9" s="1">
        <v>0.9930924954</v>
      </c>
      <c r="D9" s="1">
        <v>1.0942937013</v>
      </c>
      <c r="E9" s="1">
        <v>3.4581489252000002</v>
      </c>
      <c r="F9" s="1">
        <v>3.4105395670999998</v>
      </c>
      <c r="G9" s="1">
        <v>2.9896984973</v>
      </c>
      <c r="H9" s="1">
        <v>0.45375957770000003</v>
      </c>
      <c r="I9" s="1">
        <v>0.4697613746</v>
      </c>
      <c r="J9" s="1">
        <v>0.44442134059999999</v>
      </c>
      <c r="K9" s="1">
        <v>2.5382887400000002E-2</v>
      </c>
      <c r="L9" s="1">
        <v>2.59162358E-2</v>
      </c>
      <c r="M9" s="1">
        <v>2.38478001E-2</v>
      </c>
      <c r="N9" s="1">
        <v>3.7162722299999999E-2</v>
      </c>
      <c r="O9" s="1">
        <v>2.4860515100000001E-2</v>
      </c>
      <c r="P9" s="1">
        <v>2.3357019499999999E-2</v>
      </c>
      <c r="Q9" s="1">
        <v>8.4901161000000003E-3</v>
      </c>
      <c r="R9" s="1">
        <v>9.8887234000000004E-3</v>
      </c>
      <c r="S9" s="1">
        <v>1.00965065E-2</v>
      </c>
    </row>
    <row r="10" spans="1:19" ht="17" x14ac:dyDescent="0.2">
      <c r="A10" s="3" t="s">
        <v>6</v>
      </c>
      <c r="B10" s="1">
        <v>3.6807506024999999</v>
      </c>
      <c r="C10" s="1">
        <v>5.9793969945000001</v>
      </c>
      <c r="D10" s="1">
        <v>3.6807506024999999</v>
      </c>
      <c r="E10" s="1">
        <v>8.4202098599999997E-2</v>
      </c>
      <c r="F10" s="1">
        <v>7.6415017399999993E-2</v>
      </c>
      <c r="G10" s="1">
        <v>8.3620472200000004E-2</v>
      </c>
      <c r="H10" s="1">
        <v>0.12586944380000001</v>
      </c>
      <c r="I10" s="1">
        <v>0.14358729440000001</v>
      </c>
      <c r="J10" s="1">
        <v>0.15389305170000001</v>
      </c>
      <c r="K10" s="1">
        <v>0.45062523129999998</v>
      </c>
      <c r="L10" s="1">
        <v>0.41179550860000003</v>
      </c>
      <c r="M10" s="1">
        <v>0.39776824189999999</v>
      </c>
      <c r="N10" s="1">
        <v>0.1330462728</v>
      </c>
      <c r="O10" s="1">
        <v>0.1199080149</v>
      </c>
      <c r="P10" s="1">
        <v>0.1241365619</v>
      </c>
      <c r="Q10" s="1">
        <v>0.15712667180000001</v>
      </c>
      <c r="R10" s="1">
        <v>0.14762408269999999</v>
      </c>
      <c r="S10" s="1">
        <v>0.15283003470000001</v>
      </c>
    </row>
    <row r="11" spans="1:19" ht="17" x14ac:dyDescent="0.2">
      <c r="A11" s="3"/>
      <c r="B11" s="1"/>
      <c r="C11" s="1"/>
      <c r="D11" s="1"/>
      <c r="K11" s="1"/>
      <c r="L11" s="1"/>
      <c r="M11" s="1"/>
    </row>
    <row r="12" spans="1:19" ht="17" x14ac:dyDescent="0.2">
      <c r="A12" s="3" t="s">
        <v>7</v>
      </c>
      <c r="B12" s="1">
        <v>14.320401134999999</v>
      </c>
      <c r="C12" s="1">
        <v>14.123247941000001</v>
      </c>
      <c r="D12" s="1">
        <v>15.562479159</v>
      </c>
      <c r="E12" s="1">
        <v>1.6934906246999999</v>
      </c>
      <c r="F12" s="1">
        <v>1.4742692173</v>
      </c>
      <c r="G12" s="1">
        <v>1.972465409</v>
      </c>
      <c r="H12" s="1">
        <v>0.67830216369999996</v>
      </c>
      <c r="I12" s="1">
        <v>0.7737824968</v>
      </c>
      <c r="J12" s="1">
        <v>0.7219645978</v>
      </c>
      <c r="K12" s="1">
        <v>2.2501169694000001</v>
      </c>
      <c r="L12" s="1">
        <v>2.6758551096000001</v>
      </c>
      <c r="M12" s="1">
        <v>2.2345742761</v>
      </c>
      <c r="N12" s="1">
        <v>0.81225239640000002</v>
      </c>
      <c r="O12" s="1">
        <v>0.74226178529999998</v>
      </c>
      <c r="P12" s="1">
        <v>0.74742462430000001</v>
      </c>
      <c r="Q12" s="1">
        <v>1.526259209</v>
      </c>
      <c r="R12" s="1">
        <v>0.94605764670000003</v>
      </c>
      <c r="S12" s="1">
        <v>0.68302012840000004</v>
      </c>
    </row>
    <row r="13" spans="1:19" ht="17" x14ac:dyDescent="0.2">
      <c r="A13" s="3" t="s">
        <v>8</v>
      </c>
      <c r="B13" s="1">
        <v>2.3714743999999999E-3</v>
      </c>
      <c r="C13" s="1"/>
      <c r="D13" s="1">
        <v>1.2360903999999999E-3</v>
      </c>
      <c r="E13" s="1">
        <v>5.0550050000000004E-4</v>
      </c>
      <c r="F13" s="1">
        <v>4.1344990000000001E-4</v>
      </c>
      <c r="G13" s="1">
        <v>4.3400520000000002E-4</v>
      </c>
      <c r="H13" s="1">
        <v>2.9643429999999998E-4</v>
      </c>
      <c r="I13" s="1">
        <v>2.5985599999999999E-4</v>
      </c>
      <c r="J13" s="1">
        <v>2.984962E-4</v>
      </c>
      <c r="K13" s="1">
        <v>0.32085647439999998</v>
      </c>
      <c r="L13" s="1">
        <v>0.3077861033</v>
      </c>
      <c r="M13" s="1">
        <v>0.31208263720000001</v>
      </c>
      <c r="N13" s="1">
        <v>0.1232790881</v>
      </c>
      <c r="O13" s="1">
        <v>0.1142289313</v>
      </c>
      <c r="P13" s="1">
        <v>0.1294081155</v>
      </c>
      <c r="Q13" s="1">
        <v>0.1080671539</v>
      </c>
      <c r="R13" s="1">
        <v>0.1080671539</v>
      </c>
      <c r="S13" s="1">
        <v>0.11110533509999999</v>
      </c>
    </row>
    <row r="15" spans="1:19" x14ac:dyDescent="0.2">
      <c r="B15" t="s">
        <v>13</v>
      </c>
      <c r="E15" t="s">
        <v>14</v>
      </c>
      <c r="H15" t="s">
        <v>15</v>
      </c>
    </row>
    <row r="16" spans="1:19" ht="17" x14ac:dyDescent="0.2">
      <c r="A16" s="3" t="s">
        <v>1</v>
      </c>
      <c r="B16" s="5">
        <f>AVERAGE(B3:D3)</f>
        <v>2.9196001366666668E-2</v>
      </c>
      <c r="C16" s="6"/>
      <c r="D16" s="7"/>
      <c r="E16" s="5">
        <f>AVERAGE(E3:G3)</f>
        <v>1.8046935366666666E-2</v>
      </c>
      <c r="F16" s="6"/>
      <c r="G16" s="6"/>
      <c r="H16" s="5">
        <f>AVERAGE(H3:J3)</f>
        <v>1.4889958666666666E-2</v>
      </c>
      <c r="I16" s="8"/>
      <c r="J16" s="8"/>
      <c r="K16" s="5"/>
      <c r="L16" s="6"/>
      <c r="M16" s="7"/>
      <c r="N16" s="5"/>
      <c r="O16" s="6"/>
      <c r="P16" s="7"/>
      <c r="Q16" s="5"/>
      <c r="R16" s="8"/>
      <c r="S16" s="9"/>
    </row>
    <row r="17" spans="1:19" ht="17" x14ac:dyDescent="0.2">
      <c r="A17" s="3" t="s">
        <v>2</v>
      </c>
      <c r="B17" s="5">
        <f>AVERAGE(B4:D4)</f>
        <v>9.0655191333333333E-3</v>
      </c>
      <c r="C17" s="6"/>
      <c r="D17" s="7"/>
      <c r="E17" s="5">
        <f t="shared" ref="E17:E26" si="0">AVERAGE(E4:G4)</f>
        <v>5.2438940333333342E-3</v>
      </c>
      <c r="F17" s="6"/>
      <c r="G17" s="6"/>
      <c r="H17" s="5">
        <f t="shared" ref="H17:H26" si="1">AVERAGE(H4:J4)</f>
        <v>4.3648936666666671E-3</v>
      </c>
      <c r="I17" s="8"/>
      <c r="J17" s="8"/>
      <c r="K17" s="5"/>
      <c r="L17" s="6"/>
      <c r="M17" s="7"/>
      <c r="N17" s="5"/>
      <c r="O17" s="6"/>
      <c r="P17" s="7"/>
      <c r="Q17" s="5"/>
      <c r="R17" s="8"/>
      <c r="S17" s="9"/>
    </row>
    <row r="18" spans="1:19" ht="17" x14ac:dyDescent="0.2">
      <c r="A18" s="3" t="s">
        <v>3</v>
      </c>
      <c r="B18" s="5">
        <f>AVERAGE(B5:D5)</f>
        <v>1.2055087999999999E-3</v>
      </c>
      <c r="C18" s="6"/>
      <c r="D18" s="7"/>
      <c r="E18" s="5">
        <f t="shared" si="0"/>
        <v>5.2951063333333333E-4</v>
      </c>
      <c r="F18" s="6"/>
      <c r="G18" s="6"/>
      <c r="H18" s="5">
        <f t="shared" si="1"/>
        <v>1.9413453333333333E-4</v>
      </c>
      <c r="I18" s="8"/>
      <c r="J18" s="8"/>
      <c r="K18" s="5"/>
      <c r="L18" s="6"/>
      <c r="M18" s="7"/>
      <c r="N18" s="5"/>
      <c r="O18" s="6"/>
      <c r="P18" s="7"/>
      <c r="Q18" s="5"/>
      <c r="R18" s="8"/>
      <c r="S18" s="9"/>
    </row>
    <row r="19" spans="1:19" ht="17" x14ac:dyDescent="0.2">
      <c r="A19" s="3" t="s">
        <v>4</v>
      </c>
      <c r="B19" s="5">
        <f>AVERAGE(B6:D6)</f>
        <v>1.7023209533333333E-2</v>
      </c>
      <c r="C19" s="6"/>
      <c r="D19" s="7"/>
      <c r="E19" s="5">
        <f t="shared" si="0"/>
        <v>1.6073902000000001E-2</v>
      </c>
      <c r="F19" s="6"/>
      <c r="G19" s="6"/>
      <c r="H19" s="5">
        <f t="shared" si="1"/>
        <v>1.2208089133333334E-2</v>
      </c>
      <c r="I19" s="8"/>
      <c r="J19" s="8"/>
      <c r="K19" s="5"/>
      <c r="L19" s="6"/>
      <c r="M19" s="7"/>
      <c r="N19" s="5"/>
      <c r="O19" s="6"/>
      <c r="P19" s="7"/>
      <c r="Q19" s="5"/>
      <c r="R19" s="8"/>
      <c r="S19" s="9"/>
    </row>
    <row r="20" spans="1:19" ht="17" x14ac:dyDescent="0.2">
      <c r="B20" s="5"/>
      <c r="C20" s="8"/>
      <c r="D20" s="9"/>
      <c r="E20" s="5"/>
      <c r="F20" s="8"/>
      <c r="G20" s="8"/>
      <c r="H20" s="5"/>
      <c r="I20" s="8"/>
      <c r="J20" s="8"/>
      <c r="K20" s="5"/>
      <c r="L20" s="8"/>
      <c r="M20" s="9"/>
      <c r="N20" s="5"/>
      <c r="O20" s="8"/>
      <c r="P20" s="9"/>
      <c r="Q20" s="5"/>
      <c r="R20" s="8"/>
      <c r="S20" s="9"/>
    </row>
    <row r="21" spans="1:19" ht="17" x14ac:dyDescent="0.2">
      <c r="B21" s="5"/>
      <c r="C21" s="8"/>
      <c r="D21" s="9"/>
      <c r="E21" s="5"/>
      <c r="F21" s="8"/>
      <c r="G21" s="8"/>
      <c r="H21" s="5"/>
      <c r="I21" s="8"/>
      <c r="J21" s="8"/>
      <c r="K21" s="5"/>
      <c r="L21" s="8"/>
      <c r="M21" s="9"/>
      <c r="N21" s="5"/>
      <c r="O21" s="8"/>
      <c r="P21" s="9"/>
      <c r="Q21" s="5"/>
      <c r="R21" s="8"/>
      <c r="S21" s="9"/>
    </row>
    <row r="22" spans="1:19" ht="17" x14ac:dyDescent="0.2">
      <c r="A22" s="3" t="s">
        <v>5</v>
      </c>
      <c r="B22" s="5">
        <f>AVERAGE(B9:D9)</f>
        <v>1.3717683854333333</v>
      </c>
      <c r="C22" s="6"/>
      <c r="D22" s="7"/>
      <c r="E22" s="5">
        <f t="shared" si="0"/>
        <v>3.2861289965333333</v>
      </c>
      <c r="F22" s="8"/>
      <c r="G22" s="8"/>
      <c r="H22" s="5">
        <f t="shared" si="1"/>
        <v>0.45598076430000001</v>
      </c>
      <c r="I22" s="8"/>
      <c r="J22" s="8"/>
      <c r="K22" s="5"/>
      <c r="L22" s="6"/>
      <c r="M22" s="7"/>
      <c r="N22" s="5"/>
      <c r="O22" s="8"/>
      <c r="P22" s="9"/>
      <c r="Q22" s="5"/>
      <c r="R22" s="8"/>
      <c r="S22" s="9"/>
    </row>
    <row r="23" spans="1:19" ht="17" x14ac:dyDescent="0.2">
      <c r="A23" s="3" t="s">
        <v>6</v>
      </c>
      <c r="B23" s="5">
        <f>AVERAGE(B10:D10)</f>
        <v>4.4469660664999999</v>
      </c>
      <c r="C23" s="6"/>
      <c r="D23" s="7"/>
      <c r="E23" s="5">
        <f t="shared" si="0"/>
        <v>8.1412529400000003E-2</v>
      </c>
      <c r="F23" s="8"/>
      <c r="G23" s="8"/>
      <c r="H23" s="5">
        <f t="shared" si="1"/>
        <v>0.14111659663333334</v>
      </c>
      <c r="I23" s="8"/>
      <c r="J23" s="8"/>
      <c r="K23" s="5"/>
      <c r="L23" s="6"/>
      <c r="M23" s="7"/>
      <c r="N23" s="5"/>
      <c r="O23" s="8"/>
      <c r="P23" s="9"/>
      <c r="Q23" s="5"/>
      <c r="R23" s="8"/>
      <c r="S23" s="9"/>
    </row>
    <row r="24" spans="1:19" ht="17" x14ac:dyDescent="0.2">
      <c r="A24" s="3"/>
      <c r="B24" s="5"/>
      <c r="C24" s="6"/>
      <c r="D24" s="7"/>
      <c r="E24" s="5"/>
      <c r="F24" s="8"/>
      <c r="G24" s="8"/>
      <c r="H24" s="5"/>
      <c r="I24" s="8"/>
      <c r="J24" s="8"/>
      <c r="K24" s="5"/>
      <c r="L24" s="6"/>
      <c r="M24" s="7"/>
      <c r="N24" s="5"/>
      <c r="O24" s="8"/>
      <c r="P24" s="9"/>
      <c r="Q24" s="5"/>
      <c r="R24" s="8"/>
      <c r="S24" s="9"/>
    </row>
    <row r="25" spans="1:19" ht="17" x14ac:dyDescent="0.2">
      <c r="A25" s="3" t="s">
        <v>7</v>
      </c>
      <c r="B25" s="5">
        <f>AVERAGE(B12:D12)</f>
        <v>14.668709411666667</v>
      </c>
      <c r="C25" s="6"/>
      <c r="D25" s="7"/>
      <c r="E25" s="5">
        <f t="shared" si="0"/>
        <v>1.7134084169999999</v>
      </c>
      <c r="F25" s="8"/>
      <c r="G25" s="8"/>
      <c r="H25" s="5">
        <f t="shared" si="1"/>
        <v>0.7246830861000001</v>
      </c>
      <c r="I25" s="8"/>
      <c r="J25" s="8"/>
      <c r="K25" s="5"/>
      <c r="L25" s="6"/>
      <c r="M25" s="7"/>
      <c r="N25" s="5"/>
      <c r="O25" s="8"/>
      <c r="P25" s="9"/>
      <c r="Q25" s="5"/>
      <c r="R25" s="8"/>
      <c r="S25" s="9"/>
    </row>
    <row r="26" spans="1:19" ht="18" thickBot="1" x14ac:dyDescent="0.25">
      <c r="A26" s="3" t="s">
        <v>8</v>
      </c>
      <c r="B26" s="10">
        <f>AVERAGE(B13:D13)</f>
        <v>1.8037824E-3</v>
      </c>
      <c r="C26" s="11"/>
      <c r="D26" s="12"/>
      <c r="E26" s="10">
        <f t="shared" si="0"/>
        <v>4.5098520000000001E-4</v>
      </c>
      <c r="F26" s="13"/>
      <c r="G26" s="13"/>
      <c r="H26" s="10">
        <f t="shared" si="1"/>
        <v>2.8492883333333332E-4</v>
      </c>
      <c r="I26" s="13"/>
      <c r="J26" s="13"/>
      <c r="K26" s="10"/>
      <c r="L26" s="11"/>
      <c r="M26" s="12"/>
      <c r="N26" s="10"/>
      <c r="O26" s="13"/>
      <c r="P26" s="14"/>
      <c r="Q26" s="10"/>
      <c r="R26" s="13"/>
      <c r="S26" s="14"/>
    </row>
    <row r="29" spans="1:19" x14ac:dyDescent="0.2">
      <c r="B29" t="s">
        <v>13</v>
      </c>
      <c r="E29" t="s">
        <v>14</v>
      </c>
      <c r="H29" t="s">
        <v>15</v>
      </c>
      <c r="K29" t="s">
        <v>13</v>
      </c>
      <c r="N29" t="s">
        <v>14</v>
      </c>
      <c r="Q29" t="s">
        <v>15</v>
      </c>
    </row>
    <row r="30" spans="1:19" ht="17" x14ac:dyDescent="0.2">
      <c r="A30" s="3" t="s">
        <v>1</v>
      </c>
      <c r="B30" s="5">
        <f>B3/$B$16</f>
        <v>1.2728702753942533</v>
      </c>
      <c r="C30" s="5">
        <f t="shared" ref="C30:D30" si="2">C3/$B$16</f>
        <v>1.1080979375804729</v>
      </c>
      <c r="D30" s="5">
        <f t="shared" si="2"/>
        <v>0.61903178702527362</v>
      </c>
      <c r="E30" s="5">
        <f>E3/$E$16</f>
        <v>1.4261268618237291</v>
      </c>
      <c r="F30" s="5">
        <f t="shared" ref="F30:G30" si="3">F3/$E$16</f>
        <v>0.83052892889971208</v>
      </c>
      <c r="G30" s="5">
        <f t="shared" si="3"/>
        <v>0.74334420927655898</v>
      </c>
      <c r="H30" s="5">
        <f>H3/$H$16</f>
        <v>1.0277692801296336</v>
      </c>
      <c r="I30" s="5">
        <f t="shared" ref="I30:J30" si="4">I3/$H$16</f>
        <v>0.96561262001264569</v>
      </c>
      <c r="J30" s="5">
        <f t="shared" si="4"/>
        <v>1.0066180998577205</v>
      </c>
      <c r="K30" s="5">
        <f>K3/$B$16</f>
        <v>53.74599679227078</v>
      </c>
      <c r="L30" s="5">
        <f t="shared" ref="L30:M30" si="5">L3/$B$16</f>
        <v>58.004197336196626</v>
      </c>
      <c r="M30" s="5">
        <f t="shared" si="5"/>
        <v>57.603533079023542</v>
      </c>
      <c r="N30" s="5">
        <f>N3/$E$16</f>
        <v>49.594296910551549</v>
      </c>
      <c r="O30" s="5">
        <f t="shared" ref="O30:P30" si="6">O3/$E$16</f>
        <v>48.573661039376361</v>
      </c>
      <c r="P30" s="5">
        <f t="shared" si="6"/>
        <v>47.574029548850774</v>
      </c>
      <c r="Q30" s="5">
        <f>Q3/$H$16</f>
        <v>66.695450110495045</v>
      </c>
      <c r="R30" s="5">
        <f t="shared" ref="R30:S30" si="7">R3/$H$16</f>
        <v>66.234750987443974</v>
      </c>
      <c r="S30" s="5">
        <f t="shared" si="7"/>
        <v>70.498293991234718</v>
      </c>
    </row>
    <row r="31" spans="1:19" ht="17" x14ac:dyDescent="0.2">
      <c r="A31" s="3" t="s">
        <v>2</v>
      </c>
      <c r="B31" s="5">
        <f>B4/$B$17</f>
        <v>1.3806949845791878</v>
      </c>
      <c r="C31" s="5">
        <f t="shared" ref="C31:D31" si="8">C4/$B$17</f>
        <v>0.43388801481175698</v>
      </c>
      <c r="D31" s="5">
        <f t="shared" si="8"/>
        <v>1.185417000609055</v>
      </c>
      <c r="E31" s="5">
        <f>E4/$E$17</f>
        <v>0.89822310864011157</v>
      </c>
      <c r="F31" s="5">
        <f t="shared" ref="F31:G31" si="9">F4/$E$17</f>
        <v>1.0035731398360763</v>
      </c>
      <c r="G31" s="5">
        <f t="shared" si="9"/>
        <v>1.0982037515238119</v>
      </c>
      <c r="H31" s="5">
        <f>H4/$H$17</f>
        <v>0.98612182305166485</v>
      </c>
      <c r="I31" s="5">
        <f t="shared" ref="I31:J31" si="10">I4/$H$17</f>
        <v>0.99298084466509706</v>
      </c>
      <c r="J31" s="5">
        <f t="shared" si="10"/>
        <v>1.0208973322832375</v>
      </c>
      <c r="K31" s="5">
        <f>K4/$B$17</f>
        <v>97.369271777758172</v>
      </c>
      <c r="L31" s="5">
        <f t="shared" ref="L31:M31" si="11">L4/$B$17</f>
        <v>98.046528624244189</v>
      </c>
      <c r="M31" s="5">
        <f t="shared" si="11"/>
        <v>99.415207154123109</v>
      </c>
      <c r="N31" s="5">
        <f>N4/$E$17</f>
        <v>76.912477070713237</v>
      </c>
      <c r="O31" s="5">
        <f t="shared" ref="O31:P31" si="12">O4/$E$17</f>
        <v>77.986135246147626</v>
      </c>
      <c r="P31" s="5">
        <f t="shared" si="12"/>
        <v>72.261021903055095</v>
      </c>
      <c r="Q31" s="5">
        <f>Q4/$H$17</f>
        <v>98.348952112693695</v>
      </c>
      <c r="R31" s="5">
        <f t="shared" ref="R31:S31" si="13">R4/$H$17</f>
        <v>99.721852315455408</v>
      </c>
      <c r="S31" s="5">
        <f t="shared" si="13"/>
        <v>97.66960628517792</v>
      </c>
    </row>
    <row r="32" spans="1:19" ht="17" x14ac:dyDescent="0.2">
      <c r="A32" s="3" t="s">
        <v>3</v>
      </c>
      <c r="B32" s="5">
        <f>B5/$B$18</f>
        <v>0</v>
      </c>
      <c r="C32" s="5">
        <f t="shared" ref="C32:D32" si="14">C5/$B$18</f>
        <v>1.4908572214487361</v>
      </c>
      <c r="D32" s="5">
        <f t="shared" si="14"/>
        <v>0.50914277855126411</v>
      </c>
      <c r="E32" s="5">
        <f>E5/$E$18</f>
        <v>0.99519606751365841</v>
      </c>
      <c r="F32" s="5">
        <f t="shared" ref="F32:G32" si="15">F5/$E$18</f>
        <v>0.91576706769313232</v>
      </c>
      <c r="G32" s="5">
        <f t="shared" si="15"/>
        <v>1.0890368647932094</v>
      </c>
      <c r="H32" s="5">
        <f>H5/$H$18</f>
        <v>1.0872290281172712</v>
      </c>
      <c r="I32" s="5">
        <f t="shared" ref="I32:J32" si="16">I5/$H$18</f>
        <v>0.95969994004157944</v>
      </c>
      <c r="J32" s="5">
        <f t="shared" si="16"/>
        <v>0.95307103184114939</v>
      </c>
      <c r="K32" s="5">
        <f>K5/$B$18</f>
        <v>6.216670421651008</v>
      </c>
      <c r="L32" s="5">
        <f t="shared" ref="L32:M32" si="17">L5/$B$18</f>
        <v>5.3745430974871358</v>
      </c>
      <c r="M32" s="5">
        <f t="shared" si="17"/>
        <v>9.4882505212736739</v>
      </c>
      <c r="N32" s="5">
        <f>N5/$E$18</f>
        <v>11.984125342399482</v>
      </c>
      <c r="O32" s="5">
        <f t="shared" ref="O32:P32" si="18">O5/$E$18</f>
        <v>10.360722626974001</v>
      </c>
      <c r="P32" s="5">
        <f t="shared" si="18"/>
        <v>9.7341346434402727</v>
      </c>
      <c r="Q32" s="5">
        <f>Q5/$H$18</f>
        <v>22.63770193041389</v>
      </c>
      <c r="R32" s="5">
        <f t="shared" ref="R32:S32" si="19">R5/$H$18</f>
        <v>24.431247334322794</v>
      </c>
      <c r="S32" s="5">
        <f t="shared" si="19"/>
        <v>22.481332017865274</v>
      </c>
    </row>
    <row r="33" spans="1:19" ht="17" x14ac:dyDescent="0.2">
      <c r="A33" s="3" t="s">
        <v>4</v>
      </c>
      <c r="B33" s="5">
        <f>B6/$B$19</f>
        <v>1.0991232154760568</v>
      </c>
      <c r="C33" s="5">
        <f t="shared" ref="C33:D33" si="20">C6/$B$19</f>
        <v>0.93067743006848491</v>
      </c>
      <c r="D33" s="5">
        <f t="shared" si="20"/>
        <v>0.97019935445545802</v>
      </c>
      <c r="E33" s="5">
        <f>E6/$E$19</f>
        <v>0.87002936188114122</v>
      </c>
      <c r="F33" s="5">
        <f t="shared" ref="F33:G33" si="21">F6/$E$19</f>
        <v>1.0133524205883548</v>
      </c>
      <c r="G33" s="5">
        <f t="shared" si="21"/>
        <v>1.1166182175305037</v>
      </c>
      <c r="H33" s="5">
        <f>H6/$H$19</f>
        <v>0.86215477172930421</v>
      </c>
      <c r="I33" s="5">
        <f t="shared" ref="I33:J33" si="22">I6/$H$19</f>
        <v>1.0541051477796932</v>
      </c>
      <c r="J33" s="5">
        <f t="shared" si="22"/>
        <v>1.0837400804910025</v>
      </c>
      <c r="K33" s="5">
        <f>K6/$B$19</f>
        <v>11.602414198876708</v>
      </c>
      <c r="L33" s="5">
        <f t="shared" ref="L33:M33" si="23">L6/$B$19</f>
        <v>11.442680331143038</v>
      </c>
      <c r="M33" s="5">
        <f t="shared" si="23"/>
        <v>12.095119542341846</v>
      </c>
      <c r="N33" s="5">
        <f>N6/$E$19</f>
        <v>9.9806653791966617</v>
      </c>
      <c r="O33" s="5">
        <f t="shared" ref="O33:P33" si="24">O6/$E$19</f>
        <v>11.385580924905476</v>
      </c>
      <c r="P33" s="5">
        <f t="shared" si="24"/>
        <v>11.074241612273111</v>
      </c>
      <c r="Q33" s="5">
        <f>Q6/$H$19</f>
        <v>17.339841296047329</v>
      </c>
      <c r="R33" s="5">
        <f t="shared" ref="R33:S33" si="25">R6/$H$19</f>
        <v>16.291175361503612</v>
      </c>
      <c r="S33" s="5">
        <f t="shared" si="25"/>
        <v>16.51859169748198</v>
      </c>
    </row>
    <row r="34" spans="1:19" ht="17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7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7" x14ac:dyDescent="0.2">
      <c r="A36" s="3" t="s">
        <v>5</v>
      </c>
      <c r="B36" s="5">
        <f>B9/$B$22</f>
        <v>1.4783246072254339</v>
      </c>
      <c r="C36" s="5">
        <f t="shared" ref="C36:D36" si="26">C9/$B$22</f>
        <v>0.72395056333528784</v>
      </c>
      <c r="D36" s="5">
        <f t="shared" si="26"/>
        <v>0.79772482943927836</v>
      </c>
      <c r="E36" s="5">
        <f>E9/$E$22</f>
        <v>1.0523472842509036</v>
      </c>
      <c r="F36" s="5">
        <f t="shared" ref="F36:G36" si="27">F9/$E$22</f>
        <v>1.0378593082310257</v>
      </c>
      <c r="G36" s="5">
        <f t="shared" si="27"/>
        <v>0.90979340751807081</v>
      </c>
      <c r="H36" s="5">
        <f>H9/$H$22</f>
        <v>0.9951287712686524</v>
      </c>
      <c r="I36" s="5">
        <f t="shared" ref="I36:J36" si="28">I9/$H$22</f>
        <v>1.030221911490401</v>
      </c>
      <c r="J36" s="5">
        <f t="shared" si="28"/>
        <v>0.97464931724094661</v>
      </c>
      <c r="K36" s="5">
        <f>K9/$B$22</f>
        <v>1.8503770512236801E-2</v>
      </c>
      <c r="L36" s="5">
        <f t="shared" ref="L36:M36" si="29">L9/$B$22</f>
        <v>1.8892574049090085E-2</v>
      </c>
      <c r="M36" s="5">
        <f t="shared" si="29"/>
        <v>1.738471330381814E-2</v>
      </c>
      <c r="N36" s="5">
        <f>N9/$E$22</f>
        <v>1.1308966367176826E-2</v>
      </c>
      <c r="O36" s="5">
        <f t="shared" ref="O36:P36" si="30">O9/$E$22</f>
        <v>7.5652888630441274E-3</v>
      </c>
      <c r="P36" s="5">
        <f t="shared" si="30"/>
        <v>7.107760993144285E-3</v>
      </c>
      <c r="Q36" s="5">
        <f>Q9/$H$22</f>
        <v>1.861946109291172E-2</v>
      </c>
      <c r="R36" s="5">
        <f t="shared" ref="R36:S36" si="31">R9/$H$22</f>
        <v>2.1686711752371173E-2</v>
      </c>
      <c r="S36" s="5">
        <f t="shared" si="31"/>
        <v>2.2142395667720055E-2</v>
      </c>
    </row>
    <row r="37" spans="1:19" ht="17" x14ac:dyDescent="0.2">
      <c r="A37" s="3" t="s">
        <v>6</v>
      </c>
      <c r="B37" s="5">
        <f>B10/$B$23</f>
        <v>0.82769927799268039</v>
      </c>
      <c r="C37" s="5">
        <f t="shared" ref="C37:D37" si="32">C10/$B$23</f>
        <v>1.3446014440146392</v>
      </c>
      <c r="D37" s="5">
        <f t="shared" si="32"/>
        <v>0.82769927799268039</v>
      </c>
      <c r="E37" s="5">
        <f>E10/$E$23</f>
        <v>1.0342646177505941</v>
      </c>
      <c r="F37" s="5">
        <f t="shared" ref="F37:G37" si="33">F10/$E$23</f>
        <v>0.93861495230732861</v>
      </c>
      <c r="G37" s="5">
        <f t="shared" si="33"/>
        <v>1.0271204299420773</v>
      </c>
      <c r="H37" s="5">
        <f>H10/$H$23</f>
        <v>0.89195351080532093</v>
      </c>
      <c r="I37" s="5">
        <f t="shared" ref="I37:J37" si="34">I10/$H$23</f>
        <v>1.0175082012010703</v>
      </c>
      <c r="J37" s="5">
        <f t="shared" si="34"/>
        <v>1.0905382879936087</v>
      </c>
      <c r="K37" s="5">
        <f>K10/$B$23</f>
        <v>0.10133318414427797</v>
      </c>
      <c r="L37" s="5">
        <f t="shared" ref="L37:M37" si="35">L10/$B$23</f>
        <v>9.2601450616443565E-2</v>
      </c>
      <c r="M37" s="5">
        <f t="shared" si="35"/>
        <v>8.9447105273970498E-2</v>
      </c>
      <c r="N37" s="5">
        <f>N10/$E$23</f>
        <v>1.6342235498704454</v>
      </c>
      <c r="O37" s="5">
        <f t="shared" ref="O37:P37" si="36">O10/$E$23</f>
        <v>1.4728447302117602</v>
      </c>
      <c r="P37" s="5">
        <f t="shared" si="36"/>
        <v>1.5247844872880216</v>
      </c>
      <c r="Q37" s="5">
        <f>Q10/$H$23</f>
        <v>1.1134528152508243</v>
      </c>
      <c r="R37" s="5">
        <f t="shared" ref="R37:S37" si="37">R10/$H$23</f>
        <v>1.0461142503569245</v>
      </c>
      <c r="S37" s="5">
        <f t="shared" si="37"/>
        <v>1.083005389487262</v>
      </c>
    </row>
    <row r="38" spans="1:19" ht="17" x14ac:dyDescent="0.2">
      <c r="A38" s="3"/>
      <c r="B38" s="5">
        <f t="shared" ref="B38:D38" si="38">B11/$B$16</f>
        <v>0</v>
      </c>
      <c r="C38" s="5">
        <f t="shared" si="38"/>
        <v>0</v>
      </c>
      <c r="D38" s="5">
        <f t="shared" si="38"/>
        <v>0</v>
      </c>
      <c r="E38" s="5">
        <f t="shared" ref="E38:G38" si="39">E11/$B$16</f>
        <v>0</v>
      </c>
      <c r="F38" s="5">
        <f t="shared" si="39"/>
        <v>0</v>
      </c>
      <c r="G38" s="5">
        <f t="shared" si="39"/>
        <v>0</v>
      </c>
      <c r="H38" s="5">
        <f t="shared" ref="H38:P38" si="40">H11/$B$16</f>
        <v>0</v>
      </c>
      <c r="I38" s="5">
        <f t="shared" si="40"/>
        <v>0</v>
      </c>
      <c r="J38" s="5">
        <f t="shared" si="40"/>
        <v>0</v>
      </c>
      <c r="K38" s="5">
        <f t="shared" si="40"/>
        <v>0</v>
      </c>
      <c r="L38" s="5">
        <f t="shared" si="40"/>
        <v>0</v>
      </c>
      <c r="M38" s="5">
        <f t="shared" si="40"/>
        <v>0</v>
      </c>
      <c r="N38" s="5">
        <f t="shared" si="40"/>
        <v>0</v>
      </c>
      <c r="O38" s="5">
        <f t="shared" si="40"/>
        <v>0</v>
      </c>
      <c r="P38" s="5">
        <f t="shared" si="40"/>
        <v>0</v>
      </c>
      <c r="Q38" s="5">
        <f t="shared" ref="Q38:S38" si="41">Q11/$B$16</f>
        <v>0</v>
      </c>
      <c r="R38" s="5">
        <f t="shared" si="41"/>
        <v>0</v>
      </c>
      <c r="S38" s="5">
        <f t="shared" si="41"/>
        <v>0</v>
      </c>
    </row>
    <row r="39" spans="1:19" ht="17" x14ac:dyDescent="0.2">
      <c r="A39" s="3" t="s">
        <v>7</v>
      </c>
      <c r="B39" s="5">
        <f>B12/$B$25</f>
        <v>0.976255015564652</v>
      </c>
      <c r="C39" s="5">
        <f t="shared" ref="C39:D39" si="42">C12/$B$25</f>
        <v>0.9628146242891118</v>
      </c>
      <c r="D39" s="5">
        <f t="shared" si="42"/>
        <v>1.0609303601462361</v>
      </c>
      <c r="E39" s="5">
        <f>E12/$E$25</f>
        <v>0.98837533882617779</v>
      </c>
      <c r="F39" s="5">
        <f t="shared" ref="F39:G39" si="43">F12/$E$25</f>
        <v>0.86043070798105004</v>
      </c>
      <c r="G39" s="5">
        <f t="shared" si="43"/>
        <v>1.1511939531927724</v>
      </c>
      <c r="H39" s="5">
        <f>H12/$H$25</f>
        <v>0.93599833735653115</v>
      </c>
      <c r="I39" s="5">
        <f t="shared" ref="I39:J39" si="44">I12/$H$25</f>
        <v>1.0677529414467728</v>
      </c>
      <c r="J39" s="5">
        <f t="shared" si="44"/>
        <v>0.99624872119669572</v>
      </c>
      <c r="K39" s="5">
        <f>K12/$B$25</f>
        <v>0.15339570143849079</v>
      </c>
      <c r="L39" s="5">
        <f t="shared" ref="L39:M39" si="45">L12/$B$25</f>
        <v>0.18241925956156546</v>
      </c>
      <c r="M39" s="5">
        <f t="shared" si="45"/>
        <v>0.15233611992632054</v>
      </c>
      <c r="N39" s="5">
        <f>N12/$E$25</f>
        <v>0.47405649951350742</v>
      </c>
      <c r="O39" s="5">
        <f t="shared" ref="O39:P39" si="46">O12/$E$25</f>
        <v>0.43320773840928317</v>
      </c>
      <c r="P39" s="5">
        <f t="shared" si="46"/>
        <v>0.43622093651708732</v>
      </c>
      <c r="Q39" s="5">
        <f>Q12/$H$25</f>
        <v>2.1061057423236029</v>
      </c>
      <c r="R39" s="5">
        <f t="shared" ref="R39:S39" si="47">R12/$H$25</f>
        <v>1.305477752753087</v>
      </c>
      <c r="S39" s="5">
        <f t="shared" si="47"/>
        <v>0.94250872070960556</v>
      </c>
    </row>
    <row r="40" spans="1:19" ht="17" x14ac:dyDescent="0.2">
      <c r="A40" s="3" t="s">
        <v>8</v>
      </c>
      <c r="B40" s="5">
        <f>B13/$B$26</f>
        <v>1.3147231062904261</v>
      </c>
      <c r="C40" s="5">
        <f t="shared" ref="C40:D40" si="48">C13/$B$26</f>
        <v>0</v>
      </c>
      <c r="D40" s="5">
        <f t="shared" si="48"/>
        <v>0.68527689370957379</v>
      </c>
      <c r="E40" s="5">
        <f>E13/$E$26</f>
        <v>1.1208804634830589</v>
      </c>
      <c r="F40" s="5">
        <f t="shared" ref="F40:G40" si="49">F13/$E$26</f>
        <v>0.91677043947340175</v>
      </c>
      <c r="G40" s="5">
        <f t="shared" si="49"/>
        <v>0.96234909704353933</v>
      </c>
      <c r="H40" s="5">
        <f>H13/$H$26</f>
        <v>1.0403801417079002</v>
      </c>
      <c r="I40" s="5">
        <f t="shared" ref="I40:J40" si="50">I13/$H$26</f>
        <v>0.91200317272207743</v>
      </c>
      <c r="J40" s="5">
        <f t="shared" si="50"/>
        <v>1.0476166855700224</v>
      </c>
      <c r="K40" s="5">
        <f>K13/$B$26</f>
        <v>177.87981211037427</v>
      </c>
      <c r="L40" s="5">
        <f t="shared" ref="L40:M40" si="51">L13/$B$26</f>
        <v>170.63372128478468</v>
      </c>
      <c r="M40" s="5">
        <f t="shared" si="51"/>
        <v>173.01567927483936</v>
      </c>
      <c r="N40" s="5">
        <f>N13/$E$26</f>
        <v>273.35506375818983</v>
      </c>
      <c r="O40" s="5">
        <f t="shared" ref="O40:P40" si="52">O13/$E$26</f>
        <v>253.28753870415261</v>
      </c>
      <c r="P40" s="5">
        <f t="shared" si="52"/>
        <v>286.94537093456728</v>
      </c>
      <c r="Q40" s="5">
        <f>Q13/$H$26</f>
        <v>379.27770466660394</v>
      </c>
      <c r="R40" s="5">
        <f t="shared" ref="R40:S40" si="53">R13/$H$26</f>
        <v>379.27770466660394</v>
      </c>
      <c r="S40" s="5">
        <f t="shared" si="53"/>
        <v>389.94065219794652</v>
      </c>
    </row>
    <row r="42" spans="1:19" ht="17" x14ac:dyDescent="0.2">
      <c r="J42" s="3" t="s">
        <v>1</v>
      </c>
      <c r="K42">
        <f>AVERAGE(K30:M30)</f>
        <v>56.45124240249698</v>
      </c>
      <c r="L42">
        <f>AVERAGE(N30:P30)</f>
        <v>48.580662499592897</v>
      </c>
      <c r="M42">
        <f>AVERAGE(Q30:S30)</f>
        <v>67.809498363057912</v>
      </c>
    </row>
    <row r="43" spans="1:19" ht="17" x14ac:dyDescent="0.2">
      <c r="J43" s="3" t="s">
        <v>2</v>
      </c>
      <c r="K43">
        <f t="shared" ref="K43:K51" si="54">AVERAGE(K31:M31)</f>
        <v>98.2770025187085</v>
      </c>
      <c r="L43">
        <f t="shared" ref="L43:L51" si="55">AVERAGE(N31:P31)</f>
        <v>75.719878073305324</v>
      </c>
      <c r="M43">
        <f t="shared" ref="M43:M51" si="56">AVERAGE(Q31:S31)</f>
        <v>98.580136904442341</v>
      </c>
    </row>
    <row r="44" spans="1:19" ht="17" x14ac:dyDescent="0.2">
      <c r="J44" s="3" t="s">
        <v>3</v>
      </c>
      <c r="K44">
        <f t="shared" si="54"/>
        <v>7.0264880134706056</v>
      </c>
      <c r="L44">
        <f t="shared" si="55"/>
        <v>10.692994204271251</v>
      </c>
      <c r="M44">
        <f t="shared" si="56"/>
        <v>23.183427094200653</v>
      </c>
    </row>
    <row r="45" spans="1:19" ht="17" x14ac:dyDescent="0.2">
      <c r="J45" s="3" t="s">
        <v>4</v>
      </c>
      <c r="K45">
        <f t="shared" si="54"/>
        <v>11.713404690787199</v>
      </c>
      <c r="L45">
        <f t="shared" si="55"/>
        <v>10.813495972125082</v>
      </c>
      <c r="M45">
        <f t="shared" si="56"/>
        <v>16.716536118344308</v>
      </c>
    </row>
    <row r="48" spans="1:19" ht="17" x14ac:dyDescent="0.2">
      <c r="J48" s="3" t="s">
        <v>5</v>
      </c>
      <c r="K48">
        <f t="shared" si="54"/>
        <v>1.826035262171501E-2</v>
      </c>
      <c r="L48">
        <f t="shared" si="55"/>
        <v>8.6606720744550805E-3</v>
      </c>
      <c r="M48">
        <f t="shared" si="56"/>
        <v>2.0816189504334316E-2</v>
      </c>
    </row>
    <row r="49" spans="10:13" ht="17" x14ac:dyDescent="0.2">
      <c r="J49" s="3" t="s">
        <v>6</v>
      </c>
      <c r="K49">
        <f t="shared" si="54"/>
        <v>9.4460580011564002E-2</v>
      </c>
      <c r="L49">
        <f t="shared" si="55"/>
        <v>1.5439509224567425</v>
      </c>
      <c r="M49">
        <f t="shared" si="56"/>
        <v>1.0808574850316701</v>
      </c>
    </row>
    <row r="50" spans="10:13" ht="17" x14ac:dyDescent="0.2">
      <c r="J50" s="3"/>
    </row>
    <row r="51" spans="10:13" ht="17" x14ac:dyDescent="0.2">
      <c r="J51" s="3" t="s">
        <v>7</v>
      </c>
      <c r="K51">
        <f t="shared" si="54"/>
        <v>0.16271702697545895</v>
      </c>
      <c r="L51">
        <f t="shared" si="55"/>
        <v>0.44782839147995929</v>
      </c>
      <c r="M51">
        <f t="shared" si="56"/>
        <v>1.4513640719287653</v>
      </c>
    </row>
    <row r="52" spans="10:13" ht="17" x14ac:dyDescent="0.2">
      <c r="J52" s="3" t="s">
        <v>8</v>
      </c>
      <c r="K52">
        <f>AVERAGE(K40:M40)</f>
        <v>173.84307088999944</v>
      </c>
      <c r="L52">
        <f>AVERAGE(N40:P40)</f>
        <v>271.19599113230328</v>
      </c>
      <c r="M52">
        <f>AVERAGE(Q40:S40)</f>
        <v>382.83202051038478</v>
      </c>
    </row>
  </sheetData>
  <mergeCells count="8">
    <mergeCell ref="K1:S1"/>
    <mergeCell ref="K2:M2"/>
    <mergeCell ref="N2:P2"/>
    <mergeCell ref="Q2:S2"/>
    <mergeCell ref="B2:D2"/>
    <mergeCell ref="E2:G2"/>
    <mergeCell ref="H2:J2"/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2022-07-04T18:20:50Z</dcterms:created>
  <dcterms:modified xsi:type="dcterms:W3CDTF">2022-07-04T19:28:03Z</dcterms:modified>
</cp:coreProperties>
</file>