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alexh\Dropbox\Alpha Team\Alex Hately\Labwork\ASRS\Sr separation\Decontamination data\"/>
    </mc:Choice>
  </mc:AlternateContent>
  <xr:revisionPtr revIDLastSave="0" documentId="10_ncr:8100000_{88DBA6B0-8E49-4849-BEA3-AB619BA5D1CE}" xr6:coauthVersionLast="34" xr6:coauthVersionMax="34" xr10:uidLastSave="{00000000-0000-0000-0000-000000000000}"/>
  <bookViews>
    <workbookView xWindow="0" yWindow="0" windowWidth="17256" windowHeight="5652" xr2:uid="{00000000-000D-0000-FFFF-FFFF00000000}"/>
  </bookViews>
  <sheets>
    <sheet name="Sheet1" sheetId="1" r:id="rId1"/>
    <sheet name="Sheet2" sheetId="3" r:id="rId2"/>
    <sheet name="ValueList_Helper" sheetId="2" state="hidden" r:id="rId3"/>
  </sheets>
  <calcPr calcId="162913"/>
</workbook>
</file>

<file path=xl/calcChain.xml><?xml version="1.0" encoding="utf-8"?>
<calcChain xmlns="http://schemas.openxmlformats.org/spreadsheetml/2006/main">
  <c r="EW18" i="1" l="1"/>
  <c r="EK18" i="1"/>
  <c r="DY18" i="1"/>
  <c r="DM18" i="1"/>
  <c r="DA18" i="1"/>
  <c r="CO18" i="1"/>
  <c r="CI18" i="1"/>
  <c r="CC18" i="1"/>
  <c r="BT18" i="1"/>
  <c r="BH18" i="1"/>
  <c r="AV18" i="1"/>
  <c r="AJ18" i="1"/>
  <c r="X18" i="1"/>
  <c r="O18" i="1"/>
  <c r="C16" i="3" l="1"/>
  <c r="D16" i="3"/>
  <c r="E16" i="3"/>
  <c r="F16" i="3"/>
  <c r="G16" i="3"/>
  <c r="H16" i="3"/>
  <c r="I16" i="3"/>
  <c r="J16" i="3"/>
  <c r="K16" i="3"/>
  <c r="L16" i="3"/>
  <c r="B16" i="3"/>
  <c r="C14" i="3"/>
  <c r="D14" i="3"/>
  <c r="E14" i="3"/>
  <c r="F14" i="3"/>
  <c r="G14" i="3"/>
  <c r="H14" i="3"/>
  <c r="I14" i="3"/>
  <c r="J14" i="3"/>
  <c r="K14" i="3"/>
  <c r="L14" i="3"/>
  <c r="B14" i="3"/>
  <c r="DP6" i="1" l="1"/>
  <c r="DP7" i="1"/>
  <c r="DP8" i="1"/>
  <c r="DP9" i="1"/>
  <c r="DP5" i="1"/>
  <c r="DS6" i="1"/>
  <c r="DS7" i="1"/>
  <c r="DS8" i="1"/>
  <c r="DS9" i="1"/>
  <c r="DS5" i="1"/>
  <c r="DV6" i="1"/>
  <c r="DV7" i="1"/>
  <c r="DV8" i="1"/>
  <c r="DV9" i="1"/>
  <c r="DV5" i="1"/>
  <c r="DY6" i="1"/>
  <c r="DY7" i="1"/>
  <c r="DY8" i="1"/>
  <c r="DY9" i="1"/>
  <c r="DY5" i="1"/>
  <c r="EB6" i="1"/>
  <c r="EB7" i="1"/>
  <c r="EB8" i="1"/>
  <c r="EB9" i="1"/>
  <c r="EB5" i="1"/>
  <c r="EE6" i="1"/>
  <c r="EE7" i="1"/>
  <c r="EE8" i="1"/>
  <c r="EE9" i="1"/>
  <c r="EE5" i="1"/>
  <c r="EH6" i="1"/>
  <c r="EH7" i="1"/>
  <c r="EH8" i="1"/>
  <c r="EH9" i="1"/>
  <c r="EH5" i="1"/>
  <c r="EK6" i="1"/>
  <c r="EK7" i="1"/>
  <c r="EK8" i="1"/>
  <c r="EK9" i="1"/>
  <c r="EK5" i="1"/>
  <c r="EN6" i="1"/>
  <c r="EN7" i="1"/>
  <c r="EN8" i="1"/>
  <c r="EN9" i="1"/>
  <c r="EN5" i="1"/>
  <c r="EQ6" i="1"/>
  <c r="EQ7" i="1"/>
  <c r="EQ8" i="1"/>
  <c r="EQ9" i="1"/>
  <c r="EQ5" i="1"/>
  <c r="ET6" i="1"/>
  <c r="ET7" i="1"/>
  <c r="ET8" i="1"/>
  <c r="ET9" i="1"/>
  <c r="ET5" i="1"/>
  <c r="EW6" i="1"/>
  <c r="EW7" i="1"/>
  <c r="EW8" i="1"/>
  <c r="EW9" i="1"/>
  <c r="EW5" i="1"/>
  <c r="EZ6" i="1"/>
  <c r="EZ7" i="1"/>
  <c r="EZ8" i="1"/>
  <c r="EZ9" i="1"/>
  <c r="EZ5" i="1"/>
  <c r="FC6" i="1"/>
  <c r="FC7" i="1"/>
  <c r="FC8" i="1"/>
  <c r="FC9" i="1"/>
  <c r="FC5" i="1"/>
  <c r="FF6" i="1"/>
  <c r="FF7" i="1"/>
  <c r="FF8" i="1"/>
  <c r="FF9" i="1"/>
  <c r="FF5" i="1"/>
  <c r="DM6" i="1"/>
  <c r="DM7" i="1"/>
  <c r="DM8" i="1"/>
  <c r="DM9" i="1"/>
  <c r="DJ6" i="1"/>
  <c r="DJ7" i="1"/>
  <c r="DJ8" i="1"/>
  <c r="DJ9" i="1"/>
  <c r="DG6" i="1"/>
  <c r="DG7" i="1"/>
  <c r="DG8" i="1"/>
  <c r="DG9" i="1"/>
  <c r="DM5" i="1"/>
  <c r="DJ5" i="1"/>
  <c r="DG5" i="1"/>
  <c r="DD6" i="1"/>
  <c r="DD7" i="1"/>
  <c r="DD8" i="1"/>
  <c r="DD9" i="1"/>
  <c r="DD5" i="1"/>
  <c r="DA6" i="1"/>
  <c r="DA7" i="1"/>
  <c r="DA8" i="1"/>
  <c r="DA9" i="1"/>
  <c r="DA5" i="1"/>
  <c r="CX5" i="1"/>
  <c r="CU6" i="1"/>
  <c r="CU7" i="1"/>
  <c r="CU8" i="1"/>
  <c r="CU9" i="1"/>
  <c r="CU5" i="1"/>
  <c r="CR6" i="1"/>
  <c r="CR7" i="1"/>
  <c r="CR8" i="1"/>
  <c r="CR9" i="1"/>
  <c r="CR5" i="1"/>
  <c r="CO6" i="1"/>
  <c r="CO7" i="1"/>
  <c r="CO8" i="1"/>
  <c r="CO9" i="1"/>
  <c r="CO5" i="1"/>
  <c r="CL6" i="1"/>
  <c r="CL7" i="1"/>
  <c r="CL8" i="1"/>
  <c r="CL9" i="1"/>
  <c r="CL5" i="1"/>
  <c r="CI6" i="1"/>
  <c r="CI7" i="1"/>
  <c r="CI8" i="1"/>
  <c r="CI9" i="1"/>
  <c r="CI5" i="1"/>
  <c r="CF6" i="1"/>
  <c r="CF7" i="1"/>
  <c r="CF8" i="1"/>
  <c r="CF9" i="1"/>
  <c r="CF5" i="1"/>
  <c r="CC6" i="1"/>
  <c r="CC7" i="1"/>
  <c r="CC8" i="1"/>
  <c r="CC9" i="1"/>
  <c r="CC5" i="1"/>
  <c r="BZ6" i="1"/>
  <c r="BZ7" i="1"/>
  <c r="BZ8" i="1"/>
  <c r="BZ9" i="1"/>
  <c r="BW6" i="1"/>
  <c r="BW7" i="1"/>
  <c r="BW8" i="1"/>
  <c r="BW9" i="1"/>
  <c r="BT6" i="1"/>
  <c r="BT7" i="1"/>
  <c r="BT8" i="1"/>
  <c r="BT9" i="1"/>
  <c r="BQ6" i="1"/>
  <c r="BQ7" i="1"/>
  <c r="BQ8" i="1"/>
  <c r="BQ9" i="1"/>
  <c r="BZ5" i="1"/>
  <c r="BW5" i="1"/>
  <c r="BT5" i="1"/>
  <c r="BQ5" i="1"/>
  <c r="BN6" i="1"/>
  <c r="BN7" i="1"/>
  <c r="BN8" i="1"/>
  <c r="BN9" i="1"/>
  <c r="BK6" i="1"/>
  <c r="BK7" i="1"/>
  <c r="BK8" i="1"/>
  <c r="BK9" i="1"/>
  <c r="BH6" i="1"/>
  <c r="BH7" i="1"/>
  <c r="BH8" i="1"/>
  <c r="BH9" i="1"/>
  <c r="BE6" i="1"/>
  <c r="BE7" i="1"/>
  <c r="BE8" i="1"/>
  <c r="BE9" i="1"/>
  <c r="BN5" i="1"/>
  <c r="BK5" i="1"/>
  <c r="BH5" i="1"/>
  <c r="BE5" i="1"/>
  <c r="BB6" i="1"/>
  <c r="BB7" i="1"/>
  <c r="BB8" i="1"/>
  <c r="BB9" i="1"/>
  <c r="BB5" i="1"/>
  <c r="AY6" i="1"/>
  <c r="AY7" i="1"/>
  <c r="AY8" i="1"/>
  <c r="AY9" i="1"/>
  <c r="AY5" i="1"/>
  <c r="AV6" i="1"/>
  <c r="AV7" i="1"/>
  <c r="AV8" i="1"/>
  <c r="AV9" i="1"/>
  <c r="AV5" i="1"/>
  <c r="AS6" i="1"/>
  <c r="AS7" i="1"/>
  <c r="AS8" i="1"/>
  <c r="AS9" i="1"/>
  <c r="AS5" i="1"/>
  <c r="AP6" i="1"/>
  <c r="AP7" i="1"/>
  <c r="AP8" i="1"/>
  <c r="AP9" i="1"/>
  <c r="AM6" i="1"/>
  <c r="AM7" i="1"/>
  <c r="AM8" i="1"/>
  <c r="AM9" i="1"/>
  <c r="AJ6" i="1"/>
  <c r="AJ7" i="1"/>
  <c r="AJ8" i="1"/>
  <c r="AJ9" i="1"/>
  <c r="AD6" i="1"/>
  <c r="AD7" i="1"/>
  <c r="AD8" i="1"/>
  <c r="AD9" i="1"/>
  <c r="AG6" i="1"/>
  <c r="AG7" i="1"/>
  <c r="AG8" i="1"/>
  <c r="AG9" i="1"/>
  <c r="AA6" i="1"/>
  <c r="AA7" i="1"/>
  <c r="AA8" i="1"/>
  <c r="AA9" i="1"/>
  <c r="AA5" i="1"/>
  <c r="AD5" i="1"/>
  <c r="AG5" i="1"/>
  <c r="AJ5" i="1"/>
  <c r="AM5" i="1"/>
  <c r="AP5" i="1"/>
  <c r="X6" i="1"/>
  <c r="X7" i="1"/>
  <c r="X8" i="1"/>
  <c r="X9" i="1"/>
  <c r="X5" i="1"/>
  <c r="U6" i="1"/>
  <c r="U7" i="1"/>
  <c r="U8" i="1"/>
  <c r="U9" i="1"/>
  <c r="U5" i="1"/>
  <c r="R6" i="1"/>
  <c r="R7" i="1"/>
  <c r="R8" i="1"/>
  <c r="R9" i="1"/>
  <c r="R5" i="1"/>
  <c r="O6" i="1"/>
  <c r="O7" i="1"/>
  <c r="O8" i="1"/>
  <c r="O9" i="1"/>
  <c r="O5" i="1"/>
  <c r="L6" i="1"/>
  <c r="L7" i="1"/>
  <c r="L8" i="1"/>
  <c r="L9" i="1"/>
  <c r="L5" i="1"/>
  <c r="I6" i="1"/>
  <c r="I7" i="1"/>
  <c r="I8" i="1"/>
  <c r="I9" i="1"/>
  <c r="I5" i="1"/>
</calcChain>
</file>

<file path=xl/sharedStrings.xml><?xml version="1.0" encoding="utf-8"?>
<sst xmlns="http://schemas.openxmlformats.org/spreadsheetml/2006/main" count="327" uniqueCount="116">
  <si>
    <t xml:space="preserve">59 -&gt; 59  Co  [ He ] </t>
  </si>
  <si>
    <t>QC2</t>
  </si>
  <si>
    <t>SQStd</t>
  </si>
  <si>
    <t xml:space="preserve">59 -&gt; 59  Co  [ MSMS O2 ] </t>
  </si>
  <si>
    <t xml:space="preserve">44 -&gt; 44  Ca  [ No Gas ] </t>
  </si>
  <si>
    <t xml:space="preserve">43 -&gt; 43  Ca  [ MSMS O2 ] </t>
  </si>
  <si>
    <t xml:space="preserve">153 -&gt; 153  Eu  [ No Gas ] </t>
  </si>
  <si>
    <t xml:space="preserve">153 -&gt; 153  Eu  [ He ] </t>
  </si>
  <si>
    <t xml:space="preserve">44 -&gt; 44  Ca  [ MSMS O2 ] </t>
  </si>
  <si>
    <t xml:space="preserve">208 -&gt; 208  Pb  [ No Gas ] </t>
  </si>
  <si>
    <t>Spike</t>
  </si>
  <si>
    <t>026SMPL.d</t>
  </si>
  <si>
    <t>CTDC 3mL/min 10^4</t>
  </si>
  <si>
    <t xml:space="preserve">88 -&gt; 104  Sr  [ MSMS O2 ] </t>
  </si>
  <si>
    <t xml:space="preserve">147 -&gt; 163  Sm  [ MSMS O2 ] </t>
  </si>
  <si>
    <t xml:space="preserve">39 -&gt; 39  K  [ MSMS O2 ] </t>
  </si>
  <si>
    <t xml:space="preserve">147 -&gt; 147  Sm  [ MSMS O2 ] </t>
  </si>
  <si>
    <t xml:space="preserve">60 -&gt; 60  Ni  [ MSMS O2 ] </t>
  </si>
  <si>
    <t>Sample</t>
  </si>
  <si>
    <t>Level</t>
  </si>
  <si>
    <t>SQBlk</t>
  </si>
  <si>
    <t>CTDC 5mL/min 10^4</t>
  </si>
  <si>
    <t>CTDC 4mL/min 10^4</t>
  </si>
  <si>
    <t>006SMPL.d</t>
  </si>
  <si>
    <t xml:space="preserve">137 -&gt; 153  Ba  [ MSMS O2 ] </t>
  </si>
  <si>
    <t xml:space="preserve">208 -&gt; 208  Pb  [ MSMS O2 ] </t>
  </si>
  <si>
    <t xml:space="preserve">60 -&gt; 60  Ni  [ No Gas ] </t>
  </si>
  <si>
    <t>N/A</t>
  </si>
  <si>
    <t>DriftChk</t>
  </si>
  <si>
    <t>FQBlk</t>
  </si>
  <si>
    <t xml:space="preserve">238 -&gt; 238  U  [ No Gas ] </t>
  </si>
  <si>
    <t>IsoStd</t>
  </si>
  <si>
    <t>Bkgnd</t>
  </si>
  <si>
    <t xml:space="preserve">88 -&gt; 88  Sr  [ No Gas ] </t>
  </si>
  <si>
    <t>CalBlk</t>
  </si>
  <si>
    <t>SQISTD</t>
  </si>
  <si>
    <t xml:space="preserve">52 -&gt; 52  Cr  [ MSMS O2 ] </t>
  </si>
  <si>
    <t xml:space="preserve">238 -&gt; 238  U  [ MSMS O2 ] </t>
  </si>
  <si>
    <t xml:space="preserve">147 -&gt; 147  Sm  [ He ] </t>
  </si>
  <si>
    <t xml:space="preserve">59 -&gt; 59  Co  [ No Gas ] </t>
  </si>
  <si>
    <t xml:space="preserve">238 -&gt; 238  U  [ He ] </t>
  </si>
  <si>
    <t xml:space="preserve">39 -&gt; 55  K  [ MSMS O2 ] </t>
  </si>
  <si>
    <t xml:space="preserve">133 -&gt; 149  Cs  [ MSMS O2 ] </t>
  </si>
  <si>
    <t xml:space="preserve">43 -&gt; 59  Ca  [ MSMS O2 ] </t>
  </si>
  <si>
    <t>Data File</t>
  </si>
  <si>
    <t>BlkVrfy</t>
  </si>
  <si>
    <t>QC4</t>
  </si>
  <si>
    <t>QC3</t>
  </si>
  <si>
    <t>DilStd</t>
  </si>
  <si>
    <t>017SMPL.d</t>
  </si>
  <si>
    <t xml:space="preserve">43 -&gt; 43  Ca  [ He ] </t>
  </si>
  <si>
    <t xml:space="preserve">60 -&gt; 76  Ni  [ MSMS O2 ] </t>
  </si>
  <si>
    <t xml:space="preserve">153 -&gt; 169  Eu  [ MSMS O2 ] </t>
  </si>
  <si>
    <t>Type</t>
  </si>
  <si>
    <t xml:space="preserve">88 -&gt; 88  Sr  [ MSMS O2 ] </t>
  </si>
  <si>
    <t>CTDC unsep 10^4</t>
  </si>
  <si>
    <t>Acq. Date-Time</t>
  </si>
  <si>
    <t xml:space="preserve">137 -&gt; 137  Ba  [ MSMS O2 ] </t>
  </si>
  <si>
    <t>WASH 2 % HNO3</t>
  </si>
  <si>
    <t xml:space="preserve">60 -&gt; 60  Ni  [ He ] </t>
  </si>
  <si>
    <t xml:space="preserve">44 -&gt; 60  Ca  [ MSMS O2 ] </t>
  </si>
  <si>
    <t xml:space="preserve">208 -&gt; 224  Pb  [ MSMS O2 ] </t>
  </si>
  <si>
    <t xml:space="preserve">238 -&gt; 254  U  [ MSMS O2 ] </t>
  </si>
  <si>
    <t xml:space="preserve">59 -&gt; 75  Co  [ MSMS O2 ] </t>
  </si>
  <si>
    <t>CalStd</t>
  </si>
  <si>
    <t xml:space="preserve">52 -&gt; 52  Cr  [ No Gas ] </t>
  </si>
  <si>
    <t>020SMPL.d</t>
  </si>
  <si>
    <t>011SMPL.d</t>
  </si>
  <si>
    <t xml:space="preserve">133 -&gt; 133  Cs  [ No Gas ] </t>
  </si>
  <si>
    <t xml:space="preserve">137 -&gt; 137  Ba  [ He ] </t>
  </si>
  <si>
    <t xml:space="preserve">52 -&gt; 68  Cr  [ MSMS O2 ] </t>
  </si>
  <si>
    <t xml:space="preserve">52 -&gt; 52  Cr  [ He ] </t>
  </si>
  <si>
    <t>QC1</t>
  </si>
  <si>
    <t>CTDC 1mL/min 10^4</t>
  </si>
  <si>
    <t xml:space="preserve">137 -&gt; 137  Ba  [ No Gas ] </t>
  </si>
  <si>
    <t>014SMPL.d</t>
  </si>
  <si>
    <t xml:space="preserve">88 -&gt; 88  Sr  [ He ] </t>
  </si>
  <si>
    <t>CPS RSD</t>
  </si>
  <si>
    <t xml:space="preserve">153 -&gt; 153  Eu  [ MSMS O2 ] </t>
  </si>
  <si>
    <t>CPS</t>
  </si>
  <si>
    <t>QC5</t>
  </si>
  <si>
    <t>Spike Ref</t>
  </si>
  <si>
    <t>Sample Name</t>
  </si>
  <si>
    <t xml:space="preserve">208 -&gt; 208  Pb  [ He ] </t>
  </si>
  <si>
    <t xml:space="preserve">39 -&gt; 39  K  [ No Gas ] </t>
  </si>
  <si>
    <t>023SMPL.d</t>
  </si>
  <si>
    <t xml:space="preserve">44 -&gt; 44  Ca  [ He ] </t>
  </si>
  <si>
    <t xml:space="preserve">133 -&gt; 133  Cs  [ MSMS O2 ] </t>
  </si>
  <si>
    <t>CICSpike</t>
  </si>
  <si>
    <t xml:space="preserve">147 -&gt; 147  Sm  [ No Gas ] </t>
  </si>
  <si>
    <t/>
  </si>
  <si>
    <t>CTDC Blk</t>
  </si>
  <si>
    <t>003SMPL.d</t>
  </si>
  <si>
    <t xml:space="preserve">133 -&gt; 133  Cs  [ He ] </t>
  </si>
  <si>
    <t xml:space="preserve">39 -&gt; 39  K  [ He ] </t>
  </si>
  <si>
    <t xml:space="preserve">43 -&gt; 43  Ca  [ No Gas ] </t>
  </si>
  <si>
    <t>Rjct</t>
  </si>
  <si>
    <t>CTDC 2mL/min 10^4</t>
  </si>
  <si>
    <t>DC</t>
  </si>
  <si>
    <t>ArO forms removing a lot of the signal on m/z 40</t>
  </si>
  <si>
    <t>used for Sr-90 work</t>
  </si>
  <si>
    <t>for Cs-135 and Cs-137 used N2O and O2 shift of Ba to form BaO and measure Cs on mass</t>
  </si>
  <si>
    <t>K</t>
  </si>
  <si>
    <t>Ca</t>
  </si>
  <si>
    <t>Cr</t>
  </si>
  <si>
    <t>Co</t>
  </si>
  <si>
    <t>Ni</t>
  </si>
  <si>
    <t>Cs</t>
  </si>
  <si>
    <t>Ba</t>
  </si>
  <si>
    <t>Sm</t>
  </si>
  <si>
    <t>Eu</t>
  </si>
  <si>
    <t>Pb</t>
  </si>
  <si>
    <t>U</t>
  </si>
  <si>
    <t>Avg</t>
  </si>
  <si>
    <t>% decontamination</t>
  </si>
  <si>
    <t>Element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</si>
</sst>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\ h:mm\ AM/PM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  <font>
      <sz val="11"/>
      <color theme="0"/>
      <name val="Calibri"/>
      <family val="2"/>
      <scheme val="minor"/>
    </font>
    <font>
      <sz val="9"/>
      <color theme="0"/>
      <name val="Microsoft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right" vertical="top"/>
    </xf>
    <xf numFmtId="2" fontId="2" fillId="3" borderId="2" xfId="0" applyNumberFormat="1" applyFont="1" applyFill="1" applyBorder="1" applyAlignment="1">
      <alignment horizontal="right" vertical="top"/>
    </xf>
    <xf numFmtId="0" fontId="2" fillId="4" borderId="2" xfId="0" applyFont="1" applyFill="1" applyBorder="1" applyAlignment="1">
      <alignment horizontal="left" vertical="top"/>
    </xf>
    <xf numFmtId="164" fontId="2" fillId="4" borderId="2" xfId="0" applyNumberFormat="1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right" vertical="top"/>
    </xf>
    <xf numFmtId="2" fontId="2" fillId="4" borderId="2" xfId="0" applyNumberFormat="1" applyFont="1" applyFill="1" applyBorder="1" applyAlignment="1">
      <alignment horizontal="right" vertical="top"/>
    </xf>
    <xf numFmtId="0" fontId="0" fillId="4" borderId="0" xfId="0" applyFill="1"/>
    <xf numFmtId="0" fontId="2" fillId="5" borderId="2" xfId="0" applyFont="1" applyFill="1" applyBorder="1" applyAlignment="1">
      <alignment horizontal="left" vertical="top"/>
    </xf>
    <xf numFmtId="164" fontId="2" fillId="5" borderId="2" xfId="0" applyNumberFormat="1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right" vertical="top"/>
    </xf>
    <xf numFmtId="2" fontId="2" fillId="5" borderId="2" xfId="0" applyNumberFormat="1" applyFont="1" applyFill="1" applyBorder="1" applyAlignment="1">
      <alignment horizontal="right" vertical="top"/>
    </xf>
    <xf numFmtId="0" fontId="0" fillId="5" borderId="0" xfId="0" applyFill="1"/>
    <xf numFmtId="0" fontId="2" fillId="6" borderId="2" xfId="0" applyFont="1" applyFill="1" applyBorder="1" applyAlignment="1">
      <alignment horizontal="left" vertical="top"/>
    </xf>
    <xf numFmtId="164" fontId="2" fillId="6" borderId="2" xfId="0" applyNumberFormat="1" applyFont="1" applyFill="1" applyBorder="1" applyAlignment="1">
      <alignment horizontal="left" vertical="top"/>
    </xf>
    <xf numFmtId="0" fontId="2" fillId="6" borderId="2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right" vertical="top"/>
    </xf>
    <xf numFmtId="2" fontId="2" fillId="6" borderId="2" xfId="0" applyNumberFormat="1" applyFont="1" applyFill="1" applyBorder="1" applyAlignment="1">
      <alignment horizontal="right" vertical="top"/>
    </xf>
    <xf numFmtId="0" fontId="0" fillId="6" borderId="0" xfId="0" applyFill="1"/>
    <xf numFmtId="0" fontId="2" fillId="7" borderId="2" xfId="0" applyFont="1" applyFill="1" applyBorder="1" applyAlignment="1">
      <alignment horizontal="left" vertical="top"/>
    </xf>
    <xf numFmtId="164" fontId="2" fillId="7" borderId="2" xfId="0" applyNumberFormat="1" applyFont="1" applyFill="1" applyBorder="1" applyAlignment="1">
      <alignment horizontal="left" vertical="top"/>
    </xf>
    <xf numFmtId="0" fontId="2" fillId="7" borderId="2" xfId="0" applyFont="1" applyFill="1" applyBorder="1" applyAlignment="1">
      <alignment horizontal="left" vertical="center"/>
    </xf>
    <xf numFmtId="0" fontId="2" fillId="7" borderId="2" xfId="0" applyFont="1" applyFill="1" applyBorder="1" applyAlignment="1">
      <alignment horizontal="right" vertical="top"/>
    </xf>
    <xf numFmtId="2" fontId="2" fillId="7" borderId="2" xfId="0" applyNumberFormat="1" applyFont="1" applyFill="1" applyBorder="1" applyAlignment="1">
      <alignment horizontal="right" vertical="top"/>
    </xf>
    <xf numFmtId="0" fontId="0" fillId="7" borderId="0" xfId="0" applyFill="1"/>
    <xf numFmtId="0" fontId="2" fillId="8" borderId="2" xfId="0" applyFont="1" applyFill="1" applyBorder="1" applyAlignment="1">
      <alignment horizontal="left" vertical="top"/>
    </xf>
    <xf numFmtId="164" fontId="2" fillId="8" borderId="2" xfId="0" applyNumberFormat="1" applyFont="1" applyFill="1" applyBorder="1" applyAlignment="1">
      <alignment horizontal="left" vertical="top"/>
    </xf>
    <xf numFmtId="0" fontId="2" fillId="8" borderId="2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right" vertical="top"/>
    </xf>
    <xf numFmtId="2" fontId="2" fillId="8" borderId="2" xfId="0" applyNumberFormat="1" applyFont="1" applyFill="1" applyBorder="1" applyAlignment="1">
      <alignment horizontal="right" vertical="top"/>
    </xf>
    <xf numFmtId="0" fontId="0" fillId="8" borderId="0" xfId="0" applyFill="1"/>
    <xf numFmtId="0" fontId="4" fillId="10" borderId="2" xfId="0" applyFont="1" applyFill="1" applyBorder="1" applyAlignment="1">
      <alignment horizontal="left" vertical="top"/>
    </xf>
    <xf numFmtId="164" fontId="4" fillId="10" borderId="2" xfId="0" applyNumberFormat="1" applyFont="1" applyFill="1" applyBorder="1" applyAlignment="1">
      <alignment horizontal="left" vertical="top"/>
    </xf>
    <xf numFmtId="0" fontId="4" fillId="10" borderId="2" xfId="0" applyFont="1" applyFill="1" applyBorder="1" applyAlignment="1">
      <alignment horizontal="left" vertical="center"/>
    </xf>
    <xf numFmtId="0" fontId="4" fillId="10" borderId="2" xfId="0" applyFont="1" applyFill="1" applyBorder="1" applyAlignment="1">
      <alignment horizontal="right" vertical="top"/>
    </xf>
    <xf numFmtId="2" fontId="4" fillId="10" borderId="2" xfId="0" applyNumberFormat="1" applyFont="1" applyFill="1" applyBorder="1" applyAlignment="1">
      <alignment horizontal="right" vertical="top"/>
    </xf>
    <xf numFmtId="0" fontId="3" fillId="10" borderId="0" xfId="0" applyFont="1" applyFill="1"/>
    <xf numFmtId="0" fontId="4" fillId="9" borderId="2" xfId="0" applyFont="1" applyFill="1" applyBorder="1" applyAlignment="1">
      <alignment horizontal="left" vertical="top"/>
    </xf>
    <xf numFmtId="164" fontId="4" fillId="9" borderId="2" xfId="0" applyNumberFormat="1" applyFont="1" applyFill="1" applyBorder="1" applyAlignment="1">
      <alignment horizontal="left" vertical="top"/>
    </xf>
    <xf numFmtId="0" fontId="4" fillId="9" borderId="2" xfId="0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right" vertical="top"/>
    </xf>
    <xf numFmtId="2" fontId="4" fillId="9" borderId="2" xfId="0" applyNumberFormat="1" applyFont="1" applyFill="1" applyBorder="1" applyAlignment="1">
      <alignment horizontal="right" vertical="top"/>
    </xf>
    <xf numFmtId="0" fontId="3" fillId="9" borderId="0" xfId="0" applyFont="1" applyFill="1"/>
    <xf numFmtId="165" fontId="2" fillId="4" borderId="2" xfId="0" applyNumberFormat="1" applyFont="1" applyFill="1" applyBorder="1" applyAlignment="1">
      <alignment horizontal="right" vertical="top"/>
    </xf>
    <xf numFmtId="165" fontId="2" fillId="5" borderId="2" xfId="0" applyNumberFormat="1" applyFont="1" applyFill="1" applyBorder="1" applyAlignment="1">
      <alignment horizontal="right" vertical="top"/>
    </xf>
    <xf numFmtId="165" fontId="2" fillId="6" borderId="2" xfId="0" applyNumberFormat="1" applyFont="1" applyFill="1" applyBorder="1" applyAlignment="1">
      <alignment horizontal="right" vertical="top"/>
    </xf>
    <xf numFmtId="165" fontId="2" fillId="7" borderId="2" xfId="0" applyNumberFormat="1" applyFont="1" applyFill="1" applyBorder="1" applyAlignment="1">
      <alignment horizontal="right" vertical="top"/>
    </xf>
    <xf numFmtId="165" fontId="2" fillId="8" borderId="2" xfId="0" applyNumberFormat="1" applyFont="1" applyFill="1" applyBorder="1" applyAlignment="1">
      <alignment horizontal="right" vertical="top"/>
    </xf>
    <xf numFmtId="165" fontId="4" fillId="9" borderId="2" xfId="0" applyNumberFormat="1" applyFont="1" applyFill="1" applyBorder="1" applyAlignment="1">
      <alignment horizontal="right" vertical="top"/>
    </xf>
    <xf numFmtId="165" fontId="4" fillId="10" borderId="2" xfId="0" applyNumberFormat="1" applyFont="1" applyFill="1" applyBorder="1" applyAlignment="1">
      <alignment horizontal="right" vertical="top"/>
    </xf>
    <xf numFmtId="0" fontId="2" fillId="4" borderId="3" xfId="0" applyFont="1" applyFill="1" applyBorder="1" applyAlignment="1">
      <alignment horizontal="right" vertical="top"/>
    </xf>
    <xf numFmtId="0" fontId="2" fillId="5" borderId="3" xfId="0" applyFont="1" applyFill="1" applyBorder="1" applyAlignment="1">
      <alignment horizontal="right" vertical="top"/>
    </xf>
    <xf numFmtId="0" fontId="2" fillId="6" borderId="3" xfId="0" applyFont="1" applyFill="1" applyBorder="1" applyAlignment="1">
      <alignment horizontal="right" vertical="top"/>
    </xf>
    <xf numFmtId="0" fontId="2" fillId="7" borderId="3" xfId="0" applyFont="1" applyFill="1" applyBorder="1" applyAlignment="1">
      <alignment horizontal="right" vertical="top"/>
    </xf>
    <xf numFmtId="0" fontId="2" fillId="8" borderId="3" xfId="0" applyFont="1" applyFill="1" applyBorder="1" applyAlignment="1">
      <alignment horizontal="right" vertical="top"/>
    </xf>
    <xf numFmtId="0" fontId="4" fillId="9" borderId="3" xfId="0" applyFont="1" applyFill="1" applyBorder="1" applyAlignment="1">
      <alignment horizontal="right" vertical="top"/>
    </xf>
    <xf numFmtId="0" fontId="4" fillId="10" borderId="3" xfId="0" applyFont="1" applyFill="1" applyBorder="1" applyAlignment="1">
      <alignment horizontal="right" vertical="top"/>
    </xf>
    <xf numFmtId="0" fontId="2" fillId="3" borderId="3" xfId="0" applyFont="1" applyFill="1" applyBorder="1" applyAlignment="1">
      <alignment horizontal="right" vertical="top"/>
    </xf>
    <xf numFmtId="0" fontId="2" fillId="4" borderId="4" xfId="0" applyFont="1" applyFill="1" applyBorder="1" applyAlignment="1">
      <alignment horizontal="right" vertical="top"/>
    </xf>
    <xf numFmtId="0" fontId="2" fillId="5" borderId="4" xfId="0" applyFont="1" applyFill="1" applyBorder="1" applyAlignment="1">
      <alignment horizontal="right" vertical="top"/>
    </xf>
    <xf numFmtId="0" fontId="2" fillId="6" borderId="4" xfId="0" applyFont="1" applyFill="1" applyBorder="1" applyAlignment="1">
      <alignment horizontal="right" vertical="top"/>
    </xf>
    <xf numFmtId="0" fontId="2" fillId="7" borderId="4" xfId="0" applyFont="1" applyFill="1" applyBorder="1" applyAlignment="1">
      <alignment horizontal="right" vertical="top"/>
    </xf>
    <xf numFmtId="0" fontId="2" fillId="8" borderId="4" xfId="0" applyFont="1" applyFill="1" applyBorder="1" applyAlignment="1">
      <alignment horizontal="right" vertical="top"/>
    </xf>
    <xf numFmtId="0" fontId="4" fillId="9" borderId="4" xfId="0" applyFont="1" applyFill="1" applyBorder="1" applyAlignment="1">
      <alignment horizontal="right" vertical="top"/>
    </xf>
    <xf numFmtId="0" fontId="4" fillId="10" borderId="4" xfId="0" applyFont="1" applyFill="1" applyBorder="1" applyAlignment="1">
      <alignment horizontal="right" vertical="top"/>
    </xf>
    <xf numFmtId="0" fontId="2" fillId="3" borderId="4" xfId="0" applyFont="1" applyFill="1" applyBorder="1" applyAlignment="1">
      <alignment horizontal="right" vertical="top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right" vertical="top"/>
    </xf>
    <xf numFmtId="0" fontId="2" fillId="4" borderId="9" xfId="0" applyFont="1" applyFill="1" applyBorder="1" applyAlignment="1">
      <alignment horizontal="right" vertical="top"/>
    </xf>
    <xf numFmtId="0" fontId="2" fillId="5" borderId="8" xfId="0" applyFont="1" applyFill="1" applyBorder="1" applyAlignment="1">
      <alignment horizontal="right" vertical="top"/>
    </xf>
    <xf numFmtId="0" fontId="2" fillId="5" borderId="9" xfId="0" applyFont="1" applyFill="1" applyBorder="1" applyAlignment="1">
      <alignment horizontal="right" vertical="top"/>
    </xf>
    <xf numFmtId="0" fontId="2" fillId="6" borderId="8" xfId="0" applyFont="1" applyFill="1" applyBorder="1" applyAlignment="1">
      <alignment horizontal="right" vertical="top"/>
    </xf>
    <xf numFmtId="0" fontId="2" fillId="6" borderId="9" xfId="0" applyFont="1" applyFill="1" applyBorder="1" applyAlignment="1">
      <alignment horizontal="right" vertical="top"/>
    </xf>
    <xf numFmtId="0" fontId="2" fillId="7" borderId="8" xfId="0" applyFont="1" applyFill="1" applyBorder="1" applyAlignment="1">
      <alignment horizontal="right" vertical="top"/>
    </xf>
    <xf numFmtId="0" fontId="2" fillId="7" borderId="9" xfId="0" applyFont="1" applyFill="1" applyBorder="1" applyAlignment="1">
      <alignment horizontal="right" vertical="top"/>
    </xf>
    <xf numFmtId="0" fontId="2" fillId="8" borderId="8" xfId="0" applyFont="1" applyFill="1" applyBorder="1" applyAlignment="1">
      <alignment horizontal="right" vertical="top"/>
    </xf>
    <xf numFmtId="0" fontId="2" fillId="8" borderId="9" xfId="0" applyFont="1" applyFill="1" applyBorder="1" applyAlignment="1">
      <alignment horizontal="right" vertical="top"/>
    </xf>
    <xf numFmtId="0" fontId="4" fillId="9" borderId="8" xfId="0" applyFont="1" applyFill="1" applyBorder="1" applyAlignment="1">
      <alignment horizontal="right" vertical="top"/>
    </xf>
    <xf numFmtId="0" fontId="4" fillId="9" borderId="9" xfId="0" applyFont="1" applyFill="1" applyBorder="1" applyAlignment="1">
      <alignment horizontal="right" vertical="top"/>
    </xf>
    <xf numFmtId="0" fontId="4" fillId="10" borderId="8" xfId="0" applyFont="1" applyFill="1" applyBorder="1" applyAlignment="1">
      <alignment horizontal="right" vertical="top"/>
    </xf>
    <xf numFmtId="0" fontId="4" fillId="10" borderId="9" xfId="0" applyFont="1" applyFill="1" applyBorder="1" applyAlignment="1">
      <alignment horizontal="right" vertical="top"/>
    </xf>
    <xf numFmtId="0" fontId="2" fillId="0" borderId="10" xfId="0" applyFont="1" applyBorder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2" fillId="3" borderId="10" xfId="0" applyFont="1" applyFill="1" applyBorder="1" applyAlignment="1">
      <alignment horizontal="right" vertical="top"/>
    </xf>
    <xf numFmtId="0" fontId="2" fillId="3" borderId="11" xfId="0" applyFont="1" applyFill="1" applyBorder="1" applyAlignment="1">
      <alignment horizontal="right" vertical="top"/>
    </xf>
    <xf numFmtId="0" fontId="2" fillId="3" borderId="12" xfId="0" applyFont="1" applyFill="1" applyBorder="1" applyAlignment="1">
      <alignment horizontal="right" vertical="top"/>
    </xf>
    <xf numFmtId="165" fontId="2" fillId="4" borderId="8" xfId="0" applyNumberFormat="1" applyFont="1" applyFill="1" applyBorder="1" applyAlignment="1">
      <alignment horizontal="right" vertical="top"/>
    </xf>
    <xf numFmtId="165" fontId="2" fillId="5" borderId="8" xfId="0" applyNumberFormat="1" applyFont="1" applyFill="1" applyBorder="1" applyAlignment="1">
      <alignment horizontal="right" vertical="top"/>
    </xf>
    <xf numFmtId="165" fontId="2" fillId="6" borderId="8" xfId="0" applyNumberFormat="1" applyFont="1" applyFill="1" applyBorder="1" applyAlignment="1">
      <alignment horizontal="right" vertical="top"/>
    </xf>
    <xf numFmtId="165" fontId="2" fillId="7" borderId="8" xfId="0" applyNumberFormat="1" applyFont="1" applyFill="1" applyBorder="1" applyAlignment="1">
      <alignment horizontal="right" vertical="top"/>
    </xf>
    <xf numFmtId="165" fontId="2" fillId="8" borderId="8" xfId="0" applyNumberFormat="1" applyFont="1" applyFill="1" applyBorder="1" applyAlignment="1">
      <alignment horizontal="right" vertical="top"/>
    </xf>
    <xf numFmtId="165" fontId="4" fillId="9" borderId="8" xfId="0" applyNumberFormat="1" applyFont="1" applyFill="1" applyBorder="1" applyAlignment="1">
      <alignment horizontal="right" vertical="top"/>
    </xf>
    <xf numFmtId="165" fontId="4" fillId="10" borderId="8" xfId="0" applyNumberFormat="1" applyFont="1" applyFill="1" applyBorder="1" applyAlignment="1">
      <alignment horizontal="right" vertical="top"/>
    </xf>
    <xf numFmtId="165" fontId="2" fillId="0" borderId="10" xfId="0" applyNumberFormat="1" applyFont="1" applyBorder="1" applyAlignment="1">
      <alignment horizontal="right" vertical="top"/>
    </xf>
    <xf numFmtId="0" fontId="0" fillId="0" borderId="0" xfId="0" applyAlignment="1">
      <alignment wrapText="1"/>
    </xf>
    <xf numFmtId="2" fontId="2" fillId="4" borderId="4" xfId="0" applyNumberFormat="1" applyFont="1" applyFill="1" applyBorder="1" applyAlignment="1">
      <alignment horizontal="right" vertical="top"/>
    </xf>
    <xf numFmtId="2" fontId="2" fillId="5" borderId="4" xfId="0" applyNumberFormat="1" applyFont="1" applyFill="1" applyBorder="1" applyAlignment="1">
      <alignment horizontal="right" vertical="top"/>
    </xf>
    <xf numFmtId="2" fontId="2" fillId="6" borderId="4" xfId="0" applyNumberFormat="1" applyFont="1" applyFill="1" applyBorder="1" applyAlignment="1">
      <alignment horizontal="right" vertical="top"/>
    </xf>
    <xf numFmtId="2" fontId="2" fillId="7" borderId="4" xfId="0" applyNumberFormat="1" applyFont="1" applyFill="1" applyBorder="1" applyAlignment="1">
      <alignment horizontal="right" vertical="top"/>
    </xf>
    <xf numFmtId="2" fontId="2" fillId="8" borderId="4" xfId="0" applyNumberFormat="1" applyFont="1" applyFill="1" applyBorder="1" applyAlignment="1">
      <alignment horizontal="right" vertical="top"/>
    </xf>
    <xf numFmtId="2" fontId="4" fillId="9" borderId="4" xfId="0" applyNumberFormat="1" applyFont="1" applyFill="1" applyBorder="1" applyAlignment="1">
      <alignment horizontal="right" vertical="top"/>
    </xf>
    <xf numFmtId="2" fontId="4" fillId="10" borderId="4" xfId="0" applyNumberFormat="1" applyFont="1" applyFill="1" applyBorder="1" applyAlignment="1">
      <alignment horizontal="right" vertical="top"/>
    </xf>
    <xf numFmtId="2" fontId="2" fillId="0" borderId="4" xfId="0" applyNumberFormat="1" applyFont="1" applyBorder="1" applyAlignment="1">
      <alignment horizontal="right" vertical="top"/>
    </xf>
    <xf numFmtId="0" fontId="0" fillId="7" borderId="2" xfId="0" applyFill="1" applyBorder="1"/>
    <xf numFmtId="0" fontId="0" fillId="7" borderId="4" xfId="0" applyFill="1" applyBorder="1"/>
    <xf numFmtId="0" fontId="0" fillId="9" borderId="2" xfId="0" applyFill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K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Sheet1!$O$5:$O$9</c:f>
              <c:numCache>
                <c:formatCode>General</c:formatCode>
                <c:ptCount val="5"/>
                <c:pt idx="0">
                  <c:v>0.1255523827590862</c:v>
                </c:pt>
                <c:pt idx="1">
                  <c:v>0.11946043556473042</c:v>
                </c:pt>
                <c:pt idx="2">
                  <c:v>0.1220010349210115</c:v>
                </c:pt>
                <c:pt idx="3">
                  <c:v>0.12814126043479721</c:v>
                </c:pt>
                <c:pt idx="4">
                  <c:v>0.12739355516876288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CD-4C09-AC67-57BF79EF59D5}"/>
            </c:ext>
          </c:extLst>
        </c:ser>
        <c:ser>
          <c:idx val="1"/>
          <c:order val="1"/>
          <c:tx>
            <c:v>Ca 43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Sheet1!$X$5:$X$9</c:f>
              <c:numCache>
                <c:formatCode>General</c:formatCode>
                <c:ptCount val="5"/>
                <c:pt idx="0">
                  <c:v>4.5056232447674809E-3</c:v>
                </c:pt>
                <c:pt idx="1">
                  <c:v>3.203948375986749E-3</c:v>
                </c:pt>
                <c:pt idx="2">
                  <c:v>4.7392153106781141E-3</c:v>
                </c:pt>
                <c:pt idx="3">
                  <c:v>9.2114682603155057E-3</c:v>
                </c:pt>
                <c:pt idx="4">
                  <c:v>8.3771108711887272E-3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CD-4C09-AC67-57BF79EF59D5}"/>
            </c:ext>
          </c:extLst>
        </c:ser>
        <c:ser>
          <c:idx val="2"/>
          <c:order val="2"/>
          <c:tx>
            <c:v>Ca 44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Sheet1!$AJ$5:$AJ$9</c:f>
              <c:numCache>
                <c:formatCode>General</c:formatCode>
                <c:ptCount val="5"/>
                <c:pt idx="0">
                  <c:v>3.2509956660567736E-3</c:v>
                </c:pt>
                <c:pt idx="1">
                  <c:v>3.3889146309021762E-3</c:v>
                </c:pt>
                <c:pt idx="2">
                  <c:v>3.8874369490741923E-3</c:v>
                </c:pt>
                <c:pt idx="3">
                  <c:v>7.7891083964107787E-3</c:v>
                </c:pt>
                <c:pt idx="4">
                  <c:v>6.551580836774931E-3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CD-4C09-AC67-57BF79EF59D5}"/>
            </c:ext>
          </c:extLst>
        </c:ser>
        <c:ser>
          <c:idx val="3"/>
          <c:order val="3"/>
          <c:tx>
            <c:v>Cr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Sheet1!$AV$5:$AV$9</c:f>
              <c:numCache>
                <c:formatCode>General</c:formatCode>
                <c:ptCount val="5"/>
                <c:pt idx="0">
                  <c:v>1.9028394487160281E-2</c:v>
                </c:pt>
                <c:pt idx="1">
                  <c:v>1.9549314369567937E-2</c:v>
                </c:pt>
                <c:pt idx="2">
                  <c:v>2.4246695755512547E-2</c:v>
                </c:pt>
                <c:pt idx="3">
                  <c:v>2.0028342202720362E-2</c:v>
                </c:pt>
                <c:pt idx="4">
                  <c:v>2.6059621779812685E-2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CD-4C09-AC67-57BF79EF59D5}"/>
            </c:ext>
          </c:extLst>
        </c:ser>
        <c:ser>
          <c:idx val="4"/>
          <c:order val="4"/>
          <c:tx>
            <c:v>Co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Sheet1!$BH$5:$BH$9</c:f>
              <c:numCache>
                <c:formatCode>General</c:formatCode>
                <c:ptCount val="5"/>
                <c:pt idx="0">
                  <c:v>3.8381706770119922E-3</c:v>
                </c:pt>
                <c:pt idx="1">
                  <c:v>4.0075921098662757E-3</c:v>
                </c:pt>
                <c:pt idx="2">
                  <c:v>4.0639719544101303E-3</c:v>
                </c:pt>
                <c:pt idx="3">
                  <c:v>3.7252982282351957E-3</c:v>
                </c:pt>
                <c:pt idx="4">
                  <c:v>2.483475772312253E-3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CD-4C09-AC67-57BF79EF59D5}"/>
            </c:ext>
          </c:extLst>
        </c:ser>
        <c:ser>
          <c:idx val="5"/>
          <c:order val="5"/>
          <c:tx>
            <c:v>Ni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Sheet1!$BT$5:$BT$9</c:f>
              <c:numCache>
                <c:formatCode>General</c:formatCode>
                <c:ptCount val="5"/>
                <c:pt idx="0">
                  <c:v>5.8388225744208017E-2</c:v>
                </c:pt>
                <c:pt idx="1">
                  <c:v>6.5513275140145599E-2</c:v>
                </c:pt>
                <c:pt idx="2">
                  <c:v>6.1516239764264929E-2</c:v>
                </c:pt>
                <c:pt idx="3">
                  <c:v>7.4897317200316352E-2</c:v>
                </c:pt>
                <c:pt idx="4">
                  <c:v>7.078479802774966E-2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CD-4C09-AC67-57BF79EF59D5}"/>
            </c:ext>
          </c:extLst>
        </c:ser>
        <c:ser>
          <c:idx val="6"/>
          <c:order val="6"/>
          <c:tx>
            <c:v>Cs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Sheet1!$CO$5:$CO$9</c:f>
              <c:numCache>
                <c:formatCode>General</c:formatCode>
                <c:ptCount val="5"/>
                <c:pt idx="0">
                  <c:v>0.18955939773017647</c:v>
                </c:pt>
                <c:pt idx="1">
                  <c:v>0.24333465167339671</c:v>
                </c:pt>
                <c:pt idx="2">
                  <c:v>0.19444919155372614</c:v>
                </c:pt>
                <c:pt idx="3">
                  <c:v>0.24876805732554916</c:v>
                </c:pt>
                <c:pt idx="4">
                  <c:v>0.27538008069543252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CD-4C09-AC67-57BF79EF59D5}"/>
            </c:ext>
          </c:extLst>
        </c:ser>
        <c:ser>
          <c:idx val="7"/>
          <c:order val="7"/>
          <c:tx>
            <c:v>Ba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Sheet1!$DA$5:$DA$9</c:f>
              <c:numCache>
                <c:formatCode>General</c:formatCode>
                <c:ptCount val="5"/>
                <c:pt idx="0">
                  <c:v>0.17185215408004412</c:v>
                </c:pt>
                <c:pt idx="1">
                  <c:v>4.9279043923113157E-2</c:v>
                </c:pt>
                <c:pt idx="2">
                  <c:v>4.8096424955295744E-2</c:v>
                </c:pt>
                <c:pt idx="3">
                  <c:v>6.7294722117368005E-2</c:v>
                </c:pt>
                <c:pt idx="4">
                  <c:v>7.6441556979041078E-2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CD-4C09-AC67-57BF79EF59D5}"/>
            </c:ext>
          </c:extLst>
        </c:ser>
        <c:ser>
          <c:idx val="8"/>
          <c:order val="8"/>
          <c:tx>
            <c:v>Sm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Sheet1!$DM$5:$DM$9</c:f>
              <c:numCache>
                <c:formatCode>General</c:formatCode>
                <c:ptCount val="5"/>
                <c:pt idx="0">
                  <c:v>1.7342898204464278E-3</c:v>
                </c:pt>
                <c:pt idx="1">
                  <c:v>8.6714491022321389E-4</c:v>
                </c:pt>
                <c:pt idx="2">
                  <c:v>3.4685796408928556E-3</c:v>
                </c:pt>
                <c:pt idx="3">
                  <c:v>1.3876051120834607E-2</c:v>
                </c:pt>
                <c:pt idx="4">
                  <c:v>2.6014347306696421E-3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9CD-4C09-AC67-57BF79EF59D5}"/>
            </c:ext>
          </c:extLst>
        </c:ser>
        <c:ser>
          <c:idx val="9"/>
          <c:order val="9"/>
          <c:tx>
            <c:v>Eu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Sheet1!$DY$5:$DY$9</c:f>
              <c:numCache>
                <c:formatCode>General</c:formatCode>
                <c:ptCount val="5"/>
                <c:pt idx="0">
                  <c:v>8.6192580820151857E-3</c:v>
                </c:pt>
                <c:pt idx="1">
                  <c:v>1.1083133340795893E-2</c:v>
                </c:pt>
                <c:pt idx="2">
                  <c:v>9.8505806651602128E-3</c:v>
                </c:pt>
                <c:pt idx="3">
                  <c:v>1.4775870997740321E-2</c:v>
                </c:pt>
                <c:pt idx="4">
                  <c:v>1.3547008599576601E-2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9CD-4C09-AC67-57BF79EF59D5}"/>
            </c:ext>
          </c:extLst>
        </c:ser>
        <c:ser>
          <c:idx val="10"/>
          <c:order val="10"/>
          <c:tx>
            <c:v>Pb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Sheet1!$EK$5:$EK$9</c:f>
              <c:numCache>
                <c:formatCode>General</c:formatCode>
                <c:ptCount val="5"/>
                <c:pt idx="0">
                  <c:v>0.15696602700266765</c:v>
                </c:pt>
                <c:pt idx="1">
                  <c:v>7.595227552155534E-2</c:v>
                </c:pt>
                <c:pt idx="2">
                  <c:v>0.14371170490703264</c:v>
                </c:pt>
                <c:pt idx="3">
                  <c:v>0.12199514059287693</c:v>
                </c:pt>
                <c:pt idx="4">
                  <c:v>0.12548483455962406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9CD-4C09-AC67-57BF79EF59D5}"/>
            </c:ext>
          </c:extLst>
        </c:ser>
        <c:ser>
          <c:idx val="11"/>
          <c:order val="11"/>
          <c:tx>
            <c:v>U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strRef>
              <c:f>Sheet1!$G$5:$G$9</c:f>
              <c:strCache>
                <c:ptCount val="5"/>
                <c:pt idx="0">
                  <c:v>CTDC 1mL/min 10^4</c:v>
                </c:pt>
                <c:pt idx="1">
                  <c:v>CTDC 2mL/min 10^4</c:v>
                </c:pt>
                <c:pt idx="2">
                  <c:v>CTDC 3mL/min 10^4</c:v>
                </c:pt>
                <c:pt idx="3">
                  <c:v>CTDC 4mL/min 10^4</c:v>
                </c:pt>
                <c:pt idx="4">
                  <c:v>CTDC 5mL/min 10^4</c:v>
                </c:pt>
              </c:strCache>
            </c:strRef>
          </c:xVal>
          <c:yVal>
            <c:numRef>
              <c:f>Sheet1!$EW$5:$EW$9</c:f>
              <c:numCache>
                <c:formatCode>General</c:formatCode>
                <c:ptCount val="5"/>
                <c:pt idx="0">
                  <c:v>4.1501620677674616E-3</c:v>
                </c:pt>
                <c:pt idx="1">
                  <c:v>7.8861371319685191E-3</c:v>
                </c:pt>
                <c:pt idx="2">
                  <c:v>7.8861371319685191E-3</c:v>
                </c:pt>
                <c:pt idx="3">
                  <c:v>1.6188119673924129E-2</c:v>
                </c:pt>
                <c:pt idx="4">
                  <c:v>8.3011533387452648E-3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9CD-4C09-AC67-57BF79EF5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666800"/>
        <c:axId val="386667128"/>
      </c:scatterChart>
      <c:valAx>
        <c:axId val="386666800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67128"/>
        <c:crosses val="autoZero"/>
        <c:crossBetween val="midCat"/>
        <c:majorUnit val="1"/>
      </c:valAx>
      <c:valAx>
        <c:axId val="386667128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Decontamination factor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66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361949</xdr:colOff>
      <xdr:row>4</xdr:row>
      <xdr:rowOff>133350</xdr:rowOff>
    </xdr:from>
    <xdr:to>
      <xdr:col>27</xdr:col>
      <xdr:colOff>333374</xdr:colOff>
      <xdr:row>38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G18"/>
  <sheetViews>
    <sheetView tabSelected="1" topLeftCell="EO1" zoomScaleNormal="100" workbookViewId="0">
      <selection activeCell="FD16" sqref="FD16"/>
    </sheetView>
  </sheetViews>
  <sheetFormatPr defaultColWidth="9.109375" defaultRowHeight="14.4" x14ac:dyDescent="0.3"/>
  <cols>
    <col min="1" max="1" width="4" customWidth="1"/>
    <col min="2" max="2" width="5.88671875" bestFit="1" customWidth="1"/>
    <col min="3" max="3" width="10.33203125" bestFit="1" customWidth="1"/>
    <col min="4" max="4" width="18.109375" bestFit="1" customWidth="1"/>
    <col min="5" max="5" width="11" customWidth="1"/>
    <col min="6" max="6" width="5.88671875" customWidth="1"/>
    <col min="7" max="7" width="17.5546875" bestFit="1" customWidth="1"/>
    <col min="8" max="8" width="11.44140625" bestFit="1" customWidth="1"/>
    <col min="9" max="9" width="10.109375" customWidth="1"/>
    <col min="10" max="10" width="9" customWidth="1"/>
    <col min="11" max="12" width="10.6640625" customWidth="1"/>
    <col min="13" max="13" width="9" customWidth="1"/>
    <col min="14" max="15" width="11.6640625" customWidth="1"/>
    <col min="16" max="16" width="9.33203125" customWidth="1"/>
    <col min="17" max="18" width="6.6640625" customWidth="1"/>
    <col min="19" max="19" width="14.33203125" customWidth="1"/>
    <col min="20" max="21" width="10.6640625" customWidth="1"/>
    <col min="23" max="24" width="9.6640625" customWidth="1"/>
    <col min="25" max="25" width="9" customWidth="1"/>
    <col min="26" max="27" width="10.6640625" customWidth="1"/>
    <col min="28" max="28" width="11.33203125" customWidth="1"/>
    <col min="29" max="30" width="9.6640625" customWidth="1"/>
    <col min="31" max="31" width="12.33203125" customWidth="1"/>
    <col min="32" max="33" width="11.6640625" customWidth="1"/>
    <col min="34" max="34" width="9" customWidth="1"/>
    <col min="35" max="36" width="10.6640625" customWidth="1"/>
    <col min="37" max="37" width="9" customWidth="1"/>
    <col min="38" max="39" width="11.6640625" customWidth="1"/>
    <col min="40" max="40" width="10.33203125" customWidth="1"/>
    <col min="41" max="42" width="10.6640625" customWidth="1"/>
    <col min="43" max="43" width="11.33203125" customWidth="1"/>
    <col min="44" max="45" width="10.6640625" customWidth="1"/>
    <col min="46" max="46" width="9" customWidth="1"/>
    <col min="47" max="48" width="9.6640625" customWidth="1"/>
    <col min="49" max="49" width="9" customWidth="1"/>
    <col min="50" max="51" width="10.6640625" customWidth="1"/>
    <col min="52" max="52" width="10.88671875" customWidth="1"/>
    <col min="53" max="54" width="9.6640625" customWidth="1"/>
    <col min="55" max="55" width="11.88671875" customWidth="1"/>
    <col min="56" max="57" width="9.6640625" customWidth="1"/>
    <col min="58" max="58" width="10.109375" customWidth="1"/>
    <col min="59" max="60" width="9.6640625" customWidth="1"/>
    <col min="61" max="61" width="9" customWidth="1"/>
    <col min="62" max="63" width="9.6640625" customWidth="1"/>
    <col min="64" max="64" width="12.33203125" customWidth="1"/>
    <col min="65" max="66" width="8.6640625" customWidth="1"/>
    <col min="67" max="67" width="13.33203125" customWidth="1"/>
    <col min="68" max="69" width="9.6640625" customWidth="1"/>
    <col min="70" max="70" width="9.5546875" customWidth="1"/>
    <col min="71" max="72" width="9.6640625" customWidth="1"/>
    <col min="73" max="73" width="9" customWidth="1"/>
    <col min="74" max="75" width="9.6640625" customWidth="1"/>
    <col min="76" max="76" width="11.6640625" customWidth="1"/>
    <col min="77" max="78" width="8.6640625" customWidth="1"/>
    <col min="79" max="79" width="12.6640625" customWidth="1"/>
    <col min="80" max="81" width="10.6640625" customWidth="1"/>
    <col min="82" max="82" width="9" customWidth="1"/>
    <col min="83" max="84" width="10.6640625" customWidth="1"/>
    <col min="85" max="85" width="9" customWidth="1"/>
    <col min="86" max="87" width="10.6640625" customWidth="1"/>
    <col min="88" max="88" width="10.88671875" customWidth="1"/>
    <col min="89" max="90" width="9.6640625" customWidth="1"/>
    <col min="91" max="91" width="12.88671875" customWidth="1"/>
    <col min="92" max="93" width="8.6640625" customWidth="1"/>
    <col min="94" max="94" width="13" customWidth="1"/>
    <col min="95" max="96" width="8.6640625" customWidth="1"/>
    <col min="97" max="97" width="9.33203125" customWidth="1"/>
    <col min="98" max="99" width="8.6640625" customWidth="1"/>
    <col min="100" max="100" width="15.109375" customWidth="1"/>
    <col min="101" max="101" width="5.88671875" customWidth="1"/>
    <col min="102" max="102" width="10.5546875" bestFit="1" customWidth="1"/>
    <col min="103" max="103" width="9.6640625" bestFit="1" customWidth="1"/>
    <col min="104" max="105" width="9.6640625" customWidth="1"/>
    <col min="106" max="106" width="12" customWidth="1"/>
    <col min="107" max="108" width="9.6640625" customWidth="1"/>
    <col min="109" max="109" width="9" customWidth="1"/>
    <col min="110" max="111" width="9.6640625" customWidth="1"/>
    <col min="112" max="112" width="14.109375" customWidth="1"/>
    <col min="113" max="114" width="8.6640625" customWidth="1"/>
    <col min="115" max="115" width="15.109375" customWidth="1"/>
    <col min="116" max="117" width="8.6640625" customWidth="1"/>
    <col min="118" max="118" width="13.44140625" customWidth="1"/>
    <col min="119" max="120" width="7.6640625" customWidth="1"/>
    <col min="121" max="121" width="10.88671875" customWidth="1"/>
    <col min="122" max="123" width="6.6640625" customWidth="1"/>
    <col min="124" max="124" width="17.6640625" customWidth="1"/>
    <col min="125" max="126" width="7.6640625" customWidth="1"/>
    <col min="127" max="127" width="16.6640625" customWidth="1"/>
    <col min="128" max="129" width="7.6640625" customWidth="1"/>
    <col min="130" max="130" width="14" customWidth="1"/>
    <col min="131" max="132" width="7.6640625" customWidth="1"/>
    <col min="133" max="133" width="10.33203125" customWidth="1"/>
    <col min="134" max="135" width="7.6640625" customWidth="1"/>
    <col min="136" max="136" width="16.109375" customWidth="1"/>
    <col min="137" max="138" width="7.6640625" customWidth="1"/>
    <col min="139" max="139" width="16.109375" customWidth="1"/>
    <col min="140" max="141" width="9.6640625" customWidth="1"/>
    <col min="142" max="142" width="12" customWidth="1"/>
    <col min="143" max="144" width="9.6640625" customWidth="1"/>
    <col min="145" max="145" width="9" customWidth="1"/>
    <col min="146" max="147" width="8.6640625" customWidth="1"/>
    <col min="148" max="148" width="15.109375" customWidth="1"/>
    <col min="149" max="150" width="7.6640625" customWidth="1"/>
    <col min="151" max="151" width="16.109375" customWidth="1"/>
    <col min="152" max="153" width="8.6640625" customWidth="1"/>
    <col min="154" max="154" width="12.109375" customWidth="1"/>
    <col min="155" max="156" width="8.6640625" customWidth="1"/>
    <col min="157" max="157" width="9" customWidth="1"/>
    <col min="158" max="159" width="5.88671875" customWidth="1"/>
    <col min="160" max="160" width="17.109375" customWidth="1"/>
    <col min="161" max="162" width="7.6640625" customWidth="1"/>
    <col min="163" max="163" width="15.33203125" customWidth="1"/>
  </cols>
  <sheetData>
    <row r="1" spans="1:163" ht="18" customHeight="1" x14ac:dyDescent="0.3">
      <c r="A1" s="122" t="s">
        <v>18</v>
      </c>
      <c r="B1" s="123"/>
      <c r="C1" s="123"/>
      <c r="D1" s="123"/>
      <c r="E1" s="123"/>
      <c r="F1" s="123"/>
      <c r="G1" s="124"/>
      <c r="H1" s="122" t="s">
        <v>84</v>
      </c>
      <c r="I1" s="123"/>
      <c r="J1" s="124"/>
      <c r="K1" s="122" t="s">
        <v>94</v>
      </c>
      <c r="L1" s="123"/>
      <c r="M1" s="123"/>
      <c r="N1" s="125" t="s">
        <v>15</v>
      </c>
      <c r="O1" s="126"/>
      <c r="P1" s="127"/>
      <c r="Q1" s="123" t="s">
        <v>41</v>
      </c>
      <c r="R1" s="123"/>
      <c r="S1" s="124"/>
      <c r="T1" s="122" t="s">
        <v>95</v>
      </c>
      <c r="U1" s="123"/>
      <c r="V1" s="123"/>
      <c r="W1" s="125" t="s">
        <v>50</v>
      </c>
      <c r="X1" s="126"/>
      <c r="Y1" s="127"/>
      <c r="Z1" s="123" t="s">
        <v>5</v>
      </c>
      <c r="AA1" s="123"/>
      <c r="AB1" s="124"/>
      <c r="AC1" s="122" t="s">
        <v>43</v>
      </c>
      <c r="AD1" s="123"/>
      <c r="AE1" s="124"/>
      <c r="AF1" s="122" t="s">
        <v>4</v>
      </c>
      <c r="AG1" s="123"/>
      <c r="AH1" s="123"/>
      <c r="AI1" s="125" t="s">
        <v>86</v>
      </c>
      <c r="AJ1" s="126"/>
      <c r="AK1" s="127"/>
      <c r="AL1" s="123" t="s">
        <v>8</v>
      </c>
      <c r="AM1" s="123"/>
      <c r="AN1" s="124"/>
      <c r="AO1" s="122" t="s">
        <v>60</v>
      </c>
      <c r="AP1" s="123"/>
      <c r="AQ1" s="124"/>
      <c r="AR1" s="122" t="s">
        <v>65</v>
      </c>
      <c r="AS1" s="123"/>
      <c r="AT1" s="123"/>
      <c r="AU1" s="125" t="s">
        <v>71</v>
      </c>
      <c r="AV1" s="126"/>
      <c r="AW1" s="127"/>
      <c r="AX1" s="123" t="s">
        <v>36</v>
      </c>
      <c r="AY1" s="123"/>
      <c r="AZ1" s="124"/>
      <c r="BA1" s="122" t="s">
        <v>70</v>
      </c>
      <c r="BB1" s="123"/>
      <c r="BC1" s="124"/>
      <c r="BD1" s="122" t="s">
        <v>39</v>
      </c>
      <c r="BE1" s="123"/>
      <c r="BF1" s="123"/>
      <c r="BG1" s="125" t="s">
        <v>0</v>
      </c>
      <c r="BH1" s="126"/>
      <c r="BI1" s="127"/>
      <c r="BJ1" s="123" t="s">
        <v>3</v>
      </c>
      <c r="BK1" s="123"/>
      <c r="BL1" s="124"/>
      <c r="BM1" s="122" t="s">
        <v>63</v>
      </c>
      <c r="BN1" s="123"/>
      <c r="BO1" s="124"/>
      <c r="BP1" s="122" t="s">
        <v>26</v>
      </c>
      <c r="BQ1" s="123"/>
      <c r="BR1" s="123"/>
      <c r="BS1" s="125" t="s">
        <v>59</v>
      </c>
      <c r="BT1" s="126"/>
      <c r="BU1" s="127"/>
      <c r="BV1" s="123" t="s">
        <v>17</v>
      </c>
      <c r="BW1" s="123"/>
      <c r="BX1" s="124"/>
      <c r="BY1" s="122" t="s">
        <v>51</v>
      </c>
      <c r="BZ1" s="123"/>
      <c r="CA1" s="123"/>
      <c r="CB1" s="125" t="s">
        <v>33</v>
      </c>
      <c r="CC1" s="126"/>
      <c r="CD1" s="127"/>
      <c r="CE1" s="123" t="s">
        <v>76</v>
      </c>
      <c r="CF1" s="123"/>
      <c r="CG1" s="123"/>
      <c r="CH1" s="125" t="s">
        <v>54</v>
      </c>
      <c r="CI1" s="126"/>
      <c r="CJ1" s="127"/>
      <c r="CK1" s="123" t="s">
        <v>13</v>
      </c>
      <c r="CL1" s="123"/>
      <c r="CM1" s="123"/>
      <c r="CN1" s="125" t="s">
        <v>68</v>
      </c>
      <c r="CO1" s="126"/>
      <c r="CP1" s="127"/>
      <c r="CQ1" s="123" t="s">
        <v>93</v>
      </c>
      <c r="CR1" s="123"/>
      <c r="CS1" s="124"/>
      <c r="CT1" s="122" t="s">
        <v>87</v>
      </c>
      <c r="CU1" s="123"/>
      <c r="CV1" s="124"/>
      <c r="CW1" s="122" t="s">
        <v>42</v>
      </c>
      <c r="CX1" s="123"/>
      <c r="CY1" s="123"/>
      <c r="CZ1" s="125" t="s">
        <v>74</v>
      </c>
      <c r="DA1" s="126"/>
      <c r="DB1" s="127"/>
      <c r="DC1" s="123" t="s">
        <v>69</v>
      </c>
      <c r="DD1" s="123"/>
      <c r="DE1" s="124"/>
      <c r="DF1" s="122" t="s">
        <v>57</v>
      </c>
      <c r="DG1" s="123"/>
      <c r="DH1" s="124"/>
      <c r="DI1" s="122" t="s">
        <v>24</v>
      </c>
      <c r="DJ1" s="123"/>
      <c r="DK1" s="123"/>
      <c r="DL1" s="125" t="s">
        <v>89</v>
      </c>
      <c r="DM1" s="126"/>
      <c r="DN1" s="127"/>
      <c r="DO1" s="123" t="s">
        <v>38</v>
      </c>
      <c r="DP1" s="123"/>
      <c r="DQ1" s="124"/>
      <c r="DR1" s="122" t="s">
        <v>16</v>
      </c>
      <c r="DS1" s="123"/>
      <c r="DT1" s="124"/>
      <c r="DU1" s="122" t="s">
        <v>14</v>
      </c>
      <c r="DV1" s="123"/>
      <c r="DW1" s="123"/>
      <c r="DX1" s="125" t="s">
        <v>6</v>
      </c>
      <c r="DY1" s="126"/>
      <c r="DZ1" s="127"/>
      <c r="EA1" s="123" t="s">
        <v>7</v>
      </c>
      <c r="EB1" s="123"/>
      <c r="EC1" s="124"/>
      <c r="ED1" s="122" t="s">
        <v>78</v>
      </c>
      <c r="EE1" s="123"/>
      <c r="EF1" s="124"/>
      <c r="EG1" s="122" t="s">
        <v>52</v>
      </c>
      <c r="EH1" s="123"/>
      <c r="EI1" s="123"/>
      <c r="EJ1" s="125" t="s">
        <v>9</v>
      </c>
      <c r="EK1" s="126"/>
      <c r="EL1" s="127"/>
      <c r="EM1" s="123" t="s">
        <v>83</v>
      </c>
      <c r="EN1" s="123"/>
      <c r="EO1" s="124"/>
      <c r="EP1" s="122" t="s">
        <v>25</v>
      </c>
      <c r="EQ1" s="123"/>
      <c r="ER1" s="124"/>
      <c r="ES1" s="122" t="s">
        <v>61</v>
      </c>
      <c r="ET1" s="123"/>
      <c r="EU1" s="123"/>
      <c r="EV1" s="125" t="s">
        <v>30</v>
      </c>
      <c r="EW1" s="126"/>
      <c r="EX1" s="127"/>
      <c r="EY1" s="123" t="s">
        <v>40</v>
      </c>
      <c r="EZ1" s="123"/>
      <c r="FA1" s="124"/>
      <c r="FB1" s="122" t="s">
        <v>37</v>
      </c>
      <c r="FC1" s="123"/>
      <c r="FD1" s="124"/>
      <c r="FE1" s="122" t="s">
        <v>62</v>
      </c>
      <c r="FF1" s="123"/>
      <c r="FG1" s="124"/>
    </row>
    <row r="2" spans="1:163" ht="18" customHeight="1" x14ac:dyDescent="0.3">
      <c r="A2" s="5" t="s">
        <v>90</v>
      </c>
      <c r="B2" s="5" t="s">
        <v>96</v>
      </c>
      <c r="C2" s="5" t="s">
        <v>44</v>
      </c>
      <c r="D2" s="5" t="s">
        <v>56</v>
      </c>
      <c r="E2" s="5" t="s">
        <v>53</v>
      </c>
      <c r="F2" s="5" t="s">
        <v>19</v>
      </c>
      <c r="G2" s="5" t="s">
        <v>82</v>
      </c>
      <c r="H2" s="5" t="s">
        <v>79</v>
      </c>
      <c r="I2" s="5" t="s">
        <v>98</v>
      </c>
      <c r="J2" s="5" t="s">
        <v>77</v>
      </c>
      <c r="K2" s="5" t="s">
        <v>79</v>
      </c>
      <c r="L2" s="5" t="s">
        <v>98</v>
      </c>
      <c r="M2" s="7" t="s">
        <v>77</v>
      </c>
      <c r="N2" s="76" t="s">
        <v>79</v>
      </c>
      <c r="O2" s="5" t="s">
        <v>98</v>
      </c>
      <c r="P2" s="77" t="s">
        <v>77</v>
      </c>
      <c r="Q2" s="8" t="s">
        <v>79</v>
      </c>
      <c r="R2" s="5" t="s">
        <v>98</v>
      </c>
      <c r="S2" s="5" t="s">
        <v>77</v>
      </c>
      <c r="T2" s="5" t="s">
        <v>79</v>
      </c>
      <c r="U2" s="5" t="s">
        <v>98</v>
      </c>
      <c r="V2" s="7" t="s">
        <v>77</v>
      </c>
      <c r="W2" s="76" t="s">
        <v>79</v>
      </c>
      <c r="X2" s="5" t="s">
        <v>98</v>
      </c>
      <c r="Y2" s="77" t="s">
        <v>77</v>
      </c>
      <c r="Z2" s="8" t="s">
        <v>79</v>
      </c>
      <c r="AA2" s="5" t="s">
        <v>98</v>
      </c>
      <c r="AB2" s="5" t="s">
        <v>77</v>
      </c>
      <c r="AC2" s="5" t="s">
        <v>79</v>
      </c>
      <c r="AD2" s="5" t="s">
        <v>98</v>
      </c>
      <c r="AE2" s="5" t="s">
        <v>77</v>
      </c>
      <c r="AF2" s="5" t="s">
        <v>79</v>
      </c>
      <c r="AG2" s="5" t="s">
        <v>98</v>
      </c>
      <c r="AH2" s="7" t="s">
        <v>77</v>
      </c>
      <c r="AI2" s="76" t="s">
        <v>79</v>
      </c>
      <c r="AJ2" s="5" t="s">
        <v>98</v>
      </c>
      <c r="AK2" s="77" t="s">
        <v>77</v>
      </c>
      <c r="AL2" s="8" t="s">
        <v>79</v>
      </c>
      <c r="AM2" s="5" t="s">
        <v>98</v>
      </c>
      <c r="AN2" s="5" t="s">
        <v>77</v>
      </c>
      <c r="AO2" s="5" t="s">
        <v>79</v>
      </c>
      <c r="AP2" s="5" t="s">
        <v>98</v>
      </c>
      <c r="AQ2" s="5" t="s">
        <v>77</v>
      </c>
      <c r="AR2" s="5" t="s">
        <v>79</v>
      </c>
      <c r="AS2" s="5" t="s">
        <v>98</v>
      </c>
      <c r="AT2" s="7" t="s">
        <v>77</v>
      </c>
      <c r="AU2" s="76" t="s">
        <v>79</v>
      </c>
      <c r="AV2" s="5" t="s">
        <v>98</v>
      </c>
      <c r="AW2" s="77" t="s">
        <v>77</v>
      </c>
      <c r="AX2" s="8" t="s">
        <v>79</v>
      </c>
      <c r="AY2" s="5" t="s">
        <v>98</v>
      </c>
      <c r="AZ2" s="5" t="s">
        <v>77</v>
      </c>
      <c r="BA2" s="5" t="s">
        <v>79</v>
      </c>
      <c r="BB2" s="5" t="s">
        <v>98</v>
      </c>
      <c r="BC2" s="5" t="s">
        <v>77</v>
      </c>
      <c r="BD2" s="5" t="s">
        <v>79</v>
      </c>
      <c r="BE2" s="5" t="s">
        <v>98</v>
      </c>
      <c r="BF2" s="7" t="s">
        <v>77</v>
      </c>
      <c r="BG2" s="76" t="s">
        <v>79</v>
      </c>
      <c r="BH2" s="5" t="s">
        <v>98</v>
      </c>
      <c r="BI2" s="77" t="s">
        <v>77</v>
      </c>
      <c r="BJ2" s="8" t="s">
        <v>79</v>
      </c>
      <c r="BK2" s="5" t="s">
        <v>98</v>
      </c>
      <c r="BL2" s="5" t="s">
        <v>77</v>
      </c>
      <c r="BM2" s="5" t="s">
        <v>79</v>
      </c>
      <c r="BN2" s="5" t="s">
        <v>98</v>
      </c>
      <c r="BO2" s="5" t="s">
        <v>77</v>
      </c>
      <c r="BP2" s="5" t="s">
        <v>79</v>
      </c>
      <c r="BQ2" s="5" t="s">
        <v>98</v>
      </c>
      <c r="BR2" s="7" t="s">
        <v>77</v>
      </c>
      <c r="BS2" s="76" t="s">
        <v>79</v>
      </c>
      <c r="BT2" s="5" t="s">
        <v>98</v>
      </c>
      <c r="BU2" s="77" t="s">
        <v>77</v>
      </c>
      <c r="BV2" s="8" t="s">
        <v>79</v>
      </c>
      <c r="BW2" s="5" t="s">
        <v>98</v>
      </c>
      <c r="BX2" s="5" t="s">
        <v>77</v>
      </c>
      <c r="BY2" s="5" t="s">
        <v>79</v>
      </c>
      <c r="BZ2" s="5" t="s">
        <v>98</v>
      </c>
      <c r="CA2" s="7" t="s">
        <v>77</v>
      </c>
      <c r="CB2" s="76" t="s">
        <v>79</v>
      </c>
      <c r="CC2" s="5" t="s">
        <v>98</v>
      </c>
      <c r="CD2" s="77" t="s">
        <v>77</v>
      </c>
      <c r="CE2" s="8" t="s">
        <v>79</v>
      </c>
      <c r="CF2" s="5" t="s">
        <v>98</v>
      </c>
      <c r="CG2" s="7" t="s">
        <v>77</v>
      </c>
      <c r="CH2" s="76" t="s">
        <v>79</v>
      </c>
      <c r="CI2" s="5" t="s">
        <v>98</v>
      </c>
      <c r="CJ2" s="77" t="s">
        <v>77</v>
      </c>
      <c r="CK2" s="8" t="s">
        <v>79</v>
      </c>
      <c r="CL2" s="5" t="s">
        <v>98</v>
      </c>
      <c r="CM2" s="7" t="s">
        <v>77</v>
      </c>
      <c r="CN2" s="76" t="s">
        <v>79</v>
      </c>
      <c r="CO2" s="5" t="s">
        <v>98</v>
      </c>
      <c r="CP2" s="77" t="s">
        <v>77</v>
      </c>
      <c r="CQ2" s="8" t="s">
        <v>79</v>
      </c>
      <c r="CR2" s="5" t="s">
        <v>98</v>
      </c>
      <c r="CS2" s="5" t="s">
        <v>77</v>
      </c>
      <c r="CT2" s="5" t="s">
        <v>79</v>
      </c>
      <c r="CU2" s="5" t="s">
        <v>98</v>
      </c>
      <c r="CV2" s="5" t="s">
        <v>77</v>
      </c>
      <c r="CW2" s="5" t="s">
        <v>79</v>
      </c>
      <c r="CX2" s="5" t="s">
        <v>98</v>
      </c>
      <c r="CY2" s="7" t="s">
        <v>77</v>
      </c>
      <c r="CZ2" s="76" t="s">
        <v>79</v>
      </c>
      <c r="DA2" s="5" t="s">
        <v>98</v>
      </c>
      <c r="DB2" s="77" t="s">
        <v>77</v>
      </c>
      <c r="DC2" s="8" t="s">
        <v>79</v>
      </c>
      <c r="DD2" s="5" t="s">
        <v>98</v>
      </c>
      <c r="DE2" s="5" t="s">
        <v>77</v>
      </c>
      <c r="DF2" s="5" t="s">
        <v>79</v>
      </c>
      <c r="DG2" s="5" t="s">
        <v>98</v>
      </c>
      <c r="DH2" s="5" t="s">
        <v>77</v>
      </c>
      <c r="DI2" s="5" t="s">
        <v>79</v>
      </c>
      <c r="DJ2" s="5" t="s">
        <v>98</v>
      </c>
      <c r="DK2" s="7" t="s">
        <v>77</v>
      </c>
      <c r="DL2" s="76" t="s">
        <v>79</v>
      </c>
      <c r="DM2" s="5" t="s">
        <v>98</v>
      </c>
      <c r="DN2" s="77" t="s">
        <v>77</v>
      </c>
      <c r="DO2" s="8" t="s">
        <v>79</v>
      </c>
      <c r="DP2" s="5" t="s">
        <v>98</v>
      </c>
      <c r="DQ2" s="5" t="s">
        <v>77</v>
      </c>
      <c r="DR2" s="5" t="s">
        <v>79</v>
      </c>
      <c r="DS2" s="5" t="s">
        <v>98</v>
      </c>
      <c r="DT2" s="5" t="s">
        <v>77</v>
      </c>
      <c r="DU2" s="5" t="s">
        <v>79</v>
      </c>
      <c r="DV2" s="5" t="s">
        <v>98</v>
      </c>
      <c r="DW2" s="7" t="s">
        <v>77</v>
      </c>
      <c r="DX2" s="76" t="s">
        <v>79</v>
      </c>
      <c r="DY2" s="5" t="s">
        <v>98</v>
      </c>
      <c r="DZ2" s="77" t="s">
        <v>77</v>
      </c>
      <c r="EA2" s="8" t="s">
        <v>79</v>
      </c>
      <c r="EB2" s="5" t="s">
        <v>98</v>
      </c>
      <c r="EC2" s="5" t="s">
        <v>77</v>
      </c>
      <c r="ED2" s="5" t="s">
        <v>79</v>
      </c>
      <c r="EE2" s="5" t="s">
        <v>98</v>
      </c>
      <c r="EF2" s="5" t="s">
        <v>77</v>
      </c>
      <c r="EG2" s="5" t="s">
        <v>79</v>
      </c>
      <c r="EH2" s="5" t="s">
        <v>98</v>
      </c>
      <c r="EI2" s="7" t="s">
        <v>77</v>
      </c>
      <c r="EJ2" s="76" t="s">
        <v>79</v>
      </c>
      <c r="EK2" s="5" t="s">
        <v>98</v>
      </c>
      <c r="EL2" s="77" t="s">
        <v>77</v>
      </c>
      <c r="EM2" s="8" t="s">
        <v>79</v>
      </c>
      <c r="EN2" s="5" t="s">
        <v>98</v>
      </c>
      <c r="EO2" s="5" t="s">
        <v>77</v>
      </c>
      <c r="EP2" s="5" t="s">
        <v>79</v>
      </c>
      <c r="EQ2" s="5" t="s">
        <v>98</v>
      </c>
      <c r="ER2" s="5" t="s">
        <v>77</v>
      </c>
      <c r="ES2" s="5" t="s">
        <v>79</v>
      </c>
      <c r="ET2" s="5" t="s">
        <v>98</v>
      </c>
      <c r="EU2" s="7" t="s">
        <v>77</v>
      </c>
      <c r="EV2" s="76" t="s">
        <v>79</v>
      </c>
      <c r="EW2" s="5" t="s">
        <v>98</v>
      </c>
      <c r="EX2" s="77" t="s">
        <v>77</v>
      </c>
      <c r="EY2" s="8" t="s">
        <v>79</v>
      </c>
      <c r="EZ2" s="5" t="s">
        <v>98</v>
      </c>
      <c r="FA2" s="5" t="s">
        <v>77</v>
      </c>
      <c r="FB2" s="5" t="s">
        <v>79</v>
      </c>
      <c r="FC2" s="5" t="s">
        <v>98</v>
      </c>
      <c r="FD2" s="5" t="s">
        <v>77</v>
      </c>
      <c r="FE2" s="5" t="s">
        <v>79</v>
      </c>
      <c r="FF2" s="5" t="s">
        <v>98</v>
      </c>
      <c r="FG2" s="5" t="s">
        <v>77</v>
      </c>
    </row>
    <row r="3" spans="1:163" s="16" customFormat="1" x14ac:dyDescent="0.3">
      <c r="A3" s="11"/>
      <c r="B3" s="11" t="b">
        <v>0</v>
      </c>
      <c r="C3" s="11" t="s">
        <v>92</v>
      </c>
      <c r="D3" s="12">
        <v>43332.466099537</v>
      </c>
      <c r="E3" s="13" t="s">
        <v>18</v>
      </c>
      <c r="F3" s="14" t="s">
        <v>90</v>
      </c>
      <c r="G3" s="11" t="s">
        <v>91</v>
      </c>
      <c r="H3" s="15">
        <v>7439880.8389999997</v>
      </c>
      <c r="I3" s="15"/>
      <c r="J3" s="14">
        <v>0.37216998472998097</v>
      </c>
      <c r="K3" s="14">
        <v>120236.401</v>
      </c>
      <c r="L3" s="14"/>
      <c r="M3" s="60">
        <v>1.02719940686038</v>
      </c>
      <c r="N3" s="78">
        <v>330677.65100000001</v>
      </c>
      <c r="O3" s="14"/>
      <c r="P3" s="79">
        <v>2.69010000582719</v>
      </c>
      <c r="Q3" s="68">
        <v>17.02</v>
      </c>
      <c r="R3" s="14"/>
      <c r="S3" s="14">
        <v>121.033532475952</v>
      </c>
      <c r="T3" s="14">
        <v>2389.8809999999999</v>
      </c>
      <c r="U3" s="14"/>
      <c r="V3" s="60">
        <v>10.028173348945201</v>
      </c>
      <c r="W3" s="78">
        <v>48.052999999999997</v>
      </c>
      <c r="X3" s="14"/>
      <c r="Y3" s="79">
        <v>43.705742770590398</v>
      </c>
      <c r="Z3" s="68">
        <v>827.95299999999997</v>
      </c>
      <c r="AA3" s="14"/>
      <c r="AB3" s="14">
        <v>10.665850494340599</v>
      </c>
      <c r="AC3" s="14">
        <v>34.036999999999999</v>
      </c>
      <c r="AD3" s="14"/>
      <c r="AE3" s="14">
        <v>54.062407403702998</v>
      </c>
      <c r="AF3" s="14">
        <v>76676.142999999996</v>
      </c>
      <c r="AG3" s="14"/>
      <c r="AH3" s="60">
        <v>1.88475461040873</v>
      </c>
      <c r="AI3" s="78">
        <v>751.86800000000005</v>
      </c>
      <c r="AJ3" s="14"/>
      <c r="AK3" s="79">
        <v>17.6817881641749</v>
      </c>
      <c r="AL3" s="68">
        <v>9245.8610000000008</v>
      </c>
      <c r="AM3" s="14"/>
      <c r="AN3" s="14">
        <v>4.8541691271235603</v>
      </c>
      <c r="AO3" s="14">
        <v>536.61599999999999</v>
      </c>
      <c r="AP3" s="14"/>
      <c r="AQ3" s="14">
        <v>11.3381883272752</v>
      </c>
      <c r="AR3" s="14">
        <v>21561.557000000001</v>
      </c>
      <c r="AS3" s="14"/>
      <c r="AT3" s="60">
        <v>2.12697368997287</v>
      </c>
      <c r="AU3" s="78">
        <v>1433.681</v>
      </c>
      <c r="AV3" s="14"/>
      <c r="AW3" s="79">
        <v>9.8085705870481803</v>
      </c>
      <c r="AX3" s="68">
        <v>2189.6149999999998</v>
      </c>
      <c r="AY3" s="14"/>
      <c r="AZ3" s="14">
        <v>5.2807502088359</v>
      </c>
      <c r="BA3" s="14">
        <v>731.83900000000006</v>
      </c>
      <c r="BB3" s="14"/>
      <c r="BC3" s="14">
        <v>16.9950875183847</v>
      </c>
      <c r="BD3" s="14">
        <v>470.54399999999998</v>
      </c>
      <c r="BE3" s="14"/>
      <c r="BF3" s="60">
        <v>25.315718464584599</v>
      </c>
      <c r="BG3" s="78">
        <v>53.061</v>
      </c>
      <c r="BH3" s="14"/>
      <c r="BI3" s="79">
        <v>57.678068141435901</v>
      </c>
      <c r="BJ3" s="68">
        <v>335.38299999999998</v>
      </c>
      <c r="BK3" s="14"/>
      <c r="BL3" s="14">
        <v>28.745178304652502</v>
      </c>
      <c r="BM3" s="14">
        <v>15.016</v>
      </c>
      <c r="BN3" s="14"/>
      <c r="BO3" s="14">
        <v>78.577885879963603</v>
      </c>
      <c r="BP3" s="53">
        <v>6010.8609999999999</v>
      </c>
      <c r="BQ3" s="14"/>
      <c r="BR3" s="60">
        <v>3.0387289267981101</v>
      </c>
      <c r="BS3" s="100">
        <v>2513.0140000000001</v>
      </c>
      <c r="BT3" s="14"/>
      <c r="BU3" s="79">
        <v>7.7038005575664004</v>
      </c>
      <c r="BV3" s="68">
        <v>3717.58</v>
      </c>
      <c r="BW3" s="14"/>
      <c r="BX3" s="14">
        <v>8.24855181982762</v>
      </c>
      <c r="BY3" s="14">
        <v>493.565</v>
      </c>
      <c r="BZ3" s="14"/>
      <c r="CA3" s="60">
        <v>9.8474431636279292</v>
      </c>
      <c r="CB3" s="78">
        <v>1509.789</v>
      </c>
      <c r="CC3" s="14"/>
      <c r="CD3" s="79">
        <v>9.4655049911860498</v>
      </c>
      <c r="CE3" s="68">
        <v>307.34899999999999</v>
      </c>
      <c r="CF3" s="14"/>
      <c r="CG3" s="60">
        <v>29.817379379344001</v>
      </c>
      <c r="CH3" s="78">
        <v>1106.2929999999999</v>
      </c>
      <c r="CI3" s="14"/>
      <c r="CJ3" s="79">
        <v>14.6688780731889</v>
      </c>
      <c r="CK3" s="68">
        <v>82.093999999999994</v>
      </c>
      <c r="CL3" s="14"/>
      <c r="CM3" s="60">
        <v>35.343204151435003</v>
      </c>
      <c r="CN3" s="78">
        <v>330.38099999999997</v>
      </c>
      <c r="CO3" s="14"/>
      <c r="CP3" s="79">
        <v>22.1312091410799</v>
      </c>
      <c r="CQ3" s="68">
        <v>310.358</v>
      </c>
      <c r="CR3" s="14"/>
      <c r="CS3" s="14">
        <v>22.298306423919399</v>
      </c>
      <c r="CT3" s="14">
        <v>619.71400000000006</v>
      </c>
      <c r="CU3" s="14"/>
      <c r="CV3" s="14">
        <v>15.029692333809299</v>
      </c>
      <c r="CW3" s="14">
        <v>1.0009999999999999</v>
      </c>
      <c r="CX3" s="14"/>
      <c r="CY3" s="60">
        <v>316.22776601683802</v>
      </c>
      <c r="CZ3" s="78">
        <v>1889.2619999999999</v>
      </c>
      <c r="DA3" s="14"/>
      <c r="DB3" s="79">
        <v>7.7284655296463303</v>
      </c>
      <c r="DC3" s="109">
        <v>744.87</v>
      </c>
      <c r="DD3" s="14"/>
      <c r="DE3" s="14">
        <v>22.332481031838501</v>
      </c>
      <c r="DF3" s="15">
        <v>1567.86</v>
      </c>
      <c r="DG3" s="14"/>
      <c r="DH3" s="14">
        <v>7.9603959240185196</v>
      </c>
      <c r="DI3" s="14">
        <v>193.221</v>
      </c>
      <c r="DJ3" s="14"/>
      <c r="DK3" s="60">
        <v>33.494650635087702</v>
      </c>
      <c r="DL3" s="78">
        <v>3.0030000000000001</v>
      </c>
      <c r="DM3" s="14"/>
      <c r="DN3" s="79">
        <v>224.98285257018401</v>
      </c>
      <c r="DO3" s="68">
        <v>2.0019999999999998</v>
      </c>
      <c r="DP3" s="14"/>
      <c r="DQ3" s="14">
        <v>316.22776601683802</v>
      </c>
      <c r="DR3" s="14">
        <v>1.0009999999999999</v>
      </c>
      <c r="DS3" s="14"/>
      <c r="DT3" s="14">
        <v>316.22776601683802</v>
      </c>
      <c r="DU3" s="14">
        <v>0</v>
      </c>
      <c r="DV3" s="14"/>
      <c r="DW3" s="60" t="s">
        <v>27</v>
      </c>
      <c r="DX3" s="78">
        <v>11.012</v>
      </c>
      <c r="DY3" s="14"/>
      <c r="DZ3" s="79">
        <v>138.54152531884799</v>
      </c>
      <c r="EA3" s="68">
        <v>2.0019999999999998</v>
      </c>
      <c r="EB3" s="14"/>
      <c r="EC3" s="14">
        <v>210.81851067789199</v>
      </c>
      <c r="ED3" s="14">
        <v>4.0039999999999996</v>
      </c>
      <c r="EE3" s="14"/>
      <c r="EF3" s="14">
        <v>174.80147469502501</v>
      </c>
      <c r="EG3" s="14">
        <v>2.0019999999999998</v>
      </c>
      <c r="EH3" s="14"/>
      <c r="EI3" s="60">
        <v>316.22776601683802</v>
      </c>
      <c r="EJ3" s="78">
        <v>2941.65</v>
      </c>
      <c r="EK3" s="14"/>
      <c r="EL3" s="79">
        <v>4.9795374592783102</v>
      </c>
      <c r="EM3" s="68">
        <v>2582.1579999999999</v>
      </c>
      <c r="EN3" s="14"/>
      <c r="EO3" s="14">
        <v>6.5920109109880896</v>
      </c>
      <c r="EP3" s="14">
        <v>2047.47</v>
      </c>
      <c r="EQ3" s="14"/>
      <c r="ER3" s="14">
        <v>8.5739102913896907</v>
      </c>
      <c r="ES3" s="14">
        <v>28.032</v>
      </c>
      <c r="ET3" s="14"/>
      <c r="EU3" s="60">
        <v>97.883122224294098</v>
      </c>
      <c r="EV3" s="78">
        <v>11.010999999999999</v>
      </c>
      <c r="EW3" s="14"/>
      <c r="EX3" s="79">
        <v>100.045903146783</v>
      </c>
      <c r="EY3" s="68">
        <v>12.013</v>
      </c>
      <c r="EZ3" s="14"/>
      <c r="FA3" s="14">
        <v>102.451924335143</v>
      </c>
      <c r="FB3" s="14">
        <v>0</v>
      </c>
      <c r="FC3" s="14"/>
      <c r="FD3" s="14" t="s">
        <v>27</v>
      </c>
      <c r="FE3" s="14">
        <v>0</v>
      </c>
      <c r="FF3" s="14"/>
      <c r="FG3" s="14" t="s">
        <v>27</v>
      </c>
    </row>
    <row r="4" spans="1:163" s="22" customFormat="1" x14ac:dyDescent="0.3">
      <c r="A4" s="17"/>
      <c r="B4" s="17" t="b">
        <v>0</v>
      </c>
      <c r="C4" s="17" t="s">
        <v>23</v>
      </c>
      <c r="D4" s="18">
        <v>43332.487546296303</v>
      </c>
      <c r="E4" s="19" t="s">
        <v>18</v>
      </c>
      <c r="F4" s="20" t="s">
        <v>90</v>
      </c>
      <c r="G4" s="17" t="s">
        <v>55</v>
      </c>
      <c r="H4" s="21">
        <v>10996545.878</v>
      </c>
      <c r="I4" s="21"/>
      <c r="J4" s="20">
        <v>0.36568002231247498</v>
      </c>
      <c r="K4" s="20">
        <v>250622.94699999999</v>
      </c>
      <c r="L4" s="20"/>
      <c r="M4" s="61">
        <v>0.93362821057010503</v>
      </c>
      <c r="N4" s="80">
        <v>2367398.0649999999</v>
      </c>
      <c r="O4" s="20"/>
      <c r="P4" s="81">
        <v>2.3312109399058301</v>
      </c>
      <c r="Q4" s="69">
        <v>16.016999999999999</v>
      </c>
      <c r="R4" s="20"/>
      <c r="S4" s="20">
        <v>84.375637198930903</v>
      </c>
      <c r="T4" s="20">
        <v>554959.87</v>
      </c>
      <c r="U4" s="20"/>
      <c r="V4" s="61">
        <v>1.35013606192808</v>
      </c>
      <c r="W4" s="80">
        <v>29996.738000000001</v>
      </c>
      <c r="X4" s="20"/>
      <c r="Y4" s="81">
        <v>2.9659946336915</v>
      </c>
      <c r="Z4" s="69">
        <v>295771.815</v>
      </c>
      <c r="AA4" s="20"/>
      <c r="AB4" s="20">
        <v>2.4305055852275799</v>
      </c>
      <c r="AC4" s="20">
        <v>27057.316999999999</v>
      </c>
      <c r="AD4" s="20"/>
      <c r="AE4" s="20">
        <v>3.73214455872608</v>
      </c>
      <c r="AF4" s="20">
        <v>8499893.0329999998</v>
      </c>
      <c r="AG4" s="20"/>
      <c r="AH4" s="61">
        <v>0.90966548995919805</v>
      </c>
      <c r="AI4" s="80">
        <v>508131.71399999998</v>
      </c>
      <c r="AJ4" s="20"/>
      <c r="AK4" s="81">
        <v>0.79445867339113596</v>
      </c>
      <c r="AL4" s="69">
        <v>4604987.1210000003</v>
      </c>
      <c r="AM4" s="20"/>
      <c r="AN4" s="20">
        <v>2.1668149863880699</v>
      </c>
      <c r="AO4" s="20">
        <v>459508.06199999998</v>
      </c>
      <c r="AP4" s="20"/>
      <c r="AQ4" s="20">
        <v>3.0463950342550499</v>
      </c>
      <c r="AR4" s="20">
        <v>359476.55699999997</v>
      </c>
      <c r="AS4" s="20"/>
      <c r="AT4" s="61">
        <v>1.69523545689483</v>
      </c>
      <c r="AU4" s="80">
        <v>96128.025999999998</v>
      </c>
      <c r="AV4" s="20"/>
      <c r="AW4" s="81">
        <v>1.23527394612471</v>
      </c>
      <c r="AX4" s="69">
        <v>179586.486</v>
      </c>
      <c r="AY4" s="20"/>
      <c r="AZ4" s="20">
        <v>1.4636675378159101</v>
      </c>
      <c r="BA4" s="20">
        <v>54850.173000000003</v>
      </c>
      <c r="BB4" s="20"/>
      <c r="BC4" s="20">
        <v>1.8059291192345099</v>
      </c>
      <c r="BD4" s="20">
        <v>46315.571000000004</v>
      </c>
      <c r="BE4" s="20"/>
      <c r="BF4" s="61">
        <v>2.4279922095917801</v>
      </c>
      <c r="BG4" s="80">
        <v>17736.834999999999</v>
      </c>
      <c r="BH4" s="20"/>
      <c r="BI4" s="81">
        <v>2.8327657356958902</v>
      </c>
      <c r="BJ4" s="69">
        <v>26380.321</v>
      </c>
      <c r="BK4" s="20"/>
      <c r="BL4" s="20">
        <v>1.72501046167436</v>
      </c>
      <c r="BM4" s="20">
        <v>9478.2999999999993</v>
      </c>
      <c r="BN4" s="20"/>
      <c r="BO4" s="20">
        <v>3.6292171970963798</v>
      </c>
      <c r="BP4" s="54">
        <v>38476.042000000001</v>
      </c>
      <c r="BQ4" s="20"/>
      <c r="BR4" s="61">
        <v>3.0784300112166201</v>
      </c>
      <c r="BS4" s="101">
        <v>17283.810000000001</v>
      </c>
      <c r="BT4" s="20"/>
      <c r="BU4" s="81">
        <v>2.2472102299336698</v>
      </c>
      <c r="BV4" s="69">
        <v>24791.143</v>
      </c>
      <c r="BW4" s="20"/>
      <c r="BX4" s="20">
        <v>3.5777978403722601</v>
      </c>
      <c r="BY4" s="20">
        <v>3795.732</v>
      </c>
      <c r="BZ4" s="20"/>
      <c r="CA4" s="61">
        <v>5.0741203350648201</v>
      </c>
      <c r="CB4" s="80">
        <v>950928.52300000004</v>
      </c>
      <c r="CC4" s="20"/>
      <c r="CD4" s="81">
        <v>1.14143121842655</v>
      </c>
      <c r="CE4" s="69">
        <v>211402.068</v>
      </c>
      <c r="CF4" s="20"/>
      <c r="CG4" s="61">
        <v>0.98307729693365398</v>
      </c>
      <c r="CH4" s="80">
        <v>760363.43299999996</v>
      </c>
      <c r="CI4" s="20"/>
      <c r="CJ4" s="81">
        <v>1.1281864881896499</v>
      </c>
      <c r="CK4" s="69">
        <v>56242.205999999998</v>
      </c>
      <c r="CL4" s="20"/>
      <c r="CM4" s="61">
        <v>1.7227187583416801</v>
      </c>
      <c r="CN4" s="80">
        <v>1843.2270000000001</v>
      </c>
      <c r="CO4" s="20"/>
      <c r="CP4" s="81">
        <v>7.7892586483220603</v>
      </c>
      <c r="CQ4" s="69">
        <v>1039.2149999999999</v>
      </c>
      <c r="CR4" s="20"/>
      <c r="CS4" s="20">
        <v>14.7850107120305</v>
      </c>
      <c r="CT4" s="20">
        <v>2048.4659999999999</v>
      </c>
      <c r="CU4" s="20"/>
      <c r="CV4" s="20">
        <v>11.131928414133499</v>
      </c>
      <c r="CW4" s="20">
        <v>0</v>
      </c>
      <c r="CX4" s="20"/>
      <c r="CY4" s="61" t="s">
        <v>27</v>
      </c>
      <c r="CZ4" s="80">
        <v>28788.647000000001</v>
      </c>
      <c r="DA4" s="20"/>
      <c r="DB4" s="81">
        <v>2.8519252519906</v>
      </c>
      <c r="DC4" s="110">
        <v>15350.594999999999</v>
      </c>
      <c r="DD4" s="20"/>
      <c r="DE4" s="20">
        <v>3.8765383897668002</v>
      </c>
      <c r="DF4" s="21">
        <v>25481.228999999999</v>
      </c>
      <c r="DG4" s="20"/>
      <c r="DH4" s="20">
        <v>2.8061528252567101</v>
      </c>
      <c r="DI4" s="20">
        <v>2740.36</v>
      </c>
      <c r="DJ4" s="20"/>
      <c r="DK4" s="61">
        <v>8.5498415836428094</v>
      </c>
      <c r="DL4" s="80">
        <v>1154.3630000000001</v>
      </c>
      <c r="DM4" s="20"/>
      <c r="DN4" s="81">
        <v>6.2010924811318597</v>
      </c>
      <c r="DO4" s="69">
        <v>833.976</v>
      </c>
      <c r="DP4" s="20"/>
      <c r="DQ4" s="20">
        <v>12.3481976778946</v>
      </c>
      <c r="DR4" s="20">
        <v>82.093000000000004</v>
      </c>
      <c r="DS4" s="20"/>
      <c r="DT4" s="20">
        <v>69.892256724380601</v>
      </c>
      <c r="DU4" s="20">
        <v>946.11</v>
      </c>
      <c r="DV4" s="20"/>
      <c r="DW4" s="61">
        <v>11.8706466888428</v>
      </c>
      <c r="DX4" s="80">
        <v>812.947</v>
      </c>
      <c r="DY4" s="20"/>
      <c r="DZ4" s="81">
        <v>20.500052454882098</v>
      </c>
      <c r="EA4" s="69">
        <v>633.73299999999995</v>
      </c>
      <c r="EB4" s="20"/>
      <c r="EC4" s="20">
        <v>18.752382927694601</v>
      </c>
      <c r="ED4" s="20">
        <v>559.65300000000002</v>
      </c>
      <c r="EE4" s="20"/>
      <c r="EF4" s="20">
        <v>12.204296714579399</v>
      </c>
      <c r="EG4" s="20">
        <v>180.209</v>
      </c>
      <c r="EH4" s="20"/>
      <c r="EI4" s="61">
        <v>24.430403582562601</v>
      </c>
      <c r="EJ4" s="80">
        <v>11481.236000000001</v>
      </c>
      <c r="EK4" s="20"/>
      <c r="EL4" s="81">
        <v>2.67748409087856</v>
      </c>
      <c r="EM4" s="69">
        <v>10590.643</v>
      </c>
      <c r="EN4" s="20"/>
      <c r="EO4" s="20">
        <v>2.9366416833970002</v>
      </c>
      <c r="EP4" s="20">
        <v>8088.3450000000003</v>
      </c>
      <c r="EQ4" s="20"/>
      <c r="ER4" s="20">
        <v>4.0124493074862704</v>
      </c>
      <c r="ES4" s="20">
        <v>161.18700000000001</v>
      </c>
      <c r="ET4" s="20"/>
      <c r="EU4" s="61">
        <v>32.268283849946798</v>
      </c>
      <c r="EV4" s="80">
        <v>2411.9540000000002</v>
      </c>
      <c r="EW4" s="20"/>
      <c r="EX4" s="81">
        <v>6.1411082766335197</v>
      </c>
      <c r="EY4" s="69">
        <v>2284.7930000000001</v>
      </c>
      <c r="EZ4" s="20"/>
      <c r="FA4" s="20">
        <v>7.5592988372759997</v>
      </c>
      <c r="FB4" s="20">
        <v>3.0030000000000001</v>
      </c>
      <c r="FC4" s="20"/>
      <c r="FD4" s="20">
        <v>224.98285257018401</v>
      </c>
      <c r="FE4" s="20">
        <v>101.116</v>
      </c>
      <c r="FF4" s="20"/>
      <c r="FG4" s="20">
        <v>31.116460222438199</v>
      </c>
    </row>
    <row r="5" spans="1:163" s="28" customFormat="1" x14ac:dyDescent="0.3">
      <c r="A5" s="23"/>
      <c r="B5" s="23" t="b">
        <v>0</v>
      </c>
      <c r="C5" s="23" t="s">
        <v>67</v>
      </c>
      <c r="D5" s="24">
        <v>43332.523252314801</v>
      </c>
      <c r="E5" s="25" t="s">
        <v>18</v>
      </c>
      <c r="F5" s="26" t="s">
        <v>90</v>
      </c>
      <c r="G5" s="23" t="s">
        <v>73</v>
      </c>
      <c r="H5" s="27">
        <v>7630718.0899999999</v>
      </c>
      <c r="I5" s="27">
        <f>H5/$H$4</f>
        <v>0.69391954297814817</v>
      </c>
      <c r="J5" s="26">
        <v>0.373694448684387</v>
      </c>
      <c r="K5" s="26">
        <v>124412.249</v>
      </c>
      <c r="L5" s="26">
        <f>K5/$K$4</f>
        <v>0.49641204242961839</v>
      </c>
      <c r="M5" s="62">
        <v>1.8394303888553101</v>
      </c>
      <c r="N5" s="82">
        <v>297232.46799999999</v>
      </c>
      <c r="O5" s="26">
        <f>N5/$N$4</f>
        <v>0.1255523827590862</v>
      </c>
      <c r="P5" s="83">
        <v>2.4380365559550299</v>
      </c>
      <c r="Q5" s="70">
        <v>21.021999999999998</v>
      </c>
      <c r="R5" s="26">
        <f>Q5/$Q$4</f>
        <v>1.3124804894799276</v>
      </c>
      <c r="S5" s="26">
        <v>91.051723337357402</v>
      </c>
      <c r="T5" s="26">
        <v>2623.1550000000002</v>
      </c>
      <c r="U5" s="26">
        <f>T5/$T$4</f>
        <v>4.7267471790347652E-3</v>
      </c>
      <c r="V5" s="62">
        <v>4.9930525320189103</v>
      </c>
      <c r="W5" s="82">
        <v>135.154</v>
      </c>
      <c r="X5" s="26">
        <f>W5/$W$4</f>
        <v>4.5056232447674809E-3</v>
      </c>
      <c r="Y5" s="83">
        <v>27.551168990384099</v>
      </c>
      <c r="Z5" s="70">
        <v>1097.271</v>
      </c>
      <c r="AA5" s="26">
        <f>Z5/$Z$4</f>
        <v>3.7098565324758886E-3</v>
      </c>
      <c r="AB5" s="26">
        <v>11.1027156076323</v>
      </c>
      <c r="AC5" s="26">
        <v>58.064999999999998</v>
      </c>
      <c r="AD5" s="26">
        <f>AC5/$AC$4</f>
        <v>2.1459999156605218E-3</v>
      </c>
      <c r="AE5" s="26">
        <v>61.790804131261403</v>
      </c>
      <c r="AF5" s="26">
        <v>81466.519</v>
      </c>
      <c r="AG5" s="26">
        <f>AF5/$AF$4</f>
        <v>9.5844169666270199E-3</v>
      </c>
      <c r="AH5" s="62">
        <v>2.0975969946638799</v>
      </c>
      <c r="AI5" s="82">
        <v>1651.934</v>
      </c>
      <c r="AJ5" s="26">
        <f>AI5/$AI$4</f>
        <v>3.2509956660567736E-3</v>
      </c>
      <c r="AK5" s="83">
        <v>9.9876599014368903</v>
      </c>
      <c r="AL5" s="70">
        <v>13006.299000000001</v>
      </c>
      <c r="AM5" s="26">
        <f>AL5/$AL$4</f>
        <v>2.8243942183220714E-3</v>
      </c>
      <c r="AN5" s="26">
        <v>2.68058276742339</v>
      </c>
      <c r="AO5" s="26">
        <v>860.995</v>
      </c>
      <c r="AP5" s="26">
        <f>AO5/$AO$4</f>
        <v>1.8737320869900212E-3</v>
      </c>
      <c r="AQ5" s="26">
        <v>10.9217812850714</v>
      </c>
      <c r="AR5" s="26">
        <v>25104.837</v>
      </c>
      <c r="AS5" s="26">
        <f>AR5/$AR$4</f>
        <v>6.9837202207319468E-2</v>
      </c>
      <c r="AT5" s="62">
        <v>3.56608476685556</v>
      </c>
      <c r="AU5" s="82">
        <v>1829.162</v>
      </c>
      <c r="AV5" s="26">
        <f>AU5/$AU$4</f>
        <v>1.9028394487160281E-2</v>
      </c>
      <c r="AW5" s="83">
        <v>8.0238080029015801</v>
      </c>
      <c r="AX5" s="70">
        <v>2865.462</v>
      </c>
      <c r="AY5" s="26">
        <f>AX5/$AX$4</f>
        <v>1.5955888796665915E-2</v>
      </c>
      <c r="AZ5" s="26">
        <v>7.8619378673237303</v>
      </c>
      <c r="BA5" s="26">
        <v>947.10900000000004</v>
      </c>
      <c r="BB5" s="26">
        <f>BA5/$BA$4</f>
        <v>1.72672016914149E-2</v>
      </c>
      <c r="BC5" s="26">
        <v>9.2052748262902</v>
      </c>
      <c r="BD5" s="26">
        <v>599.69100000000003</v>
      </c>
      <c r="BE5" s="26">
        <f>BD5/$BD$4</f>
        <v>1.2947934939634016E-2</v>
      </c>
      <c r="BF5" s="62">
        <v>13.155648848188999</v>
      </c>
      <c r="BG5" s="82">
        <v>68.076999999999998</v>
      </c>
      <c r="BH5" s="26">
        <f>BG5/$BG$4</f>
        <v>3.8381706770119922E-3</v>
      </c>
      <c r="BI5" s="83">
        <v>65.695062770704894</v>
      </c>
      <c r="BJ5" s="70">
        <v>371.42200000000003</v>
      </c>
      <c r="BK5" s="26">
        <f>BJ5/$BJ$4</f>
        <v>1.407951025311633E-2</v>
      </c>
      <c r="BL5" s="26">
        <v>15.9948475952816</v>
      </c>
      <c r="BM5" s="26">
        <v>28.030999999999999</v>
      </c>
      <c r="BN5" s="26">
        <f>BM5/$BM$4</f>
        <v>2.9573868731734595E-3</v>
      </c>
      <c r="BO5" s="26">
        <v>66.928082814982702</v>
      </c>
      <c r="BP5" s="55">
        <v>1949.3309999999999</v>
      </c>
      <c r="BQ5" s="26">
        <f>BP5/$BP$4</f>
        <v>5.066350119900586E-2</v>
      </c>
      <c r="BR5" s="62">
        <v>11.2099229155326</v>
      </c>
      <c r="BS5" s="102">
        <v>1009.171</v>
      </c>
      <c r="BT5" s="26">
        <f>BS5/$BS$4</f>
        <v>5.8388225744208017E-2</v>
      </c>
      <c r="BU5" s="83">
        <v>14.083235552239801</v>
      </c>
      <c r="BV5" s="70">
        <v>1088.268</v>
      </c>
      <c r="BW5" s="26">
        <f>BV5/$BV$4</f>
        <v>4.3897451601969298E-2</v>
      </c>
      <c r="BX5" s="26">
        <v>11.9251066077762</v>
      </c>
      <c r="BY5" s="26">
        <v>187.214</v>
      </c>
      <c r="BZ5" s="26">
        <f>BY5/$BY$4</f>
        <v>4.9322238767120545E-2</v>
      </c>
      <c r="CA5" s="62">
        <v>26.081446241176</v>
      </c>
      <c r="CB5" s="82">
        <v>201421.33600000001</v>
      </c>
      <c r="CC5" s="26">
        <f>CB5/$CB$4</f>
        <v>0.21181543210477449</v>
      </c>
      <c r="CD5" s="83">
        <v>1.5895859787784301</v>
      </c>
      <c r="CE5" s="70">
        <v>45392.317000000003</v>
      </c>
      <c r="CF5" s="26">
        <f>CE5/$CE$4</f>
        <v>0.21472030727722116</v>
      </c>
      <c r="CG5" s="62">
        <v>2.4797476071219098</v>
      </c>
      <c r="CH5" s="82">
        <v>154300.33600000001</v>
      </c>
      <c r="CI5" s="26">
        <f>CH5/$CH$4</f>
        <v>0.20292971663722817</v>
      </c>
      <c r="CJ5" s="83">
        <v>1.3598628726709401</v>
      </c>
      <c r="CK5" s="70">
        <v>11550.02</v>
      </c>
      <c r="CL5" s="26">
        <f>CK5/$CK$4</f>
        <v>0.2053621438675432</v>
      </c>
      <c r="CM5" s="62">
        <v>4.3251064223419</v>
      </c>
      <c r="CN5" s="82">
        <v>349.40100000000001</v>
      </c>
      <c r="CO5" s="26">
        <f>CN5/$CN$4</f>
        <v>0.18955939773017647</v>
      </c>
      <c r="CP5" s="83">
        <v>25.538595661398698</v>
      </c>
      <c r="CQ5" s="70">
        <v>288.33199999999999</v>
      </c>
      <c r="CR5" s="26">
        <f>CQ5/$CQ$4</f>
        <v>0.27745173039265214</v>
      </c>
      <c r="CS5" s="26">
        <v>15.683766180656701</v>
      </c>
      <c r="CT5" s="26">
        <v>655.76099999999997</v>
      </c>
      <c r="CU5" s="26">
        <f>CT5/$CT$4</f>
        <v>0.32012296030297793</v>
      </c>
      <c r="CV5" s="26">
        <v>13.9970313474251</v>
      </c>
      <c r="CW5" s="26">
        <v>1.0009999999999999</v>
      </c>
      <c r="CX5" s="26" t="e">
        <f>CW5/$CW$4</f>
        <v>#DIV/0!</v>
      </c>
      <c r="CY5" s="62">
        <v>316.22776601683802</v>
      </c>
      <c r="CZ5" s="82">
        <v>4947.3909999999996</v>
      </c>
      <c r="DA5" s="26">
        <f>CZ5/$CZ$4</f>
        <v>0.17185215408004412</v>
      </c>
      <c r="DB5" s="83">
        <v>5.2789163928020404</v>
      </c>
      <c r="DC5" s="111">
        <v>2784.413</v>
      </c>
      <c r="DD5" s="26">
        <f>DC5/$DC$4</f>
        <v>0.18138795271453648</v>
      </c>
      <c r="DE5" s="26">
        <v>8.61007387611963</v>
      </c>
      <c r="DF5" s="27">
        <v>4203.308</v>
      </c>
      <c r="DG5" s="26">
        <f>DF5/$DF$4</f>
        <v>0.1649570356280696</v>
      </c>
      <c r="DH5" s="26">
        <v>5.5083260134781398</v>
      </c>
      <c r="DI5" s="26">
        <v>493.56900000000002</v>
      </c>
      <c r="DJ5" s="26">
        <f>DI5/$DI$4</f>
        <v>0.1801110073129078</v>
      </c>
      <c r="DK5" s="62">
        <v>13.0437792173845</v>
      </c>
      <c r="DL5" s="82">
        <v>2.0019999999999998</v>
      </c>
      <c r="DM5" s="26">
        <f>DL5/$DL$4</f>
        <v>1.7342898204464278E-3</v>
      </c>
      <c r="DN5" s="83">
        <v>316.22776601683802</v>
      </c>
      <c r="DO5" s="70">
        <v>0</v>
      </c>
      <c r="DP5" s="26">
        <f>DO5/$DO$4</f>
        <v>0</v>
      </c>
      <c r="DQ5" s="26" t="s">
        <v>27</v>
      </c>
      <c r="DR5" s="26">
        <v>0</v>
      </c>
      <c r="DS5" s="26">
        <f>DR5/$DR$4</f>
        <v>0</v>
      </c>
      <c r="DT5" s="26" t="s">
        <v>27</v>
      </c>
      <c r="DU5" s="26">
        <v>1.0009999999999999</v>
      </c>
      <c r="DV5" s="26">
        <f>DU5/$DU$4</f>
        <v>1.0580165097081734E-3</v>
      </c>
      <c r="DW5" s="62">
        <v>316.22776601683802</v>
      </c>
      <c r="DX5" s="82">
        <v>7.0069999999999997</v>
      </c>
      <c r="DY5" s="26">
        <f>DX5/$DX$4</f>
        <v>8.6192580820151857E-3</v>
      </c>
      <c r="DZ5" s="83">
        <v>117.61037176408099</v>
      </c>
      <c r="EA5" s="70">
        <v>7.0069999999999997</v>
      </c>
      <c r="EB5" s="26">
        <f>EA5/$EA$4</f>
        <v>1.1056706846574189E-2</v>
      </c>
      <c r="EC5" s="26">
        <v>151.335700781626</v>
      </c>
      <c r="ED5" s="26">
        <v>5.0049999999999999</v>
      </c>
      <c r="EE5" s="26">
        <f>ED5/$ED$4</f>
        <v>8.9430414917815136E-3</v>
      </c>
      <c r="EF5" s="26">
        <v>194.36506316150999</v>
      </c>
      <c r="EG5" s="26">
        <v>3.0030000000000001</v>
      </c>
      <c r="EH5" s="26">
        <f>EG5/$EG$4</f>
        <v>1.6663984595663924E-2</v>
      </c>
      <c r="EI5" s="62">
        <v>316.22776601683802</v>
      </c>
      <c r="EJ5" s="82">
        <v>1802.164</v>
      </c>
      <c r="EK5" s="26">
        <f>EJ5/$EJ$4</f>
        <v>0.15696602700266765</v>
      </c>
      <c r="EL5" s="83">
        <v>7.0369494245517297</v>
      </c>
      <c r="EM5" s="70">
        <v>1710.0519999999999</v>
      </c>
      <c r="EN5" s="26">
        <f>EM5/$EM$4</f>
        <v>0.16146819414080901</v>
      </c>
      <c r="EO5" s="26">
        <v>8.2841966621846108</v>
      </c>
      <c r="EP5" s="26">
        <v>1312.558</v>
      </c>
      <c r="EQ5" s="26">
        <f>EP5/$EP$4</f>
        <v>0.1622776971061447</v>
      </c>
      <c r="ER5" s="26">
        <v>12.664962833435901</v>
      </c>
      <c r="ES5" s="26">
        <v>13.013</v>
      </c>
      <c r="ET5" s="26">
        <f>ES5/$ES$4</f>
        <v>8.0732317122348574E-2</v>
      </c>
      <c r="EU5" s="62">
        <v>102.884116142251</v>
      </c>
      <c r="EV5" s="82">
        <v>10.01</v>
      </c>
      <c r="EW5" s="26">
        <f>EV5/$EV$4</f>
        <v>4.1501620677674616E-3</v>
      </c>
      <c r="EX5" s="83">
        <v>105.409255338946</v>
      </c>
      <c r="EY5" s="70">
        <v>13.013</v>
      </c>
      <c r="EZ5" s="26">
        <f>EY5/$EY$4</f>
        <v>5.6954831356713712E-3</v>
      </c>
      <c r="FA5" s="26">
        <v>89.192446825261996</v>
      </c>
      <c r="FB5" s="26">
        <v>0</v>
      </c>
      <c r="FC5" s="26">
        <f>FB5/$FB$4</f>
        <v>0</v>
      </c>
      <c r="FD5" s="26" t="s">
        <v>27</v>
      </c>
      <c r="FE5" s="26">
        <v>0</v>
      </c>
      <c r="FF5" s="26">
        <f>FE5/$FE$4</f>
        <v>0</v>
      </c>
      <c r="FG5" s="26" t="s">
        <v>27</v>
      </c>
    </row>
    <row r="6" spans="1:163" s="34" customFormat="1" x14ac:dyDescent="0.3">
      <c r="A6" s="29"/>
      <c r="B6" s="29" t="b">
        <v>0</v>
      </c>
      <c r="C6" s="29" t="s">
        <v>75</v>
      </c>
      <c r="D6" s="30">
        <v>43332.544710648202</v>
      </c>
      <c r="E6" s="31" t="s">
        <v>18</v>
      </c>
      <c r="F6" s="32" t="s">
        <v>90</v>
      </c>
      <c r="G6" s="29" t="s">
        <v>97</v>
      </c>
      <c r="H6" s="33">
        <v>7663969.1670000004</v>
      </c>
      <c r="I6" s="33">
        <f t="shared" ref="I6:I9" si="0">H6/$H$4</f>
        <v>0.6969433176587525</v>
      </c>
      <c r="J6" s="32">
        <v>0.43754538030255202</v>
      </c>
      <c r="K6" s="32">
        <v>125310.22500000001</v>
      </c>
      <c r="L6" s="32">
        <f t="shared" ref="L6:L9" si="1">K6/$K$4</f>
        <v>0.4999950184130586</v>
      </c>
      <c r="M6" s="63">
        <v>1.5757260326634099</v>
      </c>
      <c r="N6" s="84">
        <v>282810.40399999998</v>
      </c>
      <c r="O6" s="32">
        <f t="shared" ref="O6:O9" si="2">N6/$N$4</f>
        <v>0.11946043556473042</v>
      </c>
      <c r="P6" s="85">
        <v>3.0149889841422799</v>
      </c>
      <c r="Q6" s="71">
        <v>14.013999999999999</v>
      </c>
      <c r="R6" s="32">
        <f t="shared" ref="R6:R9" si="3">Q6/$Q$4</f>
        <v>0.87494537054379717</v>
      </c>
      <c r="S6" s="32">
        <v>83.841985055519103</v>
      </c>
      <c r="T6" s="32">
        <v>2486.9949999999999</v>
      </c>
      <c r="U6" s="32">
        <f t="shared" ref="U6:U9" si="4">T6/$T$4</f>
        <v>4.4813961052715392E-3</v>
      </c>
      <c r="V6" s="63">
        <v>8.2818590705213406</v>
      </c>
      <c r="W6" s="84">
        <v>96.108000000000004</v>
      </c>
      <c r="X6" s="32">
        <f t="shared" ref="X6:X9" si="5">W6/$W$4</f>
        <v>3.203948375986749E-3</v>
      </c>
      <c r="Y6" s="85">
        <v>59.780281413276697</v>
      </c>
      <c r="Z6" s="71">
        <v>969.12400000000002</v>
      </c>
      <c r="AA6" s="32">
        <f t="shared" ref="AA6:AA9" si="6">Z6/$Z$4</f>
        <v>3.2765934779823425E-3</v>
      </c>
      <c r="AB6" s="32">
        <v>5.65434432078135</v>
      </c>
      <c r="AC6" s="32">
        <v>53.058999999999997</v>
      </c>
      <c r="AD6" s="32">
        <f t="shared" ref="AD6:AD9" si="7">AC6/$AC$4</f>
        <v>1.9609852669427645E-3</v>
      </c>
      <c r="AE6" s="32">
        <v>56.2934364967847</v>
      </c>
      <c r="AF6" s="32">
        <v>73074.445999999996</v>
      </c>
      <c r="AG6" s="32">
        <f t="shared" ref="AG6:AG9" si="8">AF6/$AF$4</f>
        <v>8.5971018360225995E-3</v>
      </c>
      <c r="AH6" s="63">
        <v>1.2716227412027901</v>
      </c>
      <c r="AI6" s="84">
        <v>1722.0150000000001</v>
      </c>
      <c r="AJ6" s="32">
        <f t="shared" ref="AJ6:AJ9" si="9">AI6/$AI$4</f>
        <v>3.3889146309021762E-3</v>
      </c>
      <c r="AK6" s="85">
        <v>5.0092110787720001</v>
      </c>
      <c r="AL6" s="71">
        <v>12828.996999999999</v>
      </c>
      <c r="AM6" s="32">
        <f t="shared" ref="AM6:AM9" si="10">AL6/$AL$4</f>
        <v>2.7858920476663803E-3</v>
      </c>
      <c r="AN6" s="32">
        <v>3.2555918483034501</v>
      </c>
      <c r="AO6" s="32">
        <v>901.04100000000005</v>
      </c>
      <c r="AP6" s="32">
        <f t="shared" ref="AP6:AP9" si="11">AO6/$AO$4</f>
        <v>1.9608818092945669E-3</v>
      </c>
      <c r="AQ6" s="32">
        <v>10.5547331723384</v>
      </c>
      <c r="AR6" s="32">
        <v>25556.383999999998</v>
      </c>
      <c r="AS6" s="32">
        <f t="shared" ref="AS6:AS9" si="12">AR6/$AR$4</f>
        <v>7.1093325843776783E-2</v>
      </c>
      <c r="AT6" s="63">
        <v>2.23975825258159</v>
      </c>
      <c r="AU6" s="84">
        <v>1879.2370000000001</v>
      </c>
      <c r="AV6" s="32">
        <f t="shared" ref="AV6:AV9" si="13">AU6/$AU$4</f>
        <v>1.9549314369567937E-2</v>
      </c>
      <c r="AW6" s="85">
        <v>8.7334838092814095</v>
      </c>
      <c r="AX6" s="71">
        <v>2840.4360000000001</v>
      </c>
      <c r="AY6" s="32">
        <f t="shared" ref="AY6:AY9" si="14">AX6/$AX$4</f>
        <v>1.5816535326605811E-2</v>
      </c>
      <c r="AZ6" s="32">
        <v>8.3136338981162705</v>
      </c>
      <c r="BA6" s="32">
        <v>923.07100000000003</v>
      </c>
      <c r="BB6" s="32">
        <f t="shared" ref="BB6:BB9" si="15">BA6/$BA$4</f>
        <v>1.682895330156935E-2</v>
      </c>
      <c r="BC6" s="32">
        <v>9.5490338993402499</v>
      </c>
      <c r="BD6" s="32">
        <v>604.70100000000002</v>
      </c>
      <c r="BE6" s="32">
        <f t="shared" ref="BE6:BE9" si="16">BD6/$BD$4</f>
        <v>1.3056105904426829E-2</v>
      </c>
      <c r="BF6" s="63">
        <v>12.4936538531773</v>
      </c>
      <c r="BG6" s="84">
        <v>71.081999999999994</v>
      </c>
      <c r="BH6" s="32">
        <f t="shared" ref="BH6:BH9" si="17">BG6/$BG$4</f>
        <v>4.0075921098662757E-3</v>
      </c>
      <c r="BI6" s="85">
        <v>55.329544236401297</v>
      </c>
      <c r="BJ6" s="71">
        <v>378.43400000000003</v>
      </c>
      <c r="BK6" s="32">
        <f t="shared" ref="BK6:BK9" si="18">BJ6/$BJ$4</f>
        <v>1.4345314448599773E-2</v>
      </c>
      <c r="BL6" s="32">
        <v>24.048315413742198</v>
      </c>
      <c r="BM6" s="32">
        <v>14.016</v>
      </c>
      <c r="BN6" s="32">
        <f t="shared" ref="BN6:BN9" si="19">BM6/$BM$4</f>
        <v>1.4787461886625239E-3</v>
      </c>
      <c r="BO6" s="32">
        <v>107.545722248405</v>
      </c>
      <c r="BP6" s="56">
        <v>1994.3720000000001</v>
      </c>
      <c r="BQ6" s="32">
        <f t="shared" ref="BQ6:BQ9" si="20">BP6/$BP$4</f>
        <v>5.1834125765846707E-2</v>
      </c>
      <c r="BR6" s="63">
        <v>4.4266143765548103</v>
      </c>
      <c r="BS6" s="103">
        <v>1132.319</v>
      </c>
      <c r="BT6" s="32">
        <f t="shared" ref="BT6:BT9" si="21">BS6/$BS$4</f>
        <v>6.5513275140145599E-2</v>
      </c>
      <c r="BU6" s="85">
        <v>11.349192659438099</v>
      </c>
      <c r="BV6" s="71">
        <v>1432.684</v>
      </c>
      <c r="BW6" s="32">
        <f t="shared" ref="BW6:BW9" si="22">BV6/$BV$4</f>
        <v>5.7790155137260109E-2</v>
      </c>
      <c r="BX6" s="32">
        <v>10.1186171341683</v>
      </c>
      <c r="BY6" s="32">
        <v>221.251</v>
      </c>
      <c r="BZ6" s="32">
        <f t="shared" ref="BZ6:BZ9" si="23">BY6/$BY$4</f>
        <v>5.8289415585715751E-2</v>
      </c>
      <c r="CA6" s="63">
        <v>24.9151969543958</v>
      </c>
      <c r="CB6" s="84">
        <v>185405.171</v>
      </c>
      <c r="CC6" s="32">
        <f t="shared" ref="CC6:CC9" si="24">CB6/$CB$4</f>
        <v>0.19497277294310372</v>
      </c>
      <c r="CD6" s="85">
        <v>1.07226026000909</v>
      </c>
      <c r="CE6" s="71">
        <v>42268.067000000003</v>
      </c>
      <c r="CF6" s="32">
        <f t="shared" ref="CF6:CF9" si="25">CE6/$CE$4</f>
        <v>0.19994159659781569</v>
      </c>
      <c r="CG6" s="63">
        <v>1.70360901390221</v>
      </c>
      <c r="CH6" s="84">
        <v>145160.00599999999</v>
      </c>
      <c r="CI6" s="32">
        <f t="shared" ref="CI6:CI9" si="26">CH6/$CH$4</f>
        <v>0.19090871509598226</v>
      </c>
      <c r="CJ6" s="85">
        <v>1.2168440770967599</v>
      </c>
      <c r="CK6" s="71">
        <v>11230.466</v>
      </c>
      <c r="CL6" s="32">
        <f t="shared" ref="CL6:CL9" si="27">CK6/$CK$4</f>
        <v>0.19968039660464243</v>
      </c>
      <c r="CM6" s="63">
        <v>4.4105237257917196</v>
      </c>
      <c r="CN6" s="84">
        <v>448.52100000000002</v>
      </c>
      <c r="CO6" s="32">
        <f t="shared" ref="CO6:CO9" si="28">CN6/$CN$4</f>
        <v>0.24333465167339671</v>
      </c>
      <c r="CP6" s="85">
        <v>15.4587685090184</v>
      </c>
      <c r="CQ6" s="71">
        <v>362.41500000000002</v>
      </c>
      <c r="CR6" s="32">
        <f t="shared" ref="CR6:CR9" si="29">CQ6/$CQ$4</f>
        <v>0.34873919256361779</v>
      </c>
      <c r="CS6" s="32">
        <v>22.3979135860891</v>
      </c>
      <c r="CT6" s="32">
        <v>764.89300000000003</v>
      </c>
      <c r="CU6" s="32">
        <f t="shared" ref="CU6:CU9" si="30">CT6/$CT$4</f>
        <v>0.37339794753732797</v>
      </c>
      <c r="CV6" s="32">
        <v>9.1981213055358992</v>
      </c>
      <c r="CW6" s="32">
        <v>0</v>
      </c>
      <c r="CX6" s="32"/>
      <c r="CY6" s="63" t="s">
        <v>27</v>
      </c>
      <c r="CZ6" s="84">
        <v>1418.6769999999999</v>
      </c>
      <c r="DA6" s="32">
        <f t="shared" ref="DA6:DA9" si="31">CZ6/$CZ$4</f>
        <v>4.9279043923113157E-2</v>
      </c>
      <c r="DB6" s="85">
        <v>10.7135616053853</v>
      </c>
      <c r="DC6" s="112">
        <v>809.94200000000001</v>
      </c>
      <c r="DD6" s="32">
        <f t="shared" ref="DD6:DD9" si="32">DC6/$DC$4</f>
        <v>5.2762905932962213E-2</v>
      </c>
      <c r="DE6" s="32">
        <v>7.5629447457942698</v>
      </c>
      <c r="DF6" s="33">
        <v>1318.55</v>
      </c>
      <c r="DG6" s="32">
        <f t="shared" ref="DG6:DG9" si="33">DF6/$DF$4</f>
        <v>5.1745934232607066E-2</v>
      </c>
      <c r="DH6" s="32">
        <v>9.4373960725898698</v>
      </c>
      <c r="DI6" s="32">
        <v>139.15799999999999</v>
      </c>
      <c r="DJ6" s="32">
        <f t="shared" ref="DJ6:DJ9" si="34">DI6/$DI$4</f>
        <v>5.0780919295275069E-2</v>
      </c>
      <c r="DK6" s="63">
        <v>34.993224812712199</v>
      </c>
      <c r="DL6" s="84">
        <v>1.0009999999999999</v>
      </c>
      <c r="DM6" s="32">
        <f t="shared" ref="DM6:DM9" si="35">DL6/$DL$4</f>
        <v>8.6714491022321389E-4</v>
      </c>
      <c r="DN6" s="85">
        <v>316.22776601683802</v>
      </c>
      <c r="DO6" s="71">
        <v>2.0019999999999998</v>
      </c>
      <c r="DP6" s="32">
        <f t="shared" ref="DP6:DP9" si="36">DO6/$DO$4</f>
        <v>2.4005486968449929E-3</v>
      </c>
      <c r="DQ6" s="32">
        <v>316.22776601683802</v>
      </c>
      <c r="DR6" s="32">
        <v>2.0019999999999998</v>
      </c>
      <c r="DS6" s="32">
        <f t="shared" ref="DS6:DS9" si="37">DR6/$DR$4</f>
        <v>2.4386975747018622E-2</v>
      </c>
      <c r="DT6" s="32">
        <v>316.22776601683802</v>
      </c>
      <c r="DU6" s="32">
        <v>0</v>
      </c>
      <c r="DV6" s="32">
        <f t="shared" ref="DV6:DV9" si="38">DU6/$DU$4</f>
        <v>0</v>
      </c>
      <c r="DW6" s="63" t="s">
        <v>27</v>
      </c>
      <c r="DX6" s="84">
        <v>9.01</v>
      </c>
      <c r="DY6" s="32">
        <f t="shared" ref="DY6:DY9" si="39">DX6/$DX$4</f>
        <v>1.1083133340795893E-2</v>
      </c>
      <c r="DZ6" s="85">
        <v>192.10129671001999</v>
      </c>
      <c r="EA6" s="71">
        <v>5.0049999999999999</v>
      </c>
      <c r="EB6" s="32">
        <f t="shared" ref="EB6:EB9" si="40">EA6/$EA$4</f>
        <v>7.8976477475529924E-3</v>
      </c>
      <c r="EC6" s="32">
        <v>141.42135623730999</v>
      </c>
      <c r="ED6" s="32">
        <v>6.0069999999999997</v>
      </c>
      <c r="EE6" s="32">
        <f t="shared" ref="EE6:EE9" si="41">ED6/$ED$4</f>
        <v>1.0733436611614695E-2</v>
      </c>
      <c r="EF6" s="32">
        <v>161.03444537920601</v>
      </c>
      <c r="EG6" s="32">
        <v>1.0009999999999999</v>
      </c>
      <c r="EH6" s="32">
        <f t="shared" ref="EH6:EH9" si="42">EG6/$EG$4</f>
        <v>5.5546615318879736E-3</v>
      </c>
      <c r="EI6" s="63">
        <v>316.22776601683802</v>
      </c>
      <c r="EJ6" s="84">
        <v>872.02599999999995</v>
      </c>
      <c r="EK6" s="32">
        <f t="shared" ref="EK6:EK9" si="43">EJ6/$EJ$4</f>
        <v>7.595227552155534E-2</v>
      </c>
      <c r="EL6" s="85">
        <v>9.0639716779819608</v>
      </c>
      <c r="EM6" s="71">
        <v>813.95600000000002</v>
      </c>
      <c r="EN6" s="32">
        <f t="shared" ref="EN6:EN9" si="44">EM6/$EM$4</f>
        <v>7.6856145561700076E-2</v>
      </c>
      <c r="EO6" s="32">
        <v>13.121577736477301</v>
      </c>
      <c r="EP6" s="32">
        <v>581.68100000000004</v>
      </c>
      <c r="EQ6" s="32">
        <f t="shared" ref="EQ6:EQ9" si="45">EP6/$EP$4</f>
        <v>7.1915948194593585E-2</v>
      </c>
      <c r="ER6" s="32">
        <v>17.691483849311702</v>
      </c>
      <c r="ES6" s="32">
        <v>7.0069999999999997</v>
      </c>
      <c r="ET6" s="32">
        <f t="shared" ref="ET6:ET9" si="46">ES6/$ES$4</f>
        <v>4.3471247681264612E-2</v>
      </c>
      <c r="EU6" s="63">
        <v>117.61037176408099</v>
      </c>
      <c r="EV6" s="84">
        <v>19.021000000000001</v>
      </c>
      <c r="EW6" s="32">
        <f t="shared" ref="EW6:EW9" si="47">EV6/$EV$4</f>
        <v>7.8861371319685191E-3</v>
      </c>
      <c r="EX6" s="85">
        <v>80.212085235089106</v>
      </c>
      <c r="EY6" s="71">
        <v>9.0090000000000003</v>
      </c>
      <c r="EZ6" s="32">
        <f t="shared" ref="EZ6:EZ9" si="48">EY6/$EY$4</f>
        <v>3.9430267862340263E-3</v>
      </c>
      <c r="FA6" s="32">
        <v>81.984976374735695</v>
      </c>
      <c r="FB6" s="32">
        <v>0</v>
      </c>
      <c r="FC6" s="32">
        <f t="shared" ref="FC6:FC9" si="49">FB6/$FB$4</f>
        <v>0</v>
      </c>
      <c r="FD6" s="32" t="s">
        <v>27</v>
      </c>
      <c r="FE6" s="32">
        <v>0</v>
      </c>
      <c r="FF6" s="32">
        <f t="shared" ref="FF6:FF9" si="50">FE6/$FE$4</f>
        <v>0</v>
      </c>
      <c r="FG6" s="32" t="s">
        <v>27</v>
      </c>
    </row>
    <row r="7" spans="1:163" s="40" customFormat="1" x14ac:dyDescent="0.3">
      <c r="A7" s="35"/>
      <c r="B7" s="35" t="b">
        <v>0</v>
      </c>
      <c r="C7" s="35" t="s">
        <v>49</v>
      </c>
      <c r="D7" s="36">
        <v>43332.566134259301</v>
      </c>
      <c r="E7" s="37" t="s">
        <v>18</v>
      </c>
      <c r="F7" s="38" t="s">
        <v>90</v>
      </c>
      <c r="G7" s="35" t="s">
        <v>12</v>
      </c>
      <c r="H7" s="39">
        <v>7672501.8420000002</v>
      </c>
      <c r="I7" s="39">
        <f t="shared" si="0"/>
        <v>0.69771925904022492</v>
      </c>
      <c r="J7" s="38">
        <v>0.39448911068862602</v>
      </c>
      <c r="K7" s="38">
        <v>127067.06299999999</v>
      </c>
      <c r="L7" s="38">
        <f t="shared" si="1"/>
        <v>0.50700490326610037</v>
      </c>
      <c r="M7" s="64">
        <v>0.81420164800554795</v>
      </c>
      <c r="N7" s="86">
        <v>288825.01400000002</v>
      </c>
      <c r="O7" s="38">
        <f t="shared" si="2"/>
        <v>0.1220010349210115</v>
      </c>
      <c r="P7" s="87">
        <v>2.5254680672567602</v>
      </c>
      <c r="Q7" s="72">
        <v>10.01</v>
      </c>
      <c r="R7" s="38">
        <f t="shared" si="3"/>
        <v>0.62496097895985514</v>
      </c>
      <c r="S7" s="38">
        <v>94.280904158206297</v>
      </c>
      <c r="T7" s="38">
        <v>2681.2269999999999</v>
      </c>
      <c r="U7" s="38">
        <f t="shared" si="4"/>
        <v>4.8313889795310785E-3</v>
      </c>
      <c r="V7" s="64">
        <v>7.4458067352767499</v>
      </c>
      <c r="W7" s="86">
        <v>142.161</v>
      </c>
      <c r="X7" s="38">
        <f t="shared" si="5"/>
        <v>4.7392153106781141E-3</v>
      </c>
      <c r="Y7" s="87">
        <v>31.4619065357866</v>
      </c>
      <c r="Z7" s="72">
        <v>1083.2560000000001</v>
      </c>
      <c r="AA7" s="38">
        <f t="shared" si="6"/>
        <v>3.6624720310148556E-3</v>
      </c>
      <c r="AB7" s="38">
        <v>18.7848087180055</v>
      </c>
      <c r="AC7" s="38">
        <v>78.090999999999994</v>
      </c>
      <c r="AD7" s="38">
        <f t="shared" si="7"/>
        <v>2.8861324276904469E-3</v>
      </c>
      <c r="AE7" s="38">
        <v>39.537807211171497</v>
      </c>
      <c r="AF7" s="38">
        <v>79698.070999999996</v>
      </c>
      <c r="AG7" s="38">
        <f t="shared" si="8"/>
        <v>9.3763616425030366E-3</v>
      </c>
      <c r="AH7" s="64">
        <v>1.5793109188338601</v>
      </c>
      <c r="AI7" s="86">
        <v>1975.33</v>
      </c>
      <c r="AJ7" s="38">
        <f t="shared" si="9"/>
        <v>3.8874369490741923E-3</v>
      </c>
      <c r="AK7" s="87">
        <v>7.5373959640925499</v>
      </c>
      <c r="AL7" s="72">
        <v>14230.668</v>
      </c>
      <c r="AM7" s="38">
        <f t="shared" si="10"/>
        <v>3.0902731378127557E-3</v>
      </c>
      <c r="AN7" s="38">
        <v>3.49169633367169</v>
      </c>
      <c r="AO7" s="38">
        <v>1022.191</v>
      </c>
      <c r="AP7" s="38">
        <f t="shared" si="11"/>
        <v>2.2245333314739536E-3</v>
      </c>
      <c r="AQ7" s="38">
        <v>15.7965305483837</v>
      </c>
      <c r="AR7" s="38">
        <v>26425.223999999998</v>
      </c>
      <c r="AS7" s="38">
        <f t="shared" si="12"/>
        <v>7.3510284566345174E-2</v>
      </c>
      <c r="AT7" s="64">
        <v>2.1494822979964301</v>
      </c>
      <c r="AU7" s="86">
        <v>2330.7869999999998</v>
      </c>
      <c r="AV7" s="38">
        <f t="shared" si="13"/>
        <v>2.4246695755512547E-2</v>
      </c>
      <c r="AW7" s="87">
        <v>4.1986262304393396</v>
      </c>
      <c r="AX7" s="72">
        <v>3460.25</v>
      </c>
      <c r="AY7" s="38">
        <f t="shared" si="14"/>
        <v>1.9267875200809931E-2</v>
      </c>
      <c r="AZ7" s="38">
        <v>5.8657469653520398</v>
      </c>
      <c r="BA7" s="38">
        <v>1182.425</v>
      </c>
      <c r="BB7" s="38">
        <f t="shared" si="15"/>
        <v>2.1557361359644207E-2</v>
      </c>
      <c r="BC7" s="38">
        <v>11.939775308867</v>
      </c>
      <c r="BD7" s="38">
        <v>530.61099999999999</v>
      </c>
      <c r="BE7" s="38">
        <f t="shared" si="16"/>
        <v>1.1456427904127533E-2</v>
      </c>
      <c r="BF7" s="64">
        <v>13.979661311528</v>
      </c>
      <c r="BG7" s="86">
        <v>72.081999999999994</v>
      </c>
      <c r="BH7" s="38">
        <f t="shared" si="17"/>
        <v>4.0639719544101303E-3</v>
      </c>
      <c r="BI7" s="87">
        <v>64.750572329036203</v>
      </c>
      <c r="BJ7" s="72">
        <v>355.40499999999997</v>
      </c>
      <c r="BK7" s="38">
        <f t="shared" si="18"/>
        <v>1.3472353122617423E-2</v>
      </c>
      <c r="BL7" s="38">
        <v>9.5071110549768196</v>
      </c>
      <c r="BM7" s="38">
        <v>7.0069999999999997</v>
      </c>
      <c r="BN7" s="38">
        <f t="shared" si="19"/>
        <v>7.3926759017967363E-4</v>
      </c>
      <c r="BO7" s="38">
        <v>117.61037176408099</v>
      </c>
      <c r="BP7" s="57">
        <v>2031.43</v>
      </c>
      <c r="BQ7" s="38">
        <f t="shared" si="20"/>
        <v>5.2797270571645599E-2</v>
      </c>
      <c r="BR7" s="64">
        <v>8.9283294733952392</v>
      </c>
      <c r="BS7" s="104">
        <v>1063.2349999999999</v>
      </c>
      <c r="BT7" s="38">
        <f t="shared" si="21"/>
        <v>6.1516239764264929E-2</v>
      </c>
      <c r="BU7" s="87">
        <v>7.4384622716825097</v>
      </c>
      <c r="BV7" s="72">
        <v>1364.5909999999999</v>
      </c>
      <c r="BW7" s="38">
        <f t="shared" si="22"/>
        <v>5.5043488716917971E-2</v>
      </c>
      <c r="BX7" s="38">
        <v>11.3771136358744</v>
      </c>
      <c r="BY7" s="38">
        <v>201.232</v>
      </c>
      <c r="BZ7" s="38">
        <f t="shared" si="23"/>
        <v>5.301533406468107E-2</v>
      </c>
      <c r="CA7" s="64">
        <v>20.638741979642401</v>
      </c>
      <c r="CB7" s="86">
        <v>198418.704</v>
      </c>
      <c r="CC7" s="38">
        <f t="shared" si="24"/>
        <v>0.20865785303613191</v>
      </c>
      <c r="CD7" s="87">
        <v>0.98687557023800798</v>
      </c>
      <c r="CE7" s="72">
        <v>45487.764000000003</v>
      </c>
      <c r="CF7" s="38">
        <f t="shared" si="25"/>
        <v>0.21517180238747713</v>
      </c>
      <c r="CG7" s="64">
        <v>1.3275781152631101</v>
      </c>
      <c r="CH7" s="86">
        <v>152178.334</v>
      </c>
      <c r="CI7" s="38">
        <f t="shared" si="26"/>
        <v>0.20013894329397611</v>
      </c>
      <c r="CJ7" s="87">
        <v>1.7776765039115501</v>
      </c>
      <c r="CK7" s="72">
        <v>11567.513999999999</v>
      </c>
      <c r="CL7" s="38">
        <f t="shared" si="27"/>
        <v>0.2056731914107352</v>
      </c>
      <c r="CM7" s="64">
        <v>5.0148284317098204</v>
      </c>
      <c r="CN7" s="86">
        <v>358.41399999999999</v>
      </c>
      <c r="CO7" s="38">
        <f t="shared" si="28"/>
        <v>0.19444919155372614</v>
      </c>
      <c r="CP7" s="87">
        <v>15.457869396878801</v>
      </c>
      <c r="CQ7" s="72">
        <v>307.35399999999998</v>
      </c>
      <c r="CR7" s="38">
        <f t="shared" si="29"/>
        <v>0.29575593115957721</v>
      </c>
      <c r="CS7" s="38">
        <v>18.1069942508047</v>
      </c>
      <c r="CT7" s="38">
        <v>566.65599999999995</v>
      </c>
      <c r="CU7" s="38">
        <f t="shared" si="30"/>
        <v>0.27662455710761125</v>
      </c>
      <c r="CV7" s="38">
        <v>15.564579004615499</v>
      </c>
      <c r="CW7" s="38">
        <v>0</v>
      </c>
      <c r="CX7" s="38"/>
      <c r="CY7" s="64" t="s">
        <v>27</v>
      </c>
      <c r="CZ7" s="86">
        <v>1384.6310000000001</v>
      </c>
      <c r="DA7" s="38">
        <f t="shared" si="31"/>
        <v>4.8096424955295744E-2</v>
      </c>
      <c r="DB7" s="87">
        <v>8.4538451428948491</v>
      </c>
      <c r="DC7" s="113">
        <v>786.91600000000005</v>
      </c>
      <c r="DD7" s="38">
        <f t="shared" si="32"/>
        <v>5.1262898929976333E-2</v>
      </c>
      <c r="DE7" s="38">
        <v>16.7104329910308</v>
      </c>
      <c r="DF7" s="39">
        <v>1209.43</v>
      </c>
      <c r="DG7" s="38">
        <f t="shared" si="33"/>
        <v>4.746356621966704E-2</v>
      </c>
      <c r="DH7" s="38">
        <v>15.5218882429764</v>
      </c>
      <c r="DI7" s="38">
        <v>135.155</v>
      </c>
      <c r="DJ7" s="38">
        <f t="shared" si="34"/>
        <v>4.932016231444044E-2</v>
      </c>
      <c r="DK7" s="64">
        <v>52.292721696441802</v>
      </c>
      <c r="DL7" s="86">
        <v>4.0039999999999996</v>
      </c>
      <c r="DM7" s="38">
        <f t="shared" si="35"/>
        <v>3.4685796408928556E-3</v>
      </c>
      <c r="DN7" s="87">
        <v>241.52294576982399</v>
      </c>
      <c r="DO7" s="72">
        <v>0</v>
      </c>
      <c r="DP7" s="38">
        <f t="shared" si="36"/>
        <v>0</v>
      </c>
      <c r="DQ7" s="38" t="s">
        <v>27</v>
      </c>
      <c r="DR7" s="38">
        <v>0</v>
      </c>
      <c r="DS7" s="38">
        <f t="shared" si="37"/>
        <v>0</v>
      </c>
      <c r="DT7" s="38" t="s">
        <v>27</v>
      </c>
      <c r="DU7" s="38">
        <v>2.0019999999999998</v>
      </c>
      <c r="DV7" s="38">
        <f t="shared" si="38"/>
        <v>2.1160330194163468E-3</v>
      </c>
      <c r="DW7" s="64">
        <v>210.81851067789199</v>
      </c>
      <c r="DX7" s="86">
        <v>8.0079999999999991</v>
      </c>
      <c r="DY7" s="38">
        <f t="shared" si="39"/>
        <v>9.8505806651602128E-3</v>
      </c>
      <c r="DZ7" s="87">
        <v>114.867072934085</v>
      </c>
      <c r="EA7" s="72">
        <v>3.0030000000000001</v>
      </c>
      <c r="EB7" s="38">
        <f t="shared" si="40"/>
        <v>4.7385886485317953E-3</v>
      </c>
      <c r="EC7" s="38">
        <v>224.98285257018401</v>
      </c>
      <c r="ED7" s="38">
        <v>4.0049999999999999</v>
      </c>
      <c r="EE7" s="38">
        <f t="shared" si="41"/>
        <v>7.1562200149020904E-3</v>
      </c>
      <c r="EF7" s="38">
        <v>316.22776601683802</v>
      </c>
      <c r="EG7" s="38">
        <v>0</v>
      </c>
      <c r="EH7" s="38">
        <f t="shared" si="42"/>
        <v>0</v>
      </c>
      <c r="EI7" s="64" t="s">
        <v>27</v>
      </c>
      <c r="EJ7" s="86">
        <v>1649.9880000000001</v>
      </c>
      <c r="EK7" s="38">
        <f t="shared" si="43"/>
        <v>0.14371170490703264</v>
      </c>
      <c r="EL7" s="87">
        <v>7.4098282278764396</v>
      </c>
      <c r="EM7" s="72">
        <v>1568.8789999999999</v>
      </c>
      <c r="EN7" s="38">
        <f t="shared" si="44"/>
        <v>0.14813821974737509</v>
      </c>
      <c r="EO7" s="38">
        <v>13.8849144189209</v>
      </c>
      <c r="EP7" s="38">
        <v>1173.3879999999999</v>
      </c>
      <c r="EQ7" s="38">
        <f t="shared" si="45"/>
        <v>0.14507145775804567</v>
      </c>
      <c r="ER7" s="38">
        <v>13.131666744032801</v>
      </c>
      <c r="ES7" s="38">
        <v>11.010999999999999</v>
      </c>
      <c r="ET7" s="38">
        <f t="shared" si="46"/>
        <v>6.8311960641987246E-2</v>
      </c>
      <c r="EU7" s="64">
        <v>90.402629637432099</v>
      </c>
      <c r="EV7" s="86">
        <v>19.021000000000001</v>
      </c>
      <c r="EW7" s="38">
        <f t="shared" si="47"/>
        <v>7.8861371319685191E-3</v>
      </c>
      <c r="EX7" s="87">
        <v>90.999599899647095</v>
      </c>
      <c r="EY7" s="72">
        <v>22.024000000000001</v>
      </c>
      <c r="EZ7" s="38">
        <f t="shared" si="48"/>
        <v>9.639385274727295E-3</v>
      </c>
      <c r="FA7" s="38">
        <v>92.915185674216204</v>
      </c>
      <c r="FB7" s="38">
        <v>0</v>
      </c>
      <c r="FC7" s="38">
        <f t="shared" si="49"/>
        <v>0</v>
      </c>
      <c r="FD7" s="38" t="s">
        <v>27</v>
      </c>
      <c r="FE7" s="38">
        <v>0</v>
      </c>
      <c r="FF7" s="38">
        <f t="shared" si="50"/>
        <v>0</v>
      </c>
      <c r="FG7" s="38" t="s">
        <v>27</v>
      </c>
    </row>
    <row r="8" spans="1:163" s="52" customFormat="1" x14ac:dyDescent="0.3">
      <c r="A8" s="47"/>
      <c r="B8" s="47" t="b">
        <v>0</v>
      </c>
      <c r="C8" s="47" t="s">
        <v>66</v>
      </c>
      <c r="D8" s="48">
        <v>43332.5875578704</v>
      </c>
      <c r="E8" s="49" t="s">
        <v>18</v>
      </c>
      <c r="F8" s="50" t="s">
        <v>90</v>
      </c>
      <c r="G8" s="47" t="s">
        <v>22</v>
      </c>
      <c r="H8" s="51">
        <v>7718409.7800000003</v>
      </c>
      <c r="I8" s="51">
        <f t="shared" si="0"/>
        <v>0.70189401887020431</v>
      </c>
      <c r="J8" s="50">
        <v>0.32620071120845001</v>
      </c>
      <c r="K8" s="50">
        <v>128782.219</v>
      </c>
      <c r="L8" s="50">
        <f t="shared" si="1"/>
        <v>0.51384847453732962</v>
      </c>
      <c r="M8" s="65">
        <v>0.80126468500582704</v>
      </c>
      <c r="N8" s="88">
        <v>303361.37199999997</v>
      </c>
      <c r="O8" s="50">
        <f t="shared" si="2"/>
        <v>0.12814126043479721</v>
      </c>
      <c r="P8" s="89">
        <v>2.86920172239856</v>
      </c>
      <c r="Q8" s="73">
        <v>18.018999999999998</v>
      </c>
      <c r="R8" s="50">
        <f t="shared" si="3"/>
        <v>1.1249921957919711</v>
      </c>
      <c r="S8" s="50">
        <v>89.9698440759025</v>
      </c>
      <c r="T8" s="50">
        <v>4708.9480000000003</v>
      </c>
      <c r="U8" s="50">
        <f t="shared" si="4"/>
        <v>8.4852045247884329E-3</v>
      </c>
      <c r="V8" s="65">
        <v>5.9833653302567402</v>
      </c>
      <c r="W8" s="88">
        <v>276.31400000000002</v>
      </c>
      <c r="X8" s="50">
        <f t="shared" si="5"/>
        <v>9.2114682603155057E-3</v>
      </c>
      <c r="Y8" s="89">
        <v>20.3676361980244</v>
      </c>
      <c r="Z8" s="73">
        <v>2170.5880000000002</v>
      </c>
      <c r="AA8" s="50">
        <f t="shared" si="6"/>
        <v>7.3387249559259057E-3</v>
      </c>
      <c r="AB8" s="50">
        <v>9.7822008888610696</v>
      </c>
      <c r="AC8" s="50">
        <v>173.19800000000001</v>
      </c>
      <c r="AD8" s="50">
        <f t="shared" si="7"/>
        <v>6.4011520432716964E-3</v>
      </c>
      <c r="AE8" s="50">
        <v>28.455381971816699</v>
      </c>
      <c r="AF8" s="50">
        <v>107366.29</v>
      </c>
      <c r="AG8" s="50">
        <f t="shared" si="8"/>
        <v>1.2631487194387144E-2</v>
      </c>
      <c r="AH8" s="65">
        <v>1.06344329059666</v>
      </c>
      <c r="AI8" s="88">
        <v>3957.893</v>
      </c>
      <c r="AJ8" s="50">
        <f t="shared" si="9"/>
        <v>7.7891083964107787E-3</v>
      </c>
      <c r="AK8" s="89">
        <v>7.6894265737598904</v>
      </c>
      <c r="AL8" s="73">
        <v>32519.802</v>
      </c>
      <c r="AM8" s="50">
        <f t="shared" si="10"/>
        <v>7.0618660042936522E-3</v>
      </c>
      <c r="AN8" s="50">
        <v>3.1203513387039301</v>
      </c>
      <c r="AO8" s="50">
        <v>2878.4879999999998</v>
      </c>
      <c r="AP8" s="50">
        <f t="shared" si="11"/>
        <v>6.2642818223285057E-3</v>
      </c>
      <c r="AQ8" s="50">
        <v>8.7391850346502107</v>
      </c>
      <c r="AR8" s="50">
        <v>24173.706999999999</v>
      </c>
      <c r="AS8" s="50">
        <f t="shared" si="12"/>
        <v>6.7246963756804876E-2</v>
      </c>
      <c r="AT8" s="65">
        <v>2.7387700029371498</v>
      </c>
      <c r="AU8" s="88">
        <v>1925.2850000000001</v>
      </c>
      <c r="AV8" s="50">
        <f t="shared" si="13"/>
        <v>2.0028342202720362E-2</v>
      </c>
      <c r="AW8" s="89">
        <v>13.026436992956199</v>
      </c>
      <c r="AX8" s="73">
        <v>2827.404</v>
      </c>
      <c r="AY8" s="50">
        <f t="shared" si="14"/>
        <v>1.5743968619108678E-2</v>
      </c>
      <c r="AZ8" s="50">
        <v>9.1899369109961295</v>
      </c>
      <c r="BA8" s="50">
        <v>980.13900000000001</v>
      </c>
      <c r="BB8" s="50">
        <f t="shared" si="15"/>
        <v>1.7869387576954405E-2</v>
      </c>
      <c r="BC8" s="50">
        <v>13.1734669683192</v>
      </c>
      <c r="BD8" s="50">
        <v>587.67899999999997</v>
      </c>
      <c r="BE8" s="50">
        <f t="shared" si="16"/>
        <v>1.2688583716262506E-2</v>
      </c>
      <c r="BF8" s="65">
        <v>18.4193539900422</v>
      </c>
      <c r="BG8" s="88">
        <v>66.075000000000003</v>
      </c>
      <c r="BH8" s="50">
        <f t="shared" si="17"/>
        <v>3.7252982282351957E-3</v>
      </c>
      <c r="BI8" s="89">
        <v>38.5976460903819</v>
      </c>
      <c r="BJ8" s="73">
        <v>367.41800000000001</v>
      </c>
      <c r="BK8" s="50">
        <f t="shared" si="18"/>
        <v>1.3927730447252708E-2</v>
      </c>
      <c r="BL8" s="50">
        <v>17.0433426517762</v>
      </c>
      <c r="BM8" s="50">
        <v>33.037999999999997</v>
      </c>
      <c r="BN8" s="50">
        <f t="shared" si="19"/>
        <v>3.4856461601764028E-3</v>
      </c>
      <c r="BO8" s="50">
        <v>72.913066998876999</v>
      </c>
      <c r="BP8" s="58">
        <v>2635.1840000000002</v>
      </c>
      <c r="BQ8" s="50">
        <f t="shared" si="20"/>
        <v>6.8488957362090416E-2</v>
      </c>
      <c r="BR8" s="65">
        <v>4.7216149898993196</v>
      </c>
      <c r="BS8" s="105">
        <v>1294.511</v>
      </c>
      <c r="BT8" s="50">
        <f t="shared" si="21"/>
        <v>7.4897317200316352E-2</v>
      </c>
      <c r="BU8" s="89">
        <v>9.8042305873466997</v>
      </c>
      <c r="BV8" s="73">
        <v>1596.8779999999999</v>
      </c>
      <c r="BW8" s="50">
        <f t="shared" si="22"/>
        <v>6.441324629525956E-2</v>
      </c>
      <c r="BX8" s="50">
        <v>15.0511867413632</v>
      </c>
      <c r="BY8" s="50">
        <v>238.27199999999999</v>
      </c>
      <c r="BZ8" s="50">
        <f t="shared" si="23"/>
        <v>6.2773662629500709E-2</v>
      </c>
      <c r="CA8" s="65">
        <v>19.488445204125298</v>
      </c>
      <c r="CB8" s="88">
        <v>266721.98</v>
      </c>
      <c r="CC8" s="50">
        <f t="shared" si="24"/>
        <v>0.28048583415979833</v>
      </c>
      <c r="CD8" s="89">
        <v>0.60317178146241901</v>
      </c>
      <c r="CE8" s="73">
        <v>61844.4</v>
      </c>
      <c r="CF8" s="50">
        <f t="shared" si="25"/>
        <v>0.29254396886978418</v>
      </c>
      <c r="CG8" s="65">
        <v>2.0268832742604301</v>
      </c>
      <c r="CH8" s="88">
        <v>208934.07699999999</v>
      </c>
      <c r="CI8" s="50">
        <f t="shared" si="26"/>
        <v>0.27478185816439704</v>
      </c>
      <c r="CJ8" s="89">
        <v>1.54747048051849</v>
      </c>
      <c r="CK8" s="73">
        <v>16326.322</v>
      </c>
      <c r="CL8" s="50">
        <f t="shared" si="27"/>
        <v>0.29028594646518668</v>
      </c>
      <c r="CM8" s="65">
        <v>3.70487888573847</v>
      </c>
      <c r="CN8" s="88">
        <v>458.536</v>
      </c>
      <c r="CO8" s="50">
        <f t="shared" si="28"/>
        <v>0.24876805732554916</v>
      </c>
      <c r="CP8" s="89">
        <v>26.238695588273199</v>
      </c>
      <c r="CQ8" s="73">
        <v>330.37900000000002</v>
      </c>
      <c r="CR8" s="50">
        <f t="shared" si="29"/>
        <v>0.31791207786646658</v>
      </c>
      <c r="CS8" s="50">
        <v>14.499393023532001</v>
      </c>
      <c r="CT8" s="50">
        <v>640.74199999999996</v>
      </c>
      <c r="CU8" s="50">
        <f t="shared" si="30"/>
        <v>0.31279113248645574</v>
      </c>
      <c r="CV8" s="50">
        <v>16.6510681086821</v>
      </c>
      <c r="CW8" s="50">
        <v>0</v>
      </c>
      <c r="CX8" s="50"/>
      <c r="CY8" s="65" t="s">
        <v>27</v>
      </c>
      <c r="CZ8" s="88">
        <v>1937.3240000000001</v>
      </c>
      <c r="DA8" s="50">
        <f t="shared" si="31"/>
        <v>6.7294722117368005E-2</v>
      </c>
      <c r="DB8" s="89">
        <v>7.5224487267983502</v>
      </c>
      <c r="DC8" s="114">
        <v>1042.2270000000001</v>
      </c>
      <c r="DD8" s="50">
        <f t="shared" si="32"/>
        <v>6.7894892673541332E-2</v>
      </c>
      <c r="DE8" s="50">
        <v>16.813093185071398</v>
      </c>
      <c r="DF8" s="51">
        <v>1725.06</v>
      </c>
      <c r="DG8" s="50">
        <f t="shared" si="33"/>
        <v>6.7699246374654853E-2</v>
      </c>
      <c r="DH8" s="50">
        <v>9.6936042326190393</v>
      </c>
      <c r="DI8" s="50">
        <v>191.21899999999999</v>
      </c>
      <c r="DJ8" s="50">
        <f t="shared" si="34"/>
        <v>6.9778788188413196E-2</v>
      </c>
      <c r="DK8" s="65">
        <v>27.972854447167599</v>
      </c>
      <c r="DL8" s="88">
        <v>16.018000000000001</v>
      </c>
      <c r="DM8" s="50">
        <f t="shared" si="35"/>
        <v>1.3876051120834607E-2</v>
      </c>
      <c r="DN8" s="89">
        <v>102.91644915298301</v>
      </c>
      <c r="DO8" s="73">
        <v>2.0019999999999998</v>
      </c>
      <c r="DP8" s="50">
        <f t="shared" si="36"/>
        <v>2.4005486968449929E-3</v>
      </c>
      <c r="DQ8" s="50">
        <v>316.22776601683802</v>
      </c>
      <c r="DR8" s="50">
        <v>0</v>
      </c>
      <c r="DS8" s="50">
        <f t="shared" si="37"/>
        <v>0</v>
      </c>
      <c r="DT8" s="50" t="s">
        <v>27</v>
      </c>
      <c r="DU8" s="50">
        <v>3.0030000000000001</v>
      </c>
      <c r="DV8" s="50">
        <f t="shared" si="38"/>
        <v>3.1740495291245206E-3</v>
      </c>
      <c r="DW8" s="65">
        <v>224.98285257018401</v>
      </c>
      <c r="DX8" s="88">
        <v>12.012</v>
      </c>
      <c r="DY8" s="50">
        <f t="shared" si="39"/>
        <v>1.4775870997740321E-2</v>
      </c>
      <c r="DZ8" s="89">
        <v>76.5780486227235</v>
      </c>
      <c r="EA8" s="73">
        <v>2.0019999999999998</v>
      </c>
      <c r="EB8" s="50">
        <f t="shared" si="40"/>
        <v>3.1590590990211967E-3</v>
      </c>
      <c r="EC8" s="50">
        <v>316.22776601683802</v>
      </c>
      <c r="ED8" s="50">
        <v>9.0090000000000003</v>
      </c>
      <c r="EE8" s="50">
        <f t="shared" si="41"/>
        <v>1.6097474685206725E-2</v>
      </c>
      <c r="EF8" s="50">
        <v>122.27832606829</v>
      </c>
      <c r="EG8" s="50">
        <v>1.0009999999999999</v>
      </c>
      <c r="EH8" s="50">
        <f t="shared" si="42"/>
        <v>5.5546615318879736E-3</v>
      </c>
      <c r="EI8" s="65">
        <v>316.22776601683802</v>
      </c>
      <c r="EJ8" s="88">
        <v>1400.655</v>
      </c>
      <c r="EK8" s="50">
        <f t="shared" si="43"/>
        <v>0.12199514059287693</v>
      </c>
      <c r="EL8" s="89">
        <v>10.027122307801701</v>
      </c>
      <c r="EM8" s="73">
        <v>1405.675</v>
      </c>
      <c r="EN8" s="50">
        <f t="shared" si="44"/>
        <v>0.13272801283170435</v>
      </c>
      <c r="EO8" s="50">
        <v>9.8882455405319796</v>
      </c>
      <c r="EP8" s="50">
        <v>1041.232</v>
      </c>
      <c r="EQ8" s="50">
        <f t="shared" si="45"/>
        <v>0.12873239210246348</v>
      </c>
      <c r="ER8" s="50">
        <v>12.9479463885669</v>
      </c>
      <c r="ES8" s="50">
        <v>19.021000000000001</v>
      </c>
      <c r="ET8" s="50">
        <f t="shared" si="46"/>
        <v>0.11800579451196436</v>
      </c>
      <c r="EU8" s="65">
        <v>94.323838926185502</v>
      </c>
      <c r="EV8" s="88">
        <v>39.045000000000002</v>
      </c>
      <c r="EW8" s="50">
        <f t="shared" si="47"/>
        <v>1.6188119673924129E-2</v>
      </c>
      <c r="EX8" s="89">
        <v>57.273491856200103</v>
      </c>
      <c r="EY8" s="73">
        <v>34.037999999999997</v>
      </c>
      <c r="EZ8" s="50">
        <f t="shared" si="48"/>
        <v>1.4897629675861225E-2</v>
      </c>
      <c r="FA8" s="50">
        <v>55.811073876781798</v>
      </c>
      <c r="FB8" s="50">
        <v>0</v>
      </c>
      <c r="FC8" s="50">
        <f t="shared" si="49"/>
        <v>0</v>
      </c>
      <c r="FD8" s="50" t="s">
        <v>27</v>
      </c>
      <c r="FE8" s="50">
        <v>1.0009999999999999</v>
      </c>
      <c r="FF8" s="50">
        <f t="shared" si="50"/>
        <v>9.8995213418252292E-3</v>
      </c>
      <c r="FG8" s="50">
        <v>316.22776601683802</v>
      </c>
    </row>
    <row r="9" spans="1:163" s="46" customFormat="1" x14ac:dyDescent="0.3">
      <c r="A9" s="41"/>
      <c r="B9" s="41" t="b">
        <v>0</v>
      </c>
      <c r="C9" s="41" t="s">
        <v>85</v>
      </c>
      <c r="D9" s="42">
        <v>43332.609039351897</v>
      </c>
      <c r="E9" s="43" t="s">
        <v>18</v>
      </c>
      <c r="F9" s="44" t="s">
        <v>90</v>
      </c>
      <c r="G9" s="41" t="s">
        <v>21</v>
      </c>
      <c r="H9" s="45">
        <v>7707292.1459999997</v>
      </c>
      <c r="I9" s="45">
        <f t="shared" si="0"/>
        <v>0.70088300740139009</v>
      </c>
      <c r="J9" s="44">
        <v>0.252298349472306</v>
      </c>
      <c r="K9" s="44">
        <v>128966.579</v>
      </c>
      <c r="L9" s="44">
        <f t="shared" si="1"/>
        <v>0.51458408156057633</v>
      </c>
      <c r="M9" s="66">
        <v>1.68969688737165</v>
      </c>
      <c r="N9" s="90">
        <v>301591.25599999999</v>
      </c>
      <c r="O9" s="44">
        <f t="shared" si="2"/>
        <v>0.12739355516876288</v>
      </c>
      <c r="P9" s="91">
        <v>3.2692276786056098</v>
      </c>
      <c r="Q9" s="74">
        <v>15.016999999999999</v>
      </c>
      <c r="R9" s="44">
        <f t="shared" si="3"/>
        <v>0.93756633576824622</v>
      </c>
      <c r="S9" s="44">
        <v>130.53507151273499</v>
      </c>
      <c r="T9" s="44">
        <v>3913.8809999999999</v>
      </c>
      <c r="U9" s="44">
        <f t="shared" si="4"/>
        <v>7.0525477815179677E-3</v>
      </c>
      <c r="V9" s="66">
        <v>6.7072103392812998</v>
      </c>
      <c r="W9" s="90">
        <v>251.286</v>
      </c>
      <c r="X9" s="44">
        <f t="shared" si="5"/>
        <v>8.3771108711887272E-3</v>
      </c>
      <c r="Y9" s="91">
        <v>27.117227505976199</v>
      </c>
      <c r="Z9" s="74">
        <v>1741.0550000000001</v>
      </c>
      <c r="AA9" s="44">
        <f t="shared" si="6"/>
        <v>5.8864804274876567E-3</v>
      </c>
      <c r="AB9" s="44">
        <v>8.5065512856279302</v>
      </c>
      <c r="AC9" s="44">
        <v>86.096999999999994</v>
      </c>
      <c r="AD9" s="44">
        <f t="shared" si="7"/>
        <v>3.1820228147528447E-3</v>
      </c>
      <c r="AE9" s="44">
        <v>38.836961472016696</v>
      </c>
      <c r="AF9" s="44">
        <v>87105.857999999993</v>
      </c>
      <c r="AG9" s="44">
        <f t="shared" si="8"/>
        <v>1.0247876962900599E-2</v>
      </c>
      <c r="AH9" s="66">
        <v>2.3812007163315299</v>
      </c>
      <c r="AI9" s="90">
        <v>3329.0659999999998</v>
      </c>
      <c r="AJ9" s="44">
        <f t="shared" si="9"/>
        <v>6.551580836774931E-3</v>
      </c>
      <c r="AK9" s="91">
        <v>8.2477566598800607</v>
      </c>
      <c r="AL9" s="74">
        <v>25704.13</v>
      </c>
      <c r="AM9" s="44">
        <f t="shared" si="10"/>
        <v>5.581802798705373E-3</v>
      </c>
      <c r="AN9" s="44">
        <v>3.55046412637514</v>
      </c>
      <c r="AO9" s="44">
        <v>2163.5720000000001</v>
      </c>
      <c r="AP9" s="44">
        <f t="shared" si="11"/>
        <v>4.7084527539801909E-3</v>
      </c>
      <c r="AQ9" s="44">
        <v>12.9788109406741</v>
      </c>
      <c r="AR9" s="44">
        <v>26030.296999999999</v>
      </c>
      <c r="AS9" s="44">
        <f t="shared" si="12"/>
        <v>7.2411667723856613E-2</v>
      </c>
      <c r="AT9" s="66">
        <v>2.4488432571607799</v>
      </c>
      <c r="AU9" s="90">
        <v>2505.06</v>
      </c>
      <c r="AV9" s="44">
        <f t="shared" si="13"/>
        <v>2.6059621779812685E-2</v>
      </c>
      <c r="AW9" s="91">
        <v>7.1846724023967301</v>
      </c>
      <c r="AX9" s="74">
        <v>3700.58</v>
      </c>
      <c r="AY9" s="44">
        <f t="shared" si="14"/>
        <v>2.0606116208543666E-2</v>
      </c>
      <c r="AZ9" s="44">
        <v>6.3078971315047001</v>
      </c>
      <c r="BA9" s="44">
        <v>1217.4159999999999</v>
      </c>
      <c r="BB9" s="44">
        <f t="shared" si="15"/>
        <v>2.2195299183468388E-2</v>
      </c>
      <c r="BC9" s="44">
        <v>14.4087791887734</v>
      </c>
      <c r="BD9" s="44">
        <v>585.678</v>
      </c>
      <c r="BE9" s="44">
        <f t="shared" si="16"/>
        <v>1.2645380103378191E-2</v>
      </c>
      <c r="BF9" s="66">
        <v>16.792544128971901</v>
      </c>
      <c r="BG9" s="90">
        <v>44.048999999999999</v>
      </c>
      <c r="BH9" s="44">
        <f t="shared" si="17"/>
        <v>2.483475772312253E-3</v>
      </c>
      <c r="BI9" s="91">
        <v>44.436953184271502</v>
      </c>
      <c r="BJ9" s="74">
        <v>358.40800000000002</v>
      </c>
      <c r="BK9" s="44">
        <f t="shared" si="18"/>
        <v>1.358618797701514E-2</v>
      </c>
      <c r="BL9" s="44">
        <v>14.9443526332344</v>
      </c>
      <c r="BM9" s="44">
        <v>8.0090000000000003</v>
      </c>
      <c r="BN9" s="44">
        <f t="shared" si="19"/>
        <v>8.4498275007121541E-4</v>
      </c>
      <c r="BO9" s="44">
        <v>153.676003764315</v>
      </c>
      <c r="BP9" s="59">
        <v>2238.6840000000002</v>
      </c>
      <c r="BQ9" s="44">
        <f t="shared" si="20"/>
        <v>5.8183843338147932E-2</v>
      </c>
      <c r="BR9" s="66">
        <v>9.2654639262221092</v>
      </c>
      <c r="BS9" s="106">
        <v>1223.431</v>
      </c>
      <c r="BT9" s="44">
        <f t="shared" si="21"/>
        <v>7.078479802774966E-2</v>
      </c>
      <c r="BU9" s="91">
        <v>11.4291488919157</v>
      </c>
      <c r="BV9" s="74">
        <v>1421.665</v>
      </c>
      <c r="BW9" s="44">
        <f t="shared" si="22"/>
        <v>5.7345681883243543E-2</v>
      </c>
      <c r="BX9" s="44">
        <v>12.8800031620101</v>
      </c>
      <c r="BY9" s="44">
        <v>199.227</v>
      </c>
      <c r="BZ9" s="44">
        <f t="shared" si="23"/>
        <v>5.2487109205813266E-2</v>
      </c>
      <c r="CA9" s="66">
        <v>28.3720088063214</v>
      </c>
      <c r="CB9" s="90">
        <v>264658.33600000001</v>
      </c>
      <c r="CC9" s="44">
        <f t="shared" si="24"/>
        <v>0.27831569839240167</v>
      </c>
      <c r="CD9" s="91">
        <v>0.76423120272927803</v>
      </c>
      <c r="CE9" s="74">
        <v>61990.165000000001</v>
      </c>
      <c r="CF9" s="44">
        <f t="shared" si="25"/>
        <v>0.29323348435739993</v>
      </c>
      <c r="CG9" s="66">
        <v>1.99852893707204</v>
      </c>
      <c r="CH9" s="90">
        <v>207338.55799999999</v>
      </c>
      <c r="CI9" s="44">
        <f t="shared" si="26"/>
        <v>0.27268349449939949</v>
      </c>
      <c r="CJ9" s="91">
        <v>2.18070288824826</v>
      </c>
      <c r="CK9" s="74">
        <v>15855.287</v>
      </c>
      <c r="CL9" s="44">
        <f t="shared" si="27"/>
        <v>0.28191083045355653</v>
      </c>
      <c r="CM9" s="66">
        <v>3.3727605612348701</v>
      </c>
      <c r="CN9" s="90">
        <v>507.58800000000002</v>
      </c>
      <c r="CO9" s="44">
        <f t="shared" si="28"/>
        <v>0.27538008069543252</v>
      </c>
      <c r="CP9" s="91">
        <v>28.034881079517401</v>
      </c>
      <c r="CQ9" s="74">
        <v>313.35899999999998</v>
      </c>
      <c r="CR9" s="44">
        <f t="shared" si="29"/>
        <v>0.30153433120191686</v>
      </c>
      <c r="CS9" s="44">
        <v>22.844161215640199</v>
      </c>
      <c r="CT9" s="44">
        <v>689.80399999999997</v>
      </c>
      <c r="CU9" s="44">
        <f t="shared" si="30"/>
        <v>0.33674173747575015</v>
      </c>
      <c r="CV9" s="44">
        <v>23.398918709203901</v>
      </c>
      <c r="CW9" s="44">
        <v>0</v>
      </c>
      <c r="CX9" s="44"/>
      <c r="CY9" s="66" t="s">
        <v>27</v>
      </c>
      <c r="CZ9" s="90">
        <v>2200.6489999999999</v>
      </c>
      <c r="DA9" s="44">
        <f t="shared" si="31"/>
        <v>7.6441556979041078E-2</v>
      </c>
      <c r="DB9" s="91">
        <v>10.434896813425</v>
      </c>
      <c r="DC9" s="115">
        <v>1157.3610000000001</v>
      </c>
      <c r="DD9" s="44">
        <f t="shared" si="32"/>
        <v>7.5395188264689425E-2</v>
      </c>
      <c r="DE9" s="44">
        <v>6.7775037644385003</v>
      </c>
      <c r="DF9" s="45">
        <v>1876.2380000000001</v>
      </c>
      <c r="DG9" s="44">
        <f t="shared" si="33"/>
        <v>7.3632162718682059E-2</v>
      </c>
      <c r="DH9" s="44">
        <v>8.0863878249584697</v>
      </c>
      <c r="DI9" s="44">
        <v>191.21899999999999</v>
      </c>
      <c r="DJ9" s="44">
        <f t="shared" si="34"/>
        <v>6.9778788188413196E-2</v>
      </c>
      <c r="DK9" s="66">
        <v>28.188633741986202</v>
      </c>
      <c r="DL9" s="90">
        <v>3.0030000000000001</v>
      </c>
      <c r="DM9" s="44">
        <f t="shared" si="35"/>
        <v>2.6014347306696421E-3</v>
      </c>
      <c r="DN9" s="91">
        <v>161.01529717988299</v>
      </c>
      <c r="DO9" s="74">
        <v>2.0019999999999998</v>
      </c>
      <c r="DP9" s="44">
        <f t="shared" si="36"/>
        <v>2.4005486968449929E-3</v>
      </c>
      <c r="DQ9" s="44">
        <v>210.81851067789199</v>
      </c>
      <c r="DR9" s="44">
        <v>0</v>
      </c>
      <c r="DS9" s="44">
        <f t="shared" si="37"/>
        <v>0</v>
      </c>
      <c r="DT9" s="44" t="s">
        <v>27</v>
      </c>
      <c r="DU9" s="44">
        <v>8.0090000000000003</v>
      </c>
      <c r="DV9" s="44">
        <f t="shared" si="38"/>
        <v>8.4651890372155463E-3</v>
      </c>
      <c r="DW9" s="66">
        <v>174.811397012599</v>
      </c>
      <c r="DX9" s="90">
        <v>11.013</v>
      </c>
      <c r="DY9" s="44">
        <f t="shared" si="39"/>
        <v>1.3547008599576601E-2</v>
      </c>
      <c r="DZ9" s="91">
        <v>151.219538177061</v>
      </c>
      <c r="EA9" s="74">
        <v>3.0030000000000001</v>
      </c>
      <c r="EB9" s="44">
        <f t="shared" si="40"/>
        <v>4.7385886485317953E-3</v>
      </c>
      <c r="EC9" s="44">
        <v>224.98285257018401</v>
      </c>
      <c r="ED9" s="44">
        <v>14.016</v>
      </c>
      <c r="EE9" s="44">
        <f t="shared" si="41"/>
        <v>2.5044089819941998E-2</v>
      </c>
      <c r="EF9" s="44">
        <v>117.61862653766499</v>
      </c>
      <c r="EG9" s="44">
        <v>0</v>
      </c>
      <c r="EH9" s="44">
        <f t="shared" si="42"/>
        <v>0</v>
      </c>
      <c r="EI9" s="66" t="s">
        <v>27</v>
      </c>
      <c r="EJ9" s="90">
        <v>1440.721</v>
      </c>
      <c r="EK9" s="44">
        <f t="shared" si="43"/>
        <v>0.12548483455962406</v>
      </c>
      <c r="EL9" s="91">
        <v>8.3998414186394701</v>
      </c>
      <c r="EM9" s="74">
        <v>1411.675</v>
      </c>
      <c r="EN9" s="44">
        <f t="shared" si="44"/>
        <v>0.13329455067081383</v>
      </c>
      <c r="EO9" s="44">
        <v>5.0378757215909804</v>
      </c>
      <c r="EP9" s="44">
        <v>1022.196</v>
      </c>
      <c r="EQ9" s="44">
        <f t="shared" si="45"/>
        <v>0.12637888220643406</v>
      </c>
      <c r="ER9" s="44">
        <v>8.5071378897144605</v>
      </c>
      <c r="ES9" s="44">
        <v>15.016</v>
      </c>
      <c r="ET9" s="44">
        <f t="shared" si="46"/>
        <v>9.3158877576975802E-2</v>
      </c>
      <c r="EU9" s="66">
        <v>95.587930643413301</v>
      </c>
      <c r="EV9" s="90">
        <v>20.021999999999998</v>
      </c>
      <c r="EW9" s="44">
        <f t="shared" si="47"/>
        <v>8.3011533387452648E-3</v>
      </c>
      <c r="EX9" s="91">
        <v>91.296212203456093</v>
      </c>
      <c r="EY9" s="74">
        <v>23.024999999999999</v>
      </c>
      <c r="EZ9" s="44">
        <f t="shared" si="48"/>
        <v>1.007749936208663E-2</v>
      </c>
      <c r="FA9" s="44">
        <v>84.636769394879707</v>
      </c>
      <c r="FB9" s="44">
        <v>0</v>
      </c>
      <c r="FC9" s="44">
        <f t="shared" si="49"/>
        <v>0</v>
      </c>
      <c r="FD9" s="44" t="s">
        <v>27</v>
      </c>
      <c r="FE9" s="44">
        <v>0</v>
      </c>
      <c r="FF9" s="44">
        <f t="shared" si="50"/>
        <v>0</v>
      </c>
      <c r="FG9" s="44" t="s">
        <v>27</v>
      </c>
    </row>
    <row r="10" spans="1:163" ht="15" thickBot="1" x14ac:dyDescent="0.35">
      <c r="A10" s="3"/>
      <c r="B10" s="3" t="b">
        <v>0</v>
      </c>
      <c r="C10" s="3" t="s">
        <v>11</v>
      </c>
      <c r="D10" s="6">
        <v>43332.630486111098</v>
      </c>
      <c r="E10" s="1" t="s">
        <v>18</v>
      </c>
      <c r="F10" s="2" t="s">
        <v>90</v>
      </c>
      <c r="G10" s="3" t="s">
        <v>58</v>
      </c>
      <c r="H10" s="10">
        <v>7632524.4900000002</v>
      </c>
      <c r="I10" s="10"/>
      <c r="J10" s="4">
        <v>0.23844300220148501</v>
      </c>
      <c r="K10" s="2">
        <v>127088.682</v>
      </c>
      <c r="L10" s="2"/>
      <c r="M10" s="95">
        <v>1.00130388586812</v>
      </c>
      <c r="N10" s="97">
        <v>264311.99599999998</v>
      </c>
      <c r="O10" s="98"/>
      <c r="P10" s="99">
        <v>3.2907164466085899</v>
      </c>
      <c r="Q10" s="96">
        <v>9.0090000000000003</v>
      </c>
      <c r="R10" s="2"/>
      <c r="S10" s="2">
        <v>122.27832606829</v>
      </c>
      <c r="T10" s="4">
        <v>1551.828</v>
      </c>
      <c r="U10" s="4"/>
      <c r="V10" s="67">
        <v>10.4033853251896</v>
      </c>
      <c r="W10" s="92">
        <v>30.032</v>
      </c>
      <c r="X10" s="93"/>
      <c r="Y10" s="94">
        <v>56.6628837719079</v>
      </c>
      <c r="Z10" s="75">
        <v>474.541</v>
      </c>
      <c r="AA10" s="4"/>
      <c r="AB10" s="4">
        <v>17.880534306892901</v>
      </c>
      <c r="AC10" s="2">
        <v>21.023</v>
      </c>
      <c r="AD10" s="2"/>
      <c r="AE10" s="2">
        <v>88.242703414724701</v>
      </c>
      <c r="AF10" s="4">
        <v>53335.735000000001</v>
      </c>
      <c r="AG10" s="4"/>
      <c r="AH10" s="67">
        <v>2.5171898959579102</v>
      </c>
      <c r="AI10" s="92">
        <v>486.55399999999997</v>
      </c>
      <c r="AJ10" s="93"/>
      <c r="AK10" s="94">
        <v>17.356863738353901</v>
      </c>
      <c r="AL10" s="75">
        <v>5556.1310000000003</v>
      </c>
      <c r="AM10" s="4"/>
      <c r="AN10" s="4">
        <v>4.2720719985166502</v>
      </c>
      <c r="AO10" s="2">
        <v>303.34500000000003</v>
      </c>
      <c r="AP10" s="2"/>
      <c r="AQ10" s="2">
        <v>25.755190851264501</v>
      </c>
      <c r="AR10" s="4">
        <v>23755.496999999999</v>
      </c>
      <c r="AS10" s="4"/>
      <c r="AT10" s="67">
        <v>2.0958126148667402</v>
      </c>
      <c r="AU10" s="92">
        <v>1768.098</v>
      </c>
      <c r="AV10" s="93"/>
      <c r="AW10" s="94">
        <v>7.3451108096968598</v>
      </c>
      <c r="AX10" s="75">
        <v>2619.1350000000002</v>
      </c>
      <c r="AY10" s="4"/>
      <c r="AZ10" s="4">
        <v>7.2786774241287997</v>
      </c>
      <c r="BA10" s="2">
        <v>904.04600000000005</v>
      </c>
      <c r="BB10" s="2"/>
      <c r="BC10" s="2">
        <v>15.023356487398599</v>
      </c>
      <c r="BD10" s="4">
        <v>517.59199999999998</v>
      </c>
      <c r="BE10" s="4"/>
      <c r="BF10" s="67">
        <v>17.7289912886874</v>
      </c>
      <c r="BG10" s="92">
        <v>44.05</v>
      </c>
      <c r="BH10" s="93"/>
      <c r="BI10" s="94">
        <v>49.334196688029799</v>
      </c>
      <c r="BJ10" s="75">
        <v>382.44499999999999</v>
      </c>
      <c r="BK10" s="4"/>
      <c r="BL10" s="4">
        <v>15.6008968902751</v>
      </c>
      <c r="BM10" s="2">
        <v>18.018999999999998</v>
      </c>
      <c r="BN10" s="2"/>
      <c r="BO10" s="2">
        <v>86.070278275405002</v>
      </c>
      <c r="BP10" s="9">
        <v>2323.7950000000001</v>
      </c>
      <c r="BQ10" s="4"/>
      <c r="BR10" s="67">
        <v>10.842833610592001</v>
      </c>
      <c r="BS10" s="107">
        <v>1218.415</v>
      </c>
      <c r="BT10" s="93"/>
      <c r="BU10" s="94">
        <v>8.3087324977981591</v>
      </c>
      <c r="BV10" s="75">
        <v>1449.704</v>
      </c>
      <c r="BW10" s="4"/>
      <c r="BX10" s="4">
        <v>9.2303937497125208</v>
      </c>
      <c r="BY10" s="2">
        <v>185.21199999999999</v>
      </c>
      <c r="BZ10" s="2"/>
      <c r="CA10" s="95">
        <v>30.922667083082501</v>
      </c>
      <c r="CB10" s="97">
        <v>705.81899999999996</v>
      </c>
      <c r="CC10" s="98"/>
      <c r="CD10" s="99">
        <v>22.747208368284198</v>
      </c>
      <c r="CE10" s="96">
        <v>183.21</v>
      </c>
      <c r="CF10" s="2"/>
      <c r="CG10" s="95">
        <v>20.776480934343201</v>
      </c>
      <c r="CH10" s="97">
        <v>552.64099999999996</v>
      </c>
      <c r="CI10" s="98"/>
      <c r="CJ10" s="99">
        <v>15.177160172043701</v>
      </c>
      <c r="CK10" s="96">
        <v>40.045999999999999</v>
      </c>
      <c r="CL10" s="2"/>
      <c r="CM10" s="95">
        <v>37.273383931279298</v>
      </c>
      <c r="CN10" s="97">
        <v>326.375</v>
      </c>
      <c r="CO10" s="98"/>
      <c r="CP10" s="99">
        <v>18.417560726767501</v>
      </c>
      <c r="CQ10" s="96">
        <v>270.31</v>
      </c>
      <c r="CR10" s="2"/>
      <c r="CS10" s="2">
        <v>23.811220544846702</v>
      </c>
      <c r="CT10" s="4">
        <v>436.50200000000001</v>
      </c>
      <c r="CU10" s="4"/>
      <c r="CV10" s="4">
        <v>17.408070318312301</v>
      </c>
      <c r="CW10" s="2">
        <v>0</v>
      </c>
      <c r="CX10" s="2"/>
      <c r="CY10" s="95" t="s">
        <v>27</v>
      </c>
      <c r="CZ10" s="97">
        <v>454.52499999999998</v>
      </c>
      <c r="DA10" s="98"/>
      <c r="DB10" s="99">
        <v>16.941790357311898</v>
      </c>
      <c r="DC10" s="116">
        <v>266.30700000000002</v>
      </c>
      <c r="DD10" s="2"/>
      <c r="DE10" s="2">
        <v>34.3285082444336</v>
      </c>
      <c r="DF10" s="10">
        <v>385.44200000000001</v>
      </c>
      <c r="DG10" s="4"/>
      <c r="DH10" s="4">
        <v>26.553061479791399</v>
      </c>
      <c r="DI10" s="2">
        <v>26.027999999999999</v>
      </c>
      <c r="DJ10" s="2"/>
      <c r="DK10" s="95">
        <v>55.0009939872565</v>
      </c>
      <c r="DL10" s="97">
        <v>4.0039999999999996</v>
      </c>
      <c r="DM10" s="98"/>
      <c r="DN10" s="99">
        <v>174.80147469502501</v>
      </c>
      <c r="DO10" s="96">
        <v>1.0009999999999999</v>
      </c>
      <c r="DP10" s="2"/>
      <c r="DQ10" s="2">
        <v>316.22776601683802</v>
      </c>
      <c r="DR10" s="4">
        <v>1.0009999999999999</v>
      </c>
      <c r="DS10" s="4"/>
      <c r="DT10" s="4">
        <v>316.22776601683802</v>
      </c>
      <c r="DU10" s="2">
        <v>0</v>
      </c>
      <c r="DV10" s="2"/>
      <c r="DW10" s="95" t="s">
        <v>27</v>
      </c>
      <c r="DX10" s="97">
        <v>4.0049999999999999</v>
      </c>
      <c r="DY10" s="98"/>
      <c r="DZ10" s="99">
        <v>316.22776601683802</v>
      </c>
      <c r="EA10" s="96">
        <v>4.0039999999999996</v>
      </c>
      <c r="EB10" s="2"/>
      <c r="EC10" s="2">
        <v>174.80147469502501</v>
      </c>
      <c r="ED10" s="4">
        <v>10.01</v>
      </c>
      <c r="EE10" s="4"/>
      <c r="EF10" s="4">
        <v>105.409255338946</v>
      </c>
      <c r="EG10" s="2">
        <v>0</v>
      </c>
      <c r="EH10" s="2"/>
      <c r="EI10" s="95" t="s">
        <v>27</v>
      </c>
      <c r="EJ10" s="97">
        <v>657.76800000000003</v>
      </c>
      <c r="EK10" s="98"/>
      <c r="EL10" s="99">
        <v>15.572843731057</v>
      </c>
      <c r="EM10" s="96">
        <v>595.69399999999996</v>
      </c>
      <c r="EN10" s="2"/>
      <c r="EO10" s="2">
        <v>11.890050855002899</v>
      </c>
      <c r="EP10" s="4">
        <v>406.46499999999997</v>
      </c>
      <c r="EQ10" s="4"/>
      <c r="ER10" s="4">
        <v>17.152485971820099</v>
      </c>
      <c r="ES10" s="2">
        <v>8.0079999999999991</v>
      </c>
      <c r="ET10" s="2"/>
      <c r="EU10" s="95">
        <v>129.09944487358101</v>
      </c>
      <c r="EV10" s="97">
        <v>9.0090000000000003</v>
      </c>
      <c r="EW10" s="98"/>
      <c r="EX10" s="99">
        <v>122.27832606829</v>
      </c>
      <c r="EY10" s="96">
        <v>14.015000000000001</v>
      </c>
      <c r="EZ10" s="2"/>
      <c r="FA10" s="2">
        <v>90.360640794808901</v>
      </c>
      <c r="FB10" s="4">
        <v>0</v>
      </c>
      <c r="FC10" s="4"/>
      <c r="FD10" s="4" t="s">
        <v>27</v>
      </c>
      <c r="FE10" s="2">
        <v>0</v>
      </c>
      <c r="FF10" s="2"/>
      <c r="FG10" s="2" t="s">
        <v>27</v>
      </c>
    </row>
    <row r="12" spans="1:163" ht="15" customHeight="1" x14ac:dyDescent="0.3">
      <c r="N12" s="120" t="s">
        <v>99</v>
      </c>
      <c r="O12" s="120"/>
      <c r="P12" s="120"/>
      <c r="CH12" s="121" t="s">
        <v>100</v>
      </c>
      <c r="CI12" s="121"/>
      <c r="CJ12" s="121"/>
      <c r="CN12" s="120" t="s">
        <v>101</v>
      </c>
      <c r="CO12" s="120"/>
      <c r="CP12" s="120"/>
    </row>
    <row r="13" spans="1:163" x14ac:dyDescent="0.3">
      <c r="N13" s="120"/>
      <c r="O13" s="120"/>
      <c r="P13" s="120"/>
      <c r="CN13" s="120"/>
      <c r="CO13" s="120"/>
      <c r="CP13" s="120"/>
    </row>
    <row r="14" spans="1:163" x14ac:dyDescent="0.3">
      <c r="N14" s="120"/>
      <c r="O14" s="120"/>
      <c r="P14" s="120"/>
      <c r="CN14" s="120"/>
      <c r="CO14" s="120"/>
      <c r="CP14" s="120"/>
    </row>
    <row r="15" spans="1:163" x14ac:dyDescent="0.3">
      <c r="CN15" s="120"/>
      <c r="CO15" s="120"/>
      <c r="CP15" s="120"/>
    </row>
    <row r="16" spans="1:163" x14ac:dyDescent="0.3">
      <c r="CN16" s="108"/>
      <c r="CO16" s="108"/>
      <c r="CP16" s="108"/>
    </row>
    <row r="17" spans="15:153" x14ac:dyDescent="0.3">
      <c r="CN17" s="108"/>
      <c r="CO17" s="108"/>
      <c r="CP17" s="108"/>
    </row>
    <row r="18" spans="15:153" x14ac:dyDescent="0.3">
      <c r="O18">
        <f>N4/N3</f>
        <v>7.1592321338946485</v>
      </c>
      <c r="X18">
        <f>W4/W3</f>
        <v>624.24277360414544</v>
      </c>
      <c r="AJ18">
        <f>AI4/AI3</f>
        <v>675.82569546782145</v>
      </c>
      <c r="AV18">
        <f>AU4/AU3</f>
        <v>67.049801176133315</v>
      </c>
      <c r="BH18">
        <f>BG4/BG3</f>
        <v>334.27253538380353</v>
      </c>
      <c r="BT18">
        <f>BS4/BS3</f>
        <v>6.8777213338246428</v>
      </c>
      <c r="CC18">
        <f>CB4/CB3</f>
        <v>629.84199977612764</v>
      </c>
      <c r="CI18">
        <f>CH4/CH3</f>
        <v>687.30746104332218</v>
      </c>
      <c r="CO18">
        <f>CN4/CN3</f>
        <v>5.5790950448118997</v>
      </c>
      <c r="DA18">
        <f>CZ4/CZ3</f>
        <v>15.238038450993034</v>
      </c>
      <c r="DM18">
        <f>DL4/DL3</f>
        <v>384.4032634032634</v>
      </c>
      <c r="DY18">
        <f>DX4/DX3</f>
        <v>73.823737740646564</v>
      </c>
      <c r="EK18">
        <f>EJ4/EJ3</f>
        <v>3.9029918583108123</v>
      </c>
      <c r="EW18">
        <f>EV4/EV3</f>
        <v>219.0494959585869</v>
      </c>
    </row>
  </sheetData>
  <mergeCells count="56">
    <mergeCell ref="ED1:EF1"/>
    <mergeCell ref="EG1:EI1"/>
    <mergeCell ref="EY1:FA1"/>
    <mergeCell ref="FB1:FD1"/>
    <mergeCell ref="FE1:FG1"/>
    <mergeCell ref="EJ1:EL1"/>
    <mergeCell ref="EM1:EO1"/>
    <mergeCell ref="EP1:ER1"/>
    <mergeCell ref="ES1:EU1"/>
    <mergeCell ref="EV1:EX1"/>
    <mergeCell ref="DO1:DQ1"/>
    <mergeCell ref="DR1:DT1"/>
    <mergeCell ref="DU1:DW1"/>
    <mergeCell ref="DX1:DZ1"/>
    <mergeCell ref="EA1:EC1"/>
    <mergeCell ref="CZ1:DB1"/>
    <mergeCell ref="DC1:DE1"/>
    <mergeCell ref="DF1:DH1"/>
    <mergeCell ref="DI1:DK1"/>
    <mergeCell ref="DL1:DN1"/>
    <mergeCell ref="CK1:CM1"/>
    <mergeCell ref="CN1:CP1"/>
    <mergeCell ref="CQ1:CS1"/>
    <mergeCell ref="CT1:CV1"/>
    <mergeCell ref="CW1:CY1"/>
    <mergeCell ref="BV1:BX1"/>
    <mergeCell ref="BY1:CA1"/>
    <mergeCell ref="CB1:CD1"/>
    <mergeCell ref="CE1:CG1"/>
    <mergeCell ref="CH1:CJ1"/>
    <mergeCell ref="BG1:BI1"/>
    <mergeCell ref="BJ1:BL1"/>
    <mergeCell ref="BM1:BO1"/>
    <mergeCell ref="BP1:BR1"/>
    <mergeCell ref="BS1:BU1"/>
    <mergeCell ref="AR1:AT1"/>
    <mergeCell ref="AU1:AW1"/>
    <mergeCell ref="AX1:AZ1"/>
    <mergeCell ref="BA1:BC1"/>
    <mergeCell ref="BD1:BF1"/>
    <mergeCell ref="N12:P14"/>
    <mergeCell ref="CH12:CJ12"/>
    <mergeCell ref="CN12:CP15"/>
    <mergeCell ref="A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AI1:AK1"/>
    <mergeCell ref="AL1:AN1"/>
    <mergeCell ref="AO1:AQ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E3:E10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workbookViewId="0">
      <selection activeCell="A15" sqref="A15:L16"/>
    </sheetView>
  </sheetViews>
  <sheetFormatPr defaultRowHeight="14.4" x14ac:dyDescent="0.3"/>
  <cols>
    <col min="1" max="1" width="18.44140625" bestFit="1" customWidth="1"/>
  </cols>
  <sheetData>
    <row r="1" spans="1:12" x14ac:dyDescent="0.3">
      <c r="B1" t="s">
        <v>102</v>
      </c>
      <c r="C1" t="s">
        <v>103</v>
      </c>
      <c r="D1" t="s">
        <v>104</v>
      </c>
      <c r="E1" t="s">
        <v>105</v>
      </c>
      <c r="F1" t="s">
        <v>106</v>
      </c>
      <c r="G1" t="s">
        <v>107</v>
      </c>
      <c r="H1" t="s">
        <v>108</v>
      </c>
      <c r="I1" t="s">
        <v>109</v>
      </c>
      <c r="J1" t="s">
        <v>110</v>
      </c>
      <c r="K1" t="s">
        <v>111</v>
      </c>
      <c r="L1" t="s">
        <v>112</v>
      </c>
    </row>
    <row r="2" spans="1:12" x14ac:dyDescent="0.3">
      <c r="B2">
        <v>0.1255523827590862</v>
      </c>
      <c r="C2">
        <v>4.5056232447674809E-3</v>
      </c>
      <c r="D2">
        <v>1.9028394487160281E-2</v>
      </c>
      <c r="E2">
        <v>3.8381706770119922E-3</v>
      </c>
      <c r="F2">
        <v>5.8388225744208017E-2</v>
      </c>
      <c r="G2">
        <v>0.18955939773017647</v>
      </c>
      <c r="H2">
        <v>0.17185215408004412</v>
      </c>
      <c r="I2">
        <v>1.7342898204464278E-3</v>
      </c>
      <c r="J2">
        <v>8.6192580820151857E-3</v>
      </c>
      <c r="K2">
        <v>0.15696602700266765</v>
      </c>
      <c r="L2">
        <v>4.1501620677674616E-3</v>
      </c>
    </row>
    <row r="3" spans="1:12" x14ac:dyDescent="0.3">
      <c r="B3">
        <v>0.11946043556473042</v>
      </c>
      <c r="C3">
        <v>3.203948375986749E-3</v>
      </c>
      <c r="D3">
        <v>1.9549314369567937E-2</v>
      </c>
      <c r="E3">
        <v>4.0075921098662757E-3</v>
      </c>
      <c r="F3">
        <v>6.5513275140145599E-2</v>
      </c>
      <c r="G3">
        <v>0.24333465167339671</v>
      </c>
      <c r="H3">
        <v>4.9279043923113157E-2</v>
      </c>
      <c r="I3">
        <v>8.6714491022321389E-4</v>
      </c>
      <c r="J3">
        <v>1.1083133340795893E-2</v>
      </c>
      <c r="K3">
        <v>7.595227552155534E-2</v>
      </c>
      <c r="L3">
        <v>7.8861371319685191E-3</v>
      </c>
    </row>
    <row r="4" spans="1:12" x14ac:dyDescent="0.3">
      <c r="B4">
        <v>0.1220010349210115</v>
      </c>
      <c r="C4">
        <v>4.7392153106781141E-3</v>
      </c>
      <c r="D4">
        <v>2.4246695755512547E-2</v>
      </c>
      <c r="E4">
        <v>4.0639719544101303E-3</v>
      </c>
      <c r="F4">
        <v>6.1516239764264929E-2</v>
      </c>
      <c r="G4">
        <v>0.19444919155372614</v>
      </c>
      <c r="H4">
        <v>4.8096424955295744E-2</v>
      </c>
      <c r="I4">
        <v>3.4685796408928556E-3</v>
      </c>
      <c r="J4">
        <v>9.8505806651602128E-3</v>
      </c>
      <c r="K4">
        <v>0.14371170490703264</v>
      </c>
      <c r="L4">
        <v>7.8861371319685191E-3</v>
      </c>
    </row>
    <row r="5" spans="1:12" x14ac:dyDescent="0.3">
      <c r="B5">
        <v>0.12814126043479721</v>
      </c>
      <c r="C5">
        <v>9.2114682603155057E-3</v>
      </c>
      <c r="D5">
        <v>2.0028342202720362E-2</v>
      </c>
      <c r="E5">
        <v>3.7252982282351957E-3</v>
      </c>
      <c r="F5">
        <v>7.4897317200316352E-2</v>
      </c>
      <c r="G5">
        <v>0.24876805732554916</v>
      </c>
      <c r="H5">
        <v>6.7294722117368005E-2</v>
      </c>
      <c r="I5">
        <v>1.3876051120834607E-2</v>
      </c>
      <c r="J5">
        <v>1.4775870997740321E-2</v>
      </c>
      <c r="K5">
        <v>0.12199514059287693</v>
      </c>
      <c r="L5">
        <v>1.6188119673924129E-2</v>
      </c>
    </row>
    <row r="6" spans="1:12" x14ac:dyDescent="0.3">
      <c r="B6">
        <v>0.12739355516876288</v>
      </c>
      <c r="C6">
        <v>8.3771108711887272E-3</v>
      </c>
      <c r="D6">
        <v>2.6059621779812685E-2</v>
      </c>
      <c r="E6">
        <v>2.483475772312253E-3</v>
      </c>
      <c r="F6">
        <v>7.078479802774966E-2</v>
      </c>
      <c r="G6">
        <v>0.27538008069543252</v>
      </c>
      <c r="H6">
        <v>7.6441556979041078E-2</v>
      </c>
      <c r="I6">
        <v>2.6014347306696421E-3</v>
      </c>
      <c r="J6">
        <v>1.3547008599576601E-2</v>
      </c>
      <c r="K6">
        <v>0.12548483455962406</v>
      </c>
      <c r="L6">
        <v>8.3011533387452648E-3</v>
      </c>
    </row>
    <row r="8" spans="1:12" x14ac:dyDescent="0.3">
      <c r="C8">
        <v>3.2509956660567736E-3</v>
      </c>
    </row>
    <row r="9" spans="1:12" x14ac:dyDescent="0.3">
      <c r="C9">
        <v>3.3889146309021762E-3</v>
      </c>
    </row>
    <row r="10" spans="1:12" x14ac:dyDescent="0.3">
      <c r="C10">
        <v>3.8874369490741923E-3</v>
      </c>
    </row>
    <row r="11" spans="1:12" x14ac:dyDescent="0.3">
      <c r="C11">
        <v>7.7891083964107787E-3</v>
      </c>
    </row>
    <row r="12" spans="1:12" x14ac:dyDescent="0.3">
      <c r="C12">
        <v>6.551580836774931E-3</v>
      </c>
    </row>
    <row r="14" spans="1:12" x14ac:dyDescent="0.3">
      <c r="A14" t="s">
        <v>113</v>
      </c>
      <c r="B14">
        <f>AVERAGE(B2:B12)</f>
        <v>0.12450973376967762</v>
      </c>
      <c r="C14">
        <f t="shared" ref="C14:L14" si="0">AVERAGE(C2:C12)</f>
        <v>5.4905402542155422E-3</v>
      </c>
      <c r="D14">
        <f t="shared" si="0"/>
        <v>2.178247371895476E-2</v>
      </c>
      <c r="E14">
        <f t="shared" si="0"/>
        <v>3.6237017483671695E-3</v>
      </c>
      <c r="F14">
        <f t="shared" si="0"/>
        <v>6.6219971175336914E-2</v>
      </c>
      <c r="G14">
        <f t="shared" si="0"/>
        <v>0.2302982757956562</v>
      </c>
      <c r="H14">
        <f t="shared" si="0"/>
        <v>8.2592780410972427E-2</v>
      </c>
      <c r="I14">
        <f t="shared" si="0"/>
        <v>4.5095000446133491E-3</v>
      </c>
      <c r="J14">
        <f t="shared" si="0"/>
        <v>1.1575170337057643E-2</v>
      </c>
      <c r="K14">
        <f t="shared" si="0"/>
        <v>0.12482199651675133</v>
      </c>
      <c r="L14">
        <f t="shared" si="0"/>
        <v>8.8823418688747779E-3</v>
      </c>
    </row>
    <row r="15" spans="1:12" x14ac:dyDescent="0.3">
      <c r="A15" s="119" t="s">
        <v>115</v>
      </c>
      <c r="B15" s="118" t="s">
        <v>102</v>
      </c>
      <c r="C15" s="117" t="s">
        <v>103</v>
      </c>
      <c r="D15" s="117" t="s">
        <v>104</v>
      </c>
      <c r="E15" s="117" t="s">
        <v>105</v>
      </c>
      <c r="F15" s="117" t="s">
        <v>106</v>
      </c>
      <c r="G15" s="117" t="s">
        <v>107</v>
      </c>
      <c r="H15" s="117" t="s">
        <v>108</v>
      </c>
      <c r="I15" s="117" t="s">
        <v>109</v>
      </c>
      <c r="J15" s="117" t="s">
        <v>110</v>
      </c>
      <c r="K15" s="117" t="s">
        <v>111</v>
      </c>
      <c r="L15" s="117" t="s">
        <v>112</v>
      </c>
    </row>
    <row r="16" spans="1:12" x14ac:dyDescent="0.3">
      <c r="A16" s="119" t="s">
        <v>114</v>
      </c>
      <c r="B16" s="28">
        <f>(1-B14)*100</f>
        <v>87.549026623032233</v>
      </c>
      <c r="C16" s="28">
        <f t="shared" ref="C16:L16" si="1">(1-C14)*100</f>
        <v>99.450945974578445</v>
      </c>
      <c r="D16" s="28">
        <f t="shared" si="1"/>
        <v>97.82175262810452</v>
      </c>
      <c r="E16" s="28">
        <f t="shared" si="1"/>
        <v>99.637629825163287</v>
      </c>
      <c r="F16" s="28">
        <f t="shared" si="1"/>
        <v>93.378002882466305</v>
      </c>
      <c r="G16" s="28">
        <f t="shared" si="1"/>
        <v>76.97017242043438</v>
      </c>
      <c r="H16" s="28">
        <f t="shared" si="1"/>
        <v>91.740721958902753</v>
      </c>
      <c r="I16" s="28">
        <f t="shared" si="1"/>
        <v>99.549049995538667</v>
      </c>
      <c r="J16" s="28">
        <f t="shared" si="1"/>
        <v>98.842482966294227</v>
      </c>
      <c r="K16" s="28">
        <f t="shared" si="1"/>
        <v>87.517800348324869</v>
      </c>
      <c r="L16" s="28">
        <f t="shared" si="1"/>
        <v>99.111765813112513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20"/>
  <sheetViews>
    <sheetView zoomScaleNormal="100" workbookViewId="0"/>
  </sheetViews>
  <sheetFormatPr defaultColWidth="9.109375" defaultRowHeight="14.4" x14ac:dyDescent="0.3"/>
  <sheetData>
    <row r="1" spans="1:1" x14ac:dyDescent="0.3">
      <c r="A1" t="s">
        <v>32</v>
      </c>
    </row>
    <row r="2" spans="1:1" x14ac:dyDescent="0.3">
      <c r="A2" t="s">
        <v>45</v>
      </c>
    </row>
    <row r="3" spans="1:1" x14ac:dyDescent="0.3">
      <c r="A3" t="s">
        <v>34</v>
      </c>
    </row>
    <row r="4" spans="1:1" x14ac:dyDescent="0.3">
      <c r="A4" t="s">
        <v>64</v>
      </c>
    </row>
    <row r="5" spans="1:1" x14ac:dyDescent="0.3">
      <c r="A5" t="s">
        <v>88</v>
      </c>
    </row>
    <row r="6" spans="1:1" x14ac:dyDescent="0.3">
      <c r="A6" t="s">
        <v>48</v>
      </c>
    </row>
    <row r="7" spans="1:1" x14ac:dyDescent="0.3">
      <c r="A7" t="s">
        <v>28</v>
      </c>
    </row>
    <row r="8" spans="1:1" x14ac:dyDescent="0.3">
      <c r="A8" t="s">
        <v>29</v>
      </c>
    </row>
    <row r="9" spans="1:1" x14ac:dyDescent="0.3">
      <c r="A9" t="s">
        <v>31</v>
      </c>
    </row>
    <row r="10" spans="1:1" x14ac:dyDescent="0.3">
      <c r="A10" t="s">
        <v>72</v>
      </c>
    </row>
    <row r="11" spans="1:1" x14ac:dyDescent="0.3">
      <c r="A11" t="s">
        <v>1</v>
      </c>
    </row>
    <row r="12" spans="1:1" x14ac:dyDescent="0.3">
      <c r="A12" t="s">
        <v>47</v>
      </c>
    </row>
    <row r="13" spans="1:1" x14ac:dyDescent="0.3">
      <c r="A13" t="s">
        <v>46</v>
      </c>
    </row>
    <row r="14" spans="1:1" x14ac:dyDescent="0.3">
      <c r="A14" t="s">
        <v>80</v>
      </c>
    </row>
    <row r="15" spans="1:1" x14ac:dyDescent="0.3">
      <c r="A15" t="s">
        <v>18</v>
      </c>
    </row>
    <row r="16" spans="1:1" x14ac:dyDescent="0.3">
      <c r="A16" t="s">
        <v>10</v>
      </c>
    </row>
    <row r="17" spans="1:1" x14ac:dyDescent="0.3">
      <c r="A17" t="s">
        <v>81</v>
      </c>
    </row>
    <row r="18" spans="1:1" x14ac:dyDescent="0.3">
      <c r="A18" t="s">
        <v>20</v>
      </c>
    </row>
    <row r="19" spans="1:1" x14ac:dyDescent="0.3">
      <c r="A19" t="s">
        <v>35</v>
      </c>
    </row>
    <row r="20" spans="1:1" x14ac:dyDescent="0.3">
      <c r="A20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Alexander Hately</cp:lastModifiedBy>
  <dcterms:created xsi:type="dcterms:W3CDTF">2018-08-20T15:21:33Z</dcterms:created>
  <dcterms:modified xsi:type="dcterms:W3CDTF">2018-09-06T16:48:55Z</dcterms:modified>
</cp:coreProperties>
</file>