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Multi separation method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1" l="1"/>
  <c r="I27" i="1" l="1"/>
  <c r="G20" i="1" l="1"/>
  <c r="J2" i="1" l="1"/>
  <c r="F3" i="1" l="1"/>
  <c r="G3" i="1" s="1"/>
  <c r="E2" i="1"/>
  <c r="F2" i="1" s="1"/>
  <c r="G2" i="1" s="1"/>
  <c r="F12" i="1" l="1"/>
  <c r="M2" i="1"/>
  <c r="N2" i="1" s="1"/>
  <c r="P3" i="1" s="1"/>
  <c r="Q3" i="1" s="1"/>
  <c r="N8" i="1" s="1"/>
</calcChain>
</file>

<file path=xl/sharedStrings.xml><?xml version="1.0" encoding="utf-8"?>
<sst xmlns="http://schemas.openxmlformats.org/spreadsheetml/2006/main" count="16" uniqueCount="16">
  <si>
    <t>lambda</t>
  </si>
  <si>
    <t>t 1/2 yrs</t>
  </si>
  <si>
    <t>t 1/2 secs</t>
  </si>
  <si>
    <t>t 1/2 days</t>
  </si>
  <si>
    <t>Activity</t>
  </si>
  <si>
    <t>Original activity (2003)</t>
  </si>
  <si>
    <t>Number of atoms</t>
  </si>
  <si>
    <t>number of atoms</t>
  </si>
  <si>
    <t>activity</t>
  </si>
  <si>
    <t>Sr-90</t>
  </si>
  <si>
    <t>Y-90</t>
  </si>
  <si>
    <t>time (days)</t>
  </si>
  <si>
    <t>time (secs)</t>
  </si>
  <si>
    <t>c9</t>
  </si>
  <si>
    <t>corrected act</t>
  </si>
  <si>
    <t>c9 activity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</si>
</sst>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34"/>
  <sheetViews>
    <sheetView tabSelected="1" workbookViewId="0">
      <selection activeCell="I3" sqref="I3"/>
    </sheetView>
  </sheetViews>
  <sheetFormatPr defaultRowHeight="15" x14ac:dyDescent="0.25"/>
  <cols>
    <col min="3" max="3" width="13.85546875" bestFit="1" customWidth="1"/>
    <col min="5" max="5" width="9.42578125" bestFit="1" customWidth="1"/>
    <col min="6" max="6" width="10" bestFit="1" customWidth="1"/>
    <col min="7" max="7" width="12" bestFit="1" customWidth="1"/>
    <col min="9" max="9" width="21" bestFit="1" customWidth="1"/>
    <col min="10" max="10" width="20" bestFit="1" customWidth="1"/>
    <col min="13" max="13" width="21" bestFit="1" customWidth="1"/>
    <col min="14" max="14" width="16.5703125" bestFit="1" customWidth="1"/>
    <col min="16" max="16" width="16.28515625" bestFit="1" customWidth="1"/>
    <col min="18" max="18" width="16.28515625" bestFit="1" customWidth="1"/>
  </cols>
  <sheetData>
    <row r="1" spans="3:17" x14ac:dyDescent="0.25">
      <c r="D1" t="s">
        <v>1</v>
      </c>
      <c r="E1" t="s">
        <v>3</v>
      </c>
      <c r="F1" t="s">
        <v>2</v>
      </c>
      <c r="G1" t="s">
        <v>0</v>
      </c>
      <c r="I1" t="s">
        <v>11</v>
      </c>
      <c r="J1" t="s">
        <v>12</v>
      </c>
      <c r="L1" t="s">
        <v>4</v>
      </c>
      <c r="M1" t="s">
        <v>5</v>
      </c>
      <c r="N1" t="s">
        <v>6</v>
      </c>
      <c r="P1" t="s">
        <v>7</v>
      </c>
      <c r="Q1" t="s">
        <v>8</v>
      </c>
    </row>
    <row r="2" spans="3:17" x14ac:dyDescent="0.25">
      <c r="C2" t="s">
        <v>9</v>
      </c>
      <c r="D2">
        <v>28.79</v>
      </c>
      <c r="E2">
        <f>D2*365.25</f>
        <v>10515.547500000001</v>
      </c>
      <c r="F2">
        <f>E2*24*60*60</f>
        <v>908543304</v>
      </c>
      <c r="G2">
        <f>(LN(2))/F2</f>
        <v>7.6292145625669079E-10</v>
      </c>
      <c r="I2">
        <v>33</v>
      </c>
      <c r="J2">
        <f>I2*24*60*60</f>
        <v>2851200</v>
      </c>
      <c r="L2">
        <v>100</v>
      </c>
      <c r="M2">
        <f>L2/(EXP(-G2*J2))</f>
        <v>100.21776092105668</v>
      </c>
      <c r="N2">
        <f>M2/G2</f>
        <v>131360522238.78947</v>
      </c>
    </row>
    <row r="3" spans="3:17" x14ac:dyDescent="0.25">
      <c r="C3" t="s">
        <v>10</v>
      </c>
      <c r="E3">
        <v>2.7</v>
      </c>
      <c r="F3">
        <f t="shared" ref="F3:F4" si="0">E3*24*60*60</f>
        <v>233280.00000000006</v>
      </c>
      <c r="G3">
        <f t="shared" ref="G3:G4" si="1">(LN(2))/F3</f>
        <v>2.9713099303838525E-6</v>
      </c>
      <c r="P3">
        <f>(G2/(G3-G2))*N2*((EXP(-G2*J2))-(EXP(-G3*J2)))+(N3*(EXP(-G3*J2)))</f>
        <v>33656772.748111837</v>
      </c>
      <c r="Q3">
        <f>P3*G3</f>
        <v>100.00470309113733</v>
      </c>
    </row>
    <row r="8" spans="3:17" x14ac:dyDescent="0.25">
      <c r="I8" t="s">
        <v>13</v>
      </c>
      <c r="J8">
        <v>0.84299999999999997</v>
      </c>
      <c r="M8" t="s">
        <v>14</v>
      </c>
      <c r="N8">
        <f>Q3/J8</f>
        <v>118.62954103337762</v>
      </c>
    </row>
    <row r="10" spans="3:17" x14ac:dyDescent="0.25">
      <c r="I10" t="s">
        <v>15</v>
      </c>
      <c r="J10">
        <v>8.27</v>
      </c>
    </row>
    <row r="12" spans="3:17" x14ac:dyDescent="0.25">
      <c r="F12" t="e">
        <f>E2/E4</f>
        <v>#DIV/0!</v>
      </c>
    </row>
    <row r="15" spans="3:17" x14ac:dyDescent="0.25">
      <c r="M15" s="1"/>
      <c r="P15">
        <v>0</v>
      </c>
      <c r="Q15">
        <v>0</v>
      </c>
    </row>
    <row r="16" spans="3:17" x14ac:dyDescent="0.25">
      <c r="P16">
        <v>1</v>
      </c>
      <c r="Q16">
        <v>22.642326757277111</v>
      </c>
    </row>
    <row r="17" spans="7:17" x14ac:dyDescent="0.25">
      <c r="P17">
        <v>2</v>
      </c>
      <c r="Q17">
        <v>40.159219999999998</v>
      </c>
    </row>
    <row r="18" spans="7:17" x14ac:dyDescent="0.25">
      <c r="P18">
        <v>3</v>
      </c>
      <c r="Q18">
        <v>53.710900000000002</v>
      </c>
    </row>
    <row r="19" spans="7:17" x14ac:dyDescent="0.25">
      <c r="P19">
        <v>4</v>
      </c>
      <c r="Q19">
        <v>64.194950000000006</v>
      </c>
    </row>
    <row r="20" spans="7:17" x14ac:dyDescent="0.25">
      <c r="G20">
        <f>I2/E3</f>
        <v>12.222222222222221</v>
      </c>
      <c r="P20">
        <v>5</v>
      </c>
      <c r="Q20">
        <v>72.305779999999999</v>
      </c>
    </row>
    <row r="21" spans="7:17" x14ac:dyDescent="0.25">
      <c r="P21">
        <v>6</v>
      </c>
      <c r="Q21">
        <v>78.580600000000004</v>
      </c>
    </row>
    <row r="22" spans="7:17" x14ac:dyDescent="0.25">
      <c r="P22">
        <v>7</v>
      </c>
      <c r="Q22">
        <v>83.435019999999994</v>
      </c>
    </row>
    <row r="23" spans="7:17" x14ac:dyDescent="0.25">
      <c r="P23">
        <v>8</v>
      </c>
      <c r="Q23">
        <v>87.190569999999994</v>
      </c>
    </row>
    <row r="24" spans="7:17" x14ac:dyDescent="0.25">
      <c r="G24">
        <f>((((((100/2)/2)/2)/2)/2)/2)/2</f>
        <v>0.78125</v>
      </c>
      <c r="P24">
        <v>9</v>
      </c>
      <c r="Q24">
        <v>90.09599</v>
      </c>
    </row>
    <row r="25" spans="7:17" x14ac:dyDescent="0.25">
      <c r="P25">
        <v>10</v>
      </c>
      <c r="Q25">
        <v>92.343729999999994</v>
      </c>
    </row>
    <row r="26" spans="7:17" x14ac:dyDescent="0.25">
      <c r="P26">
        <v>11</v>
      </c>
      <c r="Q26">
        <v>94.082650000000001</v>
      </c>
    </row>
    <row r="27" spans="7:17" x14ac:dyDescent="0.25">
      <c r="I27">
        <f>100-G24</f>
        <v>99.21875</v>
      </c>
      <c r="P27">
        <v>12</v>
      </c>
      <c r="Q27">
        <v>95.427949999999996</v>
      </c>
    </row>
    <row r="28" spans="7:17" x14ac:dyDescent="0.25">
      <c r="P28">
        <v>13</v>
      </c>
      <c r="Q28">
        <v>96.468710000000002</v>
      </c>
    </row>
    <row r="29" spans="7:17" x14ac:dyDescent="0.25">
      <c r="P29">
        <v>14</v>
      </c>
      <c r="Q29">
        <v>97.273889999999994</v>
      </c>
    </row>
    <row r="30" spans="7:17" x14ac:dyDescent="0.25">
      <c r="P30">
        <v>15</v>
      </c>
      <c r="Q30">
        <v>97.896799999999999</v>
      </c>
    </row>
    <row r="31" spans="7:17" x14ac:dyDescent="0.25">
      <c r="P31">
        <v>16</v>
      </c>
      <c r="Q31">
        <v>98.378699999999995</v>
      </c>
    </row>
    <row r="32" spans="7:17" x14ac:dyDescent="0.25">
      <c r="P32">
        <v>17</v>
      </c>
      <c r="Q32">
        <v>98.751519999999999</v>
      </c>
    </row>
    <row r="33" spans="16:17" x14ac:dyDescent="0.25">
      <c r="P33">
        <v>18</v>
      </c>
      <c r="Q33">
        <v>99.039950000000005</v>
      </c>
    </row>
    <row r="34" spans="16:17" x14ac:dyDescent="0.25">
      <c r="P34">
        <v>19</v>
      </c>
      <c r="Q34">
        <v>99.263080000000002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2021-09-27T11:42:02Z</dcterms:created>
  <dcterms:modified xsi:type="dcterms:W3CDTF">2021-10-07T17:07:18Z</dcterms:modified>
</cp:coreProperties>
</file>