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sotonac-my.sharepoint.com/personal/eg2u19_soton_ac_uk/Documents/Documents/PhD/2nd Year/BCA and MSD/MSD data/"/>
    </mc:Choice>
  </mc:AlternateContent>
  <xr:revisionPtr revIDLastSave="33" documentId="13_ncr:20001_{72027DD0-556E-4567-9420-2E7E60473C60}" xr6:coauthVersionLast="46" xr6:coauthVersionMax="46" xr10:uidLastSave="{FB7BE93B-610D-4660-96D8-78807DF1CAC2}"/>
  <bookViews>
    <workbookView xWindow="-110" yWindow="-110" windowWidth="19420" windowHeight="10420" xr2:uid="{00000000-000D-0000-FFFF-FFFF00000000}"/>
  </bookViews>
  <sheets>
    <sheet name="Cytokine" sheetId="2" r:id="rId1"/>
    <sheet name="Chemokine" sheetId="4" r:id="rId2"/>
    <sheet name="Proinflammatory" sheetId="6" r:id="rId3"/>
    <sheet name="Raw data - cytokine" sheetId="1" r:id="rId4"/>
    <sheet name="Raw data - chemokine" sheetId="3" r:id="rId5"/>
    <sheet name="Raw data - proinflam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2" i="2" l="1"/>
  <c r="K103" i="6"/>
  <c r="C103" i="6"/>
  <c r="D103" i="6"/>
  <c r="E103" i="6"/>
  <c r="F103" i="6"/>
  <c r="G103" i="6"/>
  <c r="H103" i="6"/>
  <c r="I103" i="6"/>
  <c r="J103" i="6"/>
  <c r="B103" i="6"/>
  <c r="C103" i="4"/>
  <c r="D103" i="4"/>
  <c r="E103" i="4"/>
  <c r="F103" i="4"/>
  <c r="G103" i="4"/>
  <c r="H103" i="4"/>
  <c r="I103" i="4"/>
  <c r="J103" i="4"/>
  <c r="K103" i="4"/>
  <c r="B103" i="4"/>
  <c r="C103" i="2"/>
  <c r="D103" i="2"/>
  <c r="E103" i="2"/>
  <c r="F103" i="2"/>
  <c r="G103" i="2"/>
  <c r="H103" i="2"/>
  <c r="I103" i="2"/>
  <c r="J103" i="2"/>
  <c r="K103" i="2"/>
  <c r="B103" i="2"/>
  <c r="S18" i="6"/>
  <c r="T18" i="6"/>
  <c r="U18" i="6"/>
  <c r="V18" i="6"/>
  <c r="W18" i="6"/>
  <c r="X18" i="6"/>
  <c r="S41" i="6"/>
  <c r="T41" i="6"/>
  <c r="U41" i="6"/>
  <c r="V41" i="6"/>
  <c r="W41" i="6"/>
  <c r="X41" i="6"/>
  <c r="X74" i="6" l="1"/>
  <c r="W74" i="6"/>
  <c r="V74" i="6"/>
  <c r="U74" i="6"/>
  <c r="T74" i="6"/>
  <c r="S74" i="6"/>
  <c r="R74" i="6"/>
  <c r="Q74" i="6"/>
  <c r="P74" i="6"/>
  <c r="O74" i="6"/>
  <c r="X74" i="4"/>
  <c r="W74" i="4"/>
  <c r="V74" i="4"/>
  <c r="U74" i="4"/>
  <c r="T74" i="4"/>
  <c r="S74" i="4"/>
  <c r="R74" i="4"/>
  <c r="Q74" i="4"/>
  <c r="P74" i="4"/>
  <c r="O74" i="4"/>
  <c r="X92" i="4"/>
  <c r="W92" i="4"/>
  <c r="V92" i="4"/>
  <c r="U92" i="4"/>
  <c r="T92" i="4"/>
  <c r="S92" i="4"/>
  <c r="R92" i="4"/>
  <c r="Q92" i="4"/>
  <c r="P92" i="4"/>
  <c r="O92" i="4"/>
  <c r="X91" i="4"/>
  <c r="W91" i="4"/>
  <c r="V91" i="4"/>
  <c r="U91" i="4"/>
  <c r="T91" i="4"/>
  <c r="S91" i="4"/>
  <c r="R91" i="4"/>
  <c r="Q91" i="4"/>
  <c r="P91" i="4"/>
  <c r="O91" i="4"/>
  <c r="X90" i="4"/>
  <c r="W90" i="4"/>
  <c r="V90" i="4"/>
  <c r="U90" i="4"/>
  <c r="T90" i="4"/>
  <c r="S90" i="4"/>
  <c r="R90" i="4"/>
  <c r="Q90" i="4"/>
  <c r="P90" i="4"/>
  <c r="O90" i="4"/>
  <c r="X89" i="4"/>
  <c r="W89" i="4"/>
  <c r="V89" i="4"/>
  <c r="U89" i="4"/>
  <c r="T89" i="4"/>
  <c r="S89" i="4"/>
  <c r="R89" i="4"/>
  <c r="Q89" i="4"/>
  <c r="P89" i="4"/>
  <c r="O89" i="4"/>
  <c r="X88" i="4"/>
  <c r="W88" i="4"/>
  <c r="V88" i="4"/>
  <c r="U88" i="4"/>
  <c r="T88" i="4"/>
  <c r="S88" i="4"/>
  <c r="R88" i="4"/>
  <c r="Q88" i="4"/>
  <c r="P88" i="4"/>
  <c r="O88" i="4"/>
  <c r="X87" i="4"/>
  <c r="W87" i="4"/>
  <c r="V87" i="4"/>
  <c r="U87" i="4"/>
  <c r="T87" i="4"/>
  <c r="S87" i="4"/>
  <c r="R87" i="4"/>
  <c r="Q87" i="4"/>
  <c r="P87" i="4"/>
  <c r="O87" i="4"/>
  <c r="X85" i="4"/>
  <c r="W85" i="4"/>
  <c r="V85" i="4"/>
  <c r="U85" i="4"/>
  <c r="T85" i="4"/>
  <c r="S85" i="4"/>
  <c r="R85" i="4"/>
  <c r="Q85" i="4"/>
  <c r="P85" i="4"/>
  <c r="O85" i="4"/>
  <c r="X84" i="4"/>
  <c r="W84" i="4"/>
  <c r="V84" i="4"/>
  <c r="U84" i="4"/>
  <c r="T84" i="4"/>
  <c r="S84" i="4"/>
  <c r="R84" i="4"/>
  <c r="Q84" i="4"/>
  <c r="P84" i="4"/>
  <c r="O84" i="4"/>
  <c r="X83" i="4"/>
  <c r="W83" i="4"/>
  <c r="V83" i="4"/>
  <c r="U83" i="4"/>
  <c r="T83" i="4"/>
  <c r="S83" i="4"/>
  <c r="R83" i="4"/>
  <c r="Q83" i="4"/>
  <c r="P83" i="4"/>
  <c r="O83" i="4"/>
  <c r="X82" i="4"/>
  <c r="W82" i="4"/>
  <c r="V82" i="4"/>
  <c r="U82" i="4"/>
  <c r="T82" i="4"/>
  <c r="S82" i="4"/>
  <c r="R82" i="4"/>
  <c r="Q82" i="4"/>
  <c r="P82" i="4"/>
  <c r="O82" i="4"/>
  <c r="X81" i="4"/>
  <c r="W81" i="4"/>
  <c r="V81" i="4"/>
  <c r="U81" i="4"/>
  <c r="T81" i="4"/>
  <c r="S81" i="4"/>
  <c r="R81" i="4"/>
  <c r="Q81" i="4"/>
  <c r="P81" i="4"/>
  <c r="O81" i="4"/>
  <c r="X80" i="4"/>
  <c r="W80" i="4"/>
  <c r="V80" i="4"/>
  <c r="U80" i="4"/>
  <c r="T80" i="4"/>
  <c r="S80" i="4"/>
  <c r="R80" i="4"/>
  <c r="Q80" i="4"/>
  <c r="P80" i="4"/>
  <c r="O80" i="4"/>
  <c r="X79" i="4"/>
  <c r="W79" i="4"/>
  <c r="V79" i="4"/>
  <c r="U79" i="4"/>
  <c r="T79" i="4"/>
  <c r="S79" i="4"/>
  <c r="R79" i="4"/>
  <c r="Q79" i="4"/>
  <c r="P79" i="4"/>
  <c r="O79" i="4"/>
  <c r="X78" i="4"/>
  <c r="W78" i="4"/>
  <c r="V78" i="4"/>
  <c r="U78" i="4"/>
  <c r="T78" i="4"/>
  <c r="S78" i="4"/>
  <c r="R78" i="4"/>
  <c r="Q78" i="4"/>
  <c r="P78" i="4"/>
  <c r="O78" i="4"/>
  <c r="X77" i="4"/>
  <c r="W77" i="4"/>
  <c r="V77" i="4"/>
  <c r="U77" i="4"/>
  <c r="T77" i="4"/>
  <c r="S77" i="4"/>
  <c r="R77" i="4"/>
  <c r="Q77" i="4"/>
  <c r="P77" i="4"/>
  <c r="O77" i="4"/>
  <c r="X76" i="4"/>
  <c r="W76" i="4"/>
  <c r="V76" i="4"/>
  <c r="U76" i="4"/>
  <c r="T76" i="4"/>
  <c r="S76" i="4"/>
  <c r="R76" i="4"/>
  <c r="Q76" i="4"/>
  <c r="P76" i="4"/>
  <c r="O76" i="4"/>
  <c r="X75" i="4"/>
  <c r="W75" i="4"/>
  <c r="V75" i="4"/>
  <c r="U75" i="4"/>
  <c r="T75" i="4"/>
  <c r="S75" i="4"/>
  <c r="R75" i="4"/>
  <c r="Q75" i="4"/>
  <c r="P75" i="4"/>
  <c r="O75" i="4"/>
  <c r="X73" i="4"/>
  <c r="W73" i="4"/>
  <c r="V73" i="4"/>
  <c r="U73" i="4"/>
  <c r="T73" i="4"/>
  <c r="S73" i="4"/>
  <c r="R73" i="4"/>
  <c r="Q73" i="4"/>
  <c r="P73" i="4"/>
  <c r="O73" i="4"/>
  <c r="X72" i="4"/>
  <c r="W72" i="4"/>
  <c r="V72" i="4"/>
  <c r="U72" i="4"/>
  <c r="T72" i="4"/>
  <c r="S72" i="4"/>
  <c r="R72" i="4"/>
  <c r="Q72" i="4"/>
  <c r="P72" i="4"/>
  <c r="O72" i="4"/>
  <c r="X71" i="4"/>
  <c r="W71" i="4"/>
  <c r="V71" i="4"/>
  <c r="U71" i="4"/>
  <c r="T71" i="4"/>
  <c r="S71" i="4"/>
  <c r="R71" i="4"/>
  <c r="Q71" i="4"/>
  <c r="P71" i="4"/>
  <c r="O71" i="4"/>
  <c r="X70" i="4"/>
  <c r="W70" i="4"/>
  <c r="V70" i="4"/>
  <c r="U70" i="4"/>
  <c r="T70" i="4"/>
  <c r="S70" i="4"/>
  <c r="R70" i="4"/>
  <c r="Q70" i="4"/>
  <c r="P70" i="4"/>
  <c r="O70" i="4"/>
  <c r="X69" i="4"/>
  <c r="W69" i="4"/>
  <c r="V69" i="4"/>
  <c r="U69" i="4"/>
  <c r="T69" i="4"/>
  <c r="S69" i="4"/>
  <c r="R69" i="4"/>
  <c r="Q69" i="4"/>
  <c r="P69" i="4"/>
  <c r="O69" i="4"/>
  <c r="X68" i="4"/>
  <c r="W68" i="4"/>
  <c r="V68" i="4"/>
  <c r="U68" i="4"/>
  <c r="T68" i="4"/>
  <c r="S68" i="4"/>
  <c r="R68" i="4"/>
  <c r="Q68" i="4"/>
  <c r="P68" i="4"/>
  <c r="O68" i="4"/>
  <c r="X67" i="4"/>
  <c r="W67" i="4"/>
  <c r="V67" i="4"/>
  <c r="U67" i="4"/>
  <c r="T67" i="4"/>
  <c r="S67" i="4"/>
  <c r="R67" i="4"/>
  <c r="Q67" i="4"/>
  <c r="P67" i="4"/>
  <c r="O67" i="4"/>
  <c r="X66" i="4"/>
  <c r="W66" i="4"/>
  <c r="V66" i="4"/>
  <c r="U66" i="4"/>
  <c r="T66" i="4"/>
  <c r="S66" i="4"/>
  <c r="R66" i="4"/>
  <c r="Q66" i="4"/>
  <c r="P66" i="4"/>
  <c r="O66" i="4"/>
  <c r="X65" i="4"/>
  <c r="W65" i="4"/>
  <c r="V65" i="4"/>
  <c r="U65" i="4"/>
  <c r="T65" i="4"/>
  <c r="S65" i="4"/>
  <c r="R65" i="4"/>
  <c r="Q65" i="4"/>
  <c r="P65" i="4"/>
  <c r="O65" i="4"/>
  <c r="X64" i="4"/>
  <c r="W64" i="4"/>
  <c r="V64" i="4"/>
  <c r="U64" i="4"/>
  <c r="T64" i="4"/>
  <c r="S64" i="4"/>
  <c r="R64" i="4"/>
  <c r="Q64" i="4"/>
  <c r="P64" i="4"/>
  <c r="O64" i="4"/>
  <c r="X63" i="4"/>
  <c r="W63" i="4"/>
  <c r="V63" i="4"/>
  <c r="U63" i="4"/>
  <c r="T63" i="4"/>
  <c r="S63" i="4"/>
  <c r="R63" i="4"/>
  <c r="Q63" i="4"/>
  <c r="P63" i="4"/>
  <c r="O63" i="4"/>
  <c r="X62" i="4"/>
  <c r="W62" i="4"/>
  <c r="V62" i="4"/>
  <c r="U62" i="4"/>
  <c r="T62" i="4"/>
  <c r="S62" i="4"/>
  <c r="R62" i="4"/>
  <c r="Q62" i="4"/>
  <c r="P62" i="4"/>
  <c r="O62" i="4"/>
  <c r="X61" i="4"/>
  <c r="W61" i="4"/>
  <c r="V61" i="4"/>
  <c r="U61" i="4"/>
  <c r="T61" i="4"/>
  <c r="S61" i="4"/>
  <c r="R61" i="4"/>
  <c r="Q61" i="4"/>
  <c r="P61" i="4"/>
  <c r="O61" i="4"/>
  <c r="X60" i="4"/>
  <c r="W60" i="4"/>
  <c r="V60" i="4"/>
  <c r="U60" i="4"/>
  <c r="T60" i="4"/>
  <c r="S60" i="4"/>
  <c r="R60" i="4"/>
  <c r="Q60" i="4"/>
  <c r="P60" i="4"/>
  <c r="O60" i="4"/>
  <c r="X59" i="4"/>
  <c r="W59" i="4"/>
  <c r="V59" i="4"/>
  <c r="U59" i="4"/>
  <c r="T59" i="4"/>
  <c r="S59" i="4"/>
  <c r="R59" i="4"/>
  <c r="Q59" i="4"/>
  <c r="P59" i="4"/>
  <c r="O59" i="4"/>
  <c r="X58" i="4"/>
  <c r="W58" i="4"/>
  <c r="V58" i="4"/>
  <c r="U58" i="4"/>
  <c r="T58" i="4"/>
  <c r="S58" i="4"/>
  <c r="R58" i="4"/>
  <c r="Q58" i="4"/>
  <c r="P58" i="4"/>
  <c r="O58" i="4"/>
  <c r="X57" i="4"/>
  <c r="W57" i="4"/>
  <c r="V57" i="4"/>
  <c r="U57" i="4"/>
  <c r="T57" i="4"/>
  <c r="S57" i="4"/>
  <c r="R57" i="4"/>
  <c r="Q57" i="4"/>
  <c r="P57" i="4"/>
  <c r="O57" i="4"/>
  <c r="X56" i="4"/>
  <c r="W56" i="4"/>
  <c r="V56" i="4"/>
  <c r="U56" i="4"/>
  <c r="T56" i="4"/>
  <c r="S56" i="4"/>
  <c r="R56" i="4"/>
  <c r="Q56" i="4"/>
  <c r="P56" i="4"/>
  <c r="O56" i="4"/>
  <c r="X55" i="4"/>
  <c r="W55" i="4"/>
  <c r="V55" i="4"/>
  <c r="U55" i="4"/>
  <c r="T55" i="4"/>
  <c r="S55" i="4"/>
  <c r="R55" i="4"/>
  <c r="Q55" i="4"/>
  <c r="P55" i="4"/>
  <c r="O55" i="4"/>
  <c r="X54" i="4"/>
  <c r="W54" i="4"/>
  <c r="V54" i="4"/>
  <c r="U54" i="4"/>
  <c r="T54" i="4"/>
  <c r="S54" i="4"/>
  <c r="R54" i="4"/>
  <c r="Q54" i="4"/>
  <c r="P54" i="4"/>
  <c r="O54" i="4"/>
  <c r="X52" i="4"/>
  <c r="W52" i="4"/>
  <c r="V52" i="4"/>
  <c r="U52" i="4"/>
  <c r="T52" i="4"/>
  <c r="S52" i="4"/>
  <c r="R52" i="4"/>
  <c r="Q52" i="4"/>
  <c r="P52" i="4"/>
  <c r="O52" i="4"/>
  <c r="X51" i="4"/>
  <c r="W51" i="4"/>
  <c r="V51" i="4"/>
  <c r="U51" i="4"/>
  <c r="T51" i="4"/>
  <c r="S51" i="4"/>
  <c r="R51" i="4"/>
  <c r="Q51" i="4"/>
  <c r="P51" i="4"/>
  <c r="O51" i="4"/>
  <c r="X50" i="4"/>
  <c r="W50" i="4"/>
  <c r="V50" i="4"/>
  <c r="U50" i="4"/>
  <c r="T50" i="4"/>
  <c r="S50" i="4"/>
  <c r="R50" i="4"/>
  <c r="Q50" i="4"/>
  <c r="P50" i="4"/>
  <c r="O50" i="4"/>
  <c r="X49" i="4"/>
  <c r="W49" i="4"/>
  <c r="V49" i="4"/>
  <c r="U49" i="4"/>
  <c r="T49" i="4"/>
  <c r="S49" i="4"/>
  <c r="R49" i="4"/>
  <c r="Q49" i="4"/>
  <c r="P49" i="4"/>
  <c r="O49" i="4"/>
  <c r="X48" i="4"/>
  <c r="W48" i="4"/>
  <c r="V48" i="4"/>
  <c r="U48" i="4"/>
  <c r="T48" i="4"/>
  <c r="S48" i="4"/>
  <c r="R48" i="4"/>
  <c r="Q48" i="4"/>
  <c r="P48" i="4"/>
  <c r="O48" i="4"/>
  <c r="X47" i="4"/>
  <c r="W47" i="4"/>
  <c r="V47" i="4"/>
  <c r="U47" i="4"/>
  <c r="T47" i="4"/>
  <c r="S47" i="4"/>
  <c r="R47" i="4"/>
  <c r="Q47" i="4"/>
  <c r="P47" i="4"/>
  <c r="O47" i="4"/>
  <c r="X46" i="4"/>
  <c r="W46" i="4"/>
  <c r="V46" i="4"/>
  <c r="U46" i="4"/>
  <c r="T46" i="4"/>
  <c r="S46" i="4"/>
  <c r="R46" i="4"/>
  <c r="Q46" i="4"/>
  <c r="P46" i="4"/>
  <c r="O46" i="4"/>
  <c r="X45" i="4"/>
  <c r="W45" i="4"/>
  <c r="V45" i="4"/>
  <c r="U45" i="4"/>
  <c r="T45" i="4"/>
  <c r="S45" i="4"/>
  <c r="R45" i="4"/>
  <c r="Q45" i="4"/>
  <c r="P45" i="4"/>
  <c r="O45" i="4"/>
  <c r="X44" i="4"/>
  <c r="W44" i="4"/>
  <c r="V44" i="4"/>
  <c r="U44" i="4"/>
  <c r="T44" i="4"/>
  <c r="S44" i="4"/>
  <c r="R44" i="4"/>
  <c r="Q44" i="4"/>
  <c r="P44" i="4"/>
  <c r="O44" i="4"/>
  <c r="X43" i="4"/>
  <c r="W43" i="4"/>
  <c r="V43" i="4"/>
  <c r="U43" i="4"/>
  <c r="T43" i="4"/>
  <c r="S43" i="4"/>
  <c r="R43" i="4"/>
  <c r="Q43" i="4"/>
  <c r="P43" i="4"/>
  <c r="O43" i="4"/>
  <c r="X42" i="4"/>
  <c r="W42" i="4"/>
  <c r="V42" i="4"/>
  <c r="U42" i="4"/>
  <c r="T42" i="4"/>
  <c r="S42" i="4"/>
  <c r="R42" i="4"/>
  <c r="Q42" i="4"/>
  <c r="P42" i="4"/>
  <c r="O42" i="4"/>
  <c r="X41" i="4"/>
  <c r="W41" i="4"/>
  <c r="V41" i="4"/>
  <c r="U41" i="4"/>
  <c r="T41" i="4"/>
  <c r="S41" i="4"/>
  <c r="R41" i="4"/>
  <c r="Q41" i="4"/>
  <c r="P41" i="4"/>
  <c r="O41" i="4"/>
  <c r="X40" i="4"/>
  <c r="W40" i="4"/>
  <c r="V40" i="4"/>
  <c r="U40" i="4"/>
  <c r="T40" i="4"/>
  <c r="S40" i="4"/>
  <c r="R40" i="4"/>
  <c r="Q40" i="4"/>
  <c r="P40" i="4"/>
  <c r="O40" i="4"/>
  <c r="X39" i="4"/>
  <c r="W39" i="4"/>
  <c r="V39" i="4"/>
  <c r="U39" i="4"/>
  <c r="T39" i="4"/>
  <c r="S39" i="4"/>
  <c r="R39" i="4"/>
  <c r="Q39" i="4"/>
  <c r="P39" i="4"/>
  <c r="O39" i="4"/>
  <c r="X38" i="4"/>
  <c r="W38" i="4"/>
  <c r="V38" i="4"/>
  <c r="U38" i="4"/>
  <c r="T38" i="4"/>
  <c r="S38" i="4"/>
  <c r="R38" i="4"/>
  <c r="Q38" i="4"/>
  <c r="P38" i="4"/>
  <c r="O38" i="4"/>
  <c r="X37" i="4"/>
  <c r="W37" i="4"/>
  <c r="V37" i="4"/>
  <c r="U37" i="4"/>
  <c r="T37" i="4"/>
  <c r="S37" i="4"/>
  <c r="R37" i="4"/>
  <c r="Q37" i="4"/>
  <c r="P37" i="4"/>
  <c r="O37" i="4"/>
  <c r="X36" i="4"/>
  <c r="W36" i="4"/>
  <c r="V36" i="4"/>
  <c r="U36" i="4"/>
  <c r="T36" i="4"/>
  <c r="S36" i="4"/>
  <c r="R36" i="4"/>
  <c r="Q36" i="4"/>
  <c r="P36" i="4"/>
  <c r="O36" i="4"/>
  <c r="X35" i="4"/>
  <c r="W35" i="4"/>
  <c r="V35" i="4"/>
  <c r="U35" i="4"/>
  <c r="T35" i="4"/>
  <c r="S35" i="4"/>
  <c r="R35" i="4"/>
  <c r="Q35" i="4"/>
  <c r="P35" i="4"/>
  <c r="O35" i="4"/>
  <c r="X34" i="4"/>
  <c r="W34" i="4"/>
  <c r="V34" i="4"/>
  <c r="U34" i="4"/>
  <c r="T34" i="4"/>
  <c r="S34" i="4"/>
  <c r="R34" i="4"/>
  <c r="Q34" i="4"/>
  <c r="P34" i="4"/>
  <c r="O34" i="4"/>
  <c r="X33" i="4"/>
  <c r="W33" i="4"/>
  <c r="V33" i="4"/>
  <c r="U33" i="4"/>
  <c r="T33" i="4"/>
  <c r="S33" i="4"/>
  <c r="R33" i="4"/>
  <c r="Q33" i="4"/>
  <c r="P33" i="4"/>
  <c r="O33" i="4"/>
  <c r="X32" i="4"/>
  <c r="W32" i="4"/>
  <c r="V32" i="4"/>
  <c r="U32" i="4"/>
  <c r="T32" i="4"/>
  <c r="S32" i="4"/>
  <c r="R32" i="4"/>
  <c r="Q32" i="4"/>
  <c r="P32" i="4"/>
  <c r="O32" i="4"/>
  <c r="X31" i="4"/>
  <c r="W31" i="4"/>
  <c r="V31" i="4"/>
  <c r="U31" i="4"/>
  <c r="T31" i="4"/>
  <c r="S31" i="4"/>
  <c r="R31" i="4"/>
  <c r="Q31" i="4"/>
  <c r="P31" i="4"/>
  <c r="O31" i="4"/>
  <c r="X30" i="4"/>
  <c r="W30" i="4"/>
  <c r="V30" i="4"/>
  <c r="U30" i="4"/>
  <c r="T30" i="4"/>
  <c r="S30" i="4"/>
  <c r="R30" i="4"/>
  <c r="Q30" i="4"/>
  <c r="P30" i="4"/>
  <c r="O30" i="4"/>
  <c r="X29" i="4"/>
  <c r="W29" i="4"/>
  <c r="V29" i="4"/>
  <c r="U29" i="4"/>
  <c r="T29" i="4"/>
  <c r="S29" i="4"/>
  <c r="R29" i="4"/>
  <c r="Q29" i="4"/>
  <c r="P29" i="4"/>
  <c r="O29" i="4"/>
  <c r="X28" i="4"/>
  <c r="W28" i="4"/>
  <c r="V28" i="4"/>
  <c r="U28" i="4"/>
  <c r="T28" i="4"/>
  <c r="S28" i="4"/>
  <c r="R28" i="4"/>
  <c r="Q28" i="4"/>
  <c r="P28" i="4"/>
  <c r="O28" i="4"/>
  <c r="X27" i="4"/>
  <c r="W27" i="4"/>
  <c r="V27" i="4"/>
  <c r="U27" i="4"/>
  <c r="T27" i="4"/>
  <c r="S27" i="4"/>
  <c r="R27" i="4"/>
  <c r="Q27" i="4"/>
  <c r="P27" i="4"/>
  <c r="O27" i="4"/>
  <c r="X26" i="4"/>
  <c r="W26" i="4"/>
  <c r="V26" i="4"/>
  <c r="U26" i="4"/>
  <c r="T26" i="4"/>
  <c r="S26" i="4"/>
  <c r="R26" i="4"/>
  <c r="Q26" i="4"/>
  <c r="P26" i="4"/>
  <c r="O26" i="4"/>
  <c r="X25" i="4"/>
  <c r="W25" i="4"/>
  <c r="V25" i="4"/>
  <c r="U25" i="4"/>
  <c r="T25" i="4"/>
  <c r="S25" i="4"/>
  <c r="R25" i="4"/>
  <c r="Q25" i="4"/>
  <c r="P25" i="4"/>
  <c r="O25" i="4"/>
  <c r="X24" i="4"/>
  <c r="W24" i="4"/>
  <c r="V24" i="4"/>
  <c r="U24" i="4"/>
  <c r="T24" i="4"/>
  <c r="S24" i="4"/>
  <c r="R24" i="4"/>
  <c r="Q24" i="4"/>
  <c r="P24" i="4"/>
  <c r="O24" i="4"/>
  <c r="X23" i="4"/>
  <c r="W23" i="4"/>
  <c r="V23" i="4"/>
  <c r="U23" i="4"/>
  <c r="T23" i="4"/>
  <c r="S23" i="4"/>
  <c r="R23" i="4"/>
  <c r="Q23" i="4"/>
  <c r="P23" i="4"/>
  <c r="O23" i="4"/>
  <c r="X22" i="4"/>
  <c r="W22" i="4"/>
  <c r="V22" i="4"/>
  <c r="U22" i="4"/>
  <c r="T22" i="4"/>
  <c r="S22" i="4"/>
  <c r="R22" i="4"/>
  <c r="Q22" i="4"/>
  <c r="P22" i="4"/>
  <c r="O22" i="4"/>
  <c r="X21" i="4"/>
  <c r="W21" i="4"/>
  <c r="V21" i="4"/>
  <c r="U21" i="4"/>
  <c r="T21" i="4"/>
  <c r="S21" i="4"/>
  <c r="R21" i="4"/>
  <c r="Q21" i="4"/>
  <c r="P21" i="4"/>
  <c r="O21" i="4"/>
  <c r="X20" i="4"/>
  <c r="W20" i="4"/>
  <c r="V20" i="4"/>
  <c r="U20" i="4"/>
  <c r="T20" i="4"/>
  <c r="S20" i="4"/>
  <c r="R20" i="4"/>
  <c r="Q20" i="4"/>
  <c r="P20" i="4"/>
  <c r="O20" i="4"/>
  <c r="X19" i="4"/>
  <c r="W19" i="4"/>
  <c r="V19" i="4"/>
  <c r="U19" i="4"/>
  <c r="T19" i="4"/>
  <c r="S19" i="4"/>
  <c r="R19" i="4"/>
  <c r="Q19" i="4"/>
  <c r="P19" i="4"/>
  <c r="O19" i="4"/>
  <c r="X18" i="4"/>
  <c r="W18" i="4"/>
  <c r="V18" i="4"/>
  <c r="U18" i="4"/>
  <c r="T18" i="4"/>
  <c r="S18" i="4"/>
  <c r="R18" i="4"/>
  <c r="Q18" i="4"/>
  <c r="P18" i="4"/>
  <c r="O18" i="4"/>
  <c r="X17" i="4"/>
  <c r="W17" i="4"/>
  <c r="V17" i="4"/>
  <c r="U17" i="4"/>
  <c r="T17" i="4"/>
  <c r="S17" i="4"/>
  <c r="R17" i="4"/>
  <c r="Q17" i="4"/>
  <c r="P17" i="4"/>
  <c r="O17" i="4"/>
  <c r="X16" i="4"/>
  <c r="W16" i="4"/>
  <c r="V16" i="4"/>
  <c r="U16" i="4"/>
  <c r="T16" i="4"/>
  <c r="S16" i="4"/>
  <c r="R16" i="4"/>
  <c r="Q16" i="4"/>
  <c r="P16" i="4"/>
  <c r="O16" i="4"/>
  <c r="X15" i="4"/>
  <c r="W15" i="4"/>
  <c r="V15" i="4"/>
  <c r="U15" i="4"/>
  <c r="T15" i="4"/>
  <c r="S15" i="4"/>
  <c r="R15" i="4"/>
  <c r="Q15" i="4"/>
  <c r="P15" i="4"/>
  <c r="O15" i="4"/>
  <c r="X14" i="4"/>
  <c r="W14" i="4"/>
  <c r="V14" i="4"/>
  <c r="U14" i="4"/>
  <c r="T14" i="4"/>
  <c r="S14" i="4"/>
  <c r="R14" i="4"/>
  <c r="Q14" i="4"/>
  <c r="P14" i="4"/>
  <c r="O14" i="4"/>
  <c r="X13" i="4"/>
  <c r="W13" i="4"/>
  <c r="V13" i="4"/>
  <c r="U13" i="4"/>
  <c r="T13" i="4"/>
  <c r="S13" i="4"/>
  <c r="R13" i="4"/>
  <c r="Q13" i="4"/>
  <c r="P13" i="4"/>
  <c r="O13" i="4"/>
  <c r="O92" i="2"/>
  <c r="O91" i="2"/>
  <c r="O90" i="2"/>
  <c r="O89" i="2"/>
  <c r="O88" i="2"/>
  <c r="O87" i="2"/>
  <c r="O85" i="2"/>
  <c r="O84" i="2"/>
  <c r="O83" i="2"/>
  <c r="O82" i="2"/>
  <c r="O81" i="2"/>
  <c r="O80" i="2"/>
  <c r="O79" i="2"/>
  <c r="O78" i="2"/>
  <c r="O77" i="2"/>
  <c r="O76" i="2"/>
  <c r="O75" i="2"/>
  <c r="O73" i="2"/>
  <c r="O72" i="2"/>
  <c r="O71" i="2"/>
  <c r="O70" i="2"/>
  <c r="O69" i="2"/>
  <c r="O68" i="2"/>
  <c r="O67" i="2"/>
  <c r="X92" i="2"/>
  <c r="W92" i="2"/>
  <c r="V92" i="2"/>
  <c r="U92" i="2"/>
  <c r="T92" i="2"/>
  <c r="S92" i="2"/>
  <c r="R92" i="2"/>
  <c r="X91" i="2"/>
  <c r="W91" i="2"/>
  <c r="V91" i="2"/>
  <c r="U91" i="2"/>
  <c r="T91" i="2"/>
  <c r="S91" i="2"/>
  <c r="R91" i="2"/>
  <c r="X90" i="2"/>
  <c r="W90" i="2"/>
  <c r="V90" i="2"/>
  <c r="U90" i="2"/>
  <c r="T90" i="2"/>
  <c r="S90" i="2"/>
  <c r="R90" i="2"/>
  <c r="X89" i="2"/>
  <c r="W89" i="2"/>
  <c r="V89" i="2"/>
  <c r="U89" i="2"/>
  <c r="T89" i="2"/>
  <c r="S89" i="2"/>
  <c r="R89" i="2"/>
  <c r="X88" i="2"/>
  <c r="W88" i="2"/>
  <c r="V88" i="2"/>
  <c r="U88" i="2"/>
  <c r="T88" i="2"/>
  <c r="S88" i="2"/>
  <c r="R88" i="2"/>
  <c r="X87" i="2"/>
  <c r="W87" i="2"/>
  <c r="V87" i="2"/>
  <c r="U87" i="2"/>
  <c r="T87" i="2"/>
  <c r="S87" i="2"/>
  <c r="R87" i="2"/>
  <c r="X85" i="2"/>
  <c r="W85" i="2"/>
  <c r="V85" i="2"/>
  <c r="U85" i="2"/>
  <c r="T85" i="2"/>
  <c r="S85" i="2"/>
  <c r="R85" i="2"/>
  <c r="X84" i="2"/>
  <c r="W84" i="2"/>
  <c r="V84" i="2"/>
  <c r="U84" i="2"/>
  <c r="T84" i="2"/>
  <c r="S84" i="2"/>
  <c r="R84" i="2"/>
  <c r="X83" i="2"/>
  <c r="W83" i="2"/>
  <c r="V83" i="2"/>
  <c r="U83" i="2"/>
  <c r="T83" i="2"/>
  <c r="S83" i="2"/>
  <c r="R83" i="2"/>
  <c r="X82" i="2"/>
  <c r="W82" i="2"/>
  <c r="V82" i="2"/>
  <c r="U82" i="2"/>
  <c r="T82" i="2"/>
  <c r="S82" i="2"/>
  <c r="R82" i="2"/>
  <c r="X81" i="2"/>
  <c r="W81" i="2"/>
  <c r="V81" i="2"/>
  <c r="U81" i="2"/>
  <c r="T81" i="2"/>
  <c r="S81" i="2"/>
  <c r="R81" i="2"/>
  <c r="X80" i="2"/>
  <c r="W80" i="2"/>
  <c r="V80" i="2"/>
  <c r="U80" i="2"/>
  <c r="T80" i="2"/>
  <c r="S80" i="2"/>
  <c r="R80" i="2"/>
  <c r="X79" i="2"/>
  <c r="W79" i="2"/>
  <c r="V79" i="2"/>
  <c r="U79" i="2"/>
  <c r="T79" i="2"/>
  <c r="S79" i="2"/>
  <c r="R79" i="2"/>
  <c r="X78" i="2"/>
  <c r="W78" i="2"/>
  <c r="V78" i="2"/>
  <c r="U78" i="2"/>
  <c r="T78" i="2"/>
  <c r="S78" i="2"/>
  <c r="R78" i="2"/>
  <c r="X77" i="2"/>
  <c r="W77" i="2"/>
  <c r="V77" i="2"/>
  <c r="U77" i="2"/>
  <c r="T77" i="2"/>
  <c r="S77" i="2"/>
  <c r="R77" i="2"/>
  <c r="X76" i="2"/>
  <c r="W76" i="2"/>
  <c r="V76" i="2"/>
  <c r="U76" i="2"/>
  <c r="T76" i="2"/>
  <c r="S76" i="2"/>
  <c r="R76" i="2"/>
  <c r="X75" i="2"/>
  <c r="W75" i="2"/>
  <c r="V75" i="2"/>
  <c r="U75" i="2"/>
  <c r="T75" i="2"/>
  <c r="S75" i="2"/>
  <c r="R75" i="2"/>
  <c r="X73" i="2"/>
  <c r="W73" i="2"/>
  <c r="V73" i="2"/>
  <c r="U73" i="2"/>
  <c r="T73" i="2"/>
  <c r="S73" i="2"/>
  <c r="R73" i="2"/>
  <c r="X72" i="2"/>
  <c r="W72" i="2"/>
  <c r="V72" i="2"/>
  <c r="U72" i="2"/>
  <c r="T72" i="2"/>
  <c r="S72" i="2"/>
  <c r="R72" i="2"/>
  <c r="X71" i="2"/>
  <c r="W71" i="2"/>
  <c r="V71" i="2"/>
  <c r="U71" i="2"/>
  <c r="T71" i="2"/>
  <c r="S71" i="2"/>
  <c r="R71" i="2"/>
  <c r="X70" i="2"/>
  <c r="W70" i="2"/>
  <c r="V70" i="2"/>
  <c r="U70" i="2"/>
  <c r="T70" i="2"/>
  <c r="S70" i="2"/>
  <c r="R70" i="2"/>
  <c r="X69" i="2"/>
  <c r="W69" i="2"/>
  <c r="V69" i="2"/>
  <c r="U69" i="2"/>
  <c r="T69" i="2"/>
  <c r="S69" i="2"/>
  <c r="R69" i="2"/>
  <c r="X68" i="2"/>
  <c r="W68" i="2"/>
  <c r="V68" i="2"/>
  <c r="U68" i="2"/>
  <c r="T68" i="2"/>
  <c r="S68" i="2"/>
  <c r="R68" i="2"/>
  <c r="X67" i="2"/>
  <c r="W67" i="2"/>
  <c r="V67" i="2"/>
  <c r="U67" i="2"/>
  <c r="T67" i="2"/>
  <c r="S67" i="2"/>
  <c r="R67" i="2"/>
  <c r="Q92" i="2"/>
  <c r="Q91" i="2"/>
  <c r="Q90" i="2"/>
  <c r="Q89" i="2"/>
  <c r="Q88" i="2"/>
  <c r="Q87" i="2"/>
  <c r="Q85" i="2"/>
  <c r="Q84" i="2"/>
  <c r="Q83" i="2"/>
  <c r="Q82" i="2"/>
  <c r="Q81" i="2"/>
  <c r="Q80" i="2"/>
  <c r="Q79" i="2"/>
  <c r="Q78" i="2"/>
  <c r="Q77" i="2"/>
  <c r="Q76" i="2"/>
  <c r="Q75" i="2"/>
  <c r="Q73" i="2"/>
  <c r="Q72" i="2"/>
  <c r="Q71" i="2"/>
  <c r="Q70" i="2"/>
  <c r="Q69" i="2"/>
  <c r="Q68" i="2"/>
  <c r="Q67" i="2"/>
  <c r="P92" i="2"/>
  <c r="P91" i="2"/>
  <c r="P90" i="2"/>
  <c r="P89" i="2"/>
  <c r="P88" i="2"/>
  <c r="P87" i="2"/>
  <c r="P85" i="2"/>
  <c r="P84" i="2"/>
  <c r="P83" i="2"/>
  <c r="P82" i="2"/>
  <c r="P81" i="2"/>
  <c r="P80" i="2"/>
  <c r="P79" i="2"/>
  <c r="P78" i="2"/>
  <c r="P77" i="2"/>
  <c r="P76" i="2"/>
  <c r="P75" i="2"/>
  <c r="P73" i="2"/>
  <c r="P72" i="2"/>
  <c r="P71" i="2"/>
  <c r="P70" i="2"/>
  <c r="P69" i="2"/>
  <c r="P68" i="2"/>
  <c r="P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2" i="2"/>
  <c r="U33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T66" i="2"/>
  <c r="T65" i="2"/>
  <c r="T64" i="2"/>
  <c r="T63" i="2"/>
  <c r="T62" i="2"/>
  <c r="T61" i="2"/>
  <c r="T60" i="2"/>
  <c r="T56" i="2"/>
  <c r="T59" i="2"/>
  <c r="T58" i="2"/>
  <c r="T57" i="2"/>
  <c r="T55" i="2"/>
  <c r="T54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O66" i="2"/>
  <c r="O65" i="2"/>
  <c r="O64" i="2"/>
  <c r="O63" i="2"/>
  <c r="O61" i="2"/>
  <c r="O60" i="2"/>
  <c r="O59" i="2"/>
  <c r="O58" i="2"/>
  <c r="O57" i="2"/>
  <c r="O56" i="2"/>
  <c r="O55" i="2"/>
  <c r="O54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T92" i="6"/>
  <c r="T91" i="6"/>
  <c r="T90" i="6"/>
  <c r="T89" i="6"/>
  <c r="T88" i="6"/>
  <c r="T87" i="6"/>
  <c r="T85" i="6"/>
  <c r="T84" i="6"/>
  <c r="T83" i="6"/>
  <c r="T82" i="6"/>
  <c r="T81" i="6"/>
  <c r="T80" i="6"/>
  <c r="T79" i="6"/>
  <c r="T78" i="6"/>
  <c r="T77" i="6"/>
  <c r="T76" i="6"/>
  <c r="T75" i="6"/>
  <c r="T73" i="6"/>
  <c r="T72" i="6"/>
  <c r="T71" i="6"/>
  <c r="T70" i="6"/>
  <c r="T69" i="6"/>
  <c r="T68" i="6"/>
  <c r="T67" i="6"/>
  <c r="X92" i="6"/>
  <c r="X91" i="6"/>
  <c r="X90" i="6"/>
  <c r="X89" i="6"/>
  <c r="X88" i="6"/>
  <c r="X87" i="6"/>
  <c r="X85" i="6"/>
  <c r="X84" i="6"/>
  <c r="X83" i="6"/>
  <c r="X82" i="6"/>
  <c r="X81" i="6"/>
  <c r="X80" i="6"/>
  <c r="X79" i="6"/>
  <c r="X78" i="6"/>
  <c r="X77" i="6"/>
  <c r="X76" i="6"/>
  <c r="X75" i="6"/>
  <c r="X73" i="6"/>
  <c r="X72" i="6"/>
  <c r="X71" i="6"/>
  <c r="X70" i="6"/>
  <c r="X69" i="6"/>
  <c r="X68" i="6"/>
  <c r="X67" i="6"/>
  <c r="W92" i="6"/>
  <c r="W91" i="6"/>
  <c r="W90" i="6"/>
  <c r="W89" i="6"/>
  <c r="W88" i="6"/>
  <c r="W87" i="6"/>
  <c r="W85" i="6"/>
  <c r="W84" i="6"/>
  <c r="W83" i="6"/>
  <c r="W82" i="6"/>
  <c r="W81" i="6"/>
  <c r="W80" i="6"/>
  <c r="W79" i="6"/>
  <c r="W78" i="6"/>
  <c r="W77" i="6"/>
  <c r="W76" i="6"/>
  <c r="W75" i="6"/>
  <c r="W73" i="6"/>
  <c r="W72" i="6"/>
  <c r="W71" i="6"/>
  <c r="W70" i="6"/>
  <c r="W69" i="6"/>
  <c r="W68" i="6"/>
  <c r="W67" i="6"/>
  <c r="V92" i="6"/>
  <c r="V91" i="6"/>
  <c r="V90" i="6"/>
  <c r="V89" i="6"/>
  <c r="V88" i="6"/>
  <c r="V87" i="6"/>
  <c r="V85" i="6"/>
  <c r="V84" i="6"/>
  <c r="V83" i="6"/>
  <c r="V82" i="6"/>
  <c r="V81" i="6"/>
  <c r="V80" i="6"/>
  <c r="V79" i="6"/>
  <c r="V78" i="6"/>
  <c r="V77" i="6"/>
  <c r="V76" i="6"/>
  <c r="V75" i="6"/>
  <c r="V73" i="6"/>
  <c r="V72" i="6"/>
  <c r="V71" i="6"/>
  <c r="V70" i="6"/>
  <c r="V69" i="6"/>
  <c r="V68" i="6"/>
  <c r="V67" i="6"/>
  <c r="U92" i="6"/>
  <c r="U91" i="6"/>
  <c r="U90" i="6"/>
  <c r="U89" i="6"/>
  <c r="U88" i="6"/>
  <c r="U87" i="6"/>
  <c r="U85" i="6"/>
  <c r="U84" i="6"/>
  <c r="U83" i="6"/>
  <c r="U82" i="6"/>
  <c r="U81" i="6"/>
  <c r="U80" i="6"/>
  <c r="U79" i="6"/>
  <c r="U78" i="6"/>
  <c r="U77" i="6"/>
  <c r="U76" i="6"/>
  <c r="U75" i="6"/>
  <c r="U73" i="6"/>
  <c r="U72" i="6"/>
  <c r="U71" i="6"/>
  <c r="U70" i="6"/>
  <c r="U69" i="6"/>
  <c r="U68" i="6"/>
  <c r="U67" i="6"/>
  <c r="S92" i="6"/>
  <c r="S91" i="6"/>
  <c r="S90" i="6"/>
  <c r="S89" i="6"/>
  <c r="S88" i="6"/>
  <c r="S87" i="6"/>
  <c r="S85" i="6"/>
  <c r="S84" i="6"/>
  <c r="S83" i="6"/>
  <c r="S82" i="6"/>
  <c r="S81" i="6"/>
  <c r="S80" i="6"/>
  <c r="S79" i="6"/>
  <c r="S78" i="6"/>
  <c r="S77" i="6"/>
  <c r="S76" i="6"/>
  <c r="S75" i="6"/>
  <c r="S73" i="6"/>
  <c r="S72" i="6"/>
  <c r="S71" i="6"/>
  <c r="S70" i="6"/>
  <c r="S69" i="6"/>
  <c r="S68" i="6"/>
  <c r="S67" i="6"/>
  <c r="X66" i="6"/>
  <c r="X65" i="6"/>
  <c r="X64" i="6"/>
  <c r="X63" i="6"/>
  <c r="X62" i="6"/>
  <c r="X61" i="6"/>
  <c r="X60" i="6"/>
  <c r="X59" i="6"/>
  <c r="X58" i="6"/>
  <c r="X57" i="6"/>
  <c r="X56" i="6"/>
  <c r="X55" i="6"/>
  <c r="X54" i="6"/>
  <c r="X52" i="6"/>
  <c r="X51" i="6"/>
  <c r="X50" i="6"/>
  <c r="X49" i="6"/>
  <c r="X48" i="6"/>
  <c r="X47" i="6"/>
  <c r="X46" i="6"/>
  <c r="X45" i="6"/>
  <c r="X44" i="6"/>
  <c r="X43" i="6"/>
  <c r="X42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7" i="6"/>
  <c r="X16" i="6"/>
  <c r="X15" i="6"/>
  <c r="X14" i="6"/>
  <c r="X13" i="6"/>
  <c r="W66" i="6"/>
  <c r="W65" i="6"/>
  <c r="W64" i="6"/>
  <c r="W63" i="6"/>
  <c r="W62" i="6"/>
  <c r="W61" i="6"/>
  <c r="W60" i="6"/>
  <c r="W59" i="6"/>
  <c r="W58" i="6"/>
  <c r="W57" i="6"/>
  <c r="W56" i="6"/>
  <c r="W55" i="6"/>
  <c r="W54" i="6"/>
  <c r="W52" i="6"/>
  <c r="W51" i="6"/>
  <c r="W50" i="6"/>
  <c r="W49" i="6"/>
  <c r="W48" i="6"/>
  <c r="W47" i="6"/>
  <c r="W46" i="6"/>
  <c r="W45" i="6"/>
  <c r="W44" i="6"/>
  <c r="W43" i="6"/>
  <c r="W42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7" i="6"/>
  <c r="W16" i="6"/>
  <c r="W15" i="6"/>
  <c r="W14" i="6"/>
  <c r="U17" i="6"/>
  <c r="W13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2" i="6"/>
  <c r="V51" i="6"/>
  <c r="V50" i="6"/>
  <c r="V49" i="6"/>
  <c r="V48" i="6"/>
  <c r="V47" i="6"/>
  <c r="V46" i="6"/>
  <c r="V45" i="6"/>
  <c r="V44" i="6"/>
  <c r="V43" i="6"/>
  <c r="V42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7" i="6"/>
  <c r="V16" i="6"/>
  <c r="V15" i="6"/>
  <c r="V14" i="6"/>
  <c r="V13" i="6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2" i="6"/>
  <c r="U51" i="6"/>
  <c r="U50" i="6"/>
  <c r="U49" i="6"/>
  <c r="U48" i="6"/>
  <c r="U47" i="6"/>
  <c r="U46" i="6"/>
  <c r="U45" i="6"/>
  <c r="U44" i="6"/>
  <c r="U43" i="6"/>
  <c r="U42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6" i="6"/>
  <c r="U15" i="6"/>
  <c r="U14" i="6"/>
  <c r="U13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2" i="6"/>
  <c r="T51" i="6"/>
  <c r="T50" i="6"/>
  <c r="T49" i="6"/>
  <c r="T48" i="6"/>
  <c r="T47" i="6"/>
  <c r="T46" i="6"/>
  <c r="T45" i="6"/>
  <c r="T44" i="6"/>
  <c r="T43" i="6"/>
  <c r="T42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7" i="6"/>
  <c r="T16" i="6"/>
  <c r="T15" i="6"/>
  <c r="T14" i="6"/>
  <c r="T13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2" i="6"/>
  <c r="S51" i="6"/>
  <c r="S50" i="6"/>
  <c r="S49" i="6"/>
  <c r="S48" i="6"/>
  <c r="S47" i="6"/>
  <c r="S46" i="6"/>
  <c r="S45" i="6"/>
  <c r="S44" i="6"/>
  <c r="S43" i="6"/>
  <c r="S42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P77" i="6"/>
  <c r="Q92" i="6"/>
  <c r="Q91" i="6"/>
  <c r="Q90" i="6"/>
  <c r="Q89" i="6"/>
  <c r="Q88" i="6"/>
  <c r="Q87" i="6"/>
  <c r="Q85" i="6"/>
  <c r="Q84" i="6"/>
  <c r="Q83" i="6"/>
  <c r="Q82" i="6"/>
  <c r="Q81" i="6"/>
  <c r="Q80" i="6"/>
  <c r="Q79" i="6"/>
  <c r="Q78" i="6"/>
  <c r="Q77" i="6"/>
  <c r="Q76" i="6"/>
  <c r="Q75" i="6"/>
  <c r="Q73" i="6"/>
  <c r="Q72" i="6"/>
  <c r="Q71" i="6"/>
  <c r="Q70" i="6"/>
  <c r="Q69" i="6"/>
  <c r="Q68" i="6"/>
  <c r="Q67" i="6"/>
  <c r="P92" i="6"/>
  <c r="P91" i="6"/>
  <c r="P90" i="6"/>
  <c r="P89" i="6"/>
  <c r="P88" i="6"/>
  <c r="P87" i="6"/>
  <c r="P85" i="6"/>
  <c r="P84" i="6"/>
  <c r="P83" i="6"/>
  <c r="P82" i="6"/>
  <c r="P81" i="6"/>
  <c r="P80" i="6"/>
  <c r="P79" i="6"/>
  <c r="P78" i="6"/>
  <c r="P76" i="6"/>
  <c r="P75" i="6"/>
  <c r="P73" i="6"/>
  <c r="P72" i="6"/>
  <c r="P71" i="6"/>
  <c r="P70" i="6"/>
  <c r="P69" i="6"/>
  <c r="P68" i="6"/>
  <c r="P67" i="6"/>
  <c r="O92" i="6"/>
  <c r="O91" i="6"/>
  <c r="O90" i="6"/>
  <c r="O89" i="6"/>
  <c r="O88" i="6"/>
  <c r="O87" i="6"/>
  <c r="O85" i="6"/>
  <c r="O84" i="6"/>
  <c r="O83" i="6"/>
  <c r="O82" i="6"/>
  <c r="O81" i="6"/>
  <c r="O80" i="6"/>
  <c r="O79" i="6"/>
  <c r="O78" i="6"/>
  <c r="O77" i="6"/>
  <c r="O76" i="6"/>
  <c r="O75" i="6"/>
  <c r="O73" i="6"/>
  <c r="O72" i="6"/>
  <c r="O71" i="6"/>
  <c r="O70" i="6"/>
  <c r="O69" i="6"/>
  <c r="O68" i="6"/>
  <c r="O67" i="6"/>
  <c r="R92" i="6"/>
  <c r="R91" i="6"/>
  <c r="R90" i="6"/>
  <c r="R89" i="6"/>
  <c r="R88" i="6"/>
  <c r="R87" i="6"/>
  <c r="R85" i="6"/>
  <c r="R84" i="6"/>
  <c r="R83" i="6"/>
  <c r="R82" i="6"/>
  <c r="R81" i="6"/>
  <c r="R80" i="6"/>
  <c r="R79" i="6"/>
  <c r="R78" i="6"/>
  <c r="R77" i="6"/>
  <c r="R76" i="6"/>
  <c r="R75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13" i="6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13" i="4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13" i="2"/>
  <c r="R13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P62" i="6"/>
  <c r="P63" i="6"/>
  <c r="P64" i="6"/>
  <c r="P65" i="6"/>
  <c r="P66" i="6"/>
  <c r="P61" i="6"/>
  <c r="P60" i="6"/>
  <c r="P59" i="6"/>
  <c r="P58" i="6"/>
  <c r="P57" i="6"/>
  <c r="P56" i="6"/>
  <c r="P55" i="6"/>
  <c r="P54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4" i="6"/>
  <c r="O15" i="6"/>
  <c r="O16" i="6"/>
  <c r="O13" i="6"/>
  <c r="X74" i="2"/>
  <c r="W74" i="2"/>
  <c r="V74" i="2"/>
  <c r="U74" i="2"/>
  <c r="T74" i="2"/>
  <c r="S74" i="2"/>
  <c r="R74" i="2"/>
  <c r="Q74" i="2"/>
  <c r="P74" i="2"/>
  <c r="O74" i="2"/>
</calcChain>
</file>

<file path=xl/sharedStrings.xml><?xml version="1.0" encoding="utf-8"?>
<sst xmlns="http://schemas.openxmlformats.org/spreadsheetml/2006/main" count="20505" uniqueCount="310">
  <si>
    <t>Experiment_2021-11-16-151410: Experiment Data Table</t>
  </si>
  <si>
    <t>Plate Name</t>
  </si>
  <si>
    <t>Sample</t>
  </si>
  <si>
    <t>Assay</t>
  </si>
  <si>
    <t>Well</t>
  </si>
  <si>
    <t>Spot</t>
  </si>
  <si>
    <t>Dilution</t>
  </si>
  <si>
    <t>Detection Range</t>
  </si>
  <si>
    <t>Concentration</t>
  </si>
  <si>
    <t>Signal</t>
  </si>
  <si>
    <t>Adjusted Signal</t>
  </si>
  <si>
    <t>Mean</t>
  </si>
  <si>
    <t>Adj. Sig. Mean</t>
  </si>
  <si>
    <t>CV</t>
  </si>
  <si>
    <t>% Recovery</t>
  </si>
  <si>
    <t>% Recovery Mean</t>
  </si>
  <si>
    <t>Calc. Concentration</t>
  </si>
  <si>
    <t>Calc. Conc. Mean</t>
  </si>
  <si>
    <t>Calc. Conc. CV</t>
  </si>
  <si>
    <t>Plate_2BL6YA8A86</t>
  </si>
  <si>
    <t>U001</t>
  </si>
  <si>
    <t>GM-CSF</t>
  </si>
  <si>
    <t>A03</t>
  </si>
  <si>
    <t>Below Fit Curve Range</t>
  </si>
  <si>
    <t>NaN</t>
  </si>
  <si>
    <t>IL-12/IL-23p40</t>
  </si>
  <si>
    <t>In Detection Range</t>
  </si>
  <si>
    <t>IL-15</t>
  </si>
  <si>
    <t>IL-16</t>
  </si>
  <si>
    <t>IL-17A</t>
  </si>
  <si>
    <t>IL-1?</t>
  </si>
  <si>
    <t>IL-5</t>
  </si>
  <si>
    <t>Below Detection Range</t>
  </si>
  <si>
    <t>IL-7</t>
  </si>
  <si>
    <t>TNF-?</t>
  </si>
  <si>
    <t>VEGF</t>
  </si>
  <si>
    <t>U002</t>
  </si>
  <si>
    <t>B03</t>
  </si>
  <si>
    <t>U003</t>
  </si>
  <si>
    <t>C03</t>
  </si>
  <si>
    <t>U004</t>
  </si>
  <si>
    <t>D03</t>
  </si>
  <si>
    <t>U005</t>
  </si>
  <si>
    <t>E03</t>
  </si>
  <si>
    <t>U006</t>
  </si>
  <si>
    <t>F03</t>
  </si>
  <si>
    <t>U007</t>
  </si>
  <si>
    <t>G03</t>
  </si>
  <si>
    <t>U008</t>
  </si>
  <si>
    <t>H03</t>
  </si>
  <si>
    <t>U009</t>
  </si>
  <si>
    <t>A04</t>
  </si>
  <si>
    <t>U010</t>
  </si>
  <si>
    <t>B04</t>
  </si>
  <si>
    <t>U011</t>
  </si>
  <si>
    <t>C04</t>
  </si>
  <si>
    <t>U012</t>
  </si>
  <si>
    <t>D04</t>
  </si>
  <si>
    <t>U013</t>
  </si>
  <si>
    <t>E04</t>
  </si>
  <si>
    <t>U014</t>
  </si>
  <si>
    <t>F04</t>
  </si>
  <si>
    <t>U015</t>
  </si>
  <si>
    <t>G04</t>
  </si>
  <si>
    <t>U016</t>
  </si>
  <si>
    <t>H04</t>
  </si>
  <si>
    <t>U017</t>
  </si>
  <si>
    <t>A05</t>
  </si>
  <si>
    <t>U018</t>
  </si>
  <si>
    <t>B05</t>
  </si>
  <si>
    <t>U019</t>
  </si>
  <si>
    <t>C05</t>
  </si>
  <si>
    <t>U020</t>
  </si>
  <si>
    <t>D05</t>
  </si>
  <si>
    <t>U021</t>
  </si>
  <si>
    <t>E05</t>
  </si>
  <si>
    <t>U022</t>
  </si>
  <si>
    <t>F05</t>
  </si>
  <si>
    <t>U023</t>
  </si>
  <si>
    <t>G05</t>
  </si>
  <si>
    <t>U024</t>
  </si>
  <si>
    <t>H05</t>
  </si>
  <si>
    <t>U025</t>
  </si>
  <si>
    <t>A06</t>
  </si>
  <si>
    <t>U026</t>
  </si>
  <si>
    <t>B06</t>
  </si>
  <si>
    <t>U027</t>
  </si>
  <si>
    <t>C06</t>
  </si>
  <si>
    <t>U028</t>
  </si>
  <si>
    <t>D06</t>
  </si>
  <si>
    <t>U029</t>
  </si>
  <si>
    <t>E06</t>
  </si>
  <si>
    <t>U030</t>
  </si>
  <si>
    <t>F06</t>
  </si>
  <si>
    <t>U031</t>
  </si>
  <si>
    <t>G06</t>
  </si>
  <si>
    <t>U032</t>
  </si>
  <si>
    <t>H06</t>
  </si>
  <si>
    <t>U033</t>
  </si>
  <si>
    <t>A07</t>
  </si>
  <si>
    <t>U034</t>
  </si>
  <si>
    <t>B07</t>
  </si>
  <si>
    <t>U035</t>
  </si>
  <si>
    <t>C07</t>
  </si>
  <si>
    <t>U036</t>
  </si>
  <si>
    <t>D07</t>
  </si>
  <si>
    <t>U037</t>
  </si>
  <si>
    <t>E07</t>
  </si>
  <si>
    <t>U038</t>
  </si>
  <si>
    <t>F07</t>
  </si>
  <si>
    <t>U039</t>
  </si>
  <si>
    <t>G07</t>
  </si>
  <si>
    <t>U040</t>
  </si>
  <si>
    <t>H07</t>
  </si>
  <si>
    <t>U041</t>
  </si>
  <si>
    <t>A08</t>
  </si>
  <si>
    <t>U042</t>
  </si>
  <si>
    <t>B08</t>
  </si>
  <si>
    <t>U043</t>
  </si>
  <si>
    <t>C08</t>
  </si>
  <si>
    <t>U044</t>
  </si>
  <si>
    <t>D08</t>
  </si>
  <si>
    <t>U045</t>
  </si>
  <si>
    <t>E08</t>
  </si>
  <si>
    <t>U046</t>
  </si>
  <si>
    <t>F08</t>
  </si>
  <si>
    <t>U047</t>
  </si>
  <si>
    <t>G08</t>
  </si>
  <si>
    <t>U048</t>
  </si>
  <si>
    <t>H08</t>
  </si>
  <si>
    <t>U049</t>
  </si>
  <si>
    <t>A09</t>
  </si>
  <si>
    <t>U050</t>
  </si>
  <si>
    <t>B09</t>
  </si>
  <si>
    <t>U051</t>
  </si>
  <si>
    <t>C09</t>
  </si>
  <si>
    <t>U052</t>
  </si>
  <si>
    <t>D09</t>
  </si>
  <si>
    <t>U053</t>
  </si>
  <si>
    <t>E09</t>
  </si>
  <si>
    <t>U054</t>
  </si>
  <si>
    <t>F09</t>
  </si>
  <si>
    <t>U055</t>
  </si>
  <si>
    <t>G09</t>
  </si>
  <si>
    <t>U056</t>
  </si>
  <si>
    <t>H09</t>
  </si>
  <si>
    <t>U057</t>
  </si>
  <si>
    <t>A10</t>
  </si>
  <si>
    <t>U058</t>
  </si>
  <si>
    <t>B10</t>
  </si>
  <si>
    <t>U059</t>
  </si>
  <si>
    <t>C10</t>
  </si>
  <si>
    <t>U060</t>
  </si>
  <si>
    <t>D10</t>
  </si>
  <si>
    <t>U061</t>
  </si>
  <si>
    <t>E10</t>
  </si>
  <si>
    <t>U062</t>
  </si>
  <si>
    <t>F10</t>
  </si>
  <si>
    <t>U063</t>
  </si>
  <si>
    <t>G10</t>
  </si>
  <si>
    <t>U064</t>
  </si>
  <si>
    <t>H10</t>
  </si>
  <si>
    <t>U065</t>
  </si>
  <si>
    <t>A11</t>
  </si>
  <si>
    <t>U066</t>
  </si>
  <si>
    <t>B11</t>
  </si>
  <si>
    <t>U067</t>
  </si>
  <si>
    <t>C11</t>
  </si>
  <si>
    <t>U068</t>
  </si>
  <si>
    <t>D11</t>
  </si>
  <si>
    <t>U069</t>
  </si>
  <si>
    <t>E11</t>
  </si>
  <si>
    <t>U070</t>
  </si>
  <si>
    <t>F11</t>
  </si>
  <si>
    <t>U071</t>
  </si>
  <si>
    <t>G11</t>
  </si>
  <si>
    <t>U072</t>
  </si>
  <si>
    <t>H11</t>
  </si>
  <si>
    <t>U073</t>
  </si>
  <si>
    <t>A12</t>
  </si>
  <si>
    <t>U074</t>
  </si>
  <si>
    <t>B12</t>
  </si>
  <si>
    <t>U075</t>
  </si>
  <si>
    <t>C12</t>
  </si>
  <si>
    <t>U076</t>
  </si>
  <si>
    <t>D12</t>
  </si>
  <si>
    <t>U077</t>
  </si>
  <si>
    <t>E12</t>
  </si>
  <si>
    <t>U078</t>
  </si>
  <si>
    <t>F12</t>
  </si>
  <si>
    <t>U079</t>
  </si>
  <si>
    <t>G12</t>
  </si>
  <si>
    <t>U080</t>
  </si>
  <si>
    <t>H12</t>
  </si>
  <si>
    <t>S008</t>
  </si>
  <si>
    <t>H01</t>
  </si>
  <si>
    <t>H02</t>
  </si>
  <si>
    <t>S007</t>
  </si>
  <si>
    <t>G01</t>
  </si>
  <si>
    <t>G02</t>
  </si>
  <si>
    <t>S006</t>
  </si>
  <si>
    <t>F01</t>
  </si>
  <si>
    <t>F02</t>
  </si>
  <si>
    <t>S005</t>
  </si>
  <si>
    <t>E01</t>
  </si>
  <si>
    <t>E02</t>
  </si>
  <si>
    <t>S004</t>
  </si>
  <si>
    <t>D02</t>
  </si>
  <si>
    <t>D01</t>
  </si>
  <si>
    <t>S003</t>
  </si>
  <si>
    <t>C02</t>
  </si>
  <si>
    <t>C01</t>
  </si>
  <si>
    <t>S002</t>
  </si>
  <si>
    <t>B02</t>
  </si>
  <si>
    <t>B01</t>
  </si>
  <si>
    <t>S001</t>
  </si>
  <si>
    <t>A02</t>
  </si>
  <si>
    <t>A01</t>
  </si>
  <si>
    <t>Above Fit Curve Range</t>
  </si>
  <si>
    <t>Column Labels</t>
  </si>
  <si>
    <t>Row Labels</t>
  </si>
  <si>
    <t>Average of Calc. Conc. Mean</t>
  </si>
  <si>
    <t>Experiment_2021-11-16-152047: Experiment Data Table</t>
  </si>
  <si>
    <t>Plate_2BKENAT580</t>
  </si>
  <si>
    <t>Eotaxin</t>
  </si>
  <si>
    <t>Eotaxin-3</t>
  </si>
  <si>
    <t>IL-8(HA)</t>
  </si>
  <si>
    <t>IP-10</t>
  </si>
  <si>
    <t>MCP-1</t>
  </si>
  <si>
    <t>MCP-4</t>
  </si>
  <si>
    <t>MDC</t>
  </si>
  <si>
    <t>MIP-1α</t>
  </si>
  <si>
    <t>MIP-1β</t>
  </si>
  <si>
    <t>TARC</t>
  </si>
  <si>
    <t>Experiment_2021-11-16-152721: Experiment Data Table</t>
  </si>
  <si>
    <t>Plate_2BL9HAM726</t>
  </si>
  <si>
    <t>IFN-γ</t>
  </si>
  <si>
    <t>IL-10</t>
  </si>
  <si>
    <t>IL-12p70</t>
  </si>
  <si>
    <t>IL-13</t>
  </si>
  <si>
    <t>IL-1β</t>
  </si>
  <si>
    <t>IL-2</t>
  </si>
  <si>
    <t>IL-4</t>
  </si>
  <si>
    <t>IL-6</t>
  </si>
  <si>
    <t>IL-8</t>
  </si>
  <si>
    <t>TNF-α</t>
  </si>
  <si>
    <t>% antibody</t>
  </si>
  <si>
    <t>Brain</t>
  </si>
  <si>
    <t>BCA conc pg/ml</t>
  </si>
  <si>
    <t>1003C</t>
  </si>
  <si>
    <t>971C</t>
  </si>
  <si>
    <t>758C</t>
  </si>
  <si>
    <t>881C</t>
  </si>
  <si>
    <t>929C</t>
  </si>
  <si>
    <t>921C</t>
  </si>
  <si>
    <t>1028C</t>
  </si>
  <si>
    <t>818C</t>
  </si>
  <si>
    <t>870C</t>
  </si>
  <si>
    <t>839C</t>
  </si>
  <si>
    <t>945C</t>
  </si>
  <si>
    <t>977C</t>
  </si>
  <si>
    <t>887C</t>
  </si>
  <si>
    <t>751C</t>
  </si>
  <si>
    <t>766C</t>
  </si>
  <si>
    <t>809C</t>
  </si>
  <si>
    <t>854C</t>
  </si>
  <si>
    <t>1068C</t>
  </si>
  <si>
    <t>1067C</t>
  </si>
  <si>
    <t>918C</t>
  </si>
  <si>
    <t>1082C</t>
  </si>
  <si>
    <t>826C</t>
  </si>
  <si>
    <t>749C</t>
  </si>
  <si>
    <t>1010C</t>
  </si>
  <si>
    <t>1092C</t>
  </si>
  <si>
    <t>955C</t>
  </si>
  <si>
    <t>753C</t>
  </si>
  <si>
    <t>882C</t>
  </si>
  <si>
    <t>773C</t>
  </si>
  <si>
    <t>845C</t>
  </si>
  <si>
    <t>941C</t>
  </si>
  <si>
    <t>763C</t>
  </si>
  <si>
    <t>856C</t>
  </si>
  <si>
    <t>723C</t>
  </si>
  <si>
    <t>742C</t>
  </si>
  <si>
    <t>1083C</t>
  </si>
  <si>
    <t>851C</t>
  </si>
  <si>
    <t>765C</t>
  </si>
  <si>
    <t>816C</t>
  </si>
  <si>
    <t>800C</t>
  </si>
  <si>
    <t>1075C</t>
  </si>
  <si>
    <t>1096C</t>
  </si>
  <si>
    <t>760C</t>
  </si>
  <si>
    <t>898C</t>
  </si>
  <si>
    <t>833C</t>
  </si>
  <si>
    <t>992C</t>
  </si>
  <si>
    <t>1076C</t>
  </si>
  <si>
    <t>864C</t>
  </si>
  <si>
    <t>885C</t>
  </si>
  <si>
    <t>737C</t>
  </si>
  <si>
    <t>1039C</t>
  </si>
  <si>
    <t>745C</t>
  </si>
  <si>
    <t>803C</t>
  </si>
  <si>
    <t>Duplicate</t>
  </si>
  <si>
    <t>794C</t>
  </si>
  <si>
    <t>Chemokine</t>
  </si>
  <si>
    <t>Proinflammatory</t>
  </si>
  <si>
    <t>Cytokine</t>
  </si>
  <si>
    <t>BCA conc mg/ml</t>
  </si>
  <si>
    <t>Duplicate % averages</t>
  </si>
  <si>
    <t>Dplicate %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</si>
</sst>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2" borderId="4" xfId="0" applyFont="1" applyFill="1" applyBorder="1"/>
    <xf numFmtId="2" fontId="2" fillId="0" borderId="0" xfId="0" applyNumberFormat="1" applyFont="1" applyFill="1" applyAlignment="1"/>
    <xf numFmtId="2" fontId="2" fillId="0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3" xfId="0" applyFill="1" applyBorder="1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4"/>
  <sheetViews>
    <sheetView tabSelected="1" topLeftCell="A119" zoomScale="90" zoomScaleNormal="90" workbookViewId="0">
      <selection activeCell="A124" sqref="A124"/>
    </sheetView>
  </sheetViews>
  <sheetFormatPr defaultRowHeight="14.5" x14ac:dyDescent="0.35"/>
  <cols>
    <col min="1" max="1" width="14.08984375" customWidth="1"/>
    <col min="2" max="2" width="12" bestFit="1" customWidth="1"/>
    <col min="4" max="4" width="26.54296875" bestFit="1" customWidth="1"/>
    <col min="5" max="5" width="16.1796875" bestFit="1" customWidth="1"/>
    <col min="6" max="6" width="12" bestFit="1" customWidth="1"/>
    <col min="7" max="7" width="13.453125" bestFit="1" customWidth="1"/>
    <col min="8" max="14" width="12" bestFit="1" customWidth="1"/>
    <col min="15" max="15" width="13.08984375" bestFit="1" customWidth="1"/>
    <col min="16" max="91" width="16.1796875" bestFit="1" customWidth="1"/>
    <col min="92" max="92" width="11.1796875" bestFit="1" customWidth="1"/>
  </cols>
  <sheetData>
    <row r="1" spans="1:24" x14ac:dyDescent="0.35">
      <c r="A1" s="6" t="s">
        <v>306</v>
      </c>
    </row>
    <row r="3" spans="1:24" x14ac:dyDescent="0.35">
      <c r="D3" s="2" t="s">
        <v>221</v>
      </c>
      <c r="E3" s="2" t="s">
        <v>219</v>
      </c>
      <c r="O3" s="8" t="s">
        <v>246</v>
      </c>
    </row>
    <row r="4" spans="1:24" x14ac:dyDescent="0.35">
      <c r="A4" s="6" t="s">
        <v>248</v>
      </c>
      <c r="B4" s="6" t="s">
        <v>307</v>
      </c>
      <c r="C4" s="6" t="s">
        <v>247</v>
      </c>
      <c r="D4" s="2" t="s">
        <v>220</v>
      </c>
      <c r="E4" t="s">
        <v>21</v>
      </c>
      <c r="F4" t="s">
        <v>30</v>
      </c>
      <c r="G4" t="s">
        <v>25</v>
      </c>
      <c r="H4" t="s">
        <v>27</v>
      </c>
      <c r="I4" t="s">
        <v>28</v>
      </c>
      <c r="J4" t="s">
        <v>29</v>
      </c>
      <c r="K4" t="s">
        <v>31</v>
      </c>
      <c r="L4" t="s">
        <v>33</v>
      </c>
      <c r="M4" t="s">
        <v>34</v>
      </c>
      <c r="N4" t="s">
        <v>35</v>
      </c>
      <c r="O4" s="9" t="s">
        <v>21</v>
      </c>
      <c r="P4" s="5" t="s">
        <v>30</v>
      </c>
      <c r="Q4" s="5" t="s">
        <v>25</v>
      </c>
      <c r="R4" s="5" t="s">
        <v>27</v>
      </c>
      <c r="S4" s="5" t="s">
        <v>28</v>
      </c>
      <c r="T4" s="5" t="s">
        <v>29</v>
      </c>
      <c r="U4" s="5" t="s">
        <v>31</v>
      </c>
      <c r="V4" s="5" t="s">
        <v>33</v>
      </c>
      <c r="W4" s="5" t="s">
        <v>34</v>
      </c>
      <c r="X4" s="5" t="s">
        <v>35</v>
      </c>
    </row>
    <row r="5" spans="1:24" x14ac:dyDescent="0.35">
      <c r="D5" s="3" t="s">
        <v>215</v>
      </c>
      <c r="E5" s="4">
        <v>1203.3768941022799</v>
      </c>
      <c r="F5" s="4">
        <v>458.219938617568</v>
      </c>
      <c r="G5" s="4">
        <v>3278.5319224627101</v>
      </c>
      <c r="H5" s="4">
        <v>876.95931793575005</v>
      </c>
      <c r="I5" s="4">
        <v>3081.5414536092699</v>
      </c>
      <c r="J5" s="4">
        <v>6934.1730321941805</v>
      </c>
      <c r="K5" s="4">
        <v>862.16116313263001</v>
      </c>
      <c r="L5" s="4">
        <v>802.37167765567801</v>
      </c>
      <c r="M5" s="4">
        <v>893.58410464677604</v>
      </c>
      <c r="N5" s="4">
        <v>1439.1477491160499</v>
      </c>
      <c r="O5" s="8"/>
    </row>
    <row r="6" spans="1:24" x14ac:dyDescent="0.35">
      <c r="D6" s="3" t="s">
        <v>212</v>
      </c>
      <c r="E6" s="4">
        <v>298.37956433925001</v>
      </c>
      <c r="F6" s="4">
        <v>106.457284679637</v>
      </c>
      <c r="G6" s="4">
        <v>803.673074045573</v>
      </c>
      <c r="H6" s="4">
        <v>157.140443216976</v>
      </c>
      <c r="I6" s="4">
        <v>765.84583055341704</v>
      </c>
      <c r="J6" s="4">
        <v>1652.70987418604</v>
      </c>
      <c r="K6" s="4">
        <v>209.59448037860901</v>
      </c>
      <c r="L6" s="4">
        <v>184.547081534131</v>
      </c>
      <c r="M6" s="4">
        <v>188.35654212165699</v>
      </c>
      <c r="N6" s="4">
        <v>267.30721367168002</v>
      </c>
      <c r="O6" s="8"/>
    </row>
    <row r="7" spans="1:24" x14ac:dyDescent="0.35">
      <c r="D7" s="3" t="s">
        <v>209</v>
      </c>
      <c r="E7" s="4">
        <v>73.763196602612993</v>
      </c>
      <c r="F7" s="4">
        <v>27.465872013641601</v>
      </c>
      <c r="G7" s="4">
        <v>212.04888421625901</v>
      </c>
      <c r="H7" s="4">
        <v>42.059395743496196</v>
      </c>
      <c r="I7" s="4">
        <v>166.64857903335201</v>
      </c>
      <c r="J7" s="4">
        <v>414.78781172967399</v>
      </c>
      <c r="K7" s="4">
        <v>55.051082156599797</v>
      </c>
      <c r="L7" s="4">
        <v>47.101312215432301</v>
      </c>
      <c r="M7" s="4">
        <v>45.756718327030299</v>
      </c>
      <c r="N7" s="4">
        <v>64.171763601232101</v>
      </c>
      <c r="O7" s="8"/>
    </row>
    <row r="8" spans="1:24" x14ac:dyDescent="0.35">
      <c r="D8" s="3" t="s">
        <v>206</v>
      </c>
      <c r="E8" s="4">
        <v>19.036381135624001</v>
      </c>
      <c r="F8" s="4">
        <v>5.97631488515756</v>
      </c>
      <c r="G8" s="4">
        <v>50.210223359440199</v>
      </c>
      <c r="H8" s="4">
        <v>11.1091835608244</v>
      </c>
      <c r="I8" s="4">
        <v>43.112987435797002</v>
      </c>
      <c r="J8" s="4">
        <v>103.40533272592199</v>
      </c>
      <c r="K8" s="4">
        <v>12.8704354849216</v>
      </c>
      <c r="L8" s="4">
        <v>11.769223573832599</v>
      </c>
      <c r="M8" s="4">
        <v>12.1108649212931</v>
      </c>
      <c r="N8" s="4">
        <v>17.167574184791999</v>
      </c>
      <c r="O8" s="8"/>
    </row>
    <row r="9" spans="1:24" x14ac:dyDescent="0.35">
      <c r="D9" s="3" t="s">
        <v>203</v>
      </c>
      <c r="E9" s="4">
        <v>4.7377696452780498</v>
      </c>
      <c r="F9" s="4">
        <v>2.6832127877318199</v>
      </c>
      <c r="G9" s="4">
        <v>12.7716473281621</v>
      </c>
      <c r="H9" s="4">
        <v>2.9991764248072301</v>
      </c>
      <c r="I9" s="4">
        <v>13.0843752390433</v>
      </c>
      <c r="J9" s="4">
        <v>25.608814052814001</v>
      </c>
      <c r="K9" s="4">
        <v>3.3829506002090799</v>
      </c>
      <c r="L9" s="4">
        <v>3.0666125223652299</v>
      </c>
      <c r="M9" s="4">
        <v>3.1861682856236002</v>
      </c>
      <c r="N9" s="4">
        <v>5.1577021727902501</v>
      </c>
      <c r="O9" s="8"/>
    </row>
    <row r="10" spans="1:24" x14ac:dyDescent="0.35">
      <c r="D10" s="3" t="s">
        <v>200</v>
      </c>
      <c r="E10" s="4">
        <v>1.2128480455014301</v>
      </c>
      <c r="F10" s="4">
        <v>0.35979781928563698</v>
      </c>
      <c r="G10" s="4">
        <v>3.1074677693723101</v>
      </c>
      <c r="H10" s="4">
        <v>0.72021382220978902</v>
      </c>
      <c r="I10" s="4">
        <v>3.9870481203806398</v>
      </c>
      <c r="J10" s="4">
        <v>6.7219028213171397</v>
      </c>
      <c r="K10" s="4">
        <v>0.80468470035042505</v>
      </c>
      <c r="L10" s="4">
        <v>0.76779679400385403</v>
      </c>
      <c r="M10" s="4">
        <v>0.82129324259325698</v>
      </c>
      <c r="N10" s="4">
        <v>1.4814729698286599</v>
      </c>
      <c r="O10" s="8"/>
    </row>
    <row r="11" spans="1:24" x14ac:dyDescent="0.35">
      <c r="D11" s="3" t="s">
        <v>197</v>
      </c>
      <c r="E11" s="4">
        <v>0.264041091465675</v>
      </c>
      <c r="F11" s="4">
        <v>9.2489866659679995E-2</v>
      </c>
      <c r="G11" s="4">
        <v>0.85745809055523203</v>
      </c>
      <c r="H11" s="4">
        <v>0.17373015065163899</v>
      </c>
      <c r="I11" s="4" t="e">
        <v>#DIV/0!</v>
      </c>
      <c r="J11" s="4">
        <v>1.67187651449782</v>
      </c>
      <c r="K11" s="4">
        <v>0.236731302531031</v>
      </c>
      <c r="L11" s="4">
        <v>0.18386084386127899</v>
      </c>
      <c r="M11" s="4">
        <v>0.20316994262054699</v>
      </c>
      <c r="N11" s="4">
        <v>0.36976253086851602</v>
      </c>
      <c r="O11" s="8"/>
    </row>
    <row r="12" spans="1:24" x14ac:dyDescent="0.35">
      <c r="D12" s="3" t="s">
        <v>194</v>
      </c>
      <c r="E12" s="4" t="e">
        <v>#DIV/0!</v>
      </c>
      <c r="F12" s="4" t="e">
        <v>#DIV/0!</v>
      </c>
      <c r="G12" s="4" t="e">
        <v>#DIV/0!</v>
      </c>
      <c r="H12" s="4" t="e">
        <v>#DIV/0!</v>
      </c>
      <c r="I12" s="4" t="e">
        <v>#DIV/0!</v>
      </c>
      <c r="J12" s="4" t="e">
        <v>#DIV/0!</v>
      </c>
      <c r="K12" s="4" t="e">
        <v>#DIV/0!</v>
      </c>
      <c r="L12" s="4" t="e">
        <v>#DIV/0!</v>
      </c>
      <c r="M12" s="4" t="e">
        <v>#DIV/0!</v>
      </c>
      <c r="N12" s="4" t="e">
        <v>#DIV/0!</v>
      </c>
      <c r="O12" s="8"/>
    </row>
    <row r="13" spans="1:24" x14ac:dyDescent="0.35">
      <c r="A13">
        <f>B13*10000000</f>
        <v>15469800000</v>
      </c>
      <c r="B13">
        <v>1546.98</v>
      </c>
      <c r="C13" s="7" t="s">
        <v>249</v>
      </c>
      <c r="D13" s="3" t="s">
        <v>20</v>
      </c>
      <c r="E13" s="4" t="e">
        <v>#DIV/0!</v>
      </c>
      <c r="F13" s="4">
        <v>0.82444331782421398</v>
      </c>
      <c r="G13" s="4">
        <v>3.2776692770788398</v>
      </c>
      <c r="H13" s="4">
        <v>13.5202360165536</v>
      </c>
      <c r="I13" s="4">
        <v>692.51672264943898</v>
      </c>
      <c r="J13" s="4">
        <v>2.1609104518344702</v>
      </c>
      <c r="K13" s="4">
        <v>4.2627160085207602E-2</v>
      </c>
      <c r="L13" s="4" t="e">
        <v>#DIV/0!</v>
      </c>
      <c r="M13" s="4">
        <v>4.8507901321456597E-2</v>
      </c>
      <c r="N13" s="4">
        <v>9.4655068937234592</v>
      </c>
      <c r="O13" s="8" t="e">
        <f t="shared" ref="O13:O44" si="0">(E13/A13*100)</f>
        <v>#DIV/0!</v>
      </c>
      <c r="P13">
        <f t="shared" ref="P13:P44" si="1">(F13/A13*100)</f>
        <v>5.329372828505954E-9</v>
      </c>
      <c r="Q13">
        <f t="shared" ref="Q13:Q44" si="2">(G13/A13*100)</f>
        <v>2.1187534920159536E-8</v>
      </c>
      <c r="R13">
        <f t="shared" ref="R13:R44" si="3">(H13/A13*100)</f>
        <v>8.7397613521529685E-8</v>
      </c>
      <c r="S13">
        <f t="shared" ref="S13:S44" si="4">(I13/A13*100)</f>
        <v>4.4765719185085717E-6</v>
      </c>
      <c r="T13">
        <f t="shared" ref="T13:T44" si="5">(J13/A13*100)</f>
        <v>1.3968573943001655E-8</v>
      </c>
      <c r="U13">
        <f t="shared" ref="U13:U44" si="6">(K13/A13*100)</f>
        <v>2.7555081568738834E-10</v>
      </c>
      <c r="V13" t="e">
        <f t="shared" ref="V13:V44" si="7">(L13/A13*100)</f>
        <v>#DIV/0!</v>
      </c>
      <c r="W13">
        <f t="shared" ref="W13:W44" si="8">(M13/A13*100)</f>
        <v>3.1356514836298205E-10</v>
      </c>
      <c r="X13" s="12">
        <f t="shared" ref="X13:X44" si="9">(N13/A13*100)</f>
        <v>6.1187002377040806E-8</v>
      </c>
    </row>
    <row r="14" spans="1:24" x14ac:dyDescent="0.35">
      <c r="A14">
        <f t="shared" ref="A14:A66" si="10">B14*10000000</f>
        <v>16383100000</v>
      </c>
      <c r="B14">
        <v>1638.31</v>
      </c>
      <c r="C14" s="7" t="s">
        <v>250</v>
      </c>
      <c r="D14" s="3" t="s">
        <v>36</v>
      </c>
      <c r="E14" s="4">
        <v>3.7101356261195297E-2</v>
      </c>
      <c r="F14" s="4">
        <v>0.74945641910485505</v>
      </c>
      <c r="G14" s="4">
        <v>0.97209986218586197</v>
      </c>
      <c r="H14" s="4">
        <v>10.822509443541399</v>
      </c>
      <c r="I14" s="4">
        <v>53.3272941448285</v>
      </c>
      <c r="J14" s="4">
        <v>1.7882686698867201</v>
      </c>
      <c r="K14" s="4" t="e">
        <v>#DIV/0!</v>
      </c>
      <c r="L14" s="4" t="e">
        <v>#DIV/0!</v>
      </c>
      <c r="M14" s="4">
        <v>3.4567951612975899E-2</v>
      </c>
      <c r="N14" s="4">
        <v>12.02257652084</v>
      </c>
      <c r="O14" s="8">
        <f t="shared" si="0"/>
        <v>2.264611475312688E-10</v>
      </c>
      <c r="P14">
        <f t="shared" si="1"/>
        <v>4.5745702529121778E-9</v>
      </c>
      <c r="Q14">
        <f t="shared" si="2"/>
        <v>5.9335526376928785E-9</v>
      </c>
      <c r="R14">
        <f t="shared" si="3"/>
        <v>6.6058984218746144E-8</v>
      </c>
      <c r="S14">
        <f t="shared" si="4"/>
        <v>3.2550185340276564E-7</v>
      </c>
      <c r="T14">
        <f t="shared" si="5"/>
        <v>1.0915325365081823E-8</v>
      </c>
      <c r="U14" t="e">
        <f t="shared" si="6"/>
        <v>#DIV/0!</v>
      </c>
      <c r="V14" t="e">
        <f t="shared" si="7"/>
        <v>#DIV/0!</v>
      </c>
      <c r="W14">
        <f t="shared" si="8"/>
        <v>2.109976232396549E-10</v>
      </c>
      <c r="X14" s="12">
        <f t="shared" si="9"/>
        <v>7.3384014752031044E-8</v>
      </c>
    </row>
    <row r="15" spans="1:24" x14ac:dyDescent="0.35">
      <c r="A15">
        <f t="shared" si="10"/>
        <v>13478800000.000002</v>
      </c>
      <c r="B15">
        <v>1347.88</v>
      </c>
      <c r="C15" s="7" t="s">
        <v>251</v>
      </c>
      <c r="D15" s="3" t="s">
        <v>38</v>
      </c>
      <c r="E15" s="4">
        <v>3.3721598968269297E-2</v>
      </c>
      <c r="F15" s="4">
        <v>1.18157765451372</v>
      </c>
      <c r="G15" s="4">
        <v>2.1603461566175302</v>
      </c>
      <c r="H15" s="4">
        <v>10.2940491496664</v>
      </c>
      <c r="I15" s="4">
        <v>417.28134829505802</v>
      </c>
      <c r="J15" s="4">
        <v>1.90774389976422</v>
      </c>
      <c r="K15" s="4">
        <v>0.11581220629595899</v>
      </c>
      <c r="L15" s="4" t="e">
        <v>#DIV/0!</v>
      </c>
      <c r="M15" s="4">
        <v>4.05418329172825E-2</v>
      </c>
      <c r="N15" s="4">
        <v>14.764320276667</v>
      </c>
      <c r="O15" s="8">
        <f t="shared" si="0"/>
        <v>2.5018250117420907E-10</v>
      </c>
      <c r="P15">
        <f t="shared" si="1"/>
        <v>8.7661932405979741E-9</v>
      </c>
      <c r="Q15">
        <f t="shared" si="2"/>
        <v>1.6027733601044085E-8</v>
      </c>
      <c r="R15">
        <f t="shared" si="3"/>
        <v>7.6372148482553331E-8</v>
      </c>
      <c r="S15">
        <f t="shared" si="4"/>
        <v>3.0958345571939489E-6</v>
      </c>
      <c r="T15">
        <f t="shared" si="5"/>
        <v>1.4153662787223045E-8</v>
      </c>
      <c r="U15">
        <f t="shared" si="6"/>
        <v>8.5921748446418809E-10</v>
      </c>
      <c r="V15" t="e">
        <f t="shared" si="7"/>
        <v>#DIV/0!</v>
      </c>
      <c r="W15">
        <f t="shared" si="8"/>
        <v>3.007822129364817E-10</v>
      </c>
      <c r="X15" s="12">
        <f t="shared" si="9"/>
        <v>1.0953734959096506E-7</v>
      </c>
    </row>
    <row r="16" spans="1:24" x14ac:dyDescent="0.35">
      <c r="A16">
        <f t="shared" si="10"/>
        <v>16080500000</v>
      </c>
      <c r="B16">
        <v>1608.05</v>
      </c>
      <c r="C16" s="7" t="s">
        <v>252</v>
      </c>
      <c r="D16" s="3" t="s">
        <v>40</v>
      </c>
      <c r="E16" s="4">
        <v>9.9256677892091902E-2</v>
      </c>
      <c r="F16" s="4">
        <v>0.82444331782421398</v>
      </c>
      <c r="G16" s="4">
        <v>0.99519586172196906</v>
      </c>
      <c r="H16" s="4">
        <v>10.605568952500199</v>
      </c>
      <c r="I16" s="4">
        <v>272.06015190708399</v>
      </c>
      <c r="J16" s="4">
        <v>2.9134432725453299</v>
      </c>
      <c r="K16" s="4">
        <v>2.3918359413151999E-2</v>
      </c>
      <c r="L16" s="4">
        <v>9.9520198347837999E-2</v>
      </c>
      <c r="M16" s="4">
        <v>7.6395235265427006E-2</v>
      </c>
      <c r="N16" s="4">
        <v>53.682881529904101</v>
      </c>
      <c r="O16" s="8">
        <f t="shared" si="0"/>
        <v>6.1724870428215481E-10</v>
      </c>
      <c r="P16">
        <f t="shared" si="1"/>
        <v>5.1269756402115233E-9</v>
      </c>
      <c r="Q16">
        <f t="shared" si="2"/>
        <v>6.1888365518607569E-9</v>
      </c>
      <c r="R16">
        <f t="shared" si="3"/>
        <v>6.5952980022388605E-8</v>
      </c>
      <c r="S16">
        <f t="shared" si="4"/>
        <v>1.6918637598773917E-6</v>
      </c>
      <c r="T16">
        <f t="shared" si="5"/>
        <v>1.8117864945401759E-8</v>
      </c>
      <c r="U16">
        <f t="shared" si="6"/>
        <v>1.4874139120768631E-10</v>
      </c>
      <c r="V16">
        <f t="shared" si="7"/>
        <v>6.1888746213014515E-10</v>
      </c>
      <c r="W16">
        <f t="shared" si="8"/>
        <v>4.7507997428828084E-10</v>
      </c>
      <c r="X16" s="12">
        <f t="shared" si="9"/>
        <v>3.3383838518643142E-7</v>
      </c>
    </row>
    <row r="17" spans="1:24" x14ac:dyDescent="0.35">
      <c r="A17">
        <f t="shared" si="10"/>
        <v>15072700000</v>
      </c>
      <c r="B17">
        <v>1507.27</v>
      </c>
      <c r="C17" s="7" t="s">
        <v>253</v>
      </c>
      <c r="D17" s="3" t="s">
        <v>42</v>
      </c>
      <c r="E17" s="4">
        <v>4.04918679603005E-2</v>
      </c>
      <c r="F17" s="4">
        <v>1.0973710291162699</v>
      </c>
      <c r="G17" s="4">
        <v>0.96440724762846797</v>
      </c>
      <c r="H17" s="4">
        <v>8.7459424207778795</v>
      </c>
      <c r="I17" s="4">
        <v>522.04050664466297</v>
      </c>
      <c r="J17" s="4">
        <v>1.94098408490883</v>
      </c>
      <c r="K17" s="4">
        <v>5.30543066907702E-2</v>
      </c>
      <c r="L17" s="4">
        <v>6.5706898512507298E-3</v>
      </c>
      <c r="M17" s="4">
        <v>3.8550470014101099E-2</v>
      </c>
      <c r="N17" s="4">
        <v>3.6462875108394202</v>
      </c>
      <c r="O17" s="8">
        <f t="shared" si="0"/>
        <v>2.6864375964691461E-10</v>
      </c>
      <c r="P17">
        <f t="shared" si="1"/>
        <v>7.2805206042465519E-9</v>
      </c>
      <c r="Q17">
        <f t="shared" si="2"/>
        <v>6.398370879991427E-9</v>
      </c>
      <c r="R17">
        <f t="shared" si="3"/>
        <v>5.8025054706707357E-8</v>
      </c>
      <c r="S17">
        <f t="shared" si="4"/>
        <v>3.4634836933307435E-6</v>
      </c>
      <c r="T17">
        <f t="shared" si="5"/>
        <v>1.2877481041278802E-8</v>
      </c>
      <c r="U17">
        <f t="shared" si="6"/>
        <v>3.5198940263370332E-10</v>
      </c>
      <c r="V17">
        <f t="shared" si="7"/>
        <v>4.3593316733237771E-11</v>
      </c>
      <c r="W17">
        <f t="shared" si="8"/>
        <v>2.5576353283818491E-10</v>
      </c>
      <c r="X17" s="12">
        <f t="shared" si="9"/>
        <v>2.4191336063475159E-8</v>
      </c>
    </row>
    <row r="18" spans="1:24" x14ac:dyDescent="0.35">
      <c r="A18">
        <f t="shared" si="10"/>
        <v>16244600000</v>
      </c>
      <c r="B18">
        <v>1624.46</v>
      </c>
      <c r="C18" s="7" t="s">
        <v>254</v>
      </c>
      <c r="D18" s="3" t="s">
        <v>44</v>
      </c>
      <c r="E18" s="4">
        <v>1.70285027219623E-2</v>
      </c>
      <c r="F18" s="4">
        <v>0.63776977724241901</v>
      </c>
      <c r="G18" s="4">
        <v>0.78075871561368704</v>
      </c>
      <c r="H18" s="4">
        <v>9.7816487281326605</v>
      </c>
      <c r="I18" s="4">
        <v>85.839413981986098</v>
      </c>
      <c r="J18" s="4">
        <v>1.53708764333393</v>
      </c>
      <c r="K18" s="4">
        <v>2.3274787769287199E-4</v>
      </c>
      <c r="L18" s="4" t="e">
        <v>#DIV/0!</v>
      </c>
      <c r="M18" s="4">
        <v>0.11823849988867199</v>
      </c>
      <c r="N18" s="4">
        <v>32.749289683530797</v>
      </c>
      <c r="O18" s="8">
        <f t="shared" si="0"/>
        <v>1.0482562034129681E-10</v>
      </c>
      <c r="P18">
        <f t="shared" si="1"/>
        <v>3.9260417445946286E-9</v>
      </c>
      <c r="Q18">
        <f t="shared" si="2"/>
        <v>4.8062661783835064E-9</v>
      </c>
      <c r="R18">
        <f t="shared" si="3"/>
        <v>6.0214771235565425E-8</v>
      </c>
      <c r="S18">
        <f t="shared" si="4"/>
        <v>5.2841814499578999E-7</v>
      </c>
      <c r="T18">
        <f t="shared" si="5"/>
        <v>9.462145225699187E-9</v>
      </c>
      <c r="U18">
        <f t="shared" si="6"/>
        <v>1.4327707526985707E-12</v>
      </c>
      <c r="V18" t="e">
        <f t="shared" si="7"/>
        <v>#DIV/0!</v>
      </c>
      <c r="W18">
        <f t="shared" si="8"/>
        <v>7.2786341238732865E-10</v>
      </c>
      <c r="X18" s="12">
        <f t="shared" si="9"/>
        <v>2.0160108395116407E-7</v>
      </c>
    </row>
    <row r="19" spans="1:24" x14ac:dyDescent="0.35">
      <c r="A19">
        <f t="shared" si="10"/>
        <v>15395300000</v>
      </c>
      <c r="B19">
        <v>1539.53</v>
      </c>
      <c r="C19" s="7" t="s">
        <v>255</v>
      </c>
      <c r="D19" s="3" t="s">
        <v>46</v>
      </c>
      <c r="E19" s="4">
        <v>0.13448288226350799</v>
      </c>
      <c r="F19" s="4">
        <v>0.84199646495995095</v>
      </c>
      <c r="G19" s="4">
        <v>1.53288198750829</v>
      </c>
      <c r="H19" s="4">
        <v>9.2577292387352692</v>
      </c>
      <c r="I19" s="4">
        <v>404.366884080906</v>
      </c>
      <c r="J19" s="4">
        <v>3.61918604370346</v>
      </c>
      <c r="K19" s="4">
        <v>0.15083138488574599</v>
      </c>
      <c r="L19" s="4" t="e">
        <v>#DIV/0!</v>
      </c>
      <c r="M19" s="4">
        <v>7.6395235265427006E-2</v>
      </c>
      <c r="N19" s="4">
        <v>84.839460115273198</v>
      </c>
      <c r="O19" s="8">
        <f t="shared" si="0"/>
        <v>8.7353206669248399E-10</v>
      </c>
      <c r="P19">
        <f t="shared" si="1"/>
        <v>5.4691786776480545E-9</v>
      </c>
      <c r="Q19">
        <f t="shared" si="2"/>
        <v>9.9568179087662477E-9</v>
      </c>
      <c r="R19">
        <f t="shared" si="3"/>
        <v>6.0133477351758446E-8</v>
      </c>
      <c r="S19">
        <f t="shared" si="4"/>
        <v>2.6265606001890575E-6</v>
      </c>
      <c r="T19">
        <f t="shared" si="5"/>
        <v>2.3508382712278814E-8</v>
      </c>
      <c r="U19">
        <f t="shared" si="6"/>
        <v>9.7972358372844964E-10</v>
      </c>
      <c r="V19" t="e">
        <f t="shared" si="7"/>
        <v>#DIV/0!</v>
      </c>
      <c r="W19">
        <f t="shared" si="8"/>
        <v>4.9622440137851813E-10</v>
      </c>
      <c r="X19" s="12">
        <f t="shared" si="9"/>
        <v>5.5107377001599975E-7</v>
      </c>
    </row>
    <row r="20" spans="1:24" x14ac:dyDescent="0.35">
      <c r="A20">
        <f t="shared" si="10"/>
        <v>20745800000</v>
      </c>
      <c r="B20">
        <v>2074.58</v>
      </c>
      <c r="C20" s="7" t="s">
        <v>256</v>
      </c>
      <c r="D20" s="3" t="s">
        <v>48</v>
      </c>
      <c r="E20" s="4">
        <v>6.7922869414096906E-2</v>
      </c>
      <c r="F20" s="4">
        <v>1.0414312377803701</v>
      </c>
      <c r="G20" s="4">
        <v>0.82648664961870999</v>
      </c>
      <c r="H20" s="4">
        <v>23.622137086875998</v>
      </c>
      <c r="I20" s="4">
        <v>751.71414367811497</v>
      </c>
      <c r="J20" s="4">
        <v>2.24779343872332</v>
      </c>
      <c r="K20" s="4">
        <v>2.3918359413151999E-2</v>
      </c>
      <c r="L20" s="4">
        <v>0.34836565012762</v>
      </c>
      <c r="M20" s="4">
        <v>0.13617458047296599</v>
      </c>
      <c r="N20" s="4">
        <v>4.09977114283212</v>
      </c>
      <c r="O20" s="8">
        <f t="shared" si="0"/>
        <v>3.2740539971510813E-10</v>
      </c>
      <c r="P20">
        <f t="shared" si="1"/>
        <v>5.0199618128988517E-9</v>
      </c>
      <c r="Q20">
        <f t="shared" si="2"/>
        <v>3.9838745655443996E-9</v>
      </c>
      <c r="R20">
        <f t="shared" si="3"/>
        <v>1.1386467182213266E-7</v>
      </c>
      <c r="S20">
        <f t="shared" si="4"/>
        <v>3.6234521863611669E-6</v>
      </c>
      <c r="T20">
        <f t="shared" si="5"/>
        <v>1.0834932558509771E-8</v>
      </c>
      <c r="U20">
        <f t="shared" si="6"/>
        <v>1.1529253831210173E-10</v>
      </c>
      <c r="V20">
        <f t="shared" si="7"/>
        <v>1.679210491413298E-9</v>
      </c>
      <c r="W20">
        <f t="shared" si="8"/>
        <v>6.5639589928065434E-10</v>
      </c>
      <c r="X20" s="12">
        <f t="shared" si="9"/>
        <v>1.9761933224229097E-8</v>
      </c>
    </row>
    <row r="21" spans="1:24" x14ac:dyDescent="0.35">
      <c r="A21">
        <f t="shared" si="10"/>
        <v>16587000000</v>
      </c>
      <c r="B21">
        <v>1658.7</v>
      </c>
      <c r="C21" s="7" t="s">
        <v>265</v>
      </c>
      <c r="D21" s="3" t="s">
        <v>50</v>
      </c>
      <c r="E21" s="4">
        <v>7.2692922290243404E-3</v>
      </c>
      <c r="F21" s="4">
        <v>1.84230365523895</v>
      </c>
      <c r="G21" s="4">
        <v>2.9840297776211702</v>
      </c>
      <c r="H21" s="4">
        <v>9.4546541696554804</v>
      </c>
      <c r="I21" s="4">
        <v>758.99200645615599</v>
      </c>
      <c r="J21" s="4">
        <v>2.6571549952971099</v>
      </c>
      <c r="K21" s="4">
        <v>0.147120932291814</v>
      </c>
      <c r="L21" s="4" t="e">
        <v>#DIV/0!</v>
      </c>
      <c r="M21" s="4">
        <v>8.2372070926224603E-2</v>
      </c>
      <c r="N21" s="4">
        <v>5.0606350072006103</v>
      </c>
      <c r="O21" s="8">
        <f t="shared" si="0"/>
        <v>4.3825238011842651E-11</v>
      </c>
      <c r="P21">
        <f t="shared" si="1"/>
        <v>1.1106912975456382E-8</v>
      </c>
      <c r="Q21">
        <f t="shared" si="2"/>
        <v>1.7990171686387953E-8</v>
      </c>
      <c r="R21">
        <f t="shared" si="3"/>
        <v>5.7000386867157892E-8</v>
      </c>
      <c r="S21">
        <f t="shared" si="4"/>
        <v>4.5758244797501415E-6</v>
      </c>
      <c r="T21">
        <f t="shared" si="5"/>
        <v>1.6019503197064628E-8</v>
      </c>
      <c r="U21">
        <f t="shared" si="6"/>
        <v>8.8696528782669564E-10</v>
      </c>
      <c r="V21" t="e">
        <f t="shared" si="7"/>
        <v>#DIV/0!</v>
      </c>
      <c r="W21">
        <f t="shared" si="8"/>
        <v>4.9660620320868512E-10</v>
      </c>
      <c r="X21" s="12">
        <f t="shared" si="9"/>
        <v>3.0509646151809307E-8</v>
      </c>
    </row>
    <row r="22" spans="1:24" x14ac:dyDescent="0.35">
      <c r="A22">
        <f t="shared" si="10"/>
        <v>14312000000</v>
      </c>
      <c r="B22">
        <v>1431.2</v>
      </c>
      <c r="C22" s="7" t="s">
        <v>266</v>
      </c>
      <c r="D22" s="3" t="s">
        <v>52</v>
      </c>
      <c r="E22" s="4">
        <v>3.7101356261195297E-2</v>
      </c>
      <c r="F22" s="4">
        <v>3.3423897291730098</v>
      </c>
      <c r="G22" s="4">
        <v>3.1306775699104001</v>
      </c>
      <c r="H22" s="4">
        <v>8.0182029362401792</v>
      </c>
      <c r="I22" s="4">
        <v>1101.3988214410899</v>
      </c>
      <c r="J22" s="4">
        <v>1.4778220377150999</v>
      </c>
      <c r="K22" s="4">
        <v>0.163858589227942</v>
      </c>
      <c r="L22" s="4" t="e">
        <v>#DIV/0!</v>
      </c>
      <c r="M22" s="4">
        <v>8.2372070926224603E-2</v>
      </c>
      <c r="N22" s="4">
        <v>14.4364060110988</v>
      </c>
      <c r="O22" s="8">
        <f t="shared" si="0"/>
        <v>2.5923250601729524E-10</v>
      </c>
      <c r="P22">
        <f t="shared" si="1"/>
        <v>2.3353757190979665E-8</v>
      </c>
      <c r="Q22">
        <f t="shared" si="2"/>
        <v>2.1874493920558973E-8</v>
      </c>
      <c r="R22">
        <f t="shared" si="3"/>
        <v>5.6024335775853688E-8</v>
      </c>
      <c r="S22">
        <f t="shared" si="4"/>
        <v>7.695631787598449E-6</v>
      </c>
      <c r="T22">
        <f t="shared" si="5"/>
        <v>1.0325754875035633E-8</v>
      </c>
      <c r="U22">
        <f t="shared" si="6"/>
        <v>1.1449035021516348E-9</v>
      </c>
      <c r="V22" t="e">
        <f t="shared" si="7"/>
        <v>#DIV/0!</v>
      </c>
      <c r="W22">
        <f t="shared" si="8"/>
        <v>5.755454927768628E-10</v>
      </c>
      <c r="X22" s="12">
        <f t="shared" si="9"/>
        <v>1.0086924267117664E-7</v>
      </c>
    </row>
    <row r="23" spans="1:24" x14ac:dyDescent="0.35">
      <c r="A23">
        <f t="shared" si="10"/>
        <v>16650500000</v>
      </c>
      <c r="B23">
        <v>1665.05</v>
      </c>
      <c r="C23" s="7" t="s">
        <v>267</v>
      </c>
      <c r="D23" s="3" t="s">
        <v>54</v>
      </c>
      <c r="E23" s="4">
        <v>2.36580078780022E-2</v>
      </c>
      <c r="F23" s="4">
        <v>0.41302990159492697</v>
      </c>
      <c r="G23" s="4">
        <v>0.57674959944570603</v>
      </c>
      <c r="H23" s="4">
        <v>13.259268349897299</v>
      </c>
      <c r="I23" s="4">
        <v>755.88578659959603</v>
      </c>
      <c r="J23" s="4">
        <v>1.9609388735809801</v>
      </c>
      <c r="K23" s="4">
        <v>3.9182215551616398E-2</v>
      </c>
      <c r="L23" s="4">
        <v>0.12600493289294701</v>
      </c>
      <c r="M23" s="4">
        <v>5.8466690606605198E-2</v>
      </c>
      <c r="N23" s="4">
        <v>2.5131158819752502</v>
      </c>
      <c r="O23" s="8">
        <f t="shared" si="0"/>
        <v>1.4208587056245881E-10</v>
      </c>
      <c r="P23">
        <f t="shared" si="1"/>
        <v>2.480585577579814E-9</v>
      </c>
      <c r="Q23">
        <f t="shared" si="2"/>
        <v>3.4638575384865679E-9</v>
      </c>
      <c r="R23">
        <f t="shared" si="3"/>
        <v>7.96328539677325E-8</v>
      </c>
      <c r="S23">
        <f t="shared" si="4"/>
        <v>4.5397182462964838E-6</v>
      </c>
      <c r="T23">
        <f t="shared" si="5"/>
        <v>1.1777056986763041E-8</v>
      </c>
      <c r="U23">
        <f t="shared" si="6"/>
        <v>2.353215552182601E-10</v>
      </c>
      <c r="V23">
        <f t="shared" si="7"/>
        <v>7.5676365810604493E-10</v>
      </c>
      <c r="W23">
        <f t="shared" si="8"/>
        <v>3.5114075016729342E-10</v>
      </c>
      <c r="X23" s="12">
        <f t="shared" si="9"/>
        <v>1.5093335827604277E-8</v>
      </c>
    </row>
    <row r="24" spans="1:24" x14ac:dyDescent="0.35">
      <c r="A24">
        <f t="shared" si="10"/>
        <v>17301100000</v>
      </c>
      <c r="B24">
        <v>1730.11</v>
      </c>
      <c r="C24" s="7" t="s">
        <v>268</v>
      </c>
      <c r="D24" s="3" t="s">
        <v>56</v>
      </c>
      <c r="E24" s="4" t="e">
        <v>#DIV/0!</v>
      </c>
      <c r="F24" s="4">
        <v>0.78440065435330597</v>
      </c>
      <c r="G24" s="4">
        <v>1.21198221070554</v>
      </c>
      <c r="H24" s="4">
        <v>13.876190125983801</v>
      </c>
      <c r="I24" s="4">
        <v>996.21861541687304</v>
      </c>
      <c r="J24" s="4">
        <v>1.9476347969535901</v>
      </c>
      <c r="K24" s="4">
        <v>3.0682599982439201E-3</v>
      </c>
      <c r="L24" s="4">
        <v>0.13359224979947901</v>
      </c>
      <c r="M24" s="4">
        <v>3.6559175013647499E-2</v>
      </c>
      <c r="N24" s="4">
        <v>2.8701855822078901</v>
      </c>
      <c r="O24" s="8" t="e">
        <f t="shared" si="0"/>
        <v>#DIV/0!</v>
      </c>
      <c r="P24">
        <f t="shared" si="1"/>
        <v>4.5338195510881154E-9</v>
      </c>
      <c r="Q24">
        <f t="shared" si="2"/>
        <v>7.0052320991471065E-9</v>
      </c>
      <c r="R24">
        <f t="shared" si="3"/>
        <v>8.0204091797537736E-8</v>
      </c>
      <c r="S24">
        <f t="shared" si="4"/>
        <v>5.7581229830292464E-6</v>
      </c>
      <c r="T24">
        <f t="shared" si="5"/>
        <v>1.1257288825297756E-8</v>
      </c>
      <c r="U24">
        <f t="shared" si="6"/>
        <v>1.7734479300413962E-11</v>
      </c>
      <c r="V24">
        <f t="shared" si="7"/>
        <v>7.7216043950661525E-10</v>
      </c>
      <c r="W24">
        <f t="shared" si="8"/>
        <v>2.1131127508451776E-10</v>
      </c>
      <c r="X24" s="12">
        <f t="shared" si="9"/>
        <v>1.6589613274346081E-8</v>
      </c>
    </row>
    <row r="25" spans="1:24" x14ac:dyDescent="0.35">
      <c r="A25">
        <f t="shared" si="10"/>
        <v>9037400000</v>
      </c>
      <c r="B25">
        <v>903.74</v>
      </c>
      <c r="C25" s="7" t="s">
        <v>269</v>
      </c>
      <c r="D25" s="3" t="s">
        <v>58</v>
      </c>
      <c r="E25" s="4">
        <v>0.18075624144775601</v>
      </c>
      <c r="F25" s="4">
        <v>1.6150906150545199</v>
      </c>
      <c r="G25" s="4">
        <v>1.4464241894133001</v>
      </c>
      <c r="H25" s="4">
        <v>9.2537912066197805</v>
      </c>
      <c r="I25" s="4">
        <v>553.57509150892497</v>
      </c>
      <c r="J25" s="4">
        <v>1.2613341383285499</v>
      </c>
      <c r="K25" s="4">
        <v>0.160130241224753</v>
      </c>
      <c r="L25" s="4" t="e">
        <v>#DIV/0!</v>
      </c>
      <c r="M25" s="4">
        <v>0.10030422190122799</v>
      </c>
      <c r="N25" s="4">
        <v>19.676121191398</v>
      </c>
      <c r="O25" s="8">
        <f t="shared" si="0"/>
        <v>2.0000911926854625E-9</v>
      </c>
      <c r="P25">
        <f t="shared" si="1"/>
        <v>1.7871186569749262E-8</v>
      </c>
      <c r="Q25">
        <f t="shared" si="2"/>
        <v>1.6004870752797264E-8</v>
      </c>
      <c r="R25">
        <f t="shared" si="3"/>
        <v>1.0239439669174518E-7</v>
      </c>
      <c r="S25">
        <f t="shared" si="4"/>
        <v>6.1253799932383758E-6</v>
      </c>
      <c r="T25">
        <f t="shared" si="5"/>
        <v>1.3956825395894282E-8</v>
      </c>
      <c r="U25">
        <f t="shared" si="6"/>
        <v>1.7718618322167105E-9</v>
      </c>
      <c r="V25" t="e">
        <f t="shared" si="7"/>
        <v>#DIV/0!</v>
      </c>
      <c r="W25">
        <f t="shared" si="8"/>
        <v>1.1098791898248168E-9</v>
      </c>
      <c r="X25" s="12">
        <f t="shared" si="9"/>
        <v>2.1771882611589615E-7</v>
      </c>
    </row>
    <row r="26" spans="1:24" x14ac:dyDescent="0.35">
      <c r="A26">
        <f t="shared" si="10"/>
        <v>13811700000</v>
      </c>
      <c r="B26">
        <v>1381.17</v>
      </c>
      <c r="C26" s="7" t="s">
        <v>270</v>
      </c>
      <c r="D26" s="3" t="s">
        <v>60</v>
      </c>
      <c r="E26" s="4">
        <v>9.9256677892091902E-2</v>
      </c>
      <c r="F26" s="4">
        <v>0.79690201245863801</v>
      </c>
      <c r="G26" s="4">
        <v>2.0723589231255799</v>
      </c>
      <c r="H26" s="4">
        <v>8.8089141768863293</v>
      </c>
      <c r="I26" s="4">
        <v>817.61998167700006</v>
      </c>
      <c r="J26" s="4">
        <v>2.31471595262569</v>
      </c>
      <c r="K26" s="4">
        <v>9.7613353952500606E-2</v>
      </c>
      <c r="L26" s="4" t="e">
        <v>#DIV/0!</v>
      </c>
      <c r="M26" s="4">
        <v>9.4326582123129193E-2</v>
      </c>
      <c r="N26" s="4">
        <v>8.5755758694481408</v>
      </c>
      <c r="O26" s="8">
        <f t="shared" si="0"/>
        <v>7.1864200563357077E-10</v>
      </c>
      <c r="P26">
        <f t="shared" si="1"/>
        <v>5.769760510716552E-9</v>
      </c>
      <c r="Q26">
        <f t="shared" si="2"/>
        <v>1.5004372547373459E-8</v>
      </c>
      <c r="R26">
        <f t="shared" si="3"/>
        <v>6.3778638233427671E-8</v>
      </c>
      <c r="S26">
        <f t="shared" si="4"/>
        <v>5.919763545957413E-6</v>
      </c>
      <c r="T26">
        <f t="shared" si="5"/>
        <v>1.6759095206424191E-8</v>
      </c>
      <c r="U26">
        <f t="shared" si="6"/>
        <v>7.0674394862689321E-10</v>
      </c>
      <c r="V26" t="e">
        <f t="shared" si="7"/>
        <v>#DIV/0!</v>
      </c>
      <c r="W26">
        <f t="shared" si="8"/>
        <v>6.8294693718462753E-10</v>
      </c>
      <c r="X26" s="12">
        <f t="shared" si="9"/>
        <v>6.2089213271705445E-8</v>
      </c>
    </row>
    <row r="27" spans="1:24" x14ac:dyDescent="0.35">
      <c r="A27">
        <f t="shared" si="10"/>
        <v>18999700000</v>
      </c>
      <c r="B27">
        <v>1899.97</v>
      </c>
      <c r="C27" s="7" t="s">
        <v>271</v>
      </c>
      <c r="D27" s="3" t="s">
        <v>62</v>
      </c>
      <c r="E27" s="4">
        <v>9.2259185857956505E-2</v>
      </c>
      <c r="F27" s="4">
        <v>1.2712546855543601</v>
      </c>
      <c r="G27" s="4">
        <v>1.9845578622392801</v>
      </c>
      <c r="H27" s="4">
        <v>14.8417197108775</v>
      </c>
      <c r="I27" s="4">
        <v>964.22929429820499</v>
      </c>
      <c r="J27" s="4">
        <v>2.1275298414760502</v>
      </c>
      <c r="K27" s="4">
        <v>0.10669047074756401</v>
      </c>
      <c r="L27" s="4">
        <v>0.19455076521916201</v>
      </c>
      <c r="M27" s="4">
        <v>8.4364414142059294E-2</v>
      </c>
      <c r="N27" s="4">
        <v>32.190470221540302</v>
      </c>
      <c r="O27" s="8">
        <f t="shared" si="0"/>
        <v>4.8558232949971055E-10</v>
      </c>
      <c r="P27">
        <f t="shared" si="1"/>
        <v>6.6909197805984302E-9</v>
      </c>
      <c r="Q27">
        <f t="shared" si="2"/>
        <v>1.044520630451681E-8</v>
      </c>
      <c r="R27">
        <f t="shared" si="3"/>
        <v>7.8115547671160592E-8</v>
      </c>
      <c r="S27">
        <f t="shared" si="4"/>
        <v>5.0749711537456113E-6</v>
      </c>
      <c r="T27">
        <f t="shared" si="5"/>
        <v>1.1197702287278485E-8</v>
      </c>
      <c r="U27">
        <f t="shared" si="6"/>
        <v>5.6153765979233364E-10</v>
      </c>
      <c r="V27">
        <f t="shared" si="7"/>
        <v>1.0239675637992284E-9</v>
      </c>
      <c r="W27">
        <f t="shared" si="8"/>
        <v>4.4403024333046991E-10</v>
      </c>
      <c r="X27" s="12">
        <f t="shared" si="9"/>
        <v>1.6942620263235895E-7</v>
      </c>
    </row>
    <row r="28" spans="1:24" x14ac:dyDescent="0.35">
      <c r="A28">
        <f t="shared" si="10"/>
        <v>15946700000</v>
      </c>
      <c r="B28">
        <v>1594.67</v>
      </c>
      <c r="C28" s="7" t="s">
        <v>272</v>
      </c>
      <c r="D28" s="3" t="s">
        <v>64</v>
      </c>
      <c r="E28" s="4">
        <v>0.19867089395922899</v>
      </c>
      <c r="F28" s="4">
        <v>4.4764996565031501</v>
      </c>
      <c r="G28" s="4">
        <v>3.8605697454241201</v>
      </c>
      <c r="H28" s="4">
        <v>5.7299467022838497</v>
      </c>
      <c r="I28" s="4">
        <v>725.95316976168601</v>
      </c>
      <c r="J28" s="4">
        <v>1.46466434273074</v>
      </c>
      <c r="K28" s="4">
        <v>0.103054077982513</v>
      </c>
      <c r="L28" s="4" t="e">
        <v>#DIV/0!</v>
      </c>
      <c r="M28" s="4">
        <v>0.124217006013498</v>
      </c>
      <c r="N28" s="4">
        <v>19.950837272802499</v>
      </c>
      <c r="O28" s="8">
        <f t="shared" si="0"/>
        <v>1.2458433027474586E-9</v>
      </c>
      <c r="P28">
        <f t="shared" si="1"/>
        <v>2.8071636492209361E-8</v>
      </c>
      <c r="Q28">
        <f t="shared" si="2"/>
        <v>2.4209207832492742E-8</v>
      </c>
      <c r="R28">
        <f t="shared" si="3"/>
        <v>3.5931864914269725E-8</v>
      </c>
      <c r="S28">
        <f t="shared" si="4"/>
        <v>4.5523724015732786E-6</v>
      </c>
      <c r="T28">
        <f t="shared" si="5"/>
        <v>9.1847488366291459E-9</v>
      </c>
      <c r="U28">
        <f t="shared" si="6"/>
        <v>6.4624077697901759E-10</v>
      </c>
      <c r="V28" t="e">
        <f t="shared" si="7"/>
        <v>#DIV/0!</v>
      </c>
      <c r="W28">
        <f t="shared" si="8"/>
        <v>7.7895116866497777E-10</v>
      </c>
      <c r="X28" s="12">
        <f t="shared" si="9"/>
        <v>1.2510950399018293E-7</v>
      </c>
    </row>
    <row r="29" spans="1:24" x14ac:dyDescent="0.35">
      <c r="A29">
        <f t="shared" si="10"/>
        <v>16848500000</v>
      </c>
      <c r="B29">
        <v>1684.85</v>
      </c>
      <c r="C29" s="7" t="s">
        <v>257</v>
      </c>
      <c r="D29" s="3" t="s">
        <v>66</v>
      </c>
      <c r="E29" s="4" t="e">
        <v>#DIV/0!</v>
      </c>
      <c r="F29" s="4">
        <v>0.83196356904221502</v>
      </c>
      <c r="G29" s="4">
        <v>0.36168783889094502</v>
      </c>
      <c r="H29" s="4">
        <v>8.3328156398729707</v>
      </c>
      <c r="I29" s="4">
        <v>336.06164955617601</v>
      </c>
      <c r="J29" s="4">
        <v>2.04083646452928</v>
      </c>
      <c r="K29" s="4">
        <v>2.05918831168274E-2</v>
      </c>
      <c r="L29" s="4" t="e">
        <v>#DIV/0!</v>
      </c>
      <c r="M29" s="4">
        <v>2.8594754862457598E-2</v>
      </c>
      <c r="N29" s="4">
        <v>24.311708167610099</v>
      </c>
      <c r="O29" s="8" t="e">
        <f t="shared" si="0"/>
        <v>#DIV/0!</v>
      </c>
      <c r="P29">
        <f t="shared" si="1"/>
        <v>4.9379088289296675E-9</v>
      </c>
      <c r="Q29">
        <f t="shared" si="2"/>
        <v>2.1467064658037513E-9</v>
      </c>
      <c r="R29">
        <f t="shared" si="3"/>
        <v>4.9457314537632251E-8</v>
      </c>
      <c r="S29">
        <f t="shared" si="4"/>
        <v>1.9946087162428467E-6</v>
      </c>
      <c r="T29">
        <f t="shared" si="5"/>
        <v>1.211286740380022E-8</v>
      </c>
      <c r="U29">
        <f t="shared" si="6"/>
        <v>1.2221790139672613E-10</v>
      </c>
      <c r="V29" t="e">
        <f t="shared" si="7"/>
        <v>#DIV/0!</v>
      </c>
      <c r="W29">
        <f t="shared" si="8"/>
        <v>1.6971691760368934E-10</v>
      </c>
      <c r="X29" s="12">
        <f t="shared" si="9"/>
        <v>1.4429597986532985E-7</v>
      </c>
    </row>
    <row r="30" spans="1:24" x14ac:dyDescent="0.35">
      <c r="A30">
        <f t="shared" si="10"/>
        <v>16341400000.000002</v>
      </c>
      <c r="B30">
        <v>1634.14</v>
      </c>
      <c r="C30" s="7" t="s">
        <v>258</v>
      </c>
      <c r="D30" s="3" t="s">
        <v>68</v>
      </c>
      <c r="E30" s="4">
        <v>5.7580123242546501E-2</v>
      </c>
      <c r="F30" s="4">
        <v>0.36257103887422798</v>
      </c>
      <c r="G30" s="4">
        <v>1.0029005095786201</v>
      </c>
      <c r="H30" s="4">
        <v>9.1553464149090402</v>
      </c>
      <c r="I30" s="4">
        <v>345.66913397712301</v>
      </c>
      <c r="J30" s="4">
        <v>2.8256627106293499</v>
      </c>
      <c r="K30" s="4">
        <v>3.5754598349262597E-2</v>
      </c>
      <c r="L30" s="4" t="e">
        <v>#DIV/0!</v>
      </c>
      <c r="M30" s="4">
        <v>4.6516297224938601E-2</v>
      </c>
      <c r="N30" s="4">
        <v>27.000286766507301</v>
      </c>
      <c r="O30" s="8">
        <f t="shared" si="0"/>
        <v>3.523573454082667E-10</v>
      </c>
      <c r="P30">
        <f t="shared" si="1"/>
        <v>2.2187269075735736E-9</v>
      </c>
      <c r="Q30">
        <f t="shared" si="2"/>
        <v>6.1371761879558662E-9</v>
      </c>
      <c r="R30">
        <f t="shared" si="3"/>
        <v>5.602547159306448E-8</v>
      </c>
      <c r="S30">
        <f t="shared" si="4"/>
        <v>2.1152969389227543E-6</v>
      </c>
      <c r="T30">
        <f t="shared" si="5"/>
        <v>1.7291435927333946E-8</v>
      </c>
      <c r="U30">
        <f t="shared" si="6"/>
        <v>2.1879764493410962E-10</v>
      </c>
      <c r="V30" t="e">
        <f t="shared" si="7"/>
        <v>#DIV/0!</v>
      </c>
      <c r="W30">
        <f t="shared" si="8"/>
        <v>2.8465307271677207E-10</v>
      </c>
      <c r="X30" s="12">
        <f t="shared" si="9"/>
        <v>1.652262766134315E-7</v>
      </c>
    </row>
    <row r="31" spans="1:24" x14ac:dyDescent="0.35">
      <c r="A31">
        <f t="shared" si="10"/>
        <v>19598400000</v>
      </c>
      <c r="B31">
        <v>1959.84</v>
      </c>
      <c r="C31" s="7" t="s">
        <v>259</v>
      </c>
      <c r="D31" s="3" t="s">
        <v>70</v>
      </c>
      <c r="E31" s="4">
        <v>9.9256677892091902E-2</v>
      </c>
      <c r="F31" s="4">
        <v>0.89477701593480596</v>
      </c>
      <c r="G31" s="4">
        <v>1.7144328555985999</v>
      </c>
      <c r="H31" s="4">
        <v>15.3326665548307</v>
      </c>
      <c r="I31" s="4">
        <v>1508.0379422498099</v>
      </c>
      <c r="J31" s="4">
        <v>2.1675889958442398</v>
      </c>
      <c r="K31" s="4">
        <v>7.9608306154885303E-2</v>
      </c>
      <c r="L31" s="4">
        <v>0.16782937450168001</v>
      </c>
      <c r="M31" s="4">
        <v>0.102296821264294</v>
      </c>
      <c r="N31" s="4">
        <v>3.7425750722912801</v>
      </c>
      <c r="O31" s="8">
        <f t="shared" si="0"/>
        <v>5.0645296499761153E-10</v>
      </c>
      <c r="P31">
        <f t="shared" si="1"/>
        <v>4.5655615557127419E-9</v>
      </c>
      <c r="Q31">
        <f t="shared" si="2"/>
        <v>8.7478205139123597E-9</v>
      </c>
      <c r="R31">
        <f t="shared" si="3"/>
        <v>7.823427705746745E-8</v>
      </c>
      <c r="S31">
        <f t="shared" si="4"/>
        <v>7.6946992726437358E-6</v>
      </c>
      <c r="T31">
        <f t="shared" si="5"/>
        <v>1.1060030389441178E-8</v>
      </c>
      <c r="U31">
        <f t="shared" si="6"/>
        <v>4.0619798634013648E-10</v>
      </c>
      <c r="V31">
        <f t="shared" si="7"/>
        <v>8.5634222437382639E-10</v>
      </c>
      <c r="W31">
        <f t="shared" si="8"/>
        <v>5.2196516687226508E-10</v>
      </c>
      <c r="X31" s="12">
        <f t="shared" si="9"/>
        <v>1.909632966105029E-8</v>
      </c>
    </row>
    <row r="32" spans="1:24" x14ac:dyDescent="0.35">
      <c r="A32">
        <f t="shared" si="10"/>
        <v>8764800000</v>
      </c>
      <c r="B32">
        <v>876.48</v>
      </c>
      <c r="C32" s="7" t="s">
        <v>260</v>
      </c>
      <c r="D32" s="3" t="s">
        <v>72</v>
      </c>
      <c r="E32" s="4" t="e">
        <v>#DIV/0!</v>
      </c>
      <c r="F32" s="4">
        <v>0.21377338505496599</v>
      </c>
      <c r="G32" s="4" t="e">
        <v>#DIV/0!</v>
      </c>
      <c r="H32" s="4">
        <v>2.7321825668991799</v>
      </c>
      <c r="I32" s="4">
        <v>24.534672831597199</v>
      </c>
      <c r="J32" s="4">
        <v>2.0808313211432599</v>
      </c>
      <c r="K32" s="4" t="e">
        <v>#DIV/0!</v>
      </c>
      <c r="L32" s="4" t="e">
        <v>#DIV/0!</v>
      </c>
      <c r="M32" s="4">
        <v>1.6651073096721501E-2</v>
      </c>
      <c r="N32" s="4">
        <v>86.867776415310502</v>
      </c>
      <c r="O32" s="8" t="e">
        <f t="shared" si="0"/>
        <v>#DIV/0!</v>
      </c>
      <c r="P32">
        <f t="shared" si="1"/>
        <v>2.4389990080203313E-9</v>
      </c>
      <c r="Q32" t="e">
        <f t="shared" si="2"/>
        <v>#DIV/0!</v>
      </c>
      <c r="R32">
        <f t="shared" si="3"/>
        <v>3.1172218041474763E-8</v>
      </c>
      <c r="S32">
        <f t="shared" si="4"/>
        <v>2.7992279152515973E-7</v>
      </c>
      <c r="T32">
        <f t="shared" si="5"/>
        <v>2.3740773561784184E-8</v>
      </c>
      <c r="U32" t="e">
        <f t="shared" si="6"/>
        <v>#DIV/0!</v>
      </c>
      <c r="V32" t="e">
        <f t="shared" si="7"/>
        <v>#DIV/0!</v>
      </c>
      <c r="W32">
        <f t="shared" si="8"/>
        <v>1.899766463207546E-10</v>
      </c>
      <c r="X32" s="12">
        <f t="shared" si="9"/>
        <v>9.9109821576431289E-7</v>
      </c>
    </row>
    <row r="33" spans="1:24" x14ac:dyDescent="0.35">
      <c r="A33">
        <f t="shared" si="10"/>
        <v>16715000000</v>
      </c>
      <c r="B33">
        <v>1671.5</v>
      </c>
      <c r="C33" s="7" t="s">
        <v>261</v>
      </c>
      <c r="D33" s="3" t="s">
        <v>74</v>
      </c>
      <c r="E33" s="4" t="e">
        <v>#DIV/0!</v>
      </c>
      <c r="F33" s="4">
        <v>0.51007310429873998</v>
      </c>
      <c r="G33" s="4">
        <v>0.68971043317814595</v>
      </c>
      <c r="H33" s="4">
        <v>9.7934700840756204</v>
      </c>
      <c r="I33" s="4">
        <v>102.460180821131</v>
      </c>
      <c r="J33" s="4">
        <v>0.92323659290569904</v>
      </c>
      <c r="K33" s="4">
        <v>2.5591872981999199E-2</v>
      </c>
      <c r="L33" s="4" t="e">
        <v>#DIV/0!</v>
      </c>
      <c r="M33" s="4" t="e">
        <v>#DIV/0!</v>
      </c>
      <c r="N33" s="4">
        <v>25.052423137612301</v>
      </c>
      <c r="O33" s="8" t="e">
        <f t="shared" si="0"/>
        <v>#DIV/0!</v>
      </c>
      <c r="P33">
        <f t="shared" si="1"/>
        <v>3.0515890176412804E-9</v>
      </c>
      <c r="Q33">
        <f t="shared" si="2"/>
        <v>4.1262963396837924E-9</v>
      </c>
      <c r="R33">
        <f t="shared" si="3"/>
        <v>5.8590906874517619E-8</v>
      </c>
      <c r="S33">
        <f t="shared" si="4"/>
        <v>6.1298343297116968E-7</v>
      </c>
      <c r="T33">
        <f t="shared" si="5"/>
        <v>5.5234016925258688E-9</v>
      </c>
      <c r="U33">
        <f t="shared" si="6"/>
        <v>1.531072269338869E-10</v>
      </c>
      <c r="V33" t="e">
        <f t="shared" si="7"/>
        <v>#DIV/0!</v>
      </c>
      <c r="W33" t="e">
        <f t="shared" si="8"/>
        <v>#DIV/0!</v>
      </c>
      <c r="X33" s="12">
        <f t="shared" si="9"/>
        <v>1.4987988715293029E-7</v>
      </c>
    </row>
    <row r="34" spans="1:24" x14ac:dyDescent="0.35">
      <c r="A34">
        <f t="shared" si="10"/>
        <v>14315000000</v>
      </c>
      <c r="B34">
        <v>1431.5</v>
      </c>
      <c r="C34" s="7" t="s">
        <v>262</v>
      </c>
      <c r="D34" s="3" t="s">
        <v>76</v>
      </c>
      <c r="E34" s="4">
        <v>0.14511817084308201</v>
      </c>
      <c r="F34" s="4">
        <v>0.63529955102484004</v>
      </c>
      <c r="G34" s="4">
        <v>2.7890608142825299</v>
      </c>
      <c r="H34" s="4">
        <v>6.9574196205773697</v>
      </c>
      <c r="I34" s="4">
        <v>524.83581226908098</v>
      </c>
      <c r="J34" s="4">
        <v>3.0148565952584399</v>
      </c>
      <c r="K34" s="4">
        <v>0.10123862535910801</v>
      </c>
      <c r="L34" s="4">
        <v>3.00569097514909E-3</v>
      </c>
      <c r="M34" s="4">
        <v>5.8466690606605198E-2</v>
      </c>
      <c r="N34" s="4">
        <v>6.78437881887176</v>
      </c>
      <c r="O34" s="8">
        <f t="shared" si="0"/>
        <v>1.0137490104301921E-9</v>
      </c>
      <c r="P34">
        <f t="shared" si="1"/>
        <v>4.4379989593073E-9</v>
      </c>
      <c r="Q34">
        <f t="shared" si="2"/>
        <v>1.9483484556636607E-8</v>
      </c>
      <c r="R34">
        <f t="shared" si="3"/>
        <v>4.8602302623663078E-8</v>
      </c>
      <c r="S34">
        <f t="shared" si="4"/>
        <v>3.6663346997490813E-6</v>
      </c>
      <c r="T34">
        <f t="shared" si="5"/>
        <v>2.1060821482769401E-8</v>
      </c>
      <c r="U34">
        <f t="shared" si="6"/>
        <v>7.072205753343207E-10</v>
      </c>
      <c r="V34">
        <f t="shared" si="7"/>
        <v>2.0996793399574502E-11</v>
      </c>
      <c r="W34">
        <f t="shared" si="8"/>
        <v>4.0842955366123091E-10</v>
      </c>
      <c r="X34" s="12">
        <f t="shared" si="9"/>
        <v>4.7393495067214535E-8</v>
      </c>
    </row>
    <row r="35" spans="1:24" x14ac:dyDescent="0.35">
      <c r="A35">
        <f t="shared" si="10"/>
        <v>13579600000</v>
      </c>
      <c r="B35">
        <v>1357.96</v>
      </c>
      <c r="C35" s="7" t="s">
        <v>263</v>
      </c>
      <c r="D35" s="3" t="s">
        <v>78</v>
      </c>
      <c r="E35" s="4" t="e">
        <v>#DIV/0!</v>
      </c>
      <c r="F35" s="4">
        <v>1.0211305096933401</v>
      </c>
      <c r="G35" s="4">
        <v>0.36168783889094502</v>
      </c>
      <c r="H35" s="4">
        <v>5.5732775993167403</v>
      </c>
      <c r="I35" s="4">
        <v>118.577638339462</v>
      </c>
      <c r="J35" s="4">
        <v>2.04083646452928</v>
      </c>
      <c r="K35" s="4">
        <v>5.8314050600549699E-2</v>
      </c>
      <c r="L35" s="4" t="e">
        <v>#DIV/0!</v>
      </c>
      <c r="M35" s="4">
        <v>6.7024801497209702E-3</v>
      </c>
      <c r="N35" s="4">
        <v>81.085044747035397</v>
      </c>
      <c r="O35" s="8" t="e">
        <f t="shared" si="0"/>
        <v>#DIV/0!</v>
      </c>
      <c r="P35">
        <f t="shared" si="1"/>
        <v>7.5195919592133795E-9</v>
      </c>
      <c r="Q35">
        <f t="shared" si="2"/>
        <v>2.6634646005106559E-9</v>
      </c>
      <c r="R35">
        <f t="shared" si="3"/>
        <v>4.1041544664914582E-8</v>
      </c>
      <c r="S35">
        <f t="shared" si="4"/>
        <v>8.7320420586366324E-7</v>
      </c>
      <c r="T35">
        <f t="shared" si="5"/>
        <v>1.5028693514752129E-8</v>
      </c>
      <c r="U35">
        <f t="shared" si="6"/>
        <v>4.2942391970713204E-10</v>
      </c>
      <c r="V35" t="e">
        <f t="shared" si="7"/>
        <v>#DIV/0!</v>
      </c>
      <c r="W35">
        <f t="shared" si="8"/>
        <v>4.9356977743976038E-11</v>
      </c>
      <c r="X35" s="12">
        <f t="shared" si="9"/>
        <v>5.9710922815867477E-7</v>
      </c>
    </row>
    <row r="36" spans="1:24" x14ac:dyDescent="0.35">
      <c r="A36">
        <f t="shared" si="10"/>
        <v>14009700000</v>
      </c>
      <c r="B36">
        <v>1400.97</v>
      </c>
      <c r="C36" s="7" t="s">
        <v>264</v>
      </c>
      <c r="D36" s="3" t="s">
        <v>80</v>
      </c>
      <c r="E36" s="4">
        <v>3.7101356261195297E-2</v>
      </c>
      <c r="F36" s="4">
        <v>0.50275632755829003</v>
      </c>
      <c r="G36" s="4">
        <v>1.4778343292754099</v>
      </c>
      <c r="H36" s="4">
        <v>10.861958336147501</v>
      </c>
      <c r="I36" s="4">
        <v>185.934685058002</v>
      </c>
      <c r="J36" s="4">
        <v>3.2045145587129702</v>
      </c>
      <c r="K36" s="4">
        <v>6.5369338109404193E-2</v>
      </c>
      <c r="L36" s="4" t="e">
        <v>#DIV/0!</v>
      </c>
      <c r="M36" s="4">
        <v>9.0341627256310994E-2</v>
      </c>
      <c r="N36" s="4">
        <v>33.128940310049899</v>
      </c>
      <c r="O36" s="8">
        <f t="shared" si="0"/>
        <v>2.6482620085508822E-10</v>
      </c>
      <c r="P36">
        <f t="shared" si="1"/>
        <v>3.5886302173372026E-9</v>
      </c>
      <c r="Q36">
        <f t="shared" si="2"/>
        <v>1.054865078677923E-8</v>
      </c>
      <c r="R36">
        <f t="shared" si="3"/>
        <v>7.7531698295805768E-8</v>
      </c>
      <c r="S36">
        <f t="shared" si="4"/>
        <v>1.3271853434263545E-6</v>
      </c>
      <c r="T36">
        <f t="shared" si="5"/>
        <v>2.2873541608406818E-8</v>
      </c>
      <c r="U36">
        <f t="shared" si="6"/>
        <v>4.6660055611043911E-10</v>
      </c>
      <c r="V36" t="e">
        <f t="shared" si="7"/>
        <v>#DIV/0!</v>
      </c>
      <c r="W36">
        <f t="shared" si="8"/>
        <v>6.4485054823665739E-10</v>
      </c>
      <c r="X36" s="12">
        <f t="shared" si="9"/>
        <v>2.3647144699779367E-7</v>
      </c>
    </row>
    <row r="37" spans="1:24" x14ac:dyDescent="0.35">
      <c r="A37">
        <f t="shared" si="10"/>
        <v>17469600000</v>
      </c>
      <c r="B37">
        <v>1746.96</v>
      </c>
      <c r="C37" s="7" t="s">
        <v>273</v>
      </c>
      <c r="D37" s="3" t="s">
        <v>82</v>
      </c>
      <c r="E37" s="4" t="e">
        <v>#DIV/0!</v>
      </c>
      <c r="F37" s="4">
        <v>0.566357735038717</v>
      </c>
      <c r="G37" s="4">
        <v>0.36901511729862602</v>
      </c>
      <c r="H37" s="4">
        <v>10.889573499068</v>
      </c>
      <c r="I37" s="4">
        <v>273.114585935712</v>
      </c>
      <c r="J37" s="4">
        <v>1.3989457208938001</v>
      </c>
      <c r="K37" s="4">
        <v>3.9182215551616398E-2</v>
      </c>
      <c r="L37" s="4">
        <v>3.00569097514909E-3</v>
      </c>
      <c r="M37" s="4" t="e">
        <v>#DIV/0!</v>
      </c>
      <c r="N37" s="4">
        <v>7.4466040930383102</v>
      </c>
      <c r="O37" s="8" t="e">
        <f t="shared" si="0"/>
        <v>#DIV/0!</v>
      </c>
      <c r="P37">
        <f t="shared" si="1"/>
        <v>3.2419616650565383E-9</v>
      </c>
      <c r="Q37">
        <f t="shared" si="2"/>
        <v>2.1123272272898409E-9</v>
      </c>
      <c r="R37">
        <f t="shared" si="3"/>
        <v>6.2334418069492146E-8</v>
      </c>
      <c r="S37">
        <f t="shared" si="4"/>
        <v>1.5633705748025829E-6</v>
      </c>
      <c r="T37">
        <f t="shared" si="5"/>
        <v>8.0078863906088297E-9</v>
      </c>
      <c r="U37">
        <f t="shared" si="6"/>
        <v>2.2428799486889453E-10</v>
      </c>
      <c r="V37">
        <f t="shared" si="7"/>
        <v>1.7205265004058993E-11</v>
      </c>
      <c r="W37" t="e">
        <f t="shared" si="8"/>
        <v>#DIV/0!</v>
      </c>
      <c r="X37" s="12">
        <f t="shared" si="9"/>
        <v>4.2626070963492642E-8</v>
      </c>
    </row>
    <row r="38" spans="1:24" x14ac:dyDescent="0.35">
      <c r="A38">
        <f t="shared" si="10"/>
        <v>15871199999.999998</v>
      </c>
      <c r="B38">
        <v>1587.12</v>
      </c>
      <c r="C38" s="7" t="s">
        <v>274</v>
      </c>
      <c r="D38" s="3" t="s">
        <v>84</v>
      </c>
      <c r="E38" s="4" t="e">
        <v>#DIV/0!</v>
      </c>
      <c r="F38" s="4">
        <v>1.9972983975495999</v>
      </c>
      <c r="G38" s="4">
        <v>0.85704272103916801</v>
      </c>
      <c r="H38" s="4">
        <v>6.2159149767395299</v>
      </c>
      <c r="I38" s="4">
        <v>1526.11165392408</v>
      </c>
      <c r="J38" s="4">
        <v>0.77513682296442199</v>
      </c>
      <c r="K38" s="4">
        <v>5.30543066907702E-2</v>
      </c>
      <c r="L38" s="4" t="e">
        <v>#DIV/0!</v>
      </c>
      <c r="M38" s="4">
        <v>5.4483029093950398E-2</v>
      </c>
      <c r="N38" s="4">
        <v>4.9124919761764403</v>
      </c>
      <c r="O38" s="8" t="e">
        <f t="shared" si="0"/>
        <v>#DIV/0!</v>
      </c>
      <c r="P38">
        <f t="shared" si="1"/>
        <v>1.2584419562160391E-8</v>
      </c>
      <c r="Q38">
        <f t="shared" si="2"/>
        <v>5.3999869010482392E-9</v>
      </c>
      <c r="R38">
        <f t="shared" si="3"/>
        <v>3.9164744800264193E-8</v>
      </c>
      <c r="S38">
        <f t="shared" si="4"/>
        <v>9.6156034447557839E-6</v>
      </c>
      <c r="T38">
        <f t="shared" si="5"/>
        <v>4.8839207052045348E-9</v>
      </c>
      <c r="U38">
        <f t="shared" si="6"/>
        <v>3.3428037382661806E-10</v>
      </c>
      <c r="V38" t="e">
        <f t="shared" si="7"/>
        <v>#DIV/0!</v>
      </c>
      <c r="W38">
        <f t="shared" si="8"/>
        <v>3.4328235479327591E-10</v>
      </c>
      <c r="X38" s="12">
        <f t="shared" si="9"/>
        <v>3.0952240386211761E-8</v>
      </c>
    </row>
    <row r="39" spans="1:24" x14ac:dyDescent="0.35">
      <c r="A39">
        <f t="shared" si="10"/>
        <v>12087600000</v>
      </c>
      <c r="B39">
        <v>1208.76</v>
      </c>
      <c r="C39" s="7" t="s">
        <v>275</v>
      </c>
      <c r="D39" s="3" t="s">
        <v>86</v>
      </c>
      <c r="E39" s="4">
        <v>0.102761948497474</v>
      </c>
      <c r="F39" s="4">
        <v>0.97553668883816602</v>
      </c>
      <c r="G39" s="4">
        <v>2.5059598493400501</v>
      </c>
      <c r="H39" s="4">
        <v>7.1223199643656896</v>
      </c>
      <c r="I39" s="4">
        <v>798.174085353039</v>
      </c>
      <c r="J39" s="4">
        <v>2.1008400249713901</v>
      </c>
      <c r="K39" s="4">
        <v>0.137868550926738</v>
      </c>
      <c r="L39" s="4" t="e">
        <v>#DIV/0!</v>
      </c>
      <c r="M39" s="4">
        <v>8.4364414142059294E-2</v>
      </c>
      <c r="N39" s="4">
        <v>29.517275304030601</v>
      </c>
      <c r="O39" s="8">
        <f t="shared" si="0"/>
        <v>8.5014352309369942E-10</v>
      </c>
      <c r="P39">
        <f t="shared" si="1"/>
        <v>8.0705573384142936E-9</v>
      </c>
      <c r="Q39">
        <f t="shared" si="2"/>
        <v>2.0731657643701398E-8</v>
      </c>
      <c r="R39">
        <f t="shared" si="3"/>
        <v>5.8922531886939419E-8</v>
      </c>
      <c r="S39">
        <f t="shared" si="4"/>
        <v>6.6032470081160782E-6</v>
      </c>
      <c r="T39">
        <f t="shared" si="5"/>
        <v>1.7380125293452713E-8</v>
      </c>
      <c r="U39">
        <f t="shared" si="6"/>
        <v>1.1405783689627221E-9</v>
      </c>
      <c r="V39" t="e">
        <f t="shared" si="7"/>
        <v>#DIV/0!</v>
      </c>
      <c r="W39">
        <f t="shared" si="8"/>
        <v>6.9794180930920365E-10</v>
      </c>
      <c r="X39" s="12">
        <f t="shared" si="9"/>
        <v>2.4419467308672196E-7</v>
      </c>
    </row>
    <row r="40" spans="1:24" x14ac:dyDescent="0.35">
      <c r="A40">
        <f t="shared" si="10"/>
        <v>16844500000</v>
      </c>
      <c r="B40">
        <v>1684.45</v>
      </c>
      <c r="C40" s="7" t="s">
        <v>276</v>
      </c>
      <c r="D40" s="3" t="s">
        <v>88</v>
      </c>
      <c r="E40" s="4">
        <v>8.5280120628554501E-2</v>
      </c>
      <c r="F40" s="4">
        <v>1.9630874518819299</v>
      </c>
      <c r="G40" s="4">
        <v>1.35240062697692</v>
      </c>
      <c r="H40" s="4">
        <v>9.4585931312184108</v>
      </c>
      <c r="I40" s="4">
        <v>1065.24725420248</v>
      </c>
      <c r="J40" s="4">
        <v>1.25479529760988</v>
      </c>
      <c r="K40" s="4">
        <v>6.71402111296205E-2</v>
      </c>
      <c r="L40" s="4" t="e">
        <v>#DIV/0!</v>
      </c>
      <c r="M40" s="4">
        <v>2.2622387945872E-2</v>
      </c>
      <c r="N40" s="4">
        <v>9.0378821060629004</v>
      </c>
      <c r="O40" s="8">
        <f t="shared" si="0"/>
        <v>5.0627872972515948E-10</v>
      </c>
      <c r="P40">
        <f t="shared" si="1"/>
        <v>1.1654174667588411E-8</v>
      </c>
      <c r="Q40">
        <f t="shared" si="2"/>
        <v>8.0287371366138503E-9</v>
      </c>
      <c r="R40">
        <f t="shared" si="3"/>
        <v>5.6152412545450504E-8</v>
      </c>
      <c r="S40">
        <f t="shared" si="4"/>
        <v>6.324006377170471E-6</v>
      </c>
      <c r="T40">
        <f t="shared" si="5"/>
        <v>7.4492878839376656E-9</v>
      </c>
      <c r="U40">
        <f t="shared" si="6"/>
        <v>3.9858832930404882E-10</v>
      </c>
      <c r="V40" t="e">
        <f t="shared" si="7"/>
        <v>#DIV/0!</v>
      </c>
      <c r="W40">
        <f t="shared" si="8"/>
        <v>1.3430133245790616E-10</v>
      </c>
      <c r="X40" s="12">
        <f t="shared" si="9"/>
        <v>5.3654795963447412E-8</v>
      </c>
    </row>
    <row r="41" spans="1:24" x14ac:dyDescent="0.35">
      <c r="A41">
        <f t="shared" si="10"/>
        <v>17715000000</v>
      </c>
      <c r="B41">
        <v>1771.5</v>
      </c>
      <c r="C41" s="7" t="s">
        <v>277</v>
      </c>
      <c r="D41" s="3" t="s">
        <v>90</v>
      </c>
      <c r="E41" s="4">
        <v>4.7301910264818399E-2</v>
      </c>
      <c r="F41" s="4">
        <v>4.2180399949489997</v>
      </c>
      <c r="G41" s="4">
        <v>1.1731170467366001</v>
      </c>
      <c r="H41" s="4">
        <v>10.3374191825356</v>
      </c>
      <c r="I41" s="4">
        <v>915.69145376712697</v>
      </c>
      <c r="J41" s="4">
        <v>1.3005947036466201</v>
      </c>
      <c r="K41" s="4">
        <v>0.117641624105413</v>
      </c>
      <c r="L41" s="4" t="e">
        <v>#DIV/0!</v>
      </c>
      <c r="M41" s="4">
        <v>7.8387480680614394E-2</v>
      </c>
      <c r="N41" s="4">
        <v>14.3706609015544</v>
      </c>
      <c r="O41" s="8">
        <f t="shared" si="0"/>
        <v>2.6701614600518431E-10</v>
      </c>
      <c r="P41">
        <f t="shared" si="1"/>
        <v>2.3810555997454135E-8</v>
      </c>
      <c r="Q41">
        <f t="shared" si="2"/>
        <v>6.6221679183550669E-9</v>
      </c>
      <c r="R41">
        <f t="shared" si="3"/>
        <v>5.8354045625377354E-8</v>
      </c>
      <c r="S41">
        <f t="shared" si="4"/>
        <v>5.1690175205595652E-6</v>
      </c>
      <c r="T41">
        <f t="shared" si="5"/>
        <v>7.3417708362778448E-9</v>
      </c>
      <c r="U41">
        <f t="shared" si="6"/>
        <v>6.6407916514486595E-10</v>
      </c>
      <c r="V41" t="e">
        <f t="shared" si="7"/>
        <v>#DIV/0!</v>
      </c>
      <c r="W41">
        <f t="shared" si="8"/>
        <v>4.4249212915955065E-10</v>
      </c>
      <c r="X41" s="12">
        <f t="shared" si="9"/>
        <v>8.1121427612500141E-8</v>
      </c>
    </row>
    <row r="42" spans="1:24" x14ac:dyDescent="0.35">
      <c r="A42">
        <f t="shared" si="10"/>
        <v>18419700000</v>
      </c>
      <c r="B42">
        <v>1841.97</v>
      </c>
      <c r="C42" s="7" t="s">
        <v>278</v>
      </c>
      <c r="D42" s="3" t="s">
        <v>92</v>
      </c>
      <c r="E42" s="4" t="e">
        <v>#DIV/0!</v>
      </c>
      <c r="F42" s="4">
        <v>0.586010026729747</v>
      </c>
      <c r="G42" s="4">
        <v>1.6116922708258199</v>
      </c>
      <c r="H42" s="4">
        <v>10.660785577865701</v>
      </c>
      <c r="I42" s="4">
        <v>901.78559443145002</v>
      </c>
      <c r="J42" s="4">
        <v>1.6294547480624999</v>
      </c>
      <c r="K42" s="4">
        <v>3.4047735576999798E-2</v>
      </c>
      <c r="L42" s="4" t="e">
        <v>#DIV/0!</v>
      </c>
      <c r="M42" s="4">
        <v>1.26709619331051E-2</v>
      </c>
      <c r="N42" s="4">
        <v>43.460218175107201</v>
      </c>
      <c r="O42" s="8" t="e">
        <f t="shared" si="0"/>
        <v>#DIV/0!</v>
      </c>
      <c r="P42">
        <f t="shared" si="1"/>
        <v>3.1814308958872676E-9</v>
      </c>
      <c r="Q42">
        <f t="shared" si="2"/>
        <v>8.7498291005055454E-9</v>
      </c>
      <c r="R42">
        <f t="shared" si="3"/>
        <v>5.7877085825858725E-8</v>
      </c>
      <c r="S42">
        <f t="shared" si="4"/>
        <v>4.8957670018048615E-6</v>
      </c>
      <c r="T42">
        <f t="shared" si="5"/>
        <v>8.846261057794101E-9</v>
      </c>
      <c r="U42">
        <f t="shared" si="6"/>
        <v>1.848441374018024E-10</v>
      </c>
      <c r="V42" t="e">
        <f t="shared" si="7"/>
        <v>#DIV/0!</v>
      </c>
      <c r="W42">
        <f t="shared" si="8"/>
        <v>6.8790273094052024E-11</v>
      </c>
      <c r="X42" s="12">
        <f t="shared" si="9"/>
        <v>2.3594422371215169E-7</v>
      </c>
    </row>
    <row r="43" spans="1:24" x14ac:dyDescent="0.35">
      <c r="A43">
        <f t="shared" si="10"/>
        <v>11890200000</v>
      </c>
      <c r="B43">
        <v>1189.02</v>
      </c>
      <c r="C43" s="7" t="s">
        <v>279</v>
      </c>
      <c r="D43" s="3" t="s">
        <v>94</v>
      </c>
      <c r="E43" s="4" t="e">
        <v>#DIV/0!</v>
      </c>
      <c r="F43" s="4">
        <v>0.46869109589745001</v>
      </c>
      <c r="G43" s="4" t="e">
        <v>#DIV/0!</v>
      </c>
      <c r="H43" s="4">
        <v>3.6662980169905102</v>
      </c>
      <c r="I43" s="4">
        <v>246.017471659275</v>
      </c>
      <c r="J43" s="4">
        <v>1.84133156559746</v>
      </c>
      <c r="K43" s="4">
        <v>4.0902604422140297E-2</v>
      </c>
      <c r="L43" s="4" t="e">
        <v>#DIV/0!</v>
      </c>
      <c r="M43" s="4" t="e">
        <v>#DIV/0!</v>
      </c>
      <c r="N43" s="4">
        <v>5.63449200183861</v>
      </c>
      <c r="O43" s="8" t="e">
        <f t="shared" si="0"/>
        <v>#DIV/0!</v>
      </c>
      <c r="P43">
        <f t="shared" si="1"/>
        <v>3.9418268481392242E-9</v>
      </c>
      <c r="Q43" t="e">
        <f t="shared" si="2"/>
        <v>#DIV/0!</v>
      </c>
      <c r="R43">
        <f t="shared" si="3"/>
        <v>3.0834620250210345E-8</v>
      </c>
      <c r="S43">
        <f t="shared" si="4"/>
        <v>2.0690776577288439E-6</v>
      </c>
      <c r="T43">
        <f t="shared" si="5"/>
        <v>1.5486127782522244E-8</v>
      </c>
      <c r="U43">
        <f t="shared" si="6"/>
        <v>3.4400266120115973E-10</v>
      </c>
      <c r="V43" t="e">
        <f t="shared" si="7"/>
        <v>#DIV/0!</v>
      </c>
      <c r="W43" t="e">
        <f t="shared" si="8"/>
        <v>#DIV/0!</v>
      </c>
      <c r="X43" s="12">
        <f t="shared" si="9"/>
        <v>4.7387697446961446E-8</v>
      </c>
    </row>
    <row r="44" spans="1:24" x14ac:dyDescent="0.35">
      <c r="A44">
        <f t="shared" si="10"/>
        <v>23111200000</v>
      </c>
      <c r="B44">
        <v>2311.12</v>
      </c>
      <c r="C44" s="7" t="s">
        <v>280</v>
      </c>
      <c r="D44" s="3" t="s">
        <v>96</v>
      </c>
      <c r="E44" s="4" t="e">
        <v>#DIV/0!</v>
      </c>
      <c r="F44" s="4">
        <v>3.9768751083493301</v>
      </c>
      <c r="G44" s="4">
        <v>2.8296247899490199</v>
      </c>
      <c r="H44" s="4">
        <v>18.797677812628301</v>
      </c>
      <c r="I44" s="4">
        <v>2202.74160776793</v>
      </c>
      <c r="J44" s="4">
        <v>1.3333472225603999</v>
      </c>
      <c r="K44" s="4" t="e">
        <v>#DIV/0!</v>
      </c>
      <c r="L44" s="4">
        <v>5.8186193007036098E-2</v>
      </c>
      <c r="M44" s="4">
        <v>8.4364414142059294E-2</v>
      </c>
      <c r="N44" s="4">
        <v>1.4457707240584401</v>
      </c>
      <c r="O44" s="8" t="e">
        <f t="shared" si="0"/>
        <v>#DIV/0!</v>
      </c>
      <c r="P44">
        <f t="shared" si="1"/>
        <v>1.7207566497409611E-8</v>
      </c>
      <c r="Q44">
        <f t="shared" si="2"/>
        <v>1.2243521712195903E-8</v>
      </c>
      <c r="R44">
        <f t="shared" si="3"/>
        <v>8.1335793090052875E-8</v>
      </c>
      <c r="S44">
        <f t="shared" si="4"/>
        <v>9.5310568372387855E-6</v>
      </c>
      <c r="T44">
        <f t="shared" si="5"/>
        <v>5.7692686773529709E-9</v>
      </c>
      <c r="U44" t="e">
        <f t="shared" si="6"/>
        <v>#DIV/0!</v>
      </c>
      <c r="V44">
        <f t="shared" si="7"/>
        <v>2.5176621294885641E-10</v>
      </c>
      <c r="W44">
        <f t="shared" si="8"/>
        <v>3.6503692643419337E-10</v>
      </c>
      <c r="X44" s="12">
        <f t="shared" si="9"/>
        <v>6.2557146494272907E-9</v>
      </c>
    </row>
    <row r="45" spans="1:24" x14ac:dyDescent="0.35">
      <c r="A45">
        <f t="shared" si="10"/>
        <v>15062900000</v>
      </c>
      <c r="B45">
        <v>1506.29</v>
      </c>
      <c r="C45" s="7" t="s">
        <v>281</v>
      </c>
      <c r="D45" s="3" t="s">
        <v>98</v>
      </c>
      <c r="E45" s="4">
        <v>4.3892291885225698E-2</v>
      </c>
      <c r="F45" s="4">
        <v>2.3517572822598001</v>
      </c>
      <c r="G45" s="4">
        <v>1.7857426467025701</v>
      </c>
      <c r="H45" s="4">
        <v>6.7219224876685697</v>
      </c>
      <c r="I45" s="4">
        <v>1242.9079881039199</v>
      </c>
      <c r="J45" s="4">
        <v>1.0073675152324399</v>
      </c>
      <c r="K45" s="4">
        <v>0.11947267739067</v>
      </c>
      <c r="L45" s="4" t="e">
        <v>#DIV/0!</v>
      </c>
      <c r="M45" s="4">
        <v>0.106282096338548</v>
      </c>
      <c r="N45" s="4">
        <v>16.3664549681328</v>
      </c>
      <c r="O45" s="8">
        <f t="shared" ref="O45:O66" si="11">(E45/A45*100)</f>
        <v>2.9139336970454363E-10</v>
      </c>
      <c r="P45">
        <f t="shared" ref="P45:P66" si="12">(F45/A45*100)</f>
        <v>1.5612911738508522E-8</v>
      </c>
      <c r="Q45">
        <f t="shared" ref="Q45:Q66" si="13">(G45/A45*100)</f>
        <v>1.1855238013281443E-8</v>
      </c>
      <c r="R45">
        <f t="shared" ref="R45:R66" si="14">(H45/A45*100)</f>
        <v>4.4625686206962599E-8</v>
      </c>
      <c r="S45">
        <f t="shared" ref="S45:S66" si="15">(I45/A45*100)</f>
        <v>8.2514521646158432E-6</v>
      </c>
      <c r="T45">
        <f t="shared" ref="T45:T66" si="16">(J45/A45*100)</f>
        <v>6.6877395138548349E-9</v>
      </c>
      <c r="U45">
        <f t="shared" ref="U45:U66" si="17">(K45/A45*100)</f>
        <v>7.9315853780261434E-10</v>
      </c>
      <c r="V45" t="e">
        <f t="shared" ref="V45:V66" si="18">(L45/A45*100)</f>
        <v>#DIV/0!</v>
      </c>
      <c r="W45">
        <f t="shared" ref="W45:W66" si="19">(M45/A45*100)</f>
        <v>7.0558854097516421E-10</v>
      </c>
      <c r="X45" s="12">
        <f t="shared" ref="X45:X66" si="20">(N45/A45*100)</f>
        <v>1.0865407702456234E-7</v>
      </c>
    </row>
    <row r="46" spans="1:24" x14ac:dyDescent="0.35">
      <c r="A46">
        <f t="shared" si="10"/>
        <v>10680300000</v>
      </c>
      <c r="B46">
        <v>1068.03</v>
      </c>
      <c r="C46" s="7" t="s">
        <v>284</v>
      </c>
      <c r="D46" s="3" t="s">
        <v>100</v>
      </c>
      <c r="E46" s="4" t="e">
        <v>#DIV/0!</v>
      </c>
      <c r="F46" s="4">
        <v>0.63776977724241901</v>
      </c>
      <c r="G46" s="4">
        <v>0.23838878340565001</v>
      </c>
      <c r="H46" s="4">
        <v>6.1414241408660804</v>
      </c>
      <c r="I46" s="4">
        <v>219.54188963185001</v>
      </c>
      <c r="J46" s="4">
        <v>2.84591045298462</v>
      </c>
      <c r="K46" s="4">
        <v>3.2345774474001797E-2</v>
      </c>
      <c r="L46" s="4" t="e">
        <v>#DIV/0!</v>
      </c>
      <c r="M46" s="4">
        <v>6.7024801497209702E-3</v>
      </c>
      <c r="N46" s="4">
        <v>17.904346319464398</v>
      </c>
      <c r="O46" s="8" t="e">
        <f t="shared" si="11"/>
        <v>#DIV/0!</v>
      </c>
      <c r="P46">
        <f t="shared" si="12"/>
        <v>5.9714593901146881E-9</v>
      </c>
      <c r="Q46">
        <f t="shared" si="13"/>
        <v>2.2320420157266183E-9</v>
      </c>
      <c r="R46">
        <f t="shared" si="14"/>
        <v>5.7502356121701458E-8</v>
      </c>
      <c r="S46">
        <f t="shared" si="15"/>
        <v>2.0555779297571231E-6</v>
      </c>
      <c r="T46">
        <f t="shared" si="16"/>
        <v>2.6646353126640822E-8</v>
      </c>
      <c r="U46">
        <f t="shared" si="17"/>
        <v>3.0285454972240289E-10</v>
      </c>
      <c r="V46" t="e">
        <f t="shared" si="18"/>
        <v>#DIV/0!</v>
      </c>
      <c r="W46">
        <f t="shared" si="19"/>
        <v>6.2755541976545329E-11</v>
      </c>
      <c r="X46" s="12">
        <f t="shared" si="20"/>
        <v>1.6763898316961507E-7</v>
      </c>
    </row>
    <row r="47" spans="1:24" x14ac:dyDescent="0.35">
      <c r="A47">
        <f t="shared" si="10"/>
        <v>12534670689.14175</v>
      </c>
      <c r="B47" s="10">
        <v>1253.4670689141751</v>
      </c>
      <c r="C47" s="7" t="s">
        <v>282</v>
      </c>
      <c r="D47" s="3" t="s">
        <v>102</v>
      </c>
      <c r="E47" s="4" t="e">
        <v>#DIV/0!</v>
      </c>
      <c r="F47" s="4">
        <v>0.64765600032461401</v>
      </c>
      <c r="G47" s="4">
        <v>0.71241919981141899</v>
      </c>
      <c r="H47" s="4">
        <v>7.1301734168353699</v>
      </c>
      <c r="I47" s="4">
        <v>182.34609834757401</v>
      </c>
      <c r="J47" s="4">
        <v>3.38101881052821</v>
      </c>
      <c r="K47" s="4">
        <v>7.0689956289455597E-2</v>
      </c>
      <c r="L47" s="4" t="e">
        <v>#DIV/0!</v>
      </c>
      <c r="M47" s="4">
        <v>1.4660928119159301E-2</v>
      </c>
      <c r="N47" s="4">
        <v>30.396670028911</v>
      </c>
      <c r="O47" s="8" t="e">
        <f t="shared" si="11"/>
        <v>#DIV/0!</v>
      </c>
      <c r="P47">
        <f t="shared" si="12"/>
        <v>5.1669167574194883E-9</v>
      </c>
      <c r="Q47">
        <f t="shared" si="13"/>
        <v>5.6835892819151389E-9</v>
      </c>
      <c r="R47">
        <f t="shared" si="14"/>
        <v>5.6883611812888983E-8</v>
      </c>
      <c r="S47">
        <f t="shared" si="15"/>
        <v>1.4547338567540722E-6</v>
      </c>
      <c r="T47">
        <f t="shared" si="16"/>
        <v>2.6973335753104723E-8</v>
      </c>
      <c r="U47">
        <f t="shared" si="17"/>
        <v>5.6395543243661983E-10</v>
      </c>
      <c r="V47" t="e">
        <f t="shared" si="18"/>
        <v>#DIV/0!</v>
      </c>
      <c r="W47">
        <f t="shared" si="19"/>
        <v>1.1696300990068639E-10</v>
      </c>
      <c r="X47" s="12">
        <f t="shared" si="20"/>
        <v>2.4250074679059844E-7</v>
      </c>
    </row>
    <row r="48" spans="1:24" x14ac:dyDescent="0.35">
      <c r="A48">
        <f t="shared" si="10"/>
        <v>13937800000</v>
      </c>
      <c r="B48">
        <v>1393.78</v>
      </c>
      <c r="C48" s="7" t="s">
        <v>283</v>
      </c>
      <c r="D48" s="3" t="s">
        <v>104</v>
      </c>
      <c r="E48" s="4">
        <v>7.2692922290243404E-3</v>
      </c>
      <c r="F48" s="4">
        <v>1.41030126678819</v>
      </c>
      <c r="G48" s="4">
        <v>0.94134786590403197</v>
      </c>
      <c r="H48" s="4">
        <v>9.51374048818702</v>
      </c>
      <c r="I48" s="4">
        <v>638.47124305686702</v>
      </c>
      <c r="J48" s="4">
        <v>2.2344181758056698</v>
      </c>
      <c r="K48" s="4">
        <v>6.5369338109404193E-2</v>
      </c>
      <c r="L48" s="4">
        <v>2.4781906232555499E-2</v>
      </c>
      <c r="M48" s="4">
        <v>0.106282096338548</v>
      </c>
      <c r="N48" s="4">
        <v>40.453481033625202</v>
      </c>
      <c r="O48" s="8">
        <f t="shared" si="11"/>
        <v>5.2155234176299995E-11</v>
      </c>
      <c r="P48">
        <f t="shared" si="12"/>
        <v>1.0118535685604543E-8</v>
      </c>
      <c r="Q48">
        <f t="shared" si="13"/>
        <v>6.7539200297323245E-9</v>
      </c>
      <c r="R48">
        <f t="shared" si="14"/>
        <v>6.8258552197527731E-8</v>
      </c>
      <c r="S48">
        <f t="shared" si="15"/>
        <v>4.580860989947244E-6</v>
      </c>
      <c r="T48">
        <f t="shared" si="16"/>
        <v>1.6031354846573131E-8</v>
      </c>
      <c r="U48">
        <f t="shared" si="17"/>
        <v>4.6900757730347825E-10</v>
      </c>
      <c r="V48">
        <f t="shared" si="18"/>
        <v>1.7780357181589275E-10</v>
      </c>
      <c r="W48">
        <f t="shared" si="19"/>
        <v>7.6254571265585675E-10</v>
      </c>
      <c r="X48" s="12">
        <f t="shared" si="20"/>
        <v>2.902429438908953E-7</v>
      </c>
    </row>
    <row r="49" spans="1:24" x14ac:dyDescent="0.35">
      <c r="A49">
        <f t="shared" si="10"/>
        <v>18949700000</v>
      </c>
      <c r="B49">
        <v>1894.97</v>
      </c>
      <c r="C49" s="7" t="s">
        <v>285</v>
      </c>
      <c r="D49" s="3" t="s">
        <v>106</v>
      </c>
      <c r="E49" s="4" t="e">
        <v>#DIV/0!</v>
      </c>
      <c r="F49" s="4">
        <v>0.73699810719844305</v>
      </c>
      <c r="G49" s="4">
        <v>0.95671769530027495</v>
      </c>
      <c r="H49" s="4">
        <v>8.8797633171103403</v>
      </c>
      <c r="I49" s="4">
        <v>871.22145761542697</v>
      </c>
      <c r="J49" s="4">
        <v>2.3683084142824198</v>
      </c>
      <c r="K49" s="4">
        <v>7.9608306154885303E-2</v>
      </c>
      <c r="L49" s="4">
        <v>5.8186193007036098E-2</v>
      </c>
      <c r="M49" s="4">
        <v>5.8466690606605198E-2</v>
      </c>
      <c r="N49" s="4">
        <v>5.4332273197062797</v>
      </c>
      <c r="O49" s="8" t="e">
        <f t="shared" si="11"/>
        <v>#DIV/0!</v>
      </c>
      <c r="P49">
        <f t="shared" si="12"/>
        <v>3.8892336406298942E-9</v>
      </c>
      <c r="Q49">
        <f t="shared" si="13"/>
        <v>5.0487221185574175E-9</v>
      </c>
      <c r="R49">
        <f t="shared" si="14"/>
        <v>4.6859651166563797E-8</v>
      </c>
      <c r="S49">
        <f t="shared" si="15"/>
        <v>4.5975474947647032E-6</v>
      </c>
      <c r="T49">
        <f t="shared" si="16"/>
        <v>1.2497867587784608E-8</v>
      </c>
      <c r="U49">
        <f t="shared" si="17"/>
        <v>4.201032531115812E-10</v>
      </c>
      <c r="V49">
        <f t="shared" si="18"/>
        <v>3.0705601147794473E-10</v>
      </c>
      <c r="W49">
        <f t="shared" si="19"/>
        <v>3.0853623332614867E-10</v>
      </c>
      <c r="X49" s="12">
        <f t="shared" si="20"/>
        <v>2.8671838180584809E-8</v>
      </c>
    </row>
    <row r="50" spans="1:24" x14ac:dyDescent="0.35">
      <c r="A50">
        <f t="shared" si="10"/>
        <v>17002200000</v>
      </c>
      <c r="B50">
        <v>1700.22</v>
      </c>
      <c r="C50" s="7" t="s">
        <v>286</v>
      </c>
      <c r="D50" s="3" t="s">
        <v>108</v>
      </c>
      <c r="E50" s="4">
        <v>0.102761948497474</v>
      </c>
      <c r="F50" s="4">
        <v>0.82193741549404997</v>
      </c>
      <c r="G50" s="4">
        <v>1.41504806877417</v>
      </c>
      <c r="H50" s="4">
        <v>8.4586975861921996</v>
      </c>
      <c r="I50" s="4">
        <v>445.51603348679498</v>
      </c>
      <c r="J50" s="4">
        <v>1.6426669995704499</v>
      </c>
      <c r="K50" s="4">
        <v>0.12313960135573</v>
      </c>
      <c r="L50" s="4">
        <v>3.5856391217690499E-2</v>
      </c>
      <c r="M50" s="4">
        <v>3.4567951612975899E-2</v>
      </c>
      <c r="N50" s="4">
        <v>8.3063952734426891</v>
      </c>
      <c r="O50" s="8">
        <f t="shared" si="11"/>
        <v>6.0440383301851523E-10</v>
      </c>
      <c r="P50">
        <f t="shared" si="12"/>
        <v>4.8343003581539447E-9</v>
      </c>
      <c r="Q50">
        <f t="shared" si="13"/>
        <v>8.3227351094221342E-9</v>
      </c>
      <c r="R50">
        <f t="shared" si="14"/>
        <v>4.975060631090212E-8</v>
      </c>
      <c r="S50">
        <f t="shared" si="15"/>
        <v>2.6203434466527566E-6</v>
      </c>
      <c r="T50">
        <f t="shared" si="16"/>
        <v>9.6614967449532999E-9</v>
      </c>
      <c r="U50">
        <f t="shared" si="17"/>
        <v>7.2425686885067809E-10</v>
      </c>
      <c r="V50">
        <f t="shared" si="18"/>
        <v>2.108926563485343E-10</v>
      </c>
      <c r="W50">
        <f t="shared" si="19"/>
        <v>2.0331458054237628E-10</v>
      </c>
      <c r="X50" s="12">
        <f t="shared" si="20"/>
        <v>4.8854826278026892E-8</v>
      </c>
    </row>
    <row r="51" spans="1:24" x14ac:dyDescent="0.35">
      <c r="A51">
        <f t="shared" si="10"/>
        <v>18007100000</v>
      </c>
      <c r="B51">
        <v>1800.71</v>
      </c>
      <c r="C51" s="7" t="s">
        <v>287</v>
      </c>
      <c r="D51" s="3" t="s">
        <v>110</v>
      </c>
      <c r="E51" s="4">
        <v>8.17979274940588E-2</v>
      </c>
      <c r="F51" s="4">
        <v>0.68480343979297997</v>
      </c>
      <c r="G51" s="4">
        <v>3.0328732528645599</v>
      </c>
      <c r="H51" s="4">
        <v>10.2388538327608</v>
      </c>
      <c r="I51" s="4">
        <v>1065.4444695566001</v>
      </c>
      <c r="J51" s="4">
        <v>1.32679418775692</v>
      </c>
      <c r="K51" s="4">
        <v>0.108511355468789</v>
      </c>
      <c r="L51" s="4">
        <v>3.5856391217690499E-2</v>
      </c>
      <c r="M51" s="4">
        <v>7.6395235265427006E-2</v>
      </c>
      <c r="N51" s="4">
        <v>17.8049992642391</v>
      </c>
      <c r="O51" s="8">
        <f t="shared" si="11"/>
        <v>4.5425375265344668E-10</v>
      </c>
      <c r="P51">
        <f t="shared" si="12"/>
        <v>3.8029634965817921E-9</v>
      </c>
      <c r="Q51">
        <f t="shared" si="13"/>
        <v>1.6842652358594997E-8</v>
      </c>
      <c r="R51">
        <f t="shared" si="14"/>
        <v>5.6860093145263815E-8</v>
      </c>
      <c r="S51">
        <f t="shared" si="15"/>
        <v>5.9168020922669401E-6</v>
      </c>
      <c r="T51">
        <f t="shared" si="16"/>
        <v>7.3681724861689005E-9</v>
      </c>
      <c r="U51">
        <f t="shared" si="17"/>
        <v>6.0260317024278756E-10</v>
      </c>
      <c r="V51">
        <f t="shared" si="18"/>
        <v>1.9912363022191526E-10</v>
      </c>
      <c r="W51">
        <f t="shared" si="19"/>
        <v>4.2425063039260631E-10</v>
      </c>
      <c r="X51" s="12">
        <f t="shared" si="20"/>
        <v>9.8877660835110037E-8</v>
      </c>
    </row>
    <row r="52" spans="1:24" x14ac:dyDescent="0.35">
      <c r="A52">
        <f t="shared" si="10"/>
        <v>14098599999.999998</v>
      </c>
      <c r="B52">
        <v>1409.86</v>
      </c>
      <c r="C52" s="7" t="s">
        <v>288</v>
      </c>
      <c r="D52" s="3" t="s">
        <v>112</v>
      </c>
      <c r="E52" s="4">
        <v>7.4849201875200402E-2</v>
      </c>
      <c r="F52" s="4">
        <v>3.9440510304402498</v>
      </c>
      <c r="G52" s="4">
        <v>3.29402230238966</v>
      </c>
      <c r="H52" s="4">
        <v>6.6473671562668502</v>
      </c>
      <c r="I52" s="4">
        <v>616.61135708629399</v>
      </c>
      <c r="J52" s="4">
        <v>2.1008400249713901</v>
      </c>
      <c r="K52" s="4">
        <v>2.2251548381100501E-2</v>
      </c>
      <c r="L52" s="4">
        <v>3.2156603455175597E-2</v>
      </c>
      <c r="M52" s="4">
        <v>8.2372070926224603E-2</v>
      </c>
      <c r="N52" s="4">
        <v>4.7979802879794198</v>
      </c>
      <c r="O52" s="8">
        <f t="shared" si="11"/>
        <v>5.3089811665839453E-10</v>
      </c>
      <c r="P52">
        <f t="shared" si="12"/>
        <v>2.7974770760502818E-8</v>
      </c>
      <c r="Q52">
        <f t="shared" si="13"/>
        <v>2.3364180148310189E-8</v>
      </c>
      <c r="R52">
        <f t="shared" si="14"/>
        <v>4.7149129390626382E-8</v>
      </c>
      <c r="S52">
        <f t="shared" si="15"/>
        <v>4.3735644467272929E-6</v>
      </c>
      <c r="T52">
        <f t="shared" si="16"/>
        <v>1.4901054182481881E-8</v>
      </c>
      <c r="U52">
        <f t="shared" si="17"/>
        <v>1.5782807073823292E-10</v>
      </c>
      <c r="V52">
        <f t="shared" si="18"/>
        <v>2.2808366401753085E-10</v>
      </c>
      <c r="W52">
        <f t="shared" si="19"/>
        <v>5.8425709592601121E-10</v>
      </c>
      <c r="X52" s="12">
        <f t="shared" si="20"/>
        <v>3.4031608017671401E-8</v>
      </c>
    </row>
    <row r="53" spans="1:24" x14ac:dyDescent="0.35">
      <c r="C53" s="7" t="s">
        <v>289</v>
      </c>
      <c r="D53" s="3" t="s">
        <v>114</v>
      </c>
      <c r="E53" s="4">
        <v>2.36580078780022E-2</v>
      </c>
      <c r="F53" s="4">
        <v>0.50519459766463704</v>
      </c>
      <c r="G53" s="4">
        <v>0.77315017073615799</v>
      </c>
      <c r="H53" s="4">
        <v>8.69871687367338</v>
      </c>
      <c r="I53" s="4">
        <v>1667.41246074327</v>
      </c>
      <c r="J53" s="4">
        <v>1.24172160522324</v>
      </c>
      <c r="K53" s="4">
        <v>0.10669047074756401</v>
      </c>
      <c r="L53" s="4">
        <v>0.14879067948233701</v>
      </c>
      <c r="M53" s="4">
        <v>3.4567951612975899E-2</v>
      </c>
      <c r="N53" s="4">
        <v>5.0492677100646999</v>
      </c>
      <c r="O53" s="8"/>
      <c r="X53" s="12"/>
    </row>
    <row r="54" spans="1:24" x14ac:dyDescent="0.35">
      <c r="A54">
        <f t="shared" si="10"/>
        <v>12631700000</v>
      </c>
      <c r="B54">
        <v>1263.17</v>
      </c>
      <c r="C54" s="7" t="s">
        <v>290</v>
      </c>
      <c r="D54" s="3" t="s">
        <v>116</v>
      </c>
      <c r="E54" s="4">
        <v>3.3721598968269297E-2</v>
      </c>
      <c r="F54" s="4">
        <v>1.41804927368847</v>
      </c>
      <c r="G54" s="4">
        <v>1.1808850055934299</v>
      </c>
      <c r="H54" s="4">
        <v>5.9963916536618704</v>
      </c>
      <c r="I54" s="4">
        <v>338.337963713985</v>
      </c>
      <c r="J54" s="4">
        <v>1.1373296565976601</v>
      </c>
      <c r="K54" s="4">
        <v>0.11947267739067</v>
      </c>
      <c r="L54" s="4" t="e">
        <v>#DIV/0!</v>
      </c>
      <c r="M54" s="4">
        <v>8.6916896389844806E-3</v>
      </c>
      <c r="N54" s="4">
        <v>1.5310040413192101</v>
      </c>
      <c r="O54" s="8">
        <f t="shared" si="11"/>
        <v>2.6696010013117234E-10</v>
      </c>
      <c r="P54">
        <f t="shared" si="12"/>
        <v>1.1226115833090321E-8</v>
      </c>
      <c r="Q54">
        <f t="shared" si="13"/>
        <v>9.3485833703573535E-9</v>
      </c>
      <c r="R54">
        <f t="shared" si="14"/>
        <v>4.7470978994607774E-8</v>
      </c>
      <c r="S54">
        <f t="shared" si="15"/>
        <v>2.6784832106049464E-6</v>
      </c>
      <c r="T54">
        <f t="shared" si="16"/>
        <v>9.0037734952354791E-9</v>
      </c>
      <c r="U54">
        <f t="shared" si="17"/>
        <v>9.4581629860327576E-10</v>
      </c>
      <c r="V54" t="e">
        <f t="shared" si="18"/>
        <v>#DIV/0!</v>
      </c>
      <c r="W54">
        <f t="shared" si="19"/>
        <v>6.880855022668746E-11</v>
      </c>
      <c r="X54" s="12">
        <f t="shared" si="20"/>
        <v>1.2120332507257218E-8</v>
      </c>
    </row>
    <row r="55" spans="1:24" x14ac:dyDescent="0.35">
      <c r="A55">
        <f t="shared" si="10"/>
        <v>14429300000</v>
      </c>
      <c r="B55">
        <v>1442.93</v>
      </c>
      <c r="C55" s="7" t="s">
        <v>291</v>
      </c>
      <c r="D55" s="3" t="s">
        <v>118</v>
      </c>
      <c r="E55" s="4">
        <v>1.3745475895765099E-2</v>
      </c>
      <c r="F55" s="4">
        <v>0.79690201245863801</v>
      </c>
      <c r="G55" s="4">
        <v>1.6116922708258199</v>
      </c>
      <c r="H55" s="4">
        <v>6.2080733714280099</v>
      </c>
      <c r="I55" s="4">
        <v>967.25941505213098</v>
      </c>
      <c r="J55" s="4">
        <v>2.8121673524804098</v>
      </c>
      <c r="K55" s="4">
        <v>9.3995799747133194E-2</v>
      </c>
      <c r="L55" s="4">
        <v>2.11092797814443E-2</v>
      </c>
      <c r="M55" s="4">
        <v>3.6559175013647499E-2</v>
      </c>
      <c r="N55" s="4">
        <v>17.042956023090301</v>
      </c>
      <c r="O55" s="8">
        <f t="shared" si="11"/>
        <v>9.5260864323044774E-11</v>
      </c>
      <c r="P55">
        <f t="shared" si="12"/>
        <v>5.5228043803832345E-9</v>
      </c>
      <c r="Q55">
        <f t="shared" si="13"/>
        <v>1.1169580442750653E-8</v>
      </c>
      <c r="R55">
        <f t="shared" si="14"/>
        <v>4.3024078586126908E-8</v>
      </c>
      <c r="S55">
        <f t="shared" si="15"/>
        <v>6.7034396336075278E-6</v>
      </c>
      <c r="T55">
        <f t="shared" si="16"/>
        <v>1.9489284667173112E-8</v>
      </c>
      <c r="U55">
        <f t="shared" si="17"/>
        <v>6.5142314420750272E-10</v>
      </c>
      <c r="V55">
        <f t="shared" si="18"/>
        <v>1.4629455192867499E-10</v>
      </c>
      <c r="W55">
        <f t="shared" si="19"/>
        <v>2.5336762707579366E-10</v>
      </c>
      <c r="X55" s="12">
        <f t="shared" si="20"/>
        <v>1.1811353304103666E-7</v>
      </c>
    </row>
    <row r="56" spans="1:24" x14ac:dyDescent="0.35">
      <c r="A56">
        <f t="shared" si="10"/>
        <v>17851100000</v>
      </c>
      <c r="B56">
        <v>1785.11</v>
      </c>
      <c r="C56" s="7" t="s">
        <v>292</v>
      </c>
      <c r="D56" s="3" t="s">
        <v>120</v>
      </c>
      <c r="E56" s="4">
        <v>6.1021053404179598E-2</v>
      </c>
      <c r="F56" s="4">
        <v>1.0515899101508701</v>
      </c>
      <c r="G56" s="4">
        <v>1.8810431544839099</v>
      </c>
      <c r="H56" s="4">
        <v>11.505193545052901</v>
      </c>
      <c r="I56" s="4">
        <v>1874.04886340743</v>
      </c>
      <c r="J56" s="4">
        <v>2.1475557788172401</v>
      </c>
      <c r="K56" s="4">
        <v>0.104871369244153</v>
      </c>
      <c r="L56" s="4">
        <v>0.103296391703376</v>
      </c>
      <c r="M56" s="4">
        <v>2.2622387945872E-2</v>
      </c>
      <c r="N56" s="4">
        <v>1.04944063336376</v>
      </c>
      <c r="O56" s="8">
        <f t="shared" si="11"/>
        <v>3.4183357554537031E-10</v>
      </c>
      <c r="P56">
        <f t="shared" si="12"/>
        <v>5.8908969763816806E-9</v>
      </c>
      <c r="Q56">
        <f t="shared" si="13"/>
        <v>1.0537407523815954E-8</v>
      </c>
      <c r="R56">
        <f t="shared" si="14"/>
        <v>6.445089403483763E-8</v>
      </c>
      <c r="S56">
        <f t="shared" si="15"/>
        <v>1.0498226234839478E-5</v>
      </c>
      <c r="T56">
        <f t="shared" si="16"/>
        <v>1.2030383443133703E-8</v>
      </c>
      <c r="U56">
        <f t="shared" si="17"/>
        <v>5.8747847048166772E-10</v>
      </c>
      <c r="V56">
        <f t="shared" si="18"/>
        <v>5.7865561059753173E-10</v>
      </c>
      <c r="W56">
        <f t="shared" si="19"/>
        <v>1.2672825733916678E-10</v>
      </c>
      <c r="X56" s="12">
        <f t="shared" si="20"/>
        <v>5.8788569520296233E-9</v>
      </c>
    </row>
    <row r="57" spans="1:24" x14ac:dyDescent="0.35">
      <c r="A57">
        <f t="shared" si="10"/>
        <v>14082200000</v>
      </c>
      <c r="B57">
        <v>1408.22</v>
      </c>
      <c r="C57" s="7" t="s">
        <v>293</v>
      </c>
      <c r="D57" s="3" t="s">
        <v>122</v>
      </c>
      <c r="E57" s="4">
        <v>9.9256677892091902E-2</v>
      </c>
      <c r="F57" s="4">
        <v>1.33810255579827</v>
      </c>
      <c r="G57" s="4">
        <v>0.32516532900810802</v>
      </c>
      <c r="H57" s="4">
        <v>3.2767204000039101</v>
      </c>
      <c r="I57" s="4">
        <v>1558.1313571360499</v>
      </c>
      <c r="J57" s="4">
        <v>1.2678742970941801</v>
      </c>
      <c r="K57" s="4">
        <v>0.137868550926738</v>
      </c>
      <c r="L57" s="4" t="e">
        <v>#DIV/0!</v>
      </c>
      <c r="M57" s="4">
        <v>1.4660928119159301E-2</v>
      </c>
      <c r="N57" s="4">
        <v>10.440098792274901</v>
      </c>
      <c r="O57" s="8">
        <f t="shared" si="11"/>
        <v>7.0483786547621752E-10</v>
      </c>
      <c r="P57">
        <f t="shared" si="12"/>
        <v>9.5020845876231696E-9</v>
      </c>
      <c r="Q57">
        <f t="shared" si="13"/>
        <v>2.3090520586847796E-9</v>
      </c>
      <c r="R57">
        <f t="shared" si="14"/>
        <v>2.3268526224623353E-8</v>
      </c>
      <c r="S57">
        <f t="shared" si="15"/>
        <v>1.1064545008138288E-5</v>
      </c>
      <c r="T57">
        <f t="shared" si="16"/>
        <v>9.0033822633834215E-9</v>
      </c>
      <c r="U57">
        <f t="shared" si="17"/>
        <v>9.7902707621492378E-10</v>
      </c>
      <c r="V57" t="e">
        <f t="shared" si="18"/>
        <v>#DIV/0!</v>
      </c>
      <c r="W57">
        <f t="shared" si="19"/>
        <v>1.0410964280552257E-10</v>
      </c>
      <c r="X57" s="12">
        <f t="shared" si="20"/>
        <v>7.4136845040369409E-8</v>
      </c>
    </row>
    <row r="58" spans="1:24" x14ac:dyDescent="0.35">
      <c r="A58">
        <f t="shared" si="10"/>
        <v>3681500000</v>
      </c>
      <c r="B58">
        <v>368.15</v>
      </c>
      <c r="C58" s="7" t="s">
        <v>294</v>
      </c>
      <c r="D58" s="3" t="s">
        <v>124</v>
      </c>
      <c r="E58" s="4" t="e">
        <v>#DIV/0!</v>
      </c>
      <c r="F58" s="4">
        <v>0.53205828568676905</v>
      </c>
      <c r="G58" s="4" t="e">
        <v>#DIV/0!</v>
      </c>
      <c r="H58" s="4">
        <v>1.8751393075156899</v>
      </c>
      <c r="I58" s="4">
        <v>279.57173209139</v>
      </c>
      <c r="J58" s="4">
        <v>1.44493644885675</v>
      </c>
      <c r="K58" s="4">
        <v>1.5661271773665799E-2</v>
      </c>
      <c r="L58" s="4" t="e">
        <v>#DIV/0!</v>
      </c>
      <c r="M58" s="4" t="e">
        <v>#DIV/0!</v>
      </c>
      <c r="N58" s="4">
        <v>13.880527362686101</v>
      </c>
      <c r="O58" s="8" t="e">
        <f t="shared" si="11"/>
        <v>#DIV/0!</v>
      </c>
      <c r="P58">
        <f t="shared" si="12"/>
        <v>1.4452214740914547E-8</v>
      </c>
      <c r="Q58" t="e">
        <f t="shared" si="13"/>
        <v>#DIV/0!</v>
      </c>
      <c r="R58">
        <f t="shared" si="14"/>
        <v>5.0934111300168138E-8</v>
      </c>
      <c r="S58">
        <f t="shared" si="15"/>
        <v>7.5939625720871925E-6</v>
      </c>
      <c r="T58">
        <f t="shared" si="16"/>
        <v>3.9248579352349584E-8</v>
      </c>
      <c r="U58">
        <f t="shared" si="17"/>
        <v>4.2540463869797092E-10</v>
      </c>
      <c r="V58" t="e">
        <f t="shared" si="18"/>
        <v>#DIV/0!</v>
      </c>
      <c r="W58" t="e">
        <f t="shared" si="19"/>
        <v>#DIV/0!</v>
      </c>
      <c r="X58" s="12">
        <f t="shared" si="20"/>
        <v>3.7703456098563359E-7</v>
      </c>
    </row>
    <row r="59" spans="1:24" x14ac:dyDescent="0.35">
      <c r="A59">
        <f t="shared" si="10"/>
        <v>15064100000</v>
      </c>
      <c r="B59">
        <v>1506.41</v>
      </c>
      <c r="C59" s="7" t="s">
        <v>295</v>
      </c>
      <c r="D59" s="3" t="s">
        <v>126</v>
      </c>
      <c r="E59" s="4" t="e">
        <v>#DIV/0!</v>
      </c>
      <c r="F59" s="4">
        <v>0.64518365045647796</v>
      </c>
      <c r="G59" s="4">
        <v>0.20978721918879301</v>
      </c>
      <c r="H59" s="4">
        <v>5.1074786835002604</v>
      </c>
      <c r="I59" s="4">
        <v>290.6541745541</v>
      </c>
      <c r="J59" s="4">
        <v>2.5428056632038398</v>
      </c>
      <c r="K59" s="4">
        <v>2.2251548381100501E-2</v>
      </c>
      <c r="L59" s="4" t="e">
        <v>#DIV/0!</v>
      </c>
      <c r="M59" s="4" t="e">
        <v>#DIV/0!</v>
      </c>
      <c r="N59" s="4">
        <v>13.4062519287169</v>
      </c>
      <c r="O59" s="8" t="e">
        <f t="shared" si="11"/>
        <v>#DIV/0!</v>
      </c>
      <c r="P59">
        <f t="shared" si="12"/>
        <v>4.2829219831020634E-9</v>
      </c>
      <c r="Q59">
        <f t="shared" si="13"/>
        <v>1.3926302878286323E-9</v>
      </c>
      <c r="R59">
        <f t="shared" si="14"/>
        <v>3.3904970648762693E-8</v>
      </c>
      <c r="S59">
        <f t="shared" si="15"/>
        <v>1.9294493169462496E-6</v>
      </c>
      <c r="T59">
        <f t="shared" si="16"/>
        <v>1.6879904296996435E-8</v>
      </c>
      <c r="U59">
        <f t="shared" si="17"/>
        <v>1.47712431417081E-10</v>
      </c>
      <c r="V59" t="e">
        <f t="shared" si="18"/>
        <v>#DIV/0!</v>
      </c>
      <c r="W59" t="e">
        <f t="shared" si="19"/>
        <v>#DIV/0!</v>
      </c>
      <c r="X59" s="12">
        <f t="shared" si="20"/>
        <v>8.8994708802496666E-8</v>
      </c>
    </row>
    <row r="60" spans="1:24" x14ac:dyDescent="0.35">
      <c r="A60">
        <f t="shared" si="10"/>
        <v>15776300000.000002</v>
      </c>
      <c r="B60">
        <v>1577.63</v>
      </c>
      <c r="C60" s="7" t="s">
        <v>296</v>
      </c>
      <c r="D60" s="3" t="s">
        <v>128</v>
      </c>
      <c r="E60" s="4">
        <v>3.03535984065301E-2</v>
      </c>
      <c r="F60" s="4">
        <v>2.2880385408431301</v>
      </c>
      <c r="G60" s="4">
        <v>1.5486281928660799</v>
      </c>
      <c r="H60" s="4">
        <v>7.06734846976327</v>
      </c>
      <c r="I60" s="4">
        <v>1643.1593476277901</v>
      </c>
      <c r="J60" s="4">
        <v>2.67062063915147</v>
      </c>
      <c r="K60" s="4">
        <v>6.71402111296205E-2</v>
      </c>
      <c r="L60" s="4">
        <v>9.5746682718717793E-2</v>
      </c>
      <c r="M60" s="4">
        <v>5.8466690606605198E-2</v>
      </c>
      <c r="N60" s="4">
        <v>4.82092213778889</v>
      </c>
      <c r="O60" s="8">
        <f t="shared" si="11"/>
        <v>1.9239998229325063E-10</v>
      </c>
      <c r="P60">
        <f t="shared" si="12"/>
        <v>1.4503011104271153E-8</v>
      </c>
      <c r="Q60">
        <f t="shared" si="13"/>
        <v>9.816168511413194E-9</v>
      </c>
      <c r="R60">
        <f t="shared" si="14"/>
        <v>4.4797249480317111E-8</v>
      </c>
      <c r="S60">
        <f t="shared" si="15"/>
        <v>1.0415365755137705E-5</v>
      </c>
      <c r="T60">
        <f t="shared" si="16"/>
        <v>1.6928054354642532E-8</v>
      </c>
      <c r="U60">
        <f t="shared" si="17"/>
        <v>4.2557640973878849E-10</v>
      </c>
      <c r="V60">
        <f t="shared" si="18"/>
        <v>6.0690201580039539E-10</v>
      </c>
      <c r="W60">
        <f t="shared" si="19"/>
        <v>3.7059824297588913E-10</v>
      </c>
      <c r="X60" s="12">
        <f t="shared" si="20"/>
        <v>3.0558002432692642E-8</v>
      </c>
    </row>
    <row r="61" spans="1:24" x14ac:dyDescent="0.35">
      <c r="A61">
        <f t="shared" si="10"/>
        <v>18117600000</v>
      </c>
      <c r="B61">
        <v>1811.76</v>
      </c>
      <c r="C61" s="7" t="s">
        <v>297</v>
      </c>
      <c r="D61" s="3" t="s">
        <v>130</v>
      </c>
      <c r="E61" s="4">
        <v>1.02207835893939E-3</v>
      </c>
      <c r="F61" s="4">
        <v>1.43355236065009</v>
      </c>
      <c r="G61" s="4">
        <v>1.0029005095786201</v>
      </c>
      <c r="H61" s="4">
        <v>12.227824105647899</v>
      </c>
      <c r="I61" s="4">
        <v>643.34672934290495</v>
      </c>
      <c r="J61" s="4">
        <v>2.3281095813013102</v>
      </c>
      <c r="K61" s="4">
        <v>0.20328381134453399</v>
      </c>
      <c r="L61" s="4">
        <v>0.19837395317262499</v>
      </c>
      <c r="M61" s="4">
        <v>5.6474836394133497E-2</v>
      </c>
      <c r="N61" s="4">
        <v>2.4872683530277802</v>
      </c>
      <c r="O61" s="8">
        <f t="shared" si="11"/>
        <v>5.6413562444219434E-12</v>
      </c>
      <c r="P61">
        <f t="shared" si="12"/>
        <v>7.912484880172263E-9</v>
      </c>
      <c r="Q61">
        <f t="shared" si="13"/>
        <v>5.535504203529276E-9</v>
      </c>
      <c r="R61">
        <f t="shared" si="14"/>
        <v>6.7491412249127363E-8</v>
      </c>
      <c r="S61">
        <f t="shared" si="15"/>
        <v>3.5509489631237304E-6</v>
      </c>
      <c r="T61">
        <f t="shared" si="16"/>
        <v>1.2849988857802967E-8</v>
      </c>
      <c r="U61">
        <f t="shared" si="17"/>
        <v>1.1220239509898331E-9</v>
      </c>
      <c r="V61">
        <f t="shared" si="18"/>
        <v>1.0949240140671226E-9</v>
      </c>
      <c r="W61">
        <f t="shared" si="19"/>
        <v>3.1171256896130556E-10</v>
      </c>
      <c r="X61" s="12">
        <f t="shared" si="20"/>
        <v>1.3728464879607566E-8</v>
      </c>
    </row>
    <row r="62" spans="1:24" x14ac:dyDescent="0.35">
      <c r="A62">
        <f t="shared" si="10"/>
        <v>12538200000</v>
      </c>
      <c r="B62">
        <v>1253.82</v>
      </c>
      <c r="C62" s="7" t="s">
        <v>298</v>
      </c>
      <c r="D62" s="3" t="s">
        <v>132</v>
      </c>
      <c r="E62" s="4">
        <v>2.36580078780022E-2</v>
      </c>
      <c r="F62" s="4">
        <v>1.33810255579827</v>
      </c>
      <c r="G62" s="4">
        <v>0.69727593507792796</v>
      </c>
      <c r="H62" s="4">
        <v>7.8609471507636197</v>
      </c>
      <c r="I62" s="4">
        <v>217.27208157056</v>
      </c>
      <c r="J62" s="4">
        <v>1.6426669995704499</v>
      </c>
      <c r="K62" s="4">
        <v>0.10669047074756401</v>
      </c>
      <c r="L62" s="4" t="e">
        <v>#DIV/0!</v>
      </c>
      <c r="M62" s="4">
        <v>5.2491269302237499E-2</v>
      </c>
      <c r="N62" s="4">
        <v>8.5858979615594695</v>
      </c>
      <c r="O62" s="8">
        <f>E62/A62*100</f>
        <v>1.8868743422502593E-10</v>
      </c>
      <c r="P62">
        <f t="shared" si="12"/>
        <v>1.0672206184286979E-8</v>
      </c>
      <c r="Q62">
        <f t="shared" si="13"/>
        <v>5.5612124154817117E-9</v>
      </c>
      <c r="R62">
        <f t="shared" si="14"/>
        <v>6.2695978296435056E-8</v>
      </c>
      <c r="S62">
        <f t="shared" si="15"/>
        <v>1.732880968325278E-6</v>
      </c>
      <c r="T62">
        <f t="shared" si="16"/>
        <v>1.3101298428565903E-8</v>
      </c>
      <c r="U62">
        <f t="shared" si="17"/>
        <v>8.5092334424051296E-10</v>
      </c>
      <c r="V62" t="e">
        <f t="shared" si="18"/>
        <v>#DIV/0!</v>
      </c>
      <c r="W62">
        <f t="shared" si="19"/>
        <v>4.1865075770236158E-10</v>
      </c>
      <c r="X62" s="12">
        <f t="shared" si="20"/>
        <v>6.8477915183674445E-8</v>
      </c>
    </row>
    <row r="63" spans="1:24" x14ac:dyDescent="0.35">
      <c r="A63">
        <f t="shared" si="10"/>
        <v>17201100000</v>
      </c>
      <c r="B63">
        <v>1720.11</v>
      </c>
      <c r="C63" s="7" t="s">
        <v>299</v>
      </c>
      <c r="D63" s="3" t="s">
        <v>134</v>
      </c>
      <c r="E63" s="4">
        <v>0.53922325270386096</v>
      </c>
      <c r="F63" s="4">
        <v>8.6331436046630898</v>
      </c>
      <c r="G63" s="4">
        <v>1.9765854303199799</v>
      </c>
      <c r="H63" s="4">
        <v>9.4152655438820805</v>
      </c>
      <c r="I63" s="4">
        <v>607.93445237109904</v>
      </c>
      <c r="J63" s="4">
        <v>1.8479686550671699</v>
      </c>
      <c r="K63" s="4">
        <v>0.14526771105890901</v>
      </c>
      <c r="L63" s="4" t="e">
        <v>#DIV/0!</v>
      </c>
      <c r="M63" s="4">
        <v>6.2450531914097399E-2</v>
      </c>
      <c r="N63" s="4">
        <v>16.476499225358399</v>
      </c>
      <c r="O63" s="8">
        <f t="shared" si="11"/>
        <v>3.1348184284950441E-9</v>
      </c>
      <c r="P63">
        <f t="shared" si="12"/>
        <v>5.0189485583265544E-8</v>
      </c>
      <c r="Q63">
        <f t="shared" si="13"/>
        <v>1.1491040865525924E-8</v>
      </c>
      <c r="R63">
        <f t="shared" si="14"/>
        <v>5.4736415368099017E-8</v>
      </c>
      <c r="S63">
        <f t="shared" si="15"/>
        <v>3.5342766007470399E-6</v>
      </c>
      <c r="T63">
        <f t="shared" si="16"/>
        <v>1.0743316735948107E-8</v>
      </c>
      <c r="U63">
        <f t="shared" si="17"/>
        <v>8.4452570509391268E-10</v>
      </c>
      <c r="V63" t="e">
        <f t="shared" si="18"/>
        <v>#DIV/0!</v>
      </c>
      <c r="W63">
        <f t="shared" si="19"/>
        <v>3.630612688380243E-10</v>
      </c>
      <c r="X63" s="12">
        <f t="shared" si="20"/>
        <v>9.5787474204314824E-8</v>
      </c>
    </row>
    <row r="64" spans="1:24" x14ac:dyDescent="0.35">
      <c r="A64">
        <f t="shared" si="10"/>
        <v>12746199999.999998</v>
      </c>
      <c r="B64">
        <v>1274.6199999999999</v>
      </c>
      <c r="C64" s="7" t="s">
        <v>300</v>
      </c>
      <c r="D64" s="3" t="s">
        <v>136</v>
      </c>
      <c r="E64" s="4">
        <v>0.109784854601209</v>
      </c>
      <c r="F64" s="4">
        <v>0.53450425270402702</v>
      </c>
      <c r="G64" s="4">
        <v>1.66697476915006</v>
      </c>
      <c r="H64" s="4">
        <v>10.006281153598101</v>
      </c>
      <c r="I64" s="4">
        <v>490.88132434295898</v>
      </c>
      <c r="J64" s="4">
        <v>3.1909527281186301</v>
      </c>
      <c r="K64" s="4">
        <v>0.15454708733924899</v>
      </c>
      <c r="L64" s="4">
        <v>7.3168151862390202E-2</v>
      </c>
      <c r="M64" s="4">
        <v>2.8594754862457598E-2</v>
      </c>
      <c r="N64" s="4">
        <v>26.210846359292301</v>
      </c>
      <c r="O64" s="8">
        <f t="shared" si="11"/>
        <v>8.6131438861157849E-10</v>
      </c>
      <c r="P64">
        <f t="shared" si="12"/>
        <v>4.1934400268631209E-9</v>
      </c>
      <c r="Q64">
        <f t="shared" si="13"/>
        <v>1.3078209734274219E-8</v>
      </c>
      <c r="R64">
        <f t="shared" si="14"/>
        <v>7.8504033779464481E-8</v>
      </c>
      <c r="S64">
        <f t="shared" si="15"/>
        <v>3.8511974105455665E-6</v>
      </c>
      <c r="T64">
        <f t="shared" si="16"/>
        <v>2.5034541495650707E-8</v>
      </c>
      <c r="U64">
        <f t="shared" si="17"/>
        <v>1.2124953895219674E-9</v>
      </c>
      <c r="V64">
        <f t="shared" si="18"/>
        <v>5.7403894386083868E-10</v>
      </c>
      <c r="W64">
        <f t="shared" si="19"/>
        <v>2.2433944910999045E-10</v>
      </c>
      <c r="X64" s="12">
        <f t="shared" si="20"/>
        <v>2.0563655332014489E-7</v>
      </c>
    </row>
    <row r="65" spans="1:24" x14ac:dyDescent="0.35">
      <c r="A65">
        <f t="shared" si="10"/>
        <v>11321199999.999998</v>
      </c>
      <c r="B65">
        <v>1132.1199999999999</v>
      </c>
      <c r="C65" s="7" t="s">
        <v>301</v>
      </c>
      <c r="D65" s="3" t="s">
        <v>138</v>
      </c>
      <c r="E65" s="4">
        <v>6.4468747948955393E-2</v>
      </c>
      <c r="F65" s="4">
        <v>0.69721124326443595</v>
      </c>
      <c r="G65" s="4">
        <v>0.85704272103916801</v>
      </c>
      <c r="H65" s="4">
        <v>7.3422522518816198</v>
      </c>
      <c r="I65" s="4">
        <v>266.35729377206502</v>
      </c>
      <c r="J65" s="4">
        <v>1.8811679736509399</v>
      </c>
      <c r="K65" s="4">
        <v>7.6033693069688699E-2</v>
      </c>
      <c r="L65" s="4" t="e">
        <v>#DIV/0!</v>
      </c>
      <c r="M65" s="4">
        <v>3.25768039352968E-2</v>
      </c>
      <c r="N65" s="4">
        <v>26.311864925450099</v>
      </c>
      <c r="O65" s="8">
        <f t="shared" si="11"/>
        <v>5.6945154178846237E-10</v>
      </c>
      <c r="P65">
        <f t="shared" si="12"/>
        <v>6.1584570828572598E-9</v>
      </c>
      <c r="Q65">
        <f t="shared" si="13"/>
        <v>7.5702462728259208E-9</v>
      </c>
      <c r="R65">
        <f t="shared" si="14"/>
        <v>6.4854010633869393E-8</v>
      </c>
      <c r="S65">
        <f t="shared" si="15"/>
        <v>2.3527302209312182E-6</v>
      </c>
      <c r="T65">
        <f t="shared" si="16"/>
        <v>1.661633019159577E-8</v>
      </c>
      <c r="U65">
        <f t="shared" si="17"/>
        <v>6.7160453900371616E-10</v>
      </c>
      <c r="V65" t="e">
        <f t="shared" si="18"/>
        <v>#DIV/0!</v>
      </c>
      <c r="W65">
        <f t="shared" si="19"/>
        <v>2.8775044991075864E-10</v>
      </c>
      <c r="X65" s="12">
        <f t="shared" si="20"/>
        <v>2.3241233195641895E-7</v>
      </c>
    </row>
    <row r="66" spans="1:24" x14ac:dyDescent="0.35">
      <c r="A66">
        <f t="shared" si="10"/>
        <v>14599900000</v>
      </c>
      <c r="B66">
        <v>1459.99</v>
      </c>
      <c r="C66" s="7" t="s">
        <v>303</v>
      </c>
      <c r="D66" s="3" t="s">
        <v>140</v>
      </c>
      <c r="E66" s="4" t="e">
        <v>#DIV/0!</v>
      </c>
      <c r="F66" s="4">
        <v>0.61309183663797695</v>
      </c>
      <c r="G66" s="4">
        <v>8.3975623846113401E-2</v>
      </c>
      <c r="H66" s="4">
        <v>6.5649745951023304</v>
      </c>
      <c r="I66" s="4">
        <v>50.801207380651299</v>
      </c>
      <c r="J66" s="4">
        <v>1.8346954082456399</v>
      </c>
      <c r="K66" s="4" t="e">
        <v>#DIV/0!</v>
      </c>
      <c r="L66" s="4" t="e">
        <v>#DIV/0!</v>
      </c>
      <c r="M66" s="4">
        <v>2.2622387945872E-2</v>
      </c>
      <c r="N66" s="4">
        <v>29.895909990641801</v>
      </c>
      <c r="O66" s="8" t="e">
        <f t="shared" si="11"/>
        <v>#DIV/0!</v>
      </c>
      <c r="P66">
        <f t="shared" si="12"/>
        <v>4.1992879173006455E-9</v>
      </c>
      <c r="Q66">
        <f t="shared" si="13"/>
        <v>5.7517944538053956E-10</v>
      </c>
      <c r="R66">
        <f t="shared" si="14"/>
        <v>4.4965887404039276E-8</v>
      </c>
      <c r="S66">
        <f t="shared" si="15"/>
        <v>3.4795585846924499E-7</v>
      </c>
      <c r="T66">
        <f t="shared" si="16"/>
        <v>1.2566492977661766E-8</v>
      </c>
      <c r="U66" t="e">
        <f t="shared" si="17"/>
        <v>#DIV/0!</v>
      </c>
      <c r="V66" t="e">
        <f t="shared" si="18"/>
        <v>#DIV/0!</v>
      </c>
      <c r="W66">
        <f t="shared" si="19"/>
        <v>1.5494892393695846E-10</v>
      </c>
      <c r="X66" s="12">
        <f t="shared" si="20"/>
        <v>2.0476790930514456E-7</v>
      </c>
    </row>
    <row r="67" spans="1:24" x14ac:dyDescent="0.35">
      <c r="A67" t="s">
        <v>302</v>
      </c>
      <c r="C67" s="7" t="s">
        <v>249</v>
      </c>
      <c r="D67" s="3" t="s">
        <v>142</v>
      </c>
      <c r="E67" s="4" t="e">
        <v>#DIV/0!</v>
      </c>
      <c r="F67" s="4">
        <v>0.44444250983382799</v>
      </c>
      <c r="G67" s="4">
        <v>2.7890608142825299</v>
      </c>
      <c r="H67" s="4">
        <v>6.3649259852539002</v>
      </c>
      <c r="I67" s="4">
        <v>943.56679300040196</v>
      </c>
      <c r="J67" s="4">
        <v>2.2344181758056698</v>
      </c>
      <c r="K67" s="4" t="e">
        <v>#DIV/0!</v>
      </c>
      <c r="L67" s="4">
        <v>2.11092797814443E-2</v>
      </c>
      <c r="M67" s="4" t="e">
        <v>#DIV/0!</v>
      </c>
      <c r="N67" s="4">
        <v>3.8503620403424699</v>
      </c>
      <c r="O67" s="8" t="e">
        <f>(E67/A13*100)</f>
        <v>#DIV/0!</v>
      </c>
      <c r="P67">
        <f>(F67/A13*100)</f>
        <v>2.8729686863038179E-9</v>
      </c>
      <c r="Q67">
        <f>(G67/A13*100)</f>
        <v>1.8029068341429949E-8</v>
      </c>
      <c r="R67">
        <f>(H67/A13*100)</f>
        <v>4.114420344964964E-8</v>
      </c>
      <c r="S67">
        <f>(I67/A13*100)</f>
        <v>6.0994117118540763E-6</v>
      </c>
      <c r="T67">
        <f>(J67/A13*100)</f>
        <v>1.4443743136987354E-8</v>
      </c>
      <c r="U67" t="e">
        <f>(K67/A13*100)</f>
        <v>#DIV/0!</v>
      </c>
      <c r="V67">
        <f>(L67/A13*100)</f>
        <v>1.3645476852605915E-10</v>
      </c>
      <c r="W67" t="e">
        <f>(M67/A13*100)</f>
        <v>#DIV/0!</v>
      </c>
      <c r="X67" s="12">
        <f>(N67/A13*100)</f>
        <v>2.4889539879910986E-8</v>
      </c>
    </row>
    <row r="68" spans="1:24" x14ac:dyDescent="0.35">
      <c r="A68" t="s">
        <v>302</v>
      </c>
      <c r="C68" s="7" t="s">
        <v>250</v>
      </c>
      <c r="D68" s="3" t="s">
        <v>144</v>
      </c>
      <c r="E68" s="4" t="e">
        <v>#DIV/0!</v>
      </c>
      <c r="F68" s="4">
        <v>1.0287406693288501</v>
      </c>
      <c r="G68" s="4">
        <v>1.01060811367034</v>
      </c>
      <c r="H68" s="4">
        <v>9.5216189694862905</v>
      </c>
      <c r="I68" s="4">
        <v>53.421339495509699</v>
      </c>
      <c r="J68" s="4">
        <v>1.85460667036742</v>
      </c>
      <c r="K68" s="4" t="e">
        <v>#DIV/0!</v>
      </c>
      <c r="L68" s="4" t="e">
        <v>#DIV/0!</v>
      </c>
      <c r="M68" s="4" t="e">
        <v>#DIV/0!</v>
      </c>
      <c r="N68" s="4">
        <v>11.847624061449901</v>
      </c>
      <c r="O68" s="8" t="e">
        <f>(E68/A14*100)</f>
        <v>#DIV/0!</v>
      </c>
      <c r="P68">
        <f>(F68/A14*100)</f>
        <v>6.2792796804563858E-9</v>
      </c>
      <c r="Q68">
        <f>(G68/A14*100)</f>
        <v>6.1686012639264855E-9</v>
      </c>
      <c r="R68">
        <f>(H68/A14*100)</f>
        <v>5.8118542702457346E-8</v>
      </c>
      <c r="S68">
        <f>(I68/A14*100)</f>
        <v>3.2607589220300007E-7</v>
      </c>
      <c r="T68">
        <f>(J68/A14*100)</f>
        <v>1.132024263031673E-8</v>
      </c>
      <c r="U68" t="e">
        <f>(K68/A14*100)</f>
        <v>#DIV/0!</v>
      </c>
      <c r="V68" t="e">
        <f>(L68/A14*100)</f>
        <v>#DIV/0!</v>
      </c>
      <c r="W68" t="e">
        <f>(M68/A14*100)</f>
        <v>#DIV/0!</v>
      </c>
      <c r="X68" s="12">
        <f>(N68/A14*100)</f>
        <v>7.2316131021906121E-8</v>
      </c>
    </row>
    <row r="69" spans="1:24" x14ac:dyDescent="0.35">
      <c r="A69" t="s">
        <v>302</v>
      </c>
      <c r="C69" s="7" t="s">
        <v>253</v>
      </c>
      <c r="D69" s="3" t="s">
        <v>146</v>
      </c>
      <c r="E69" s="4">
        <v>1.0489734866545201E-2</v>
      </c>
      <c r="F69" s="4">
        <v>0.89477701593480596</v>
      </c>
      <c r="G69" s="4">
        <v>0.94903122723354805</v>
      </c>
      <c r="H69" s="4">
        <v>8.6396889061816999</v>
      </c>
      <c r="I69" s="4">
        <v>592.53005276244801</v>
      </c>
      <c r="J69" s="4">
        <v>1.9875575598172499</v>
      </c>
      <c r="K69" s="4">
        <v>9.2189997863027798E-2</v>
      </c>
      <c r="L69" s="4">
        <v>6.5706898512507298E-3</v>
      </c>
      <c r="M69" s="4">
        <v>4.4524749409059303E-2</v>
      </c>
      <c r="N69" s="4">
        <v>3.6342191602791698</v>
      </c>
      <c r="O69" s="8">
        <f>(E69/A17*100)</f>
        <v>6.9594265569839517E-11</v>
      </c>
      <c r="P69">
        <f>(F69/A17*100)</f>
        <v>5.9364083139371575E-9</v>
      </c>
      <c r="Q69">
        <f>(G69/A17*100)</f>
        <v>6.2963584973730521E-9</v>
      </c>
      <c r="R69">
        <f>(H69/A17*100)</f>
        <v>5.7320114552679346E-8</v>
      </c>
      <c r="S69">
        <f>(I69/A17*100)</f>
        <v>3.9311473907292519E-6</v>
      </c>
      <c r="T69">
        <f>(J69/A17*100)</f>
        <v>1.3186473291561896E-8</v>
      </c>
      <c r="U69">
        <f>(K69/A17*100)</f>
        <v>6.1163559191802264E-10</v>
      </c>
      <c r="V69">
        <f>(L69/A17*100)</f>
        <v>4.3593316733237771E-11</v>
      </c>
      <c r="W69">
        <f>(M69/A17*100)</f>
        <v>2.9539995759923107E-10</v>
      </c>
      <c r="X69" s="12">
        <f>(N69/A17*100)</f>
        <v>2.4111268454086991E-8</v>
      </c>
    </row>
    <row r="70" spans="1:24" x14ac:dyDescent="0.35">
      <c r="A70" t="s">
        <v>302</v>
      </c>
      <c r="C70" s="7" t="s">
        <v>254</v>
      </c>
      <c r="D70" s="3" t="s">
        <v>148</v>
      </c>
      <c r="E70" s="4" t="e">
        <v>#DIV/0!</v>
      </c>
      <c r="F70" s="4">
        <v>0.99831908364458599</v>
      </c>
      <c r="G70" s="4">
        <v>0.50948807603762702</v>
      </c>
      <c r="H70" s="4">
        <v>8.3052817403934398</v>
      </c>
      <c r="I70" s="4">
        <v>97.601293330373593</v>
      </c>
      <c r="J70" s="4">
        <v>1.25479529760988</v>
      </c>
      <c r="K70" s="4">
        <v>1.7296104407316298E-2</v>
      </c>
      <c r="L70" s="4" t="e">
        <v>#DIV/0!</v>
      </c>
      <c r="M70" s="4">
        <v>0.11425293936267999</v>
      </c>
      <c r="N70" s="4">
        <v>29.451335649143001</v>
      </c>
      <c r="O70" s="8" t="e">
        <f>(E70/A18*100)</f>
        <v>#DIV/0!</v>
      </c>
      <c r="P70">
        <f>(F70/A18*100)</f>
        <v>6.1455442648300733E-9</v>
      </c>
      <c r="Q70">
        <f>(G70/A18*100)</f>
        <v>3.1363534715390165E-9</v>
      </c>
      <c r="R70">
        <f>(H70/A18*100)</f>
        <v>5.1126415795977991E-8</v>
      </c>
      <c r="S70">
        <f>(I70/A18*100)</f>
        <v>6.0082300167670239E-7</v>
      </c>
      <c r="T70">
        <f>(J70/A18*100)</f>
        <v>7.7243840883116851E-9</v>
      </c>
      <c r="U70">
        <f>(K70/A18*100)</f>
        <v>1.0647294736291628E-10</v>
      </c>
      <c r="V70" t="e">
        <f>(L70/A18*100)</f>
        <v>#DIV/0!</v>
      </c>
      <c r="W70">
        <f>(M70/A18*100)</f>
        <v>7.0332873301084667E-10</v>
      </c>
      <c r="X70" s="12">
        <f>(N70/A18*100)</f>
        <v>1.8129923574075693E-7</v>
      </c>
    </row>
    <row r="71" spans="1:24" x14ac:dyDescent="0.35">
      <c r="A71" t="s">
        <v>302</v>
      </c>
      <c r="C71" s="7" t="s">
        <v>258</v>
      </c>
      <c r="D71" s="3" t="s">
        <v>150</v>
      </c>
      <c r="E71" s="4">
        <v>6.4468747948955393E-2</v>
      </c>
      <c r="F71" s="4">
        <v>0.42026750441037702</v>
      </c>
      <c r="G71" s="4">
        <v>0.84939852561613205</v>
      </c>
      <c r="H71" s="4">
        <v>9.6279854607538091</v>
      </c>
      <c r="I71" s="4">
        <v>325.42822550305402</v>
      </c>
      <c r="J71" s="4">
        <v>2.8256627106293499</v>
      </c>
      <c r="K71" s="4">
        <v>4.7824383639233199E-2</v>
      </c>
      <c r="L71" s="4" t="e">
        <v>#DIV/0!</v>
      </c>
      <c r="M71" s="4">
        <v>6.04585896046448E-2</v>
      </c>
      <c r="N71" s="4">
        <v>26.480072404943101</v>
      </c>
      <c r="O71" s="8">
        <f>(E71/A22*100)</f>
        <v>4.5045240322076153E-10</v>
      </c>
      <c r="P71">
        <f>(F71/A22*100)</f>
        <v>2.9364694271267261E-9</v>
      </c>
      <c r="Q71">
        <f>(G71/A22*100)</f>
        <v>5.9348695193972336E-9</v>
      </c>
      <c r="R71">
        <f>(H71/A22*100)</f>
        <v>6.7272117529023264E-8</v>
      </c>
      <c r="S71">
        <f>(I71/A22*100)</f>
        <v>2.2738137612007688E-6</v>
      </c>
      <c r="T71">
        <f>(J71/A22*100)</f>
        <v>1.974331128164722E-8</v>
      </c>
      <c r="U71">
        <f>(K71/A22*100)</f>
        <v>3.3415583873136668E-10</v>
      </c>
      <c r="V71" t="e">
        <f>(L71/A22*100)</f>
        <v>#DIV/0!</v>
      </c>
      <c r="W71">
        <f>(M71/A22*100)</f>
        <v>4.2243285078706539E-10</v>
      </c>
      <c r="X71" s="12">
        <f>(N71/A22*100)</f>
        <v>1.8502006990597472E-7</v>
      </c>
    </row>
    <row r="72" spans="1:24" x14ac:dyDescent="0.35">
      <c r="A72" t="s">
        <v>302</v>
      </c>
      <c r="C72" s="7" t="s">
        <v>261</v>
      </c>
      <c r="D72" s="3" t="s">
        <v>152</v>
      </c>
      <c r="E72" s="4" t="e">
        <v>#DIV/0!</v>
      </c>
      <c r="F72" s="4">
        <v>0.55409425359225795</v>
      </c>
      <c r="G72" s="4">
        <v>0.70484553710166298</v>
      </c>
      <c r="H72" s="4">
        <v>9.5925285205070896</v>
      </c>
      <c r="I72" s="4">
        <v>97.232756017318096</v>
      </c>
      <c r="J72" s="4">
        <v>0.69190205588489795</v>
      </c>
      <c r="K72" s="4" t="e">
        <v>#DIV/0!</v>
      </c>
      <c r="L72" s="4" t="e">
        <v>#DIV/0!</v>
      </c>
      <c r="M72" s="4" t="e">
        <v>#DIV/0!</v>
      </c>
      <c r="N72" s="4">
        <v>23.926967341071201</v>
      </c>
      <c r="O72" s="8" t="e">
        <f>(E72/A25*100)</f>
        <v>#DIV/0!</v>
      </c>
      <c r="P72">
        <f>(F72/A25*100)</f>
        <v>6.1311245888447784E-9</v>
      </c>
      <c r="Q72">
        <f>(G72/A25*100)</f>
        <v>7.7992070407602072E-9</v>
      </c>
      <c r="R72">
        <f>(H72/A25*100)</f>
        <v>1.0614256888604123E-7</v>
      </c>
      <c r="S72">
        <f>(I72/A25*100)</f>
        <v>1.0758930225210581E-6</v>
      </c>
      <c r="T72">
        <f>(J72/A25*100)</f>
        <v>7.6559857468397768E-9</v>
      </c>
      <c r="U72" t="e">
        <f>(K72/A25*100)</f>
        <v>#DIV/0!</v>
      </c>
      <c r="V72" t="e">
        <f>(L72/A25*100)</f>
        <v>#DIV/0!</v>
      </c>
      <c r="W72" t="e">
        <f>(M72/A25*100)</f>
        <v>#DIV/0!</v>
      </c>
      <c r="X72" s="12">
        <f>(N72/A25*100)</f>
        <v>2.6475498861476976E-7</v>
      </c>
    </row>
    <row r="73" spans="1:24" x14ac:dyDescent="0.35">
      <c r="A73" t="s">
        <v>302</v>
      </c>
      <c r="C73" s="7" t="s">
        <v>262</v>
      </c>
      <c r="D73" s="3" t="s">
        <v>154</v>
      </c>
      <c r="E73" s="4">
        <v>7.4849201875200402E-2</v>
      </c>
      <c r="F73" s="4">
        <v>0.77940321049355599</v>
      </c>
      <c r="G73" s="4">
        <v>2.20841519472458</v>
      </c>
      <c r="H73" s="4">
        <v>7.5426108383099999</v>
      </c>
      <c r="I73" s="4">
        <v>490.40386569228099</v>
      </c>
      <c r="J73" s="4">
        <v>3.0554594308888201</v>
      </c>
      <c r="K73" s="4">
        <v>0.14526771105890901</v>
      </c>
      <c r="L73" s="4" t="e">
        <v>#DIV/0!</v>
      </c>
      <c r="M73" s="4">
        <v>3.4567951612975899E-2</v>
      </c>
      <c r="N73" s="4">
        <v>7.5206831703244603</v>
      </c>
      <c r="O73" s="8">
        <f>(E73/A26*100)</f>
        <v>5.4192606178240479E-10</v>
      </c>
      <c r="P73">
        <f>(F73/A26*100)</f>
        <v>5.6430650136735955E-9</v>
      </c>
      <c r="Q73">
        <f>(G73/A26*100)</f>
        <v>1.5989452382578392E-8</v>
      </c>
      <c r="R73">
        <f>(H73/A26*100)</f>
        <v>5.4610300240448315E-8</v>
      </c>
      <c r="S73">
        <f>(I73/A26*100)</f>
        <v>3.55064087470971E-6</v>
      </c>
      <c r="T73">
        <f>(J73/A26*100)</f>
        <v>2.2122254544254654E-8</v>
      </c>
      <c r="U73">
        <f>(K73/A26*100)</f>
        <v>1.0517728524288031E-9</v>
      </c>
      <c r="V73" t="e">
        <f>(L73/A26*100)</f>
        <v>#DIV/0!</v>
      </c>
      <c r="W73">
        <f>(M73/A26*100)</f>
        <v>2.5028020890242257E-10</v>
      </c>
      <c r="X73" s="12">
        <f>(N73/A26*100)</f>
        <v>5.4451538697803028E-8</v>
      </c>
    </row>
    <row r="74" spans="1:24" x14ac:dyDescent="0.35">
      <c r="A74" t="s">
        <v>302</v>
      </c>
      <c r="C74" s="7" t="s">
        <v>266</v>
      </c>
      <c r="D74" s="3" t="s">
        <v>156</v>
      </c>
      <c r="E74" s="4">
        <v>3.03535984065301E-2</v>
      </c>
      <c r="F74" s="4">
        <v>1.26098752321254</v>
      </c>
      <c r="G74" s="4">
        <v>3.21229808912996</v>
      </c>
      <c r="H74" s="4">
        <v>7.5033201781192798</v>
      </c>
      <c r="I74" s="4">
        <v>941.78224342412398</v>
      </c>
      <c r="J74" s="4">
        <v>1.51073617007904</v>
      </c>
      <c r="K74" s="4">
        <v>7.9608306154885303E-2</v>
      </c>
      <c r="L74" s="4" t="e">
        <v>#DIV/0!</v>
      </c>
      <c r="M74" s="4">
        <v>8.6356788407342899E-2</v>
      </c>
      <c r="N74" s="4">
        <v>12.197066124951901</v>
      </c>
      <c r="O74" s="8">
        <f>GETPIVOTDATA("Calc. Conc. Mean",$D$3,"Sample","U062","Assay","GM-CSF")/A22*100</f>
        <v>2.1208495253304989E-10</v>
      </c>
      <c r="P74" s="8">
        <f>GETPIVOTDATA("Calc. Conc. Mean",$D$3,"Sample","U062","Assay","IL-1?")/A22*100</f>
        <v>8.8107009726980164E-9</v>
      </c>
      <c r="Q74">
        <f>GETPIVOTDATA("Calc. Conc. Mean",$D$3,"Sample","U062","Assay","IL-12/IL-23p40")/A22*100</f>
        <v>2.2444788213596704E-8</v>
      </c>
      <c r="R74">
        <f>GETPIVOTDATA("Calc. Conc. Mean",$D$3,"Sample","U062","Assay","IL-15")/A22*100</f>
        <v>5.2426775979033537E-8</v>
      </c>
      <c r="S74">
        <f>GETPIVOTDATA("Calc. Conc. Mean",$D$3,"Sample","U062","Assay","IL-16")/A22*100</f>
        <v>6.5803678271668807E-6</v>
      </c>
      <c r="T74">
        <f>GETPIVOTDATA("Calc. Conc. Mean",$D$3,"Sample","U062","Assay","IL-17A")/A22*100</f>
        <v>1.0555730646164338E-8</v>
      </c>
      <c r="U74">
        <f>GETPIVOTDATA("Calc. Conc. Mean",$D$3,"Sample","U062","Assay","IL-5")/A22*100</f>
        <v>5.562346712890253E-10</v>
      </c>
      <c r="V74" t="e">
        <f>GETPIVOTDATA("Calc. Conc. Mean",$D$3,"Sample","U062","Assay","IL-7")/A22*100</f>
        <v>#DIV/0!</v>
      </c>
      <c r="W74">
        <f>GETPIVOTDATA("Calc. Conc. Mean",$D$3,"Sample","U062","Assay","TNF-?")/A22*100</f>
        <v>6.0338728624470998E-10</v>
      </c>
      <c r="X74" s="12">
        <f>GETPIVOTDATA("Calc. Conc. Mean",$D$3,"Sample","U062","Assay","VEGF")/A22*100</f>
        <v>8.5222653192788583E-8</v>
      </c>
    </row>
    <row r="75" spans="1:24" x14ac:dyDescent="0.35">
      <c r="A75" t="s">
        <v>302</v>
      </c>
      <c r="C75" s="7" t="s">
        <v>268</v>
      </c>
      <c r="D75" s="3" t="s">
        <v>158</v>
      </c>
      <c r="E75" s="4">
        <v>4.04918679603005E-2</v>
      </c>
      <c r="F75" s="4">
        <v>0.60077347134340098</v>
      </c>
      <c r="G75" s="4">
        <v>0.99519586172196906</v>
      </c>
      <c r="H75" s="4">
        <v>12.903494593925</v>
      </c>
      <c r="I75" s="4">
        <v>968.868047090549</v>
      </c>
      <c r="J75" s="4">
        <v>2.2879377759169799</v>
      </c>
      <c r="K75" s="4">
        <v>8.1399102178791205E-2</v>
      </c>
      <c r="L75" s="4">
        <v>5.0721222456481703E-2</v>
      </c>
      <c r="M75" s="4">
        <v>2.2622387945872E-2</v>
      </c>
      <c r="N75" s="4">
        <v>2.0665053527828201</v>
      </c>
      <c r="O75" s="8">
        <f>(E75/A32*100)</f>
        <v>4.6198279436268369E-10</v>
      </c>
      <c r="P75">
        <f>(F75/A32*100)</f>
        <v>6.8543888205481123E-9</v>
      </c>
      <c r="Q75">
        <f>(G75/A32*100)</f>
        <v>1.1354461730124692E-8</v>
      </c>
      <c r="R75">
        <f>(H75/A32*100)</f>
        <v>1.4721949837902747E-7</v>
      </c>
      <c r="S75">
        <f>(I75/A32*100)</f>
        <v>1.1054080493457341E-5</v>
      </c>
      <c r="T75">
        <f>(J75/A32*100)</f>
        <v>2.6103707739103912E-8</v>
      </c>
      <c r="U75">
        <f>(K75/A32*100)</f>
        <v>9.2870461595006397E-10</v>
      </c>
      <c r="V75">
        <f>(L75/A32*100)</f>
        <v>5.7869229710297672E-10</v>
      </c>
      <c r="W75">
        <f>(M75/A32*100)</f>
        <v>2.5810501033534135E-10</v>
      </c>
      <c r="X75" s="12">
        <f>(N75/A32*100)</f>
        <v>2.3577324671216913E-8</v>
      </c>
    </row>
    <row r="76" spans="1:24" x14ac:dyDescent="0.35">
      <c r="A76" t="s">
        <v>302</v>
      </c>
      <c r="C76" s="7" t="s">
        <v>270</v>
      </c>
      <c r="D76" s="3" t="s">
        <v>160</v>
      </c>
      <c r="E76" s="4">
        <v>7.8320883756581194E-2</v>
      </c>
      <c r="F76" s="4">
        <v>1.0642959450979499</v>
      </c>
      <c r="G76" s="4">
        <v>2.1043331113596002</v>
      </c>
      <c r="H76" s="4">
        <v>7.7390976697483298</v>
      </c>
      <c r="I76" s="4">
        <v>787.201296441983</v>
      </c>
      <c r="J76" s="4">
        <v>2.1275298414760502</v>
      </c>
      <c r="K76" s="4">
        <v>5.30543066907702E-2</v>
      </c>
      <c r="L76" s="4" t="e">
        <v>#DIV/0!</v>
      </c>
      <c r="M76" s="4">
        <v>0.10030422190122799</v>
      </c>
      <c r="N76" s="4">
        <v>8.1295320441703698</v>
      </c>
      <c r="O76" s="8">
        <f>(E76/A34*100)</f>
        <v>5.471245809052127E-10</v>
      </c>
      <c r="P76">
        <f>(F76/A34*100)</f>
        <v>7.4348302137474677E-9</v>
      </c>
      <c r="Q76">
        <f>(G76/A34*100)</f>
        <v>1.4700196376944465E-8</v>
      </c>
      <c r="R76">
        <f>(H76/A34*100)</f>
        <v>5.4062854835824874E-8</v>
      </c>
      <c r="S76">
        <f>(I76/A34*100)</f>
        <v>5.4991358466083342E-6</v>
      </c>
      <c r="T76">
        <f>(J76/A34*100)</f>
        <v>1.4862241295676215E-8</v>
      </c>
      <c r="U76">
        <f>(K76/A34*100)</f>
        <v>3.7062037506650509E-10</v>
      </c>
      <c r="V76" t="e">
        <f>(L76/A34*100)</f>
        <v>#DIV/0!</v>
      </c>
      <c r="W76">
        <f>(M76/A34*100)</f>
        <v>7.0069313238720217E-10</v>
      </c>
      <c r="X76" s="12">
        <f>(N76/A34*100)</f>
        <v>5.6790304185612089E-8</v>
      </c>
    </row>
    <row r="77" spans="1:24" x14ac:dyDescent="0.35">
      <c r="A77" t="s">
        <v>302</v>
      </c>
      <c r="C77" s="7" t="s">
        <v>271</v>
      </c>
      <c r="D77" s="3" t="s">
        <v>162</v>
      </c>
      <c r="E77" s="4">
        <v>2.0333820809641402E-2</v>
      </c>
      <c r="F77" s="4">
        <v>1.5060223766243299</v>
      </c>
      <c r="G77" s="4">
        <v>2.51402713684306</v>
      </c>
      <c r="H77" s="4">
        <v>14.0462927128454</v>
      </c>
      <c r="I77" s="4">
        <v>1154.30508598553</v>
      </c>
      <c r="J77" s="4">
        <v>1.67571568476628</v>
      </c>
      <c r="K77" s="4">
        <v>0.15640687210367099</v>
      </c>
      <c r="L77" s="4">
        <v>0.206024439522801</v>
      </c>
      <c r="M77" s="4">
        <v>0.106282096338548</v>
      </c>
      <c r="N77" s="4">
        <v>27.918796946081599</v>
      </c>
      <c r="O77" s="8">
        <f>(E77/A35*100)</f>
        <v>1.4973799529913547E-10</v>
      </c>
      <c r="P77">
        <f>(F77/A35*100)</f>
        <v>1.1090329439927022E-8</v>
      </c>
      <c r="Q77">
        <f>(G77/A35*100)</f>
        <v>1.8513263548580666E-8</v>
      </c>
      <c r="R77">
        <f>(H77/A35*100)</f>
        <v>1.0343671914375534E-7</v>
      </c>
      <c r="S77">
        <f>(I77/A35*100)</f>
        <v>8.50028782869547E-6</v>
      </c>
      <c r="T77">
        <f>(J77/A35*100)</f>
        <v>1.233994878174821E-8</v>
      </c>
      <c r="U77">
        <f>(K77/A35*100)</f>
        <v>1.1517781974702569E-9</v>
      </c>
      <c r="V77">
        <f>(L77/A35*100)</f>
        <v>1.517161326716553E-9</v>
      </c>
      <c r="W77">
        <f>(M77/A35*100)</f>
        <v>7.8265999247804061E-10</v>
      </c>
      <c r="X77" s="12">
        <f>(N77/A35*100)</f>
        <v>2.055936621555981E-7</v>
      </c>
    </row>
    <row r="78" spans="1:24" x14ac:dyDescent="0.35">
      <c r="A78" t="s">
        <v>302</v>
      </c>
      <c r="C78" s="7" t="s">
        <v>272</v>
      </c>
      <c r="D78" s="3" t="s">
        <v>164</v>
      </c>
      <c r="E78" s="4">
        <v>8.17979274940588E-2</v>
      </c>
      <c r="F78" s="4">
        <v>0.16300452376107699</v>
      </c>
      <c r="G78" s="4">
        <v>3.1959656136661301</v>
      </c>
      <c r="H78" s="4">
        <v>5.4949611196064296</v>
      </c>
      <c r="I78" s="4">
        <v>737.389185802307</v>
      </c>
      <c r="J78" s="4">
        <v>1.2613341383285499</v>
      </c>
      <c r="K78" s="4">
        <v>8.4987447775993402E-2</v>
      </c>
      <c r="L78" s="4">
        <v>1.01742577681648E-2</v>
      </c>
      <c r="M78" s="4">
        <v>5.2491269302237499E-2</v>
      </c>
      <c r="N78" s="4">
        <v>18.838769132293201</v>
      </c>
      <c r="O78" s="8">
        <f>(E78/A36*100)</f>
        <v>5.8386637468367482E-10</v>
      </c>
      <c r="P78">
        <f>(F78/A36*100)</f>
        <v>1.16351187934843E-9</v>
      </c>
      <c r="Q78">
        <f>(G78/A36*100)</f>
        <v>2.2812519994476184E-8</v>
      </c>
      <c r="R78">
        <f>(H78/A36*100)</f>
        <v>3.9222546661287748E-8</v>
      </c>
      <c r="S78">
        <f>(I78/A36*100)</f>
        <v>5.2634188155514181E-6</v>
      </c>
      <c r="T78">
        <f>(J78/A36*100)</f>
        <v>9.0032915646198705E-9</v>
      </c>
      <c r="U78">
        <f>(K78/A36*100)</f>
        <v>6.0663288847008433E-10</v>
      </c>
      <c r="V78">
        <f>(L78/A36*100)</f>
        <v>7.2622952441271403E-11</v>
      </c>
      <c r="W78">
        <f>(M78/A36*100)</f>
        <v>3.746780395171738E-10</v>
      </c>
      <c r="X78" s="12">
        <f>(N78/A36*100)</f>
        <v>1.344694685274717E-7</v>
      </c>
    </row>
    <row r="79" spans="1:24" x14ac:dyDescent="0.35">
      <c r="A79" t="s">
        <v>302</v>
      </c>
      <c r="C79" s="7" t="s">
        <v>273</v>
      </c>
      <c r="D79" s="3" t="s">
        <v>166</v>
      </c>
      <c r="E79" s="4" t="e">
        <v>#DIV/0!</v>
      </c>
      <c r="F79" s="4">
        <v>0.57863604260022194</v>
      </c>
      <c r="G79" s="4">
        <v>0.472307889066021</v>
      </c>
      <c r="H79" s="4">
        <v>10.7041722758542</v>
      </c>
      <c r="I79" s="4">
        <v>254.82340867098199</v>
      </c>
      <c r="J79" s="4">
        <v>1.44493644885675</v>
      </c>
      <c r="K79" s="4" t="e">
        <v>#DIV/0!</v>
      </c>
      <c r="L79" s="4">
        <v>0.14498822667936501</v>
      </c>
      <c r="M79" s="4" t="e">
        <v>#DIV/0!</v>
      </c>
      <c r="N79" s="4">
        <v>7.5418241564569799</v>
      </c>
      <c r="O79" s="8" t="e">
        <f>(E79/A37*100)</f>
        <v>#DIV/0!</v>
      </c>
      <c r="P79">
        <f>(F79/A37*100)</f>
        <v>3.3122455156398656E-9</v>
      </c>
      <c r="Q79">
        <f>(G79/A37*100)</f>
        <v>2.7035987605098054E-9</v>
      </c>
      <c r="R79">
        <f>(H79/A37*100)</f>
        <v>6.1273138914767359E-8</v>
      </c>
      <c r="S79">
        <f>(I79/A37*100)</f>
        <v>1.4586676779719168E-6</v>
      </c>
      <c r="T79">
        <f>(J79/A37*100)</f>
        <v>8.2711478732011606E-9</v>
      </c>
      <c r="U79" t="e">
        <f>(K79/A37*100)</f>
        <v>#DIV/0!</v>
      </c>
      <c r="V79">
        <f>(L79/A37*100)</f>
        <v>8.299458870229714E-10</v>
      </c>
      <c r="W79" t="e">
        <f>(M79/A37*100)</f>
        <v>#DIV/0!</v>
      </c>
      <c r="X79" s="12">
        <f>(N79/A37*100)</f>
        <v>4.3171132461286922E-8</v>
      </c>
    </row>
    <row r="80" spans="1:24" x14ac:dyDescent="0.35">
      <c r="A80" t="s">
        <v>302</v>
      </c>
      <c r="C80" s="7" t="s">
        <v>276</v>
      </c>
      <c r="D80" s="3" t="s">
        <v>168</v>
      </c>
      <c r="E80" s="4">
        <v>5.7580123242546501E-2</v>
      </c>
      <c r="F80" s="4">
        <v>1.42838362101119</v>
      </c>
      <c r="G80" s="4">
        <v>1.0029005095786201</v>
      </c>
      <c r="H80" s="4">
        <v>8.4901713043373306</v>
      </c>
      <c r="I80" s="4">
        <v>983.62062813391503</v>
      </c>
      <c r="J80" s="4">
        <v>1.3136919005344301</v>
      </c>
      <c r="K80" s="4">
        <v>7.7819820801604503E-2</v>
      </c>
      <c r="L80" s="4" t="e">
        <v>#DIV/0!</v>
      </c>
      <c r="M80" s="4">
        <v>3.8550470014101099E-2</v>
      </c>
      <c r="N80" s="4">
        <v>9.0378821060629004</v>
      </c>
      <c r="O80" s="8">
        <f>(E80/A40*100)</f>
        <v>3.4183337731928228E-10</v>
      </c>
      <c r="P80">
        <f>(F80/A40*100)</f>
        <v>8.4798220250597526E-9</v>
      </c>
      <c r="Q80">
        <f>(G80/A44*100)</f>
        <v>4.339456668535689E-9</v>
      </c>
      <c r="R80">
        <f>(H80/A40*100)</f>
        <v>5.0403225410889787E-8</v>
      </c>
      <c r="S80">
        <f>(I80/A40*100)</f>
        <v>5.8394171874137851E-6</v>
      </c>
      <c r="T80">
        <f>(J80/A40*100)</f>
        <v>7.7989367481043069E-9</v>
      </c>
      <c r="U80">
        <f>(K80/A40*100)</f>
        <v>4.6198949687793941E-10</v>
      </c>
      <c r="V80" t="e">
        <f>(L80/A40*100)</f>
        <v>#DIV/0!</v>
      </c>
      <c r="W80">
        <f>(M80/A40*100)</f>
        <v>2.2886087455312477E-10</v>
      </c>
      <c r="X80" s="12">
        <f>(N80/A40*100)</f>
        <v>5.3654795963447412E-8</v>
      </c>
    </row>
    <row r="81" spans="1:24" x14ac:dyDescent="0.35">
      <c r="A81" t="s">
        <v>302</v>
      </c>
      <c r="C81" s="7" t="s">
        <v>278</v>
      </c>
      <c r="D81" s="3" t="s">
        <v>170</v>
      </c>
      <c r="E81" s="4" t="e">
        <v>#DIV/0!</v>
      </c>
      <c r="F81" s="4">
        <v>0.73201805767222905</v>
      </c>
      <c r="G81" s="4">
        <v>1.5407540859159199</v>
      </c>
      <c r="H81" s="4">
        <v>10.858013376442999</v>
      </c>
      <c r="I81" s="4">
        <v>829.97249278529102</v>
      </c>
      <c r="J81" s="4">
        <v>1.78164008318984</v>
      </c>
      <c r="K81" s="4">
        <v>4.0902604422140297E-2</v>
      </c>
      <c r="L81" s="4" t="e">
        <v>#DIV/0!</v>
      </c>
      <c r="M81" s="4">
        <v>7.6395235265427006E-2</v>
      </c>
      <c r="N81" s="4">
        <v>46.664590125532399</v>
      </c>
      <c r="O81" s="8" t="e">
        <f>(E81/A42*100)</f>
        <v>#DIV/0!</v>
      </c>
      <c r="P81">
        <f>(F81/A42*100)</f>
        <v>3.9741041258664852E-9</v>
      </c>
      <c r="Q81">
        <f>(G81/A42*100)</f>
        <v>8.3647078178033292E-9</v>
      </c>
      <c r="R81">
        <f>(H81/A42*100)</f>
        <v>5.8947829641324228E-8</v>
      </c>
      <c r="S81">
        <f>(I81/A42*100)</f>
        <v>4.505895822327677E-6</v>
      </c>
      <c r="T81">
        <f>(J81/A42*100)</f>
        <v>9.6724706873067431E-9</v>
      </c>
      <c r="U81">
        <f>(K81/A42*100)</f>
        <v>2.2205901519644889E-10</v>
      </c>
      <c r="V81" t="e">
        <f>(L81/A42*100)</f>
        <v>#DIV/0!</v>
      </c>
      <c r="W81">
        <f>(M81/A42*100)</f>
        <v>4.1474744575333482E-10</v>
      </c>
      <c r="X81" s="12">
        <f>(N81/A42*100)</f>
        <v>2.5334066312443961E-7</v>
      </c>
    </row>
    <row r="82" spans="1:24" x14ac:dyDescent="0.35">
      <c r="A82" t="s">
        <v>302</v>
      </c>
      <c r="C82" s="7" t="s">
        <v>282</v>
      </c>
      <c r="D82" s="3" t="s">
        <v>172</v>
      </c>
      <c r="E82" s="4" t="e">
        <v>#DIV/0!</v>
      </c>
      <c r="F82" s="4">
        <v>0.54919307711332599</v>
      </c>
      <c r="G82" s="4">
        <v>0.569255837946267</v>
      </c>
      <c r="H82" s="4">
        <v>6.0159884055761097</v>
      </c>
      <c r="I82" s="4">
        <v>175.46154773624701</v>
      </c>
      <c r="J82" s="4">
        <v>3.68052956737812</v>
      </c>
      <c r="K82" s="4">
        <v>3.2345774474001797E-2</v>
      </c>
      <c r="L82" s="4">
        <v>1.01742577681648E-2</v>
      </c>
      <c r="M82" s="4">
        <v>4.2533260389440303E-2</v>
      </c>
      <c r="N82" s="4">
        <v>27.468591635489901</v>
      </c>
      <c r="O82" s="8" t="e">
        <f>(E82/A47*100)</f>
        <v>#DIV/0!</v>
      </c>
      <c r="P82">
        <f>(F82/A47*100)</f>
        <v>4.3813921460981698E-9</v>
      </c>
      <c r="Q82">
        <f>(G82/A47*100)</f>
        <v>4.5414502866787637E-9</v>
      </c>
      <c r="R82">
        <f>(H82/A47*100)</f>
        <v>4.7994786259422864E-8</v>
      </c>
      <c r="S82">
        <f>(I82/A47*100)</f>
        <v>1.3998097922767276E-6</v>
      </c>
      <c r="T82">
        <f>(J82/A47*100)</f>
        <v>2.9362794274016356E-8</v>
      </c>
      <c r="U82">
        <f>(K82/A47*100)</f>
        <v>2.5805045282937955E-10</v>
      </c>
      <c r="V82">
        <f>(L82/A47*100)</f>
        <v>8.1168927532961229E-11</v>
      </c>
      <c r="W82">
        <f>(M82/A47*100)</f>
        <v>3.3932491282986038E-10</v>
      </c>
      <c r="X82" s="12">
        <f>(N82/A47*100)</f>
        <v>2.1914091176950321E-7</v>
      </c>
    </row>
    <row r="83" spans="1:24" x14ac:dyDescent="0.35">
      <c r="A83" t="s">
        <v>302</v>
      </c>
      <c r="C83" s="7" t="s">
        <v>283</v>
      </c>
      <c r="D83" s="3" t="s">
        <v>174</v>
      </c>
      <c r="E83" s="4" t="e">
        <v>#DIV/0!</v>
      </c>
      <c r="F83" s="4">
        <v>1.69325051824693</v>
      </c>
      <c r="G83" s="4">
        <v>1.0723729891245499</v>
      </c>
      <c r="H83" s="4">
        <v>9.1710968027554802</v>
      </c>
      <c r="I83" s="4">
        <v>562.34630771352101</v>
      </c>
      <c r="J83" s="4">
        <v>1.9210372874577899</v>
      </c>
      <c r="K83" s="4">
        <v>0.13049213588138101</v>
      </c>
      <c r="L83" s="4" t="e">
        <v>#DIV/0!</v>
      </c>
      <c r="M83" s="4">
        <v>4.4524749409059303E-2</v>
      </c>
      <c r="N83" s="4">
        <v>41.315477634596498</v>
      </c>
      <c r="O83" s="8" t="e">
        <f>(E83/A48*100)</f>
        <v>#DIV/0!</v>
      </c>
      <c r="P83">
        <f>(F83/A48*100)</f>
        <v>1.2148621147146105E-8</v>
      </c>
      <c r="Q83">
        <f>(G83/A48*100)</f>
        <v>7.6939903652265773E-9</v>
      </c>
      <c r="R83">
        <f>(H83/A48*100)</f>
        <v>6.580017508326623E-8</v>
      </c>
      <c r="S83">
        <f>(I83/A48*100)</f>
        <v>4.0346848693016189E-6</v>
      </c>
      <c r="T83">
        <f>(J83/A48*100)</f>
        <v>1.3782930501641508E-8</v>
      </c>
      <c r="U83">
        <f>(K83/A48*100)</f>
        <v>9.3624629339910885E-10</v>
      </c>
      <c r="V83" t="e">
        <f>(L83/A48*100)</f>
        <v>#DIV/0!</v>
      </c>
      <c r="W83">
        <f>(M83/A48*100)</f>
        <v>3.1945320932327413E-10</v>
      </c>
      <c r="X83" s="12">
        <f>(N83/A48*100)</f>
        <v>2.9642753974512835E-7</v>
      </c>
    </row>
    <row r="84" spans="1:24" x14ac:dyDescent="0.35">
      <c r="A84" t="s">
        <v>302</v>
      </c>
      <c r="C84" s="7" t="s">
        <v>287</v>
      </c>
      <c r="D84" s="3" t="s">
        <v>176</v>
      </c>
      <c r="E84" s="4">
        <v>3.03535984065301E-2</v>
      </c>
      <c r="F84" s="4">
        <v>0.91745112985270205</v>
      </c>
      <c r="G84" s="4">
        <v>2.8945874338912598</v>
      </c>
      <c r="H84" s="4">
        <v>8.69871687367338</v>
      </c>
      <c r="I84" s="4">
        <v>1051.54766593877</v>
      </c>
      <c r="J84" s="4">
        <v>1.44493644885675</v>
      </c>
      <c r="K84" s="4">
        <v>5.8314050600549699E-2</v>
      </c>
      <c r="L84" s="4">
        <v>5.8186193007036098E-2</v>
      </c>
      <c r="M84" s="4">
        <v>2.6603864657987902E-2</v>
      </c>
      <c r="N84" s="4">
        <v>15.5459932414437</v>
      </c>
      <c r="O84" s="8">
        <f>(E84/A49*100)</f>
        <v>1.6017983612685215E-10</v>
      </c>
      <c r="P84">
        <f>(F84/A49*100)</f>
        <v>4.8415074109495244E-9</v>
      </c>
      <c r="Q84">
        <f>(G84/A49*100)</f>
        <v>1.5275109547334573E-8</v>
      </c>
      <c r="R84">
        <f>(H84/A49*100)</f>
        <v>4.590424583857993E-8</v>
      </c>
      <c r="S84">
        <f>(I84/A49*100)</f>
        <v>5.5491520495774081E-6</v>
      </c>
      <c r="T84">
        <f>(J84/A49*100)</f>
        <v>7.6251151672942058E-9</v>
      </c>
      <c r="U84">
        <f>(K84/A49*100)</f>
        <v>3.0773073241555115E-10</v>
      </c>
      <c r="V84">
        <f>(L84/A49*100)</f>
        <v>3.0705601147794473E-10</v>
      </c>
      <c r="W84">
        <f>(M84/A49*100)</f>
        <v>1.4039200967818965E-10</v>
      </c>
      <c r="X84" s="12">
        <f>(N84/A49*100)</f>
        <v>8.2038202406601161E-8</v>
      </c>
    </row>
    <row r="85" spans="1:24" x14ac:dyDescent="0.35">
      <c r="A85" t="s">
        <v>302</v>
      </c>
      <c r="C85" s="7" t="s">
        <v>288</v>
      </c>
      <c r="D85" s="3" t="s">
        <v>178</v>
      </c>
      <c r="E85" s="4">
        <v>0.13448288226350799</v>
      </c>
      <c r="F85" s="4">
        <v>3.8292874403400998</v>
      </c>
      <c r="G85" s="4">
        <v>3.4905698288980598</v>
      </c>
      <c r="H85" s="4">
        <v>7.3147567086598002</v>
      </c>
      <c r="I85" s="4">
        <v>696.83305793809097</v>
      </c>
      <c r="J85" s="4">
        <v>2.2344181758056698</v>
      </c>
      <c r="K85" s="4">
        <v>0.147120932291814</v>
      </c>
      <c r="L85" s="4" t="e">
        <v>#DIV/0!</v>
      </c>
      <c r="M85" s="4">
        <v>9.2334090503516E-2</v>
      </c>
      <c r="N85" s="4">
        <v>5.0378957472292702</v>
      </c>
      <c r="O85" s="8">
        <f>(E85/A52*100)</f>
        <v>9.5387401772876744E-10</v>
      </c>
      <c r="P85">
        <f>(F85/A52*100)</f>
        <v>2.7160763766190265E-8</v>
      </c>
      <c r="Q85">
        <f>(G85/A52*100)</f>
        <v>2.4758272657555078E-8</v>
      </c>
      <c r="R85">
        <f>(H85/A52*100)</f>
        <v>5.1882858643126272E-8</v>
      </c>
      <c r="S85">
        <f>(I85/A52*100)</f>
        <v>4.9425691766422982E-6</v>
      </c>
      <c r="T85">
        <f>(J85/A52*100)</f>
        <v>1.5848511028085556E-8</v>
      </c>
      <c r="U85">
        <f>(K85/A52*100)</f>
        <v>1.0435144786845079E-9</v>
      </c>
      <c r="V85" t="e">
        <f>(L85/A52*100)</f>
        <v>#DIV/0!</v>
      </c>
      <c r="W85">
        <f>(M85/A52*100)</f>
        <v>6.5491673289203193E-10</v>
      </c>
      <c r="X85" s="12">
        <f>(N85/A52*100)</f>
        <v>3.5733305060284501E-8</v>
      </c>
    </row>
    <row r="86" spans="1:24" x14ac:dyDescent="0.35">
      <c r="A86" t="s">
        <v>302</v>
      </c>
      <c r="C86" s="7" t="s">
        <v>289</v>
      </c>
      <c r="D86" s="3" t="s">
        <v>180</v>
      </c>
      <c r="E86" s="4">
        <v>4.04918679603005E-2</v>
      </c>
      <c r="F86" s="4">
        <v>0.456557825231935</v>
      </c>
      <c r="G86" s="4">
        <v>0.95671769530027495</v>
      </c>
      <c r="H86" s="4">
        <v>12.5438774814711</v>
      </c>
      <c r="I86" s="4">
        <v>1064.9711349184399</v>
      </c>
      <c r="J86" s="4">
        <v>0.43219161019267599</v>
      </c>
      <c r="K86" s="4">
        <v>7.7819820801604503E-2</v>
      </c>
      <c r="L86" s="4" t="e">
        <v>#DIV/0!</v>
      </c>
      <c r="M86" s="4">
        <v>9.0341627256310994E-2</v>
      </c>
      <c r="N86" s="4">
        <v>9.6375877683618594</v>
      </c>
      <c r="O86" s="8"/>
      <c r="X86" s="12"/>
    </row>
    <row r="87" spans="1:24" x14ac:dyDescent="0.35">
      <c r="A87" t="s">
        <v>302</v>
      </c>
      <c r="C87" s="7" t="s">
        <v>291</v>
      </c>
      <c r="D87" s="3" t="s">
        <v>182</v>
      </c>
      <c r="E87" s="4">
        <v>2.0333820809641402E-2</v>
      </c>
      <c r="F87" s="4">
        <v>0.92249409585626796</v>
      </c>
      <c r="G87" s="4">
        <v>2.3448915106360002</v>
      </c>
      <c r="H87" s="4">
        <v>9.9629266793052995</v>
      </c>
      <c r="I87" s="4">
        <v>576.88288018550099</v>
      </c>
      <c r="J87" s="4">
        <v>2.79192905467798</v>
      </c>
      <c r="K87" s="4">
        <v>0.117641624105413</v>
      </c>
      <c r="L87" s="4" t="e">
        <v>#DIV/0!</v>
      </c>
      <c r="M87" s="4">
        <v>6.6434541580595405E-2</v>
      </c>
      <c r="N87" s="4">
        <v>39.220673510322499</v>
      </c>
      <c r="O87" s="8">
        <f>(E87/A55*100)</f>
        <v>1.4092035517759976E-10</v>
      </c>
      <c r="P87">
        <f>(F87/A55*100)</f>
        <v>6.3932006116462199E-9</v>
      </c>
      <c r="Q87">
        <f>(G87/A55*100)</f>
        <v>1.6250902750902678E-8</v>
      </c>
      <c r="R87">
        <f>(H87/A55*100)</f>
        <v>6.9046500379819522E-8</v>
      </c>
      <c r="S87">
        <f>(I87/A55*100)</f>
        <v>3.9979963004823592E-6</v>
      </c>
      <c r="T87">
        <f>(J87/A55*100)</f>
        <v>1.9349026319211465E-8</v>
      </c>
      <c r="U87">
        <f>(K87/A55*100)</f>
        <v>8.1529682039608992E-10</v>
      </c>
      <c r="V87" t="e">
        <f>(L87/A55*100)</f>
        <v>#DIV/0!</v>
      </c>
      <c r="W87">
        <f>(M87/A55*100)</f>
        <v>4.6041416825899665E-10</v>
      </c>
      <c r="X87" s="12">
        <f>(N87/A55*100)</f>
        <v>2.7181272487454344E-7</v>
      </c>
    </row>
    <row r="88" spans="1:24" x14ac:dyDescent="0.35">
      <c r="A88" t="s">
        <v>302</v>
      </c>
      <c r="C88" s="7" t="s">
        <v>294</v>
      </c>
      <c r="D88" s="3" t="s">
        <v>184</v>
      </c>
      <c r="E88" s="4" t="e">
        <v>#DIV/0!</v>
      </c>
      <c r="F88" s="4">
        <v>0.61062705027408404</v>
      </c>
      <c r="G88" s="4">
        <v>0.118328270982044</v>
      </c>
      <c r="H88" s="4">
        <v>2.7477252733436099</v>
      </c>
      <c r="I88" s="4">
        <v>160.220189406971</v>
      </c>
      <c r="J88" s="4">
        <v>1.3989457208938001</v>
      </c>
      <c r="K88" s="4">
        <v>2.7271699142858399E-2</v>
      </c>
      <c r="L88" s="4" t="e">
        <v>#DIV/0!</v>
      </c>
      <c r="M88" s="4" t="e">
        <v>#DIV/0!</v>
      </c>
      <c r="N88" s="4">
        <v>26.597701796021401</v>
      </c>
      <c r="O88" s="8" t="e">
        <f>(E88/A58*100)</f>
        <v>#DIV/0!</v>
      </c>
      <c r="P88">
        <f>(F88/A58*100)</f>
        <v>1.6586365619287901E-8</v>
      </c>
      <c r="Q88">
        <f>(G88/A58*100)</f>
        <v>3.2141320380834986E-9</v>
      </c>
      <c r="R88">
        <f>(H88/A58*100)</f>
        <v>7.4636025352264293E-8</v>
      </c>
      <c r="S88">
        <f>(I88/A58*100)</f>
        <v>4.3520355672136632E-6</v>
      </c>
      <c r="T88">
        <f>(J88/A58*100)</f>
        <v>3.799934051049301E-8</v>
      </c>
      <c r="U88">
        <f>(K88/A58*100)</f>
        <v>7.4077683397686812E-10</v>
      </c>
      <c r="V88" t="e">
        <f>(L88/A58*100)</f>
        <v>#DIV/0!</v>
      </c>
      <c r="W88" t="e">
        <f>(M88/A58*100)</f>
        <v>#DIV/0!</v>
      </c>
      <c r="X88" s="12">
        <f>(N88/A58*100)</f>
        <v>7.2246915105314145E-7</v>
      </c>
    </row>
    <row r="89" spans="1:24" x14ac:dyDescent="0.35">
      <c r="A89" t="s">
        <v>302</v>
      </c>
      <c r="C89" s="7" t="s">
        <v>295</v>
      </c>
      <c r="D89" s="3" t="s">
        <v>186</v>
      </c>
      <c r="E89" s="4" t="e">
        <v>#DIV/0!</v>
      </c>
      <c r="F89" s="4">
        <v>12.083923632830199</v>
      </c>
      <c r="G89" s="4" t="e">
        <v>#DIV/0!</v>
      </c>
      <c r="H89" s="4">
        <v>3.1132462921208801</v>
      </c>
      <c r="I89" s="4">
        <v>331.64309850353698</v>
      </c>
      <c r="J89" s="4">
        <v>1.9942144098739001</v>
      </c>
      <c r="K89" s="4">
        <v>2.3918359413151999E-2</v>
      </c>
      <c r="L89" s="4" t="e">
        <v>#DIV/0!</v>
      </c>
      <c r="M89" s="4" t="e">
        <v>#DIV/0!</v>
      </c>
      <c r="N89" s="4">
        <v>9.40463659329507</v>
      </c>
      <c r="O89" s="8" t="e">
        <f>(E89/A59*100)</f>
        <v>#DIV/0!</v>
      </c>
      <c r="P89">
        <f>(F89/A59*100)</f>
        <v>8.021669819524697E-8</v>
      </c>
      <c r="Q89" t="e">
        <f>(G89/A59*100)</f>
        <v>#DIV/0!</v>
      </c>
      <c r="R89">
        <f>(H89/A59*100)</f>
        <v>2.0666659754787075E-8</v>
      </c>
      <c r="S89">
        <f>(I89/A59*100)</f>
        <v>2.201546049903658E-6</v>
      </c>
      <c r="T89">
        <f>(J89/A59*100)</f>
        <v>1.3238191527365723E-8</v>
      </c>
      <c r="U89">
        <f>(K89/A59*100)</f>
        <v>1.5877722142811054E-10</v>
      </c>
      <c r="V89" t="e">
        <f>(L89/A59*100)</f>
        <v>#DIV/0!</v>
      </c>
      <c r="W89" t="e">
        <f>(M89/A59*100)</f>
        <v>#DIV/0!</v>
      </c>
      <c r="X89" s="12">
        <f>(N89/A59*100)</f>
        <v>6.2430789713922964E-8</v>
      </c>
    </row>
    <row r="90" spans="1:24" x14ac:dyDescent="0.35">
      <c r="A90" t="s">
        <v>302</v>
      </c>
      <c r="C90" s="7" t="s">
        <v>296</v>
      </c>
      <c r="D90" s="3" t="s">
        <v>188</v>
      </c>
      <c r="E90" s="4">
        <v>7.4849201875200402E-2</v>
      </c>
      <c r="F90" s="4">
        <v>6.50656226388704</v>
      </c>
      <c r="G90" s="4">
        <v>1.7381866332631</v>
      </c>
      <c r="H90" s="4">
        <v>10.858013376442999</v>
      </c>
      <c r="I90" s="4">
        <v>1069.8199301301599</v>
      </c>
      <c r="J90" s="4">
        <v>2.67062063915147</v>
      </c>
      <c r="K90" s="4">
        <v>9.2189997863027798E-2</v>
      </c>
      <c r="L90" s="4">
        <v>6.5669165742244795E-2</v>
      </c>
      <c r="M90" s="4">
        <v>4.4524749409059303E-2</v>
      </c>
      <c r="N90" s="4">
        <v>10.070389230606899</v>
      </c>
      <c r="O90" s="8">
        <f>(E90/A60*100)</f>
        <v>4.7444078697286686E-10</v>
      </c>
      <c r="P90">
        <f>(F90/A60*100)</f>
        <v>4.1242637778737972E-8</v>
      </c>
      <c r="Q90">
        <f>(G90/A60*100)</f>
        <v>1.1017707784861469E-8</v>
      </c>
      <c r="R90">
        <f>(H90/A60*100)</f>
        <v>6.8824840909738013E-8</v>
      </c>
      <c r="S90">
        <f>(I90/A60*100)</f>
        <v>6.781183992001672E-6</v>
      </c>
      <c r="T90">
        <f>(J90/A60*100)</f>
        <v>1.6928054354642532E-8</v>
      </c>
      <c r="U90">
        <f>(K90/A60*100)</f>
        <v>5.8435753543624163E-10</v>
      </c>
      <c r="V90">
        <f>(L90/A60*100)</f>
        <v>4.162520092939713E-10</v>
      </c>
      <c r="W90">
        <f>(M90/A60*100)</f>
        <v>2.8222554977440401E-10</v>
      </c>
      <c r="X90" s="12">
        <f>(N90/A60*100)</f>
        <v>6.3832389283969616E-8</v>
      </c>
    </row>
    <row r="91" spans="1:24" x14ac:dyDescent="0.35">
      <c r="A91" t="s">
        <v>302</v>
      </c>
      <c r="C91" s="7" t="s">
        <v>290</v>
      </c>
      <c r="D91" s="3" t="s">
        <v>190</v>
      </c>
      <c r="E91" s="4">
        <v>8.17979274940588E-2</v>
      </c>
      <c r="F91" s="4">
        <v>1.63070604856976</v>
      </c>
      <c r="G91" s="4">
        <v>2.1123304643799101</v>
      </c>
      <c r="H91" s="4">
        <v>8.6908462230179993</v>
      </c>
      <c r="I91" s="4">
        <v>188.26520236476301</v>
      </c>
      <c r="J91" s="4">
        <v>1.5041510905576601</v>
      </c>
      <c r="K91" s="4">
        <v>0.16572459899540401</v>
      </c>
      <c r="L91" s="4" t="e">
        <v>#DIV/0!</v>
      </c>
      <c r="M91" s="4">
        <v>4.2533260389440303E-2</v>
      </c>
      <c r="N91" s="4">
        <v>4.2879479936564504</v>
      </c>
      <c r="O91" s="8">
        <f>(E91/A54*100)</f>
        <v>6.4756072020439683E-10</v>
      </c>
      <c r="P91">
        <f>(F91/A55*100)</f>
        <v>1.1301352446548065E-8</v>
      </c>
      <c r="Q91">
        <f>(G91/A54*100)</f>
        <v>1.6722455919471726E-8</v>
      </c>
      <c r="R91">
        <f>(H91/A54*100)</f>
        <v>6.8801873247607198E-8</v>
      </c>
      <c r="S91">
        <f>(I91/A54*100)</f>
        <v>1.490418568876422E-6</v>
      </c>
      <c r="T91">
        <f>(J91/A54*100)</f>
        <v>1.1907748684323252E-8</v>
      </c>
      <c r="U91">
        <f>(K91/A54*100)</f>
        <v>1.3119738356310236E-9</v>
      </c>
      <c r="V91" t="e">
        <f>(L91/A54*100)</f>
        <v>#DIV/0!</v>
      </c>
      <c r="W91">
        <f>(M91/A54*100)</f>
        <v>3.3671841786489784E-10</v>
      </c>
      <c r="X91" s="12">
        <f>(N91/A54*100)</f>
        <v>3.3945929634621237E-8</v>
      </c>
    </row>
    <row r="92" spans="1:24" x14ac:dyDescent="0.35">
      <c r="A92" t="s">
        <v>302</v>
      </c>
      <c r="C92" s="7" t="s">
        <v>280</v>
      </c>
      <c r="D92" s="3" t="s">
        <v>192</v>
      </c>
      <c r="E92" s="4">
        <v>3.7101356261195297E-2</v>
      </c>
      <c r="F92" s="4">
        <v>3.2232882338726201</v>
      </c>
      <c r="G92" s="4">
        <v>3.77818807656107</v>
      </c>
      <c r="H92" s="4">
        <v>19.9013647411962</v>
      </c>
      <c r="I92" s="4">
        <v>2019.6508545752499</v>
      </c>
      <c r="J92" s="4">
        <v>1.3989457208938001</v>
      </c>
      <c r="K92" s="4">
        <v>7.9608306154885303E-2</v>
      </c>
      <c r="L92" s="4" t="e">
        <v>#DIV/0!</v>
      </c>
      <c r="M92" s="4">
        <v>4.05418329172825E-2</v>
      </c>
      <c r="N92" s="4">
        <v>1.64332633909013</v>
      </c>
      <c r="O92" s="8">
        <f>(E92/A44*100)</f>
        <v>1.6053409715287522E-10</v>
      </c>
      <c r="P92">
        <f>(F92/A44*100)</f>
        <v>1.3946866600923449E-8</v>
      </c>
      <c r="Q92">
        <f>(G92/A44*100)</f>
        <v>1.6347866301018856E-8</v>
      </c>
      <c r="R92">
        <f>(H92/A44*100)</f>
        <v>8.6111343163471399E-8</v>
      </c>
      <c r="S92">
        <f>(I92/A44*100)</f>
        <v>8.7388402790649126E-6</v>
      </c>
      <c r="T92">
        <f>(J92/A44*100)</f>
        <v>6.0531072419164734E-9</v>
      </c>
      <c r="U92">
        <f>(K92/A44*100)</f>
        <v>3.4445769217905302E-10</v>
      </c>
      <c r="V92" t="e">
        <f>(L92/A44*100)</f>
        <v>#DIV/0!</v>
      </c>
      <c r="W92">
        <f>(M92/A44*100)</f>
        <v>1.7542071773548107E-10</v>
      </c>
      <c r="X92" s="12">
        <f>(N92/A44*100)</f>
        <v>7.1105193113734039E-9</v>
      </c>
    </row>
    <row r="94" spans="1:24" x14ac:dyDescent="0.35">
      <c r="A94" s="15" t="s">
        <v>308</v>
      </c>
      <c r="B94" s="15"/>
      <c r="D94" s="3"/>
    </row>
    <row r="95" spans="1:24" x14ac:dyDescent="0.35">
      <c r="B95" s="9" t="s">
        <v>21</v>
      </c>
      <c r="C95" s="5" t="s">
        <v>30</v>
      </c>
      <c r="D95" s="5" t="s">
        <v>25</v>
      </c>
      <c r="E95" s="5" t="s">
        <v>27</v>
      </c>
      <c r="F95" s="5" t="s">
        <v>28</v>
      </c>
      <c r="G95" s="5" t="s">
        <v>29</v>
      </c>
      <c r="H95" s="5" t="s">
        <v>31</v>
      </c>
      <c r="I95" s="5" t="s">
        <v>33</v>
      </c>
      <c r="J95" s="5" t="s">
        <v>34</v>
      </c>
      <c r="K95" s="5" t="s">
        <v>35</v>
      </c>
    </row>
    <row r="96" spans="1:24" x14ac:dyDescent="0.35">
      <c r="A96" s="7" t="s">
        <v>249</v>
      </c>
      <c r="B96" t="e">
        <v>#DIV/0!</v>
      </c>
      <c r="C96">
        <v>4.1011707574048857E-9</v>
      </c>
      <c r="D96">
        <v>1.9608301630794743E-8</v>
      </c>
      <c r="E96">
        <v>6.4270908485589659E-8</v>
      </c>
      <c r="F96">
        <v>5.287991815181324E-6</v>
      </c>
      <c r="G96">
        <v>1.4206158539994504E-8</v>
      </c>
      <c r="H96" t="e">
        <v>#DIV/0!</v>
      </c>
      <c r="I96" t="e">
        <v>#DIV/0!</v>
      </c>
      <c r="J96" t="e">
        <v>#DIV/0!</v>
      </c>
      <c r="K96">
        <v>4.3038271128475894E-8</v>
      </c>
    </row>
    <row r="97" spans="1:11" x14ac:dyDescent="0.35">
      <c r="A97" s="7" t="s">
        <v>250</v>
      </c>
      <c r="B97" t="e">
        <v>#DIV/0!</v>
      </c>
      <c r="C97">
        <v>5.4269249666842822E-9</v>
      </c>
      <c r="D97">
        <v>6.051076950809682E-9</v>
      </c>
      <c r="E97">
        <v>6.2088763460601741E-8</v>
      </c>
      <c r="F97">
        <v>3.2578887280288283E-7</v>
      </c>
      <c r="G97">
        <v>1.1117783997699276E-8</v>
      </c>
      <c r="H97" t="e">
        <v>#DIV/0!</v>
      </c>
      <c r="I97" t="e">
        <v>#DIV/0!</v>
      </c>
      <c r="J97" t="e">
        <v>#DIV/0!</v>
      </c>
      <c r="K97">
        <v>7.2850072886968582E-8</v>
      </c>
    </row>
    <row r="98" spans="1:11" x14ac:dyDescent="0.35">
      <c r="A98" s="7" t="s">
        <v>253</v>
      </c>
      <c r="B98">
        <v>1.6911901260837708E-10</v>
      </c>
      <c r="C98">
        <v>6.6084644590918551E-9</v>
      </c>
      <c r="D98">
        <v>6.3473646886822396E-9</v>
      </c>
      <c r="E98">
        <v>5.7672584629693348E-8</v>
      </c>
      <c r="F98">
        <v>3.6973155420299977E-6</v>
      </c>
      <c r="G98">
        <v>1.3031977166420348E-8</v>
      </c>
      <c r="H98">
        <v>4.8181249727586303E-10</v>
      </c>
      <c r="I98">
        <v>4.3593316733237771E-11</v>
      </c>
      <c r="J98">
        <v>2.7558174521870801E-10</v>
      </c>
      <c r="K98">
        <v>2.4151302258781075E-8</v>
      </c>
    </row>
    <row r="99" spans="1:11" x14ac:dyDescent="0.35">
      <c r="A99" s="7" t="s">
        <v>254</v>
      </c>
      <c r="B99" t="e">
        <v>#DIV/0!</v>
      </c>
      <c r="C99">
        <v>5.0357930047123509E-9</v>
      </c>
      <c r="D99">
        <v>3.971309824961261E-9</v>
      </c>
      <c r="E99">
        <v>5.5670593515771704E-8</v>
      </c>
      <c r="F99">
        <v>5.6462057333624619E-7</v>
      </c>
      <c r="G99">
        <v>8.593264657005436E-9</v>
      </c>
      <c r="H99">
        <v>5.3952859057807421E-11</v>
      </c>
      <c r="I99" t="e">
        <v>#DIV/0!</v>
      </c>
      <c r="J99">
        <v>7.1559607269908761E-10</v>
      </c>
      <c r="K99">
        <v>1.914501598459605E-7</v>
      </c>
    </row>
    <row r="100" spans="1:11" x14ac:dyDescent="0.35">
      <c r="A100" s="7" t="s">
        <v>258</v>
      </c>
      <c r="B100" t="e">
        <v>#DIV/0!</v>
      </c>
      <c r="C100">
        <v>1.3145113309053195E-8</v>
      </c>
      <c r="D100">
        <v>1.3904681719978103E-8</v>
      </c>
      <c r="E100">
        <v>6.164822665243848E-8</v>
      </c>
      <c r="F100">
        <v>4.9847227743996087E-6</v>
      </c>
      <c r="G100">
        <v>1.5034533078341427E-8</v>
      </c>
      <c r="H100">
        <v>7.3952967044150073E-10</v>
      </c>
      <c r="I100" t="e">
        <v>#DIV/0!</v>
      </c>
      <c r="J100">
        <v>4.9898917178196415E-10</v>
      </c>
      <c r="K100">
        <v>1.4294465628857569E-7</v>
      </c>
    </row>
    <row r="101" spans="1:11" x14ac:dyDescent="0.35">
      <c r="A101" s="7" t="s">
        <v>261</v>
      </c>
      <c r="B101" t="e">
        <v>#DIV/0!</v>
      </c>
      <c r="C101">
        <v>1.200115557929702E-8</v>
      </c>
      <c r="D101">
        <v>1.1902038896778736E-8</v>
      </c>
      <c r="E101">
        <v>1.0426848278889321E-7</v>
      </c>
      <c r="F101">
        <v>3.6006365078797168E-6</v>
      </c>
      <c r="G101">
        <v>1.0806405571367028E-8</v>
      </c>
      <c r="H101" t="e">
        <v>#DIV/0!</v>
      </c>
      <c r="I101" t="e">
        <v>#DIV/0!</v>
      </c>
      <c r="J101" t="e">
        <v>#DIV/0!</v>
      </c>
      <c r="K101">
        <v>2.4123690736533294E-7</v>
      </c>
    </row>
    <row r="102" spans="1:11" x14ac:dyDescent="0.35">
      <c r="A102" s="7" t="s">
        <v>262</v>
      </c>
      <c r="B102">
        <v>6.3028403370798783E-10</v>
      </c>
      <c r="C102">
        <v>5.7064127621950741E-9</v>
      </c>
      <c r="D102">
        <v>1.5496912464975925E-8</v>
      </c>
      <c r="E102">
        <v>5.9194469236937993E-8</v>
      </c>
      <c r="F102">
        <v>4.7352022103335618E-6</v>
      </c>
      <c r="G102">
        <v>1.9440674875339422E-8</v>
      </c>
      <c r="H102">
        <v>8.7925840052784817E-10</v>
      </c>
      <c r="I102" t="e">
        <v>#DIV/0!</v>
      </c>
      <c r="J102">
        <v>4.6661357304352502E-10</v>
      </c>
      <c r="K102">
        <v>5.8270375984754233E-8</v>
      </c>
    </row>
    <row r="103" spans="1:11" x14ac:dyDescent="0.35">
      <c r="A103" s="7" t="s">
        <v>266</v>
      </c>
      <c r="B103">
        <f>AVERAGE(O22,O74)</f>
        <v>2.3565872927517257E-10</v>
      </c>
      <c r="C103">
        <f t="shared" ref="C103:K103" si="21">AVERAGE(P22,P74)</f>
        <v>1.6082229081838843E-8</v>
      </c>
      <c r="D103">
        <f t="shared" si="21"/>
        <v>2.2159641067077839E-8</v>
      </c>
      <c r="E103">
        <f t="shared" si="21"/>
        <v>5.4225555877443613E-8</v>
      </c>
      <c r="F103">
        <f t="shared" si="21"/>
        <v>7.1379998073826648E-6</v>
      </c>
      <c r="G103">
        <f t="shared" si="21"/>
        <v>1.0440742760599986E-8</v>
      </c>
      <c r="H103">
        <f t="shared" si="21"/>
        <v>8.5056908672033007E-10</v>
      </c>
      <c r="I103" t="e">
        <f t="shared" si="21"/>
        <v>#DIV/0!</v>
      </c>
      <c r="J103">
        <f t="shared" si="21"/>
        <v>5.8946638951078644E-10</v>
      </c>
      <c r="K103">
        <f t="shared" si="21"/>
        <v>9.3045947931982614E-8</v>
      </c>
    </row>
    <row r="104" spans="1:11" x14ac:dyDescent="0.35">
      <c r="A104" s="7" t="s">
        <v>268</v>
      </c>
      <c r="B104" t="e">
        <v>#DIV/0!</v>
      </c>
      <c r="C104">
        <v>4.6466939142842216E-9</v>
      </c>
      <c r="D104" t="e">
        <v>#DIV/0!</v>
      </c>
      <c r="E104">
        <v>8.9195858210251115E-8</v>
      </c>
      <c r="F104">
        <v>5.6670016424912502E-6</v>
      </c>
      <c r="G104">
        <v>2.4922240650444048E-8</v>
      </c>
      <c r="H104" t="e">
        <v>#DIV/0!</v>
      </c>
      <c r="I104" t="e">
        <v>#DIV/0!</v>
      </c>
      <c r="J104">
        <v>2.2404082832804796E-10</v>
      </c>
      <c r="K104">
        <v>5.0733777021776486E-7</v>
      </c>
    </row>
    <row r="105" spans="1:11" x14ac:dyDescent="0.35">
      <c r="A105" s="7" t="s">
        <v>270</v>
      </c>
      <c r="B105">
        <v>7.804367956677024E-10</v>
      </c>
      <c r="C105">
        <v>5.9364145865273843E-9</v>
      </c>
      <c r="D105">
        <v>1.7091840466790537E-8</v>
      </c>
      <c r="E105">
        <v>5.1332578729743976E-8</v>
      </c>
      <c r="F105">
        <v>4.5827352731787076E-6</v>
      </c>
      <c r="G105">
        <v>1.7961531389222808E-8</v>
      </c>
      <c r="H105">
        <v>5.3892047520041292E-10</v>
      </c>
      <c r="I105" t="e">
        <v>#DIV/0!</v>
      </c>
      <c r="J105">
        <v>5.5456134302421654E-10</v>
      </c>
      <c r="K105">
        <v>5.2091899626413308E-8</v>
      </c>
    </row>
    <row r="106" spans="1:11" x14ac:dyDescent="0.35">
      <c r="A106" s="7" t="s">
        <v>271</v>
      </c>
      <c r="B106" t="e">
        <v>#DIV/0!</v>
      </c>
      <c r="C106">
        <v>9.3049606995702006E-9</v>
      </c>
      <c r="D106">
        <v>1.0588364074545661E-8</v>
      </c>
      <c r="E106">
        <v>7.2239131904334952E-8</v>
      </c>
      <c r="F106">
        <v>4.6867460172795665E-6</v>
      </c>
      <c r="G106">
        <v>1.368432114825017E-8</v>
      </c>
      <c r="H106">
        <v>7.9060105858869443E-10</v>
      </c>
      <c r="I106" t="e">
        <v>#DIV/0!</v>
      </c>
      <c r="J106">
        <v>4.1600848511100833E-10</v>
      </c>
      <c r="K106">
        <v>4.0135144515713645E-7</v>
      </c>
    </row>
    <row r="107" spans="1:11" x14ac:dyDescent="0.35">
      <c r="A107" s="7" t="s">
        <v>272</v>
      </c>
      <c r="B107">
        <v>4.2434628776938154E-10</v>
      </c>
      <c r="C107">
        <v>2.3760710483428164E-9</v>
      </c>
      <c r="D107">
        <v>1.6680585390627705E-8</v>
      </c>
      <c r="E107">
        <v>5.8377122478546761E-8</v>
      </c>
      <c r="F107">
        <v>3.2953020794888863E-6</v>
      </c>
      <c r="G107">
        <v>1.5938416586513344E-8</v>
      </c>
      <c r="H107">
        <v>5.3661672229026172E-10</v>
      </c>
      <c r="I107" t="e">
        <v>#DIV/0!</v>
      </c>
      <c r="J107">
        <v>5.0976429387691559E-10</v>
      </c>
      <c r="K107">
        <v>1.8547045776263267E-7</v>
      </c>
    </row>
    <row r="108" spans="1:11" x14ac:dyDescent="0.35">
      <c r="A108" s="7" t="s">
        <v>273</v>
      </c>
      <c r="B108" t="e">
        <v>#DIV/0!</v>
      </c>
      <c r="C108">
        <v>3.2771035903482019E-9</v>
      </c>
      <c r="D108">
        <v>2.4079629938998231E-9</v>
      </c>
      <c r="E108">
        <v>6.1803778492129746E-8</v>
      </c>
      <c r="F108">
        <v>1.5110191263872499E-6</v>
      </c>
      <c r="G108">
        <v>8.1395171319049952E-9</v>
      </c>
      <c r="H108" t="e">
        <v>#DIV/0!</v>
      </c>
      <c r="I108">
        <v>4.2357557601351518E-10</v>
      </c>
      <c r="J108" t="e">
        <v>#DIV/0!</v>
      </c>
      <c r="K108">
        <v>4.2898601712389782E-8</v>
      </c>
    </row>
    <row r="109" spans="1:11" x14ac:dyDescent="0.35">
      <c r="A109" s="7" t="s">
        <v>276</v>
      </c>
      <c r="B109">
        <v>4.2405605352222088E-10</v>
      </c>
      <c r="C109">
        <v>1.0066998346324081E-8</v>
      </c>
      <c r="D109">
        <v>6.1840969025747697E-9</v>
      </c>
      <c r="E109">
        <v>5.3277818978170149E-8</v>
      </c>
      <c r="F109">
        <v>6.0817117822921284E-6</v>
      </c>
      <c r="G109">
        <v>7.6241123160209867E-9</v>
      </c>
      <c r="H109">
        <v>4.3028891309099411E-10</v>
      </c>
      <c r="I109" t="e">
        <v>#DIV/0!</v>
      </c>
      <c r="J109">
        <v>1.8158110350551546E-10</v>
      </c>
      <c r="K109">
        <v>5.3654795963447412E-8</v>
      </c>
    </row>
    <row r="110" spans="1:11" x14ac:dyDescent="0.35">
      <c r="A110" s="7" t="s">
        <v>278</v>
      </c>
      <c r="B110" t="e">
        <v>#DIV/0!</v>
      </c>
      <c r="C110">
        <v>3.5777675108768764E-9</v>
      </c>
      <c r="D110">
        <v>8.5572684591544365E-9</v>
      </c>
      <c r="E110">
        <v>5.8412457733591476E-8</v>
      </c>
      <c r="F110">
        <v>4.7008314120662693E-6</v>
      </c>
      <c r="G110">
        <v>9.2593658725504212E-9</v>
      </c>
      <c r="H110">
        <v>2.0345157629912566E-10</v>
      </c>
      <c r="I110" t="e">
        <v>#DIV/0!</v>
      </c>
      <c r="J110">
        <v>2.4176885942369342E-10</v>
      </c>
      <c r="K110">
        <v>2.4464244341829565E-7</v>
      </c>
    </row>
    <row r="111" spans="1:11" x14ac:dyDescent="0.35">
      <c r="A111" s="7" t="s">
        <v>282</v>
      </c>
      <c r="B111" t="e">
        <v>#DIV/0!</v>
      </c>
      <c r="C111">
        <v>4.774154451758829E-9</v>
      </c>
      <c r="D111">
        <v>5.1125197842969513E-9</v>
      </c>
      <c r="E111">
        <v>5.2439199036155923E-8</v>
      </c>
      <c r="F111">
        <v>1.4272718245153998E-6</v>
      </c>
      <c r="G111">
        <v>2.816806501356054E-8</v>
      </c>
      <c r="H111">
        <v>4.1100294263299969E-10</v>
      </c>
      <c r="I111" t="e">
        <v>#DIV/0!</v>
      </c>
      <c r="J111">
        <v>2.281439613652734E-10</v>
      </c>
      <c r="K111">
        <v>2.3082082928005084E-7</v>
      </c>
    </row>
    <row r="112" spans="1:11" x14ac:dyDescent="0.35">
      <c r="A112" s="7" t="s">
        <v>283</v>
      </c>
      <c r="B112" t="e">
        <v>#DIV/0!</v>
      </c>
      <c r="C112">
        <v>1.1133578416375324E-8</v>
      </c>
      <c r="D112">
        <v>7.2239551974794513E-9</v>
      </c>
      <c r="E112">
        <v>6.7029363640396987E-8</v>
      </c>
      <c r="F112">
        <v>4.307772929624431E-6</v>
      </c>
      <c r="G112">
        <v>1.4907142674107321E-8</v>
      </c>
      <c r="H112">
        <v>7.0262693535129355E-10</v>
      </c>
      <c r="I112" t="e">
        <v>#DIV/0!</v>
      </c>
      <c r="J112">
        <v>5.4099946098956544E-10</v>
      </c>
      <c r="K112">
        <v>2.9333524181801185E-7</v>
      </c>
    </row>
    <row r="113" spans="1:11" x14ac:dyDescent="0.35">
      <c r="A113" s="7" t="s">
        <v>287</v>
      </c>
      <c r="B113" t="e">
        <v>#DIV/0!</v>
      </c>
      <c r="C113">
        <v>4.3653705257897093E-9</v>
      </c>
      <c r="D113">
        <v>1.0161915832945995E-8</v>
      </c>
      <c r="E113">
        <v>4.6381948502571866E-8</v>
      </c>
      <c r="F113">
        <v>5.0733497721710557E-6</v>
      </c>
      <c r="G113">
        <v>1.0061491377539407E-8</v>
      </c>
      <c r="H113">
        <v>3.6391699276356618E-10</v>
      </c>
      <c r="I113">
        <v>3.0705601147794473E-10</v>
      </c>
      <c r="J113">
        <v>2.2446412150216916E-10</v>
      </c>
      <c r="K113">
        <v>5.5355020293592983E-8</v>
      </c>
    </row>
    <row r="114" spans="1:11" x14ac:dyDescent="0.35">
      <c r="A114" s="7" t="s">
        <v>288</v>
      </c>
      <c r="B114">
        <v>7.4238606719358094E-10</v>
      </c>
      <c r="C114">
        <v>2.7567767263346541E-8</v>
      </c>
      <c r="D114">
        <v>2.4061226402932632E-8</v>
      </c>
      <c r="E114">
        <v>4.9515994016876327E-8</v>
      </c>
      <c r="F114">
        <v>4.658066811684796E-6</v>
      </c>
      <c r="G114">
        <v>1.5374782605283719E-8</v>
      </c>
      <c r="H114">
        <v>6.0067127471137047E-10</v>
      </c>
      <c r="I114" t="e">
        <v>#DIV/0!</v>
      </c>
      <c r="J114">
        <v>6.1958691440902157E-10</v>
      </c>
      <c r="K114">
        <v>3.4882456538977951E-8</v>
      </c>
    </row>
    <row r="115" spans="1:11" x14ac:dyDescent="0.35">
      <c r="A115" s="7" t="s">
        <v>289</v>
      </c>
    </row>
    <row r="116" spans="1:11" x14ac:dyDescent="0.35">
      <c r="A116" s="7" t="s">
        <v>291</v>
      </c>
      <c r="B116">
        <v>1.1809060975032226E-10</v>
      </c>
      <c r="C116">
        <v>5.9580024960147268E-9</v>
      </c>
      <c r="D116">
        <v>1.3710241596826666E-8</v>
      </c>
      <c r="E116">
        <v>5.6035289482973212E-8</v>
      </c>
      <c r="F116">
        <v>5.3507179670449435E-6</v>
      </c>
      <c r="G116">
        <v>1.9419155493192289E-8</v>
      </c>
      <c r="H116">
        <v>7.3335998230179627E-10</v>
      </c>
      <c r="I116" t="e">
        <v>#DIV/0!</v>
      </c>
      <c r="J116">
        <v>3.5689089766739516E-10</v>
      </c>
      <c r="K116">
        <v>1.9496312895779006E-7</v>
      </c>
    </row>
    <row r="117" spans="1:11" x14ac:dyDescent="0.35">
      <c r="A117" s="7" t="s">
        <v>294</v>
      </c>
      <c r="B117" t="e">
        <v>#DIV/0!</v>
      </c>
      <c r="C117">
        <v>1.5519290180101222E-8</v>
      </c>
      <c r="D117" t="e">
        <v>#DIV/0!</v>
      </c>
      <c r="E117">
        <v>6.2785068326216209E-8</v>
      </c>
      <c r="F117">
        <v>5.9729990696504274E-6</v>
      </c>
      <c r="G117">
        <v>3.8623959931421297E-8</v>
      </c>
      <c r="H117">
        <v>5.8309073633741949E-10</v>
      </c>
      <c r="I117" t="e">
        <v>#DIV/0!</v>
      </c>
      <c r="J117" t="e">
        <v>#DIV/0!</v>
      </c>
      <c r="K117">
        <v>5.4975185601938749E-7</v>
      </c>
    </row>
    <row r="118" spans="1:11" x14ac:dyDescent="0.35">
      <c r="A118" s="7" t="s">
        <v>295</v>
      </c>
      <c r="B118" t="e">
        <v>#DIV/0!</v>
      </c>
      <c r="C118">
        <v>4.2249810089174514E-8</v>
      </c>
      <c r="D118" t="e">
        <v>#DIV/0!</v>
      </c>
      <c r="E118">
        <v>2.7285815201774882E-8</v>
      </c>
      <c r="F118">
        <v>2.065497683424954E-6</v>
      </c>
      <c r="G118">
        <v>1.5059047912181078E-8</v>
      </c>
      <c r="H118">
        <v>1.5324482642259578E-10</v>
      </c>
      <c r="I118" t="e">
        <v>#DIV/0!</v>
      </c>
      <c r="J118" t="e">
        <v>#DIV/0!</v>
      </c>
      <c r="K118">
        <v>7.5712749258209815E-8</v>
      </c>
    </row>
    <row r="119" spans="1:11" x14ac:dyDescent="0.35">
      <c r="A119" s="7" t="s">
        <v>296</v>
      </c>
      <c r="B119">
        <v>3.3342038463305873E-10</v>
      </c>
      <c r="C119">
        <v>2.7872824441504563E-8</v>
      </c>
      <c r="D119">
        <v>1.0416938148137331E-8</v>
      </c>
      <c r="E119">
        <v>5.6811045195027559E-8</v>
      </c>
      <c r="F119">
        <v>8.5982748735696891E-6</v>
      </c>
      <c r="G119">
        <v>1.6928054354642532E-8</v>
      </c>
      <c r="H119">
        <v>5.0496697258751506E-10</v>
      </c>
      <c r="I119">
        <v>5.115770125471833E-10</v>
      </c>
      <c r="J119">
        <v>3.2641189637514659E-10</v>
      </c>
      <c r="K119">
        <v>4.7195195858331129E-8</v>
      </c>
    </row>
    <row r="120" spans="1:11" x14ac:dyDescent="0.35">
      <c r="A120" s="7" t="s">
        <v>290</v>
      </c>
      <c r="B120">
        <v>4.5726041016778459E-10</v>
      </c>
      <c r="C120">
        <v>1.1263734139819193E-8</v>
      </c>
      <c r="D120">
        <v>1.303551964491454E-8</v>
      </c>
      <c r="E120">
        <v>5.8136426121107482E-8</v>
      </c>
      <c r="F120">
        <v>2.0844508897406843E-6</v>
      </c>
      <c r="G120">
        <v>1.0455761089779366E-8</v>
      </c>
      <c r="H120">
        <v>1.1288950671171497E-9</v>
      </c>
      <c r="I120" t="e">
        <v>#DIV/0!</v>
      </c>
      <c r="J120">
        <v>2.0276348404579264E-10</v>
      </c>
      <c r="K120">
        <v>2.3033131070939228E-8</v>
      </c>
    </row>
    <row r="121" spans="1:11" x14ac:dyDescent="0.35">
      <c r="A121" s="7" t="s">
        <v>280</v>
      </c>
      <c r="B121" t="e">
        <v>#DIV/0!</v>
      </c>
      <c r="C121">
        <v>1.5577216549166529E-8</v>
      </c>
      <c r="D121">
        <v>1.4295694006607379E-8</v>
      </c>
      <c r="E121">
        <v>8.3723568126762144E-8</v>
      </c>
      <c r="F121">
        <v>9.1349485581518499E-6</v>
      </c>
      <c r="G121">
        <v>5.9111879596347222E-9</v>
      </c>
      <c r="H121" t="e">
        <v>#DIV/0!</v>
      </c>
      <c r="I121" t="e">
        <v>#DIV/0!</v>
      </c>
      <c r="J121">
        <v>2.7022882208483721E-10</v>
      </c>
      <c r="K121">
        <v>6.6831169804003477E-9</v>
      </c>
    </row>
    <row r="124" spans="1:11" x14ac:dyDescent="0.35">
      <c r="A124" s="16"/>
    </row>
  </sheetData>
  <mergeCells count="1">
    <mergeCell ref="A94:B94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1"/>
  <sheetViews>
    <sheetView topLeftCell="H9" zoomScale="90" zoomScaleNormal="90" workbookViewId="0">
      <selection activeCell="O13" sqref="O13"/>
    </sheetView>
  </sheetViews>
  <sheetFormatPr defaultRowHeight="14.5" x14ac:dyDescent="0.35"/>
  <cols>
    <col min="1" max="1" width="14.08984375" customWidth="1"/>
    <col min="4" max="4" width="26.54296875" bestFit="1" customWidth="1"/>
    <col min="5" max="5" width="16.1796875" bestFit="1" customWidth="1"/>
    <col min="6" max="15" width="12" bestFit="1" customWidth="1"/>
    <col min="16" max="16" width="13.08984375" bestFit="1" customWidth="1"/>
    <col min="17" max="24" width="12" bestFit="1" customWidth="1"/>
  </cols>
  <sheetData>
    <row r="1" spans="1:24" x14ac:dyDescent="0.35">
      <c r="A1" t="s">
        <v>304</v>
      </c>
    </row>
    <row r="3" spans="1:24" x14ac:dyDescent="0.35">
      <c r="D3" s="2" t="s">
        <v>221</v>
      </c>
      <c r="E3" s="2" t="s">
        <v>219</v>
      </c>
      <c r="O3" s="8" t="s">
        <v>246</v>
      </c>
    </row>
    <row r="4" spans="1:24" x14ac:dyDescent="0.35">
      <c r="A4" s="6" t="s">
        <v>248</v>
      </c>
      <c r="B4" s="6" t="s">
        <v>307</v>
      </c>
      <c r="C4" s="6" t="s">
        <v>247</v>
      </c>
      <c r="D4" s="2" t="s">
        <v>220</v>
      </c>
      <c r="E4" t="s">
        <v>224</v>
      </c>
      <c r="F4" t="s">
        <v>225</v>
      </c>
      <c r="G4" t="s">
        <v>226</v>
      </c>
      <c r="H4" t="s">
        <v>227</v>
      </c>
      <c r="I4" t="s">
        <v>228</v>
      </c>
      <c r="J4" t="s">
        <v>229</v>
      </c>
      <c r="K4" t="s">
        <v>230</v>
      </c>
      <c r="L4" t="s">
        <v>231</v>
      </c>
      <c r="M4" t="s">
        <v>232</v>
      </c>
      <c r="N4" t="s">
        <v>233</v>
      </c>
      <c r="O4" s="9" t="s">
        <v>224</v>
      </c>
      <c r="P4" s="5" t="s">
        <v>225</v>
      </c>
      <c r="Q4" s="5" t="s">
        <v>226</v>
      </c>
      <c r="R4" s="5" t="s">
        <v>227</v>
      </c>
      <c r="S4" s="5" t="s">
        <v>228</v>
      </c>
      <c r="T4" s="5" t="s">
        <v>229</v>
      </c>
      <c r="U4" s="5" t="s">
        <v>230</v>
      </c>
      <c r="V4" s="5" t="s">
        <v>231</v>
      </c>
      <c r="W4" s="5" t="s">
        <v>232</v>
      </c>
      <c r="X4" s="5" t="s">
        <v>233</v>
      </c>
    </row>
    <row r="5" spans="1:24" x14ac:dyDescent="0.35">
      <c r="D5" s="3" t="s">
        <v>215</v>
      </c>
      <c r="E5" s="4">
        <v>1884.2758575712201</v>
      </c>
      <c r="F5" s="4">
        <v>5312.5264186351797</v>
      </c>
      <c r="G5" s="4">
        <v>63456.262791217101</v>
      </c>
      <c r="H5" s="4">
        <v>2399.08321591513</v>
      </c>
      <c r="I5" s="4">
        <v>554.41245811388603</v>
      </c>
      <c r="J5" s="4">
        <v>701.923473531426</v>
      </c>
      <c r="K5" s="4">
        <v>7964.5661399362798</v>
      </c>
      <c r="L5" s="4">
        <v>1090.8107608867199</v>
      </c>
      <c r="M5" s="4">
        <v>813.59411693772302</v>
      </c>
      <c r="N5" s="4">
        <v>2002.0544313723201</v>
      </c>
      <c r="O5" s="8"/>
    </row>
    <row r="6" spans="1:24" x14ac:dyDescent="0.35">
      <c r="D6" s="3" t="s">
        <v>212</v>
      </c>
      <c r="E6" s="4">
        <v>127.560300651235</v>
      </c>
      <c r="F6" s="4">
        <v>1383.9457804521901</v>
      </c>
      <c r="G6" s="4">
        <v>16727.783206293399</v>
      </c>
      <c r="H6" s="4">
        <v>627.78862046799304</v>
      </c>
      <c r="I6" s="4">
        <v>137.49900156081699</v>
      </c>
      <c r="J6" s="4">
        <v>185.07725182212599</v>
      </c>
      <c r="K6" s="4">
        <v>1424.11132390643</v>
      </c>
      <c r="L6" s="4">
        <v>271.19270401943101</v>
      </c>
      <c r="M6" s="4">
        <v>207.887127751219</v>
      </c>
      <c r="N6" s="4">
        <v>500.378114375569</v>
      </c>
      <c r="O6" s="8"/>
    </row>
    <row r="7" spans="1:24" x14ac:dyDescent="0.35">
      <c r="D7" s="3" t="s">
        <v>209</v>
      </c>
      <c r="E7" s="4">
        <v>6.9315424181385401</v>
      </c>
      <c r="F7" s="4">
        <v>363.42481168131701</v>
      </c>
      <c r="G7" s="4">
        <v>3840.9566300096199</v>
      </c>
      <c r="H7" s="4">
        <v>151.85667998187</v>
      </c>
      <c r="I7" s="4">
        <v>34.184204789254501</v>
      </c>
      <c r="J7" s="4">
        <v>42.007940084183303</v>
      </c>
      <c r="K7" s="4">
        <v>320.089744041389</v>
      </c>
      <c r="L7" s="4">
        <v>69.390205181776807</v>
      </c>
      <c r="M7" s="4">
        <v>50.0016892811811</v>
      </c>
      <c r="N7" s="4">
        <v>122.521016278601</v>
      </c>
      <c r="O7" s="8"/>
    </row>
    <row r="8" spans="1:24" x14ac:dyDescent="0.35">
      <c r="D8" s="3" t="s">
        <v>206</v>
      </c>
      <c r="E8" s="4">
        <v>0.47922660083718199</v>
      </c>
      <c r="F8" s="4">
        <v>77.082381989339595</v>
      </c>
      <c r="G8" s="4">
        <v>974.14159893301098</v>
      </c>
      <c r="H8" s="4">
        <v>37.897150935759903</v>
      </c>
      <c r="I8" s="4">
        <v>8.6938953269800301</v>
      </c>
      <c r="J8" s="4">
        <v>11.380339201707599</v>
      </c>
      <c r="K8" s="4">
        <v>91.886671082053496</v>
      </c>
      <c r="L8" s="4">
        <v>16.509677347812602</v>
      </c>
      <c r="M8" s="4">
        <v>11.0620753426007</v>
      </c>
      <c r="N8" s="4">
        <v>32.773136405512503</v>
      </c>
      <c r="O8" s="8"/>
    </row>
    <row r="9" spans="1:24" x14ac:dyDescent="0.35">
      <c r="D9" s="3" t="s">
        <v>203</v>
      </c>
      <c r="E9" s="4">
        <v>2.9283333013962701E-2</v>
      </c>
      <c r="F9" s="4">
        <v>20.306802799488299</v>
      </c>
      <c r="G9" s="4">
        <v>305.91621466431098</v>
      </c>
      <c r="H9" s="4">
        <v>9.2243713857723897</v>
      </c>
      <c r="I9" s="4">
        <v>2.0403605641271998</v>
      </c>
      <c r="J9" s="4">
        <v>3.1220567551887899</v>
      </c>
      <c r="K9" s="4">
        <v>26.625317121816099</v>
      </c>
      <c r="L9" s="4">
        <v>4.6977442086458696</v>
      </c>
      <c r="M9" s="4">
        <v>3.3579701428316402</v>
      </c>
      <c r="N9" s="4">
        <v>7.5725129845515804</v>
      </c>
      <c r="O9" s="8"/>
    </row>
    <row r="10" spans="1:24" x14ac:dyDescent="0.35">
      <c r="D10" s="3" t="s">
        <v>200</v>
      </c>
      <c r="E10" s="4">
        <v>3.1000090601050602E-3</v>
      </c>
      <c r="F10" s="4">
        <v>5.0703321403478903</v>
      </c>
      <c r="G10" s="4">
        <v>96.576711150494404</v>
      </c>
      <c r="H10" s="4">
        <v>2.31490539668774</v>
      </c>
      <c r="I10" s="4">
        <v>0.54297590404081097</v>
      </c>
      <c r="J10" s="4">
        <v>0.75051818581179297</v>
      </c>
      <c r="K10" s="4">
        <v>7.5060083935207702</v>
      </c>
      <c r="L10" s="4" t="e">
        <v>#DIV/0!</v>
      </c>
      <c r="M10" s="4">
        <v>1.10673362398255</v>
      </c>
      <c r="N10" s="4">
        <v>1.91629136088154</v>
      </c>
      <c r="O10" s="8"/>
    </row>
    <row r="11" spans="1:24" x14ac:dyDescent="0.35">
      <c r="D11" s="3" t="s">
        <v>197</v>
      </c>
      <c r="E11" s="4" t="e">
        <v>#DIV/0!</v>
      </c>
      <c r="F11" s="4">
        <v>1.6219333904495099</v>
      </c>
      <c r="G11" s="4" t="e">
        <v>#DIV/0!</v>
      </c>
      <c r="H11" s="4">
        <v>0.62519924516303804</v>
      </c>
      <c r="I11" s="4">
        <v>0.14160390358886699</v>
      </c>
      <c r="J11" s="4" t="e">
        <v>#DIV/0!</v>
      </c>
      <c r="K11" s="4">
        <v>2.2207860270186299</v>
      </c>
      <c r="L11" s="4" t="e">
        <v>#DIV/0!</v>
      </c>
      <c r="M11" s="4">
        <v>0.28979892633735899</v>
      </c>
      <c r="N11" s="4">
        <v>0.54235475444133796</v>
      </c>
      <c r="O11" s="8"/>
    </row>
    <row r="12" spans="1:24" x14ac:dyDescent="0.35">
      <c r="D12" s="3" t="s">
        <v>194</v>
      </c>
      <c r="E12" s="4" t="e">
        <v>#DIV/0!</v>
      </c>
      <c r="F12" s="4" t="e">
        <v>#DIV/0!</v>
      </c>
      <c r="G12" s="4" t="e">
        <v>#DIV/0!</v>
      </c>
      <c r="H12" s="4" t="e">
        <v>#DIV/0!</v>
      </c>
      <c r="I12" s="4" t="e">
        <v>#DIV/0!</v>
      </c>
      <c r="J12" s="4" t="e">
        <v>#DIV/0!</v>
      </c>
      <c r="K12" s="4" t="e">
        <v>#DIV/0!</v>
      </c>
      <c r="L12" s="4" t="e">
        <v>#DIV/0!</v>
      </c>
      <c r="M12" s="4" t="e">
        <v>#DIV/0!</v>
      </c>
      <c r="N12" s="4" t="e">
        <v>#DIV/0!</v>
      </c>
      <c r="O12" s="8"/>
    </row>
    <row r="13" spans="1:24" x14ac:dyDescent="0.35">
      <c r="A13">
        <f>B13*10000000</f>
        <v>15469800000</v>
      </c>
      <c r="B13">
        <v>1546.98</v>
      </c>
      <c r="C13" s="7" t="s">
        <v>249</v>
      </c>
      <c r="D13" s="3" t="s">
        <v>20</v>
      </c>
      <c r="E13" s="4">
        <v>0.23940878486889999</v>
      </c>
      <c r="F13" s="4">
        <v>15.6439482655699</v>
      </c>
      <c r="G13" s="4">
        <v>861.72419446272102</v>
      </c>
      <c r="H13" s="4">
        <v>14.902884265596301</v>
      </c>
      <c r="I13" s="4">
        <v>42.048396208159801</v>
      </c>
      <c r="J13" s="4">
        <v>17.417995460630401</v>
      </c>
      <c r="K13" s="4">
        <v>66.384798146059296</v>
      </c>
      <c r="L13" s="4">
        <v>10.3675704644356</v>
      </c>
      <c r="M13" s="4">
        <v>10.6834496650711</v>
      </c>
      <c r="N13" s="4">
        <v>2.5116722271361902</v>
      </c>
      <c r="O13" s="8">
        <f t="shared" ref="O13:O66" si="0">(E13/A13*100)</f>
        <v>1.5475881063032489E-9</v>
      </c>
      <c r="P13">
        <f t="shared" ref="P13:P66" si="1">(F13/A13*100)</f>
        <v>1.0112573055611514E-7</v>
      </c>
      <c r="Q13">
        <f t="shared" ref="Q13:Q66" si="2">(G13/A13*100)</f>
        <v>5.5703641576666865E-6</v>
      </c>
      <c r="R13">
        <f t="shared" ref="R13:R66" si="3">(H13/A13*100)</f>
        <v>9.6335338954584417E-8</v>
      </c>
      <c r="S13">
        <f t="shared" ref="S13:S66" si="4">(I13/A13*100)</f>
        <v>2.7180956578727457E-7</v>
      </c>
      <c r="T13">
        <f t="shared" ref="T13:T66" si="5">(J13/A13*100)</f>
        <v>1.1259354006277006E-7</v>
      </c>
      <c r="U13">
        <f t="shared" ref="U13:U66" si="6">(K13/A13*100)</f>
        <v>4.2912512214805164E-7</v>
      </c>
      <c r="V13">
        <f t="shared" ref="V13:V66" si="7">(L13/A13*100)</f>
        <v>6.7018128640548681E-8</v>
      </c>
      <c r="W13">
        <f t="shared" ref="W13:W44" si="8">(M13/A13*100)</f>
        <v>6.9060037395901042E-8</v>
      </c>
      <c r="X13">
        <f t="shared" ref="X13:X44" si="9">(N13/A13*100)</f>
        <v>1.6235970905481583E-8</v>
      </c>
    </row>
    <row r="14" spans="1:24" x14ac:dyDescent="0.35">
      <c r="A14">
        <f t="shared" ref="A14:A66" si="10">B14*10000000</f>
        <v>16383100000</v>
      </c>
      <c r="B14">
        <v>1638.31</v>
      </c>
      <c r="C14" s="7" t="s">
        <v>250</v>
      </c>
      <c r="D14" s="3" t="s">
        <v>36</v>
      </c>
      <c r="E14" s="4">
        <v>0.16750664962805301</v>
      </c>
      <c r="F14" s="4">
        <v>106.147035454033</v>
      </c>
      <c r="G14" s="4">
        <v>620.75283207805001</v>
      </c>
      <c r="H14" s="4">
        <v>104.839294745668</v>
      </c>
      <c r="I14" s="4">
        <v>30.894692340611702</v>
      </c>
      <c r="J14" s="4">
        <v>15.202225015860099</v>
      </c>
      <c r="K14" s="4">
        <v>19.1734644375593</v>
      </c>
      <c r="L14" s="4">
        <v>8.0536183493427895</v>
      </c>
      <c r="M14" s="4">
        <v>8.2477693516561299</v>
      </c>
      <c r="N14" s="4">
        <v>6.3003863330536998</v>
      </c>
      <c r="O14" s="8">
        <f t="shared" si="0"/>
        <v>1.0224356173621171E-9</v>
      </c>
      <c r="P14">
        <f t="shared" si="1"/>
        <v>6.4790567996309005E-7</v>
      </c>
      <c r="Q14">
        <f t="shared" si="2"/>
        <v>3.7889827448898561E-6</v>
      </c>
      <c r="R14">
        <f t="shared" si="3"/>
        <v>6.3992342563780973E-7</v>
      </c>
      <c r="S14">
        <f t="shared" si="4"/>
        <v>1.8857659625230697E-7</v>
      </c>
      <c r="T14">
        <f t="shared" si="5"/>
        <v>9.2792115142189814E-8</v>
      </c>
      <c r="U14">
        <f t="shared" si="6"/>
        <v>1.170319685380624E-7</v>
      </c>
      <c r="V14">
        <f t="shared" si="7"/>
        <v>4.915808576730161E-8</v>
      </c>
      <c r="W14">
        <f t="shared" si="8"/>
        <v>5.0343154541302499E-8</v>
      </c>
      <c r="X14">
        <f t="shared" si="9"/>
        <v>3.8456618912499464E-8</v>
      </c>
    </row>
    <row r="15" spans="1:24" x14ac:dyDescent="0.35">
      <c r="A15">
        <f t="shared" si="10"/>
        <v>13478800000.000002</v>
      </c>
      <c r="B15">
        <v>1347.88</v>
      </c>
      <c r="C15" s="7" t="s">
        <v>251</v>
      </c>
      <c r="D15" s="3" t="s">
        <v>38</v>
      </c>
      <c r="E15" s="4">
        <v>0.39355858047910902</v>
      </c>
      <c r="F15" s="4">
        <v>49.125325524561099</v>
      </c>
      <c r="G15" s="4">
        <v>975.85911006901301</v>
      </c>
      <c r="H15" s="4">
        <v>58.7129266394791</v>
      </c>
      <c r="I15" s="4">
        <v>54.906383451539902</v>
      </c>
      <c r="J15" s="4">
        <v>42.3558043904154</v>
      </c>
      <c r="K15" s="4">
        <v>53.676587183263599</v>
      </c>
      <c r="L15" s="4">
        <v>13.1260980909057</v>
      </c>
      <c r="M15" s="4">
        <v>12.7676431490046</v>
      </c>
      <c r="N15" s="4">
        <v>3.2649033942017298</v>
      </c>
      <c r="O15" s="8">
        <f t="shared" si="0"/>
        <v>2.9198339650347879E-9</v>
      </c>
      <c r="P15">
        <f t="shared" si="1"/>
        <v>3.6446364308811684E-7</v>
      </c>
      <c r="Q15">
        <f t="shared" si="2"/>
        <v>7.2399554119729718E-6</v>
      </c>
      <c r="R15">
        <f t="shared" si="3"/>
        <v>4.355946125729226E-7</v>
      </c>
      <c r="S15">
        <f t="shared" si="4"/>
        <v>4.0735364759132783E-7</v>
      </c>
      <c r="T15">
        <f t="shared" si="5"/>
        <v>3.142401726445633E-7</v>
      </c>
      <c r="U15">
        <f t="shared" si="6"/>
        <v>3.9822971765486242E-7</v>
      </c>
      <c r="V15">
        <f t="shared" si="7"/>
        <v>9.7383284052776933E-8</v>
      </c>
      <c r="W15">
        <f t="shared" si="8"/>
        <v>9.4723886021044883E-8</v>
      </c>
      <c r="X15">
        <f t="shared" si="9"/>
        <v>2.4222507895374434E-8</v>
      </c>
    </row>
    <row r="16" spans="1:24" x14ac:dyDescent="0.35">
      <c r="A16">
        <f t="shared" si="10"/>
        <v>16080500000</v>
      </c>
      <c r="B16">
        <v>1608.05</v>
      </c>
      <c r="C16" s="7" t="s">
        <v>252</v>
      </c>
      <c r="D16" s="3" t="s">
        <v>40</v>
      </c>
      <c r="E16" s="4">
        <v>0.33227960216654001</v>
      </c>
      <c r="F16" s="4">
        <v>15.8542181532026</v>
      </c>
      <c r="G16" s="4">
        <v>1449.5510328420401</v>
      </c>
      <c r="H16" s="4">
        <v>57.900072135111301</v>
      </c>
      <c r="I16" s="4">
        <v>46.176723991023003</v>
      </c>
      <c r="J16" s="4">
        <v>23.758332026255498</v>
      </c>
      <c r="K16" s="4">
        <v>29.993050590514802</v>
      </c>
      <c r="L16" s="4">
        <v>15.933726741029</v>
      </c>
      <c r="M16" s="4">
        <v>16.775659541729301</v>
      </c>
      <c r="N16" s="4">
        <v>5.0033956807919697</v>
      </c>
      <c r="O16" s="8">
        <f t="shared" si="0"/>
        <v>2.0663511841456422E-9</v>
      </c>
      <c r="P16">
        <f t="shared" si="1"/>
        <v>9.8592818340241915E-8</v>
      </c>
      <c r="Q16">
        <f t="shared" si="2"/>
        <v>9.0143405543486834E-6</v>
      </c>
      <c r="R16">
        <f t="shared" si="3"/>
        <v>3.6006387945095801E-7</v>
      </c>
      <c r="S16">
        <f t="shared" si="4"/>
        <v>2.871597524394329E-7</v>
      </c>
      <c r="T16">
        <f t="shared" si="5"/>
        <v>1.4774622695970583E-7</v>
      </c>
      <c r="U16">
        <f t="shared" si="6"/>
        <v>1.8651814676480709E-7</v>
      </c>
      <c r="V16">
        <f t="shared" si="7"/>
        <v>9.9087259357787384E-8</v>
      </c>
      <c r="W16">
        <f t="shared" si="8"/>
        <v>1.0432299705686577E-7</v>
      </c>
      <c r="X16">
        <f t="shared" si="9"/>
        <v>3.111467728486036E-8</v>
      </c>
    </row>
    <row r="17" spans="1:24" x14ac:dyDescent="0.35">
      <c r="A17">
        <f t="shared" si="10"/>
        <v>15072700000</v>
      </c>
      <c r="B17">
        <v>1507.27</v>
      </c>
      <c r="C17" s="7" t="s">
        <v>253</v>
      </c>
      <c r="D17" s="3" t="s">
        <v>42</v>
      </c>
      <c r="E17" s="4">
        <v>0.31541693582867403</v>
      </c>
      <c r="F17" s="4">
        <v>16.507399988315299</v>
      </c>
      <c r="G17" s="4">
        <v>786.96019798267696</v>
      </c>
      <c r="H17" s="4">
        <v>17.102283738767401</v>
      </c>
      <c r="I17" s="4">
        <v>34.216049900983997</v>
      </c>
      <c r="J17" s="4">
        <v>21.726915092698299</v>
      </c>
      <c r="K17" s="4">
        <v>17.639021007890999</v>
      </c>
      <c r="L17" s="4">
        <v>10.537746432168699</v>
      </c>
      <c r="M17" s="4">
        <v>12.824992733611699</v>
      </c>
      <c r="N17" s="4">
        <v>6.8727182798207496</v>
      </c>
      <c r="O17" s="8">
        <f t="shared" si="0"/>
        <v>2.0926372569524641E-9</v>
      </c>
      <c r="P17">
        <f t="shared" si="1"/>
        <v>1.0951853343007755E-7</v>
      </c>
      <c r="Q17">
        <f t="shared" si="2"/>
        <v>5.2210964059702443E-6</v>
      </c>
      <c r="R17">
        <f t="shared" si="3"/>
        <v>1.1346529645496428E-7</v>
      </c>
      <c r="S17">
        <f t="shared" si="4"/>
        <v>2.2700677317921805E-7</v>
      </c>
      <c r="T17">
        <f t="shared" si="5"/>
        <v>1.4414746589992702E-7</v>
      </c>
      <c r="U17">
        <f t="shared" si="6"/>
        <v>1.170262859865253E-7</v>
      </c>
      <c r="V17">
        <f t="shared" si="7"/>
        <v>6.9912798849368065E-8</v>
      </c>
      <c r="W17">
        <f t="shared" si="8"/>
        <v>8.5087560514119557E-8</v>
      </c>
      <c r="X17">
        <f t="shared" si="9"/>
        <v>4.5597127786134864E-8</v>
      </c>
    </row>
    <row r="18" spans="1:24" x14ac:dyDescent="0.35">
      <c r="A18">
        <f t="shared" si="10"/>
        <v>16244600000</v>
      </c>
      <c r="B18">
        <v>1624.46</v>
      </c>
      <c r="C18" s="7" t="s">
        <v>254</v>
      </c>
      <c r="D18" s="3" t="s">
        <v>44</v>
      </c>
      <c r="E18" s="4">
        <v>0.222798384451079</v>
      </c>
      <c r="F18" s="4">
        <v>68.701799952620107</v>
      </c>
      <c r="G18" s="4">
        <v>754.39104480364597</v>
      </c>
      <c r="H18" s="4">
        <v>32.063026591411997</v>
      </c>
      <c r="I18" s="4">
        <v>21.958569731873801</v>
      </c>
      <c r="J18" s="4">
        <v>15.8791596816679</v>
      </c>
      <c r="K18" s="4">
        <v>16.050945299134099</v>
      </c>
      <c r="L18" s="4">
        <v>10.580007155159899</v>
      </c>
      <c r="M18" s="4">
        <v>12.4346604675394</v>
      </c>
      <c r="N18" s="4">
        <v>2.5511738029093101</v>
      </c>
      <c r="O18" s="8">
        <f t="shared" si="0"/>
        <v>1.3715227487970094E-9</v>
      </c>
      <c r="P18">
        <f t="shared" si="1"/>
        <v>4.229208472515181E-7</v>
      </c>
      <c r="Q18">
        <f t="shared" si="2"/>
        <v>4.6439496497522005E-6</v>
      </c>
      <c r="R18">
        <f t="shared" si="3"/>
        <v>1.9737652260697091E-7</v>
      </c>
      <c r="S18">
        <f t="shared" si="4"/>
        <v>1.3517457944100686E-7</v>
      </c>
      <c r="T18">
        <f t="shared" si="5"/>
        <v>9.7750388939511584E-8</v>
      </c>
      <c r="U18">
        <f t="shared" si="6"/>
        <v>9.8807882614124684E-8</v>
      </c>
      <c r="V18">
        <f t="shared" si="7"/>
        <v>6.512937933319318E-8</v>
      </c>
      <c r="W18">
        <f t="shared" si="8"/>
        <v>7.6546424458216269E-8</v>
      </c>
      <c r="X18">
        <f t="shared" si="9"/>
        <v>1.57047499040254E-8</v>
      </c>
    </row>
    <row r="19" spans="1:24" x14ac:dyDescent="0.35">
      <c r="A19">
        <f t="shared" si="10"/>
        <v>15395300000</v>
      </c>
      <c r="B19">
        <v>1539.53</v>
      </c>
      <c r="C19" s="7" t="s">
        <v>255</v>
      </c>
      <c r="D19" s="3" t="s">
        <v>46</v>
      </c>
      <c r="E19" s="4">
        <v>0.25821902816308101</v>
      </c>
      <c r="F19" s="4">
        <v>11.261958604537</v>
      </c>
      <c r="G19" s="4">
        <v>1019.33313501996</v>
      </c>
      <c r="H19" s="4">
        <v>22.745212101768299</v>
      </c>
      <c r="I19" s="4">
        <v>25.770020833530701</v>
      </c>
      <c r="J19" s="4">
        <v>16.7160274177273</v>
      </c>
      <c r="K19" s="4">
        <v>36.574667879447901</v>
      </c>
      <c r="L19" s="4">
        <v>11.443259061992499</v>
      </c>
      <c r="M19" s="4">
        <v>11.6419421440766</v>
      </c>
      <c r="N19" s="4">
        <v>2.9491762008713298</v>
      </c>
      <c r="O19" s="8">
        <f t="shared" si="0"/>
        <v>1.6772588268048106E-9</v>
      </c>
      <c r="P19">
        <f t="shared" si="1"/>
        <v>7.3151926916247174E-8</v>
      </c>
      <c r="Q19">
        <f t="shared" si="2"/>
        <v>6.6210670465659003E-6</v>
      </c>
      <c r="R19">
        <f t="shared" si="3"/>
        <v>1.4774127234784835E-7</v>
      </c>
      <c r="S19">
        <f t="shared" si="4"/>
        <v>1.6738888383812398E-7</v>
      </c>
      <c r="T19">
        <f t="shared" si="5"/>
        <v>1.0857877025928238E-7</v>
      </c>
      <c r="U19">
        <f t="shared" si="6"/>
        <v>2.3757034860930221E-7</v>
      </c>
      <c r="V19">
        <f t="shared" si="7"/>
        <v>7.4329562022126873E-8</v>
      </c>
      <c r="W19">
        <f t="shared" si="8"/>
        <v>7.5620105773038527E-8</v>
      </c>
      <c r="X19">
        <f t="shared" si="9"/>
        <v>1.9156341226681712E-8</v>
      </c>
    </row>
    <row r="20" spans="1:24" x14ac:dyDescent="0.35">
      <c r="A20">
        <f t="shared" si="10"/>
        <v>20745800000</v>
      </c>
      <c r="B20">
        <v>2074.58</v>
      </c>
      <c r="C20" s="7" t="s">
        <v>256</v>
      </c>
      <c r="D20" s="3" t="s">
        <v>48</v>
      </c>
      <c r="E20" s="4">
        <v>0.37235431018078602</v>
      </c>
      <c r="F20" s="4">
        <v>22.403474863588102</v>
      </c>
      <c r="G20" s="4">
        <v>1046.7081704260399</v>
      </c>
      <c r="H20" s="4">
        <v>21.3091146586771</v>
      </c>
      <c r="I20" s="4">
        <v>37.3161237700699</v>
      </c>
      <c r="J20" s="4">
        <v>35.499595961346401</v>
      </c>
      <c r="K20" s="4">
        <v>32.6582669147475</v>
      </c>
      <c r="L20" s="4">
        <v>14.0211639241898</v>
      </c>
      <c r="M20" s="4">
        <v>20.122365181780001</v>
      </c>
      <c r="N20" s="4">
        <v>6.0595013963357598</v>
      </c>
      <c r="O20" s="8">
        <f t="shared" si="0"/>
        <v>1.7948418965804452E-9</v>
      </c>
      <c r="P20">
        <f t="shared" si="1"/>
        <v>1.0799041185969258E-7</v>
      </c>
      <c r="Q20">
        <f t="shared" si="2"/>
        <v>5.0453979621226462E-6</v>
      </c>
      <c r="R20">
        <f t="shared" si="3"/>
        <v>1.0271531904615441E-7</v>
      </c>
      <c r="S20">
        <f t="shared" si="4"/>
        <v>1.7987314911967675E-7</v>
      </c>
      <c r="T20">
        <f t="shared" si="5"/>
        <v>1.7111702591052838E-7</v>
      </c>
      <c r="U20">
        <f t="shared" si="6"/>
        <v>1.5742110169165565E-7</v>
      </c>
      <c r="V20">
        <f t="shared" si="7"/>
        <v>6.758555430106238E-8</v>
      </c>
      <c r="W20">
        <f t="shared" si="8"/>
        <v>9.6994886588032281E-8</v>
      </c>
      <c r="X20">
        <f t="shared" si="9"/>
        <v>2.9208328415080447E-8</v>
      </c>
    </row>
    <row r="21" spans="1:24" x14ac:dyDescent="0.35">
      <c r="A21">
        <f t="shared" si="10"/>
        <v>16848500000</v>
      </c>
      <c r="B21">
        <v>1684.85</v>
      </c>
      <c r="C21" s="7" t="s">
        <v>257</v>
      </c>
      <c r="D21" s="3" t="s">
        <v>50</v>
      </c>
      <c r="E21" s="4">
        <v>0.34414483648440802</v>
      </c>
      <c r="F21" s="4">
        <v>25.442660417246302</v>
      </c>
      <c r="G21" s="4">
        <v>945.69401005421105</v>
      </c>
      <c r="H21" s="4">
        <v>41.424005152157797</v>
      </c>
      <c r="I21" s="4">
        <v>10.7198627396336</v>
      </c>
      <c r="J21" s="4">
        <v>16.8491192385099</v>
      </c>
      <c r="K21" s="4">
        <v>27.836688939931499</v>
      </c>
      <c r="L21" s="4">
        <v>9.1660501557308596</v>
      </c>
      <c r="M21" s="4">
        <v>10.845049769945801</v>
      </c>
      <c r="N21" s="4">
        <v>2.63855315191651</v>
      </c>
      <c r="O21" s="8">
        <f t="shared" si="0"/>
        <v>2.0425844228531205E-9</v>
      </c>
      <c r="P21">
        <f t="shared" si="1"/>
        <v>1.5100846020266671E-7</v>
      </c>
      <c r="Q21">
        <f t="shared" si="2"/>
        <v>5.6129270264665166E-6</v>
      </c>
      <c r="R21">
        <f t="shared" si="3"/>
        <v>2.4586167998431789E-7</v>
      </c>
      <c r="S21">
        <f t="shared" si="4"/>
        <v>6.3625027388987739E-8</v>
      </c>
      <c r="T21">
        <f t="shared" si="5"/>
        <v>1.0000367533317448E-7</v>
      </c>
      <c r="U21">
        <f t="shared" si="6"/>
        <v>1.6521760951972875E-7</v>
      </c>
      <c r="V21">
        <f t="shared" si="7"/>
        <v>5.4402766749151903E-8</v>
      </c>
      <c r="W21">
        <f t="shared" si="8"/>
        <v>6.4368043267625018E-8</v>
      </c>
      <c r="X21">
        <f t="shared" si="9"/>
        <v>1.5660463257361248E-8</v>
      </c>
    </row>
    <row r="22" spans="1:24" x14ac:dyDescent="0.35">
      <c r="A22">
        <f t="shared" si="10"/>
        <v>16341400000.000002</v>
      </c>
      <c r="B22">
        <v>1634.14</v>
      </c>
      <c r="C22" s="7" t="s">
        <v>258</v>
      </c>
      <c r="D22" s="3" t="s">
        <v>52</v>
      </c>
      <c r="E22" s="4">
        <v>0.27684050335254401</v>
      </c>
      <c r="F22" s="4">
        <v>9.7331713913965707</v>
      </c>
      <c r="G22" s="4">
        <v>1281.9739695114699</v>
      </c>
      <c r="H22" s="4">
        <v>9.8609148792991697</v>
      </c>
      <c r="I22" s="4">
        <v>16.9847280791126</v>
      </c>
      <c r="J22" s="4">
        <v>24.954249638233598</v>
      </c>
      <c r="K22" s="4">
        <v>36.023536471225299</v>
      </c>
      <c r="L22" s="4">
        <v>9.7567660939453607</v>
      </c>
      <c r="M22" s="4">
        <v>11.7795936464828</v>
      </c>
      <c r="N22" s="4">
        <v>4.3815333450146401</v>
      </c>
      <c r="O22" s="8">
        <f t="shared" si="0"/>
        <v>1.6941051767446118E-9</v>
      </c>
      <c r="P22">
        <f t="shared" si="1"/>
        <v>5.9561429200659486E-8</v>
      </c>
      <c r="Q22">
        <f t="shared" si="2"/>
        <v>7.8449457788896293E-6</v>
      </c>
      <c r="R22">
        <f t="shared" si="3"/>
        <v>6.0343146115382815E-8</v>
      </c>
      <c r="S22">
        <f t="shared" si="4"/>
        <v>1.0393679904483458E-7</v>
      </c>
      <c r="T22">
        <f t="shared" si="5"/>
        <v>1.5270570231579667E-7</v>
      </c>
      <c r="U22">
        <f t="shared" si="6"/>
        <v>2.2044339206692995E-7</v>
      </c>
      <c r="V22">
        <f t="shared" si="7"/>
        <v>5.9705815254172587E-8</v>
      </c>
      <c r="W22">
        <f t="shared" si="8"/>
        <v>7.2084360253606172E-8</v>
      </c>
      <c r="X22">
        <f t="shared" si="9"/>
        <v>2.6812472279086487E-8</v>
      </c>
    </row>
    <row r="23" spans="1:24" x14ac:dyDescent="0.35">
      <c r="A23">
        <f t="shared" si="10"/>
        <v>19598400000</v>
      </c>
      <c r="B23">
        <v>1959.84</v>
      </c>
      <c r="C23" s="7" t="s">
        <v>259</v>
      </c>
      <c r="D23" s="3" t="s">
        <v>54</v>
      </c>
      <c r="E23" s="4">
        <v>0.34518088966906801</v>
      </c>
      <c r="F23" s="4">
        <v>21.7130638089108</v>
      </c>
      <c r="G23" s="4">
        <v>834.37081373965805</v>
      </c>
      <c r="H23" s="4">
        <v>87.307611156015099</v>
      </c>
      <c r="I23" s="4">
        <v>17.352720046758499</v>
      </c>
      <c r="J23" s="4">
        <v>18.624122803772</v>
      </c>
      <c r="K23" s="4">
        <v>19.085529306037099</v>
      </c>
      <c r="L23" s="4">
        <v>11.160424800364501</v>
      </c>
      <c r="M23" s="4">
        <v>11.9818625124752</v>
      </c>
      <c r="N23" s="4">
        <v>2.99929748397772</v>
      </c>
      <c r="O23" s="8">
        <f t="shared" si="0"/>
        <v>1.7612707653128216E-9</v>
      </c>
      <c r="P23">
        <f t="shared" si="1"/>
        <v>1.1078998188071882E-7</v>
      </c>
      <c r="Q23">
        <f t="shared" si="2"/>
        <v>4.2573414857317843E-6</v>
      </c>
      <c r="R23">
        <f t="shared" si="3"/>
        <v>4.4548336168266335E-7</v>
      </c>
      <c r="S23">
        <f t="shared" si="4"/>
        <v>8.8541513831529617E-8</v>
      </c>
      <c r="T23">
        <f t="shared" si="5"/>
        <v>9.5028792165544116E-8</v>
      </c>
      <c r="U23">
        <f t="shared" si="6"/>
        <v>9.7383099161345305E-8</v>
      </c>
      <c r="V23">
        <f t="shared" si="7"/>
        <v>5.6945591478715107E-8</v>
      </c>
      <c r="W23">
        <f t="shared" si="8"/>
        <v>6.113694236506653E-8</v>
      </c>
      <c r="X23">
        <f t="shared" si="9"/>
        <v>1.5303787472333048E-8</v>
      </c>
    </row>
    <row r="24" spans="1:24" x14ac:dyDescent="0.35">
      <c r="A24">
        <f t="shared" si="10"/>
        <v>8764800000</v>
      </c>
      <c r="B24">
        <v>876.48</v>
      </c>
      <c r="C24" s="7" t="s">
        <v>260</v>
      </c>
      <c r="D24" s="3" t="s">
        <v>56</v>
      </c>
      <c r="E24" s="4">
        <v>8.8988225914394495E-2</v>
      </c>
      <c r="F24" s="4">
        <v>5.3844682654723997</v>
      </c>
      <c r="G24" s="4">
        <v>944.09061837406898</v>
      </c>
      <c r="H24" s="4">
        <v>3.6281161655433101</v>
      </c>
      <c r="I24" s="4">
        <v>8.4869477802033693</v>
      </c>
      <c r="J24" s="4">
        <v>11.6222271226692</v>
      </c>
      <c r="K24" s="4">
        <v>29.5585385204533</v>
      </c>
      <c r="L24" s="4">
        <v>5.5661015318717997</v>
      </c>
      <c r="M24" s="4">
        <v>8.2184331445091807</v>
      </c>
      <c r="N24" s="4">
        <v>0.79840134757482495</v>
      </c>
      <c r="O24" s="8">
        <f t="shared" si="0"/>
        <v>1.0152910039521096E-9</v>
      </c>
      <c r="P24">
        <f t="shared" si="1"/>
        <v>6.1432870863823466E-8</v>
      </c>
      <c r="Q24">
        <f t="shared" si="2"/>
        <v>1.0771388033658144E-5</v>
      </c>
      <c r="R24">
        <f t="shared" si="3"/>
        <v>4.1394169468137439E-8</v>
      </c>
      <c r="S24">
        <f t="shared" si="4"/>
        <v>9.682990804357623E-8</v>
      </c>
      <c r="T24">
        <f t="shared" si="5"/>
        <v>1.3260116742731378E-7</v>
      </c>
      <c r="U24">
        <f t="shared" si="6"/>
        <v>3.3724144898290093E-7</v>
      </c>
      <c r="V24">
        <f t="shared" si="7"/>
        <v>6.3505174469147046E-8</v>
      </c>
      <c r="W24">
        <f t="shared" si="8"/>
        <v>9.3766351137609313E-8</v>
      </c>
      <c r="X24">
        <f t="shared" si="9"/>
        <v>9.1091793032907196E-9</v>
      </c>
    </row>
    <row r="25" spans="1:24" x14ac:dyDescent="0.35">
      <c r="A25">
        <f t="shared" si="10"/>
        <v>16715000000</v>
      </c>
      <c r="B25">
        <v>1671.5</v>
      </c>
      <c r="C25" s="7" t="s">
        <v>261</v>
      </c>
      <c r="D25" s="3" t="s">
        <v>58</v>
      </c>
      <c r="E25" s="4">
        <v>0.17819534591312899</v>
      </c>
      <c r="F25" s="4">
        <v>11.3644694954241</v>
      </c>
      <c r="G25" s="4">
        <v>530.37108164398899</v>
      </c>
      <c r="H25" s="4">
        <v>37.774701932043499</v>
      </c>
      <c r="I25" s="4">
        <v>38.221014031319498</v>
      </c>
      <c r="J25" s="4">
        <v>11.7912424493312</v>
      </c>
      <c r="K25" s="4">
        <v>11.4235318964373</v>
      </c>
      <c r="L25" s="4">
        <v>8.8847896302758507</v>
      </c>
      <c r="M25" s="4">
        <v>13.249401833333099</v>
      </c>
      <c r="N25" s="4">
        <v>2.16317776487772</v>
      </c>
      <c r="O25" s="8">
        <f t="shared" si="0"/>
        <v>1.0660804421964044E-9</v>
      </c>
      <c r="P25">
        <f t="shared" si="1"/>
        <v>6.7989646996255458E-8</v>
      </c>
      <c r="Q25">
        <f t="shared" si="2"/>
        <v>3.1730247181812083E-6</v>
      </c>
      <c r="R25">
        <f t="shared" si="3"/>
        <v>2.2599283237836374E-7</v>
      </c>
      <c r="S25">
        <f t="shared" si="4"/>
        <v>2.286629615992791E-7</v>
      </c>
      <c r="T25">
        <f t="shared" si="5"/>
        <v>7.0542880342992519E-8</v>
      </c>
      <c r="U25">
        <f t="shared" si="6"/>
        <v>6.8342996688227945E-8</v>
      </c>
      <c r="V25">
        <f t="shared" si="7"/>
        <v>5.3154589472185762E-8</v>
      </c>
      <c r="W25">
        <f t="shared" si="8"/>
        <v>7.9266538039683516E-8</v>
      </c>
      <c r="X25">
        <f t="shared" si="9"/>
        <v>1.2941536134476337E-8</v>
      </c>
    </row>
    <row r="26" spans="1:24" x14ac:dyDescent="0.35">
      <c r="A26">
        <f t="shared" si="10"/>
        <v>14315000000</v>
      </c>
      <c r="B26">
        <v>1431.5</v>
      </c>
      <c r="C26" s="7" t="s">
        <v>262</v>
      </c>
      <c r="D26" s="3" t="s">
        <v>60</v>
      </c>
      <c r="E26" s="4">
        <v>0.47138603241377902</v>
      </c>
      <c r="F26" s="4">
        <v>8.7842436265960409</v>
      </c>
      <c r="G26" s="4">
        <v>1222.26696679312</v>
      </c>
      <c r="H26" s="4">
        <v>6.04035998368792</v>
      </c>
      <c r="I26" s="4">
        <v>16.246931701550601</v>
      </c>
      <c r="J26" s="4">
        <v>23.846320355502598</v>
      </c>
      <c r="K26" s="4">
        <v>77.211503695809398</v>
      </c>
      <c r="L26" s="4">
        <v>12.150268007028499</v>
      </c>
      <c r="M26" s="4">
        <v>14.060832963309799</v>
      </c>
      <c r="N26" s="4">
        <v>4.5103661390519001</v>
      </c>
      <c r="O26" s="8">
        <f t="shared" si="0"/>
        <v>3.2929516759607339E-9</v>
      </c>
      <c r="P26">
        <f t="shared" si="1"/>
        <v>6.1363909371959769E-8</v>
      </c>
      <c r="Q26">
        <f t="shared" si="2"/>
        <v>8.5383651190577707E-6</v>
      </c>
      <c r="R26">
        <f t="shared" si="3"/>
        <v>4.2196018048815371E-8</v>
      </c>
      <c r="S26">
        <f t="shared" si="4"/>
        <v>1.134958554072693E-7</v>
      </c>
      <c r="T26">
        <f t="shared" si="5"/>
        <v>1.6658274785541459E-7</v>
      </c>
      <c r="U26">
        <f t="shared" si="6"/>
        <v>5.3937480751525942E-7</v>
      </c>
      <c r="V26">
        <f t="shared" si="7"/>
        <v>8.487787640257422E-8</v>
      </c>
      <c r="W26">
        <f t="shared" si="8"/>
        <v>9.8224470578482704E-8</v>
      </c>
      <c r="X26">
        <f t="shared" si="9"/>
        <v>3.1507971631518689E-8</v>
      </c>
    </row>
    <row r="27" spans="1:24" x14ac:dyDescent="0.35">
      <c r="A27">
        <f t="shared" si="10"/>
        <v>13579600000</v>
      </c>
      <c r="B27">
        <v>1357.96</v>
      </c>
      <c r="C27" s="7" t="s">
        <v>263</v>
      </c>
      <c r="D27" s="3" t="s">
        <v>62</v>
      </c>
      <c r="E27" s="4">
        <v>0.29523967118629002</v>
      </c>
      <c r="F27" s="4">
        <v>16.5496095054711</v>
      </c>
      <c r="G27" s="4">
        <v>1428.3075039682201</v>
      </c>
      <c r="H27" s="4">
        <v>795.61372864276598</v>
      </c>
      <c r="I27" s="4">
        <v>111.809973887195</v>
      </c>
      <c r="J27" s="4">
        <v>19.055573599056999</v>
      </c>
      <c r="K27" s="4">
        <v>36.915126286289897</v>
      </c>
      <c r="L27" s="4">
        <v>14.2303895112913</v>
      </c>
      <c r="M27" s="4">
        <v>26.555988729933802</v>
      </c>
      <c r="N27" s="4">
        <v>5.00763382332073</v>
      </c>
      <c r="O27" s="8">
        <f t="shared" si="0"/>
        <v>2.1741411469136796E-9</v>
      </c>
      <c r="P27">
        <f t="shared" si="1"/>
        <v>1.218711118550701E-7</v>
      </c>
      <c r="Q27">
        <f t="shared" si="2"/>
        <v>1.0518038115763499E-5</v>
      </c>
      <c r="R27">
        <f t="shared" si="3"/>
        <v>5.8588892798224246E-6</v>
      </c>
      <c r="S27">
        <f t="shared" si="4"/>
        <v>8.233672117528866E-7</v>
      </c>
      <c r="T27">
        <f t="shared" si="5"/>
        <v>1.4032499925665702E-7</v>
      </c>
      <c r="U27">
        <f t="shared" si="6"/>
        <v>2.7184251587889112E-7</v>
      </c>
      <c r="V27">
        <f t="shared" si="7"/>
        <v>1.0479240560319376E-7</v>
      </c>
      <c r="W27">
        <f t="shared" si="8"/>
        <v>1.9555795995415037E-7</v>
      </c>
      <c r="X27">
        <f t="shared" si="9"/>
        <v>3.6876151162926229E-8</v>
      </c>
    </row>
    <row r="28" spans="1:24" x14ac:dyDescent="0.35">
      <c r="A28">
        <f t="shared" si="10"/>
        <v>14009700000</v>
      </c>
      <c r="B28">
        <v>1400.97</v>
      </c>
      <c r="C28" s="7" t="s">
        <v>264</v>
      </c>
      <c r="D28" s="3" t="s">
        <v>64</v>
      </c>
      <c r="E28" s="4">
        <v>0.30126210165214201</v>
      </c>
      <c r="F28" s="4">
        <v>6.16343444495008</v>
      </c>
      <c r="G28" s="4">
        <v>1687.1009609359101</v>
      </c>
      <c r="H28" s="4">
        <v>13.732751495269699</v>
      </c>
      <c r="I28" s="4">
        <v>54.238997002786803</v>
      </c>
      <c r="J28" s="4">
        <v>21.369794084840201</v>
      </c>
      <c r="K28" s="4">
        <v>55.267081881599204</v>
      </c>
      <c r="L28" s="4">
        <v>11.760948926328201</v>
      </c>
      <c r="M28" s="4">
        <v>12.338080462965101</v>
      </c>
      <c r="N28" s="4">
        <v>4.0020021890898096</v>
      </c>
      <c r="O28" s="8">
        <f t="shared" si="0"/>
        <v>2.1503822469584789E-9</v>
      </c>
      <c r="P28">
        <f t="shared" si="1"/>
        <v>4.3994050157748418E-8</v>
      </c>
      <c r="Q28">
        <f t="shared" si="2"/>
        <v>1.2042377502272783E-5</v>
      </c>
      <c r="R28">
        <f t="shared" si="3"/>
        <v>9.8023166058300309E-8</v>
      </c>
      <c r="S28">
        <f t="shared" si="4"/>
        <v>3.8715316532678649E-7</v>
      </c>
      <c r="T28">
        <f t="shared" si="5"/>
        <v>1.5253570087039836E-7</v>
      </c>
      <c r="U28">
        <f t="shared" si="6"/>
        <v>3.9449154429858745E-7</v>
      </c>
      <c r="V28">
        <f t="shared" si="7"/>
        <v>8.3948613648602051E-8</v>
      </c>
      <c r="W28">
        <f t="shared" si="8"/>
        <v>8.8068127532817263E-8</v>
      </c>
      <c r="X28">
        <f t="shared" si="9"/>
        <v>2.8565937808017371E-8</v>
      </c>
    </row>
    <row r="29" spans="1:24" x14ac:dyDescent="0.35">
      <c r="A29">
        <f t="shared" si="10"/>
        <v>16587000000</v>
      </c>
      <c r="B29">
        <v>1658.7</v>
      </c>
      <c r="C29" s="7" t="s">
        <v>265</v>
      </c>
      <c r="D29" s="3" t="s">
        <v>66</v>
      </c>
      <c r="E29" s="4">
        <v>0.479167605717842</v>
      </c>
      <c r="F29" s="4">
        <v>67.854972475380706</v>
      </c>
      <c r="G29" s="4">
        <v>1353.07325954972</v>
      </c>
      <c r="H29" s="4">
        <v>38.882032922052701</v>
      </c>
      <c r="I29" s="4">
        <v>94.982345959183405</v>
      </c>
      <c r="J29" s="4">
        <v>49.4217768023573</v>
      </c>
      <c r="K29" s="4">
        <v>56.874004174491802</v>
      </c>
      <c r="L29" s="4">
        <v>12.493738166563899</v>
      </c>
      <c r="M29" s="4">
        <v>19.7128544909204</v>
      </c>
      <c r="N29" s="4">
        <v>4.8170186815292704</v>
      </c>
      <c r="O29" s="8">
        <f t="shared" si="0"/>
        <v>2.8888141660206304E-9</v>
      </c>
      <c r="P29">
        <f t="shared" si="1"/>
        <v>4.0908526240658771E-7</v>
      </c>
      <c r="Q29">
        <f t="shared" si="2"/>
        <v>8.1574320826534039E-6</v>
      </c>
      <c r="R29">
        <f t="shared" si="3"/>
        <v>2.3441269019143123E-7</v>
      </c>
      <c r="S29">
        <f t="shared" si="4"/>
        <v>5.7263125314513412E-7</v>
      </c>
      <c r="T29">
        <f t="shared" si="5"/>
        <v>2.9795488516523361E-7</v>
      </c>
      <c r="U29">
        <f t="shared" si="6"/>
        <v>3.4288300581474527E-7</v>
      </c>
      <c r="V29">
        <f t="shared" si="7"/>
        <v>7.5322470407933319E-8</v>
      </c>
      <c r="W29">
        <f t="shared" si="8"/>
        <v>1.1884520703515041E-7</v>
      </c>
      <c r="X29">
        <f t="shared" si="9"/>
        <v>2.9040927723694883E-8</v>
      </c>
    </row>
    <row r="30" spans="1:24" x14ac:dyDescent="0.35">
      <c r="A30">
        <f t="shared" si="10"/>
        <v>14312000000</v>
      </c>
      <c r="B30">
        <v>1431.2</v>
      </c>
      <c r="C30" s="7" t="s">
        <v>266</v>
      </c>
      <c r="D30" s="3" t="s">
        <v>68</v>
      </c>
      <c r="E30" s="4">
        <v>0.49818101171045098</v>
      </c>
      <c r="F30" s="4">
        <v>21.734614048161401</v>
      </c>
      <c r="G30" s="4">
        <v>696.24234347598201</v>
      </c>
      <c r="H30" s="4">
        <v>39.209810427459097</v>
      </c>
      <c r="I30" s="4">
        <v>43.734085371421202</v>
      </c>
      <c r="J30" s="4">
        <v>43.8776595168912</v>
      </c>
      <c r="K30" s="4">
        <v>138.57154974510701</v>
      </c>
      <c r="L30" s="4">
        <v>13.1260980909057</v>
      </c>
      <c r="M30" s="4">
        <v>18.5411982214031</v>
      </c>
      <c r="N30" s="4">
        <v>12.6258273695752</v>
      </c>
      <c r="O30" s="8">
        <f t="shared" si="0"/>
        <v>3.4808622953497132E-9</v>
      </c>
      <c r="P30">
        <f t="shared" si="1"/>
        <v>1.5186287065512436E-7</v>
      </c>
      <c r="Q30">
        <f t="shared" si="2"/>
        <v>4.8647452730294992E-6</v>
      </c>
      <c r="R30">
        <f t="shared" si="3"/>
        <v>2.7396457816838389E-7</v>
      </c>
      <c r="S30">
        <f t="shared" si="4"/>
        <v>3.0557633713961153E-7</v>
      </c>
      <c r="T30">
        <f t="shared" si="5"/>
        <v>3.0657951031925096E-7</v>
      </c>
      <c r="U30">
        <f t="shared" si="6"/>
        <v>9.6821932465837765E-7</v>
      </c>
      <c r="V30">
        <f t="shared" si="7"/>
        <v>9.17139329996206E-8</v>
      </c>
      <c r="W30">
        <f t="shared" si="8"/>
        <v>1.2955001552126259E-7</v>
      </c>
      <c r="X30">
        <f t="shared" si="9"/>
        <v>8.8218469602956959E-8</v>
      </c>
    </row>
    <row r="31" spans="1:24" x14ac:dyDescent="0.35">
      <c r="A31">
        <f t="shared" si="10"/>
        <v>16650500000</v>
      </c>
      <c r="B31">
        <v>1665.05</v>
      </c>
      <c r="C31" s="7" t="s">
        <v>267</v>
      </c>
      <c r="D31" s="3" t="s">
        <v>70</v>
      </c>
      <c r="E31" s="4">
        <v>0.313893560563206</v>
      </c>
      <c r="F31" s="4">
        <v>47.887893984865599</v>
      </c>
      <c r="G31" s="4">
        <v>842.97519575377896</v>
      </c>
      <c r="H31" s="4">
        <v>99.424251776880197</v>
      </c>
      <c r="I31" s="4">
        <v>258.13199337270402</v>
      </c>
      <c r="J31" s="4">
        <v>28.7412878814336</v>
      </c>
      <c r="K31" s="4">
        <v>20.975815698578</v>
      </c>
      <c r="L31" s="4">
        <v>11.0377526928287</v>
      </c>
      <c r="M31" s="4">
        <v>16.511962268599699</v>
      </c>
      <c r="N31" s="4">
        <v>2.98049924426285</v>
      </c>
      <c r="O31" s="8">
        <f t="shared" si="0"/>
        <v>1.885189997676983E-9</v>
      </c>
      <c r="P31">
        <f t="shared" si="1"/>
        <v>2.8760634206099276E-7</v>
      </c>
      <c r="Q31">
        <f t="shared" si="2"/>
        <v>5.0627620537147767E-6</v>
      </c>
      <c r="R31">
        <f t="shared" si="3"/>
        <v>5.9712472164127315E-7</v>
      </c>
      <c r="S31">
        <f t="shared" si="4"/>
        <v>1.5502957471109216E-6</v>
      </c>
      <c r="T31">
        <f t="shared" si="5"/>
        <v>1.7261516399767934E-7</v>
      </c>
      <c r="U31">
        <f t="shared" si="6"/>
        <v>1.2597709197067956E-7</v>
      </c>
      <c r="V31">
        <f t="shared" si="7"/>
        <v>6.629081825067536E-8</v>
      </c>
      <c r="W31">
        <f t="shared" si="8"/>
        <v>9.9167966539141157E-8</v>
      </c>
      <c r="X31">
        <f t="shared" si="9"/>
        <v>1.7900358813626318E-8</v>
      </c>
    </row>
    <row r="32" spans="1:24" x14ac:dyDescent="0.35">
      <c r="A32">
        <f t="shared" si="10"/>
        <v>17301100000</v>
      </c>
      <c r="B32">
        <v>1730.11</v>
      </c>
      <c r="C32" s="7" t="s">
        <v>268</v>
      </c>
      <c r="D32" s="3" t="s">
        <v>72</v>
      </c>
      <c r="E32" s="4">
        <v>0.29523967118629002</v>
      </c>
      <c r="F32" s="4">
        <v>12.889621843684701</v>
      </c>
      <c r="G32" s="4">
        <v>1019.33313501996</v>
      </c>
      <c r="H32" s="4">
        <v>22.933570315571</v>
      </c>
      <c r="I32" s="4">
        <v>72.140808317443899</v>
      </c>
      <c r="J32" s="4">
        <v>26.574129287385698</v>
      </c>
      <c r="K32" s="4">
        <v>20.9469629264951</v>
      </c>
      <c r="L32" s="4">
        <v>24.0432410324273</v>
      </c>
      <c r="M32" s="4">
        <v>23.834463478364199</v>
      </c>
      <c r="N32" s="4">
        <v>2.97214553106864</v>
      </c>
      <c r="O32" s="8">
        <f t="shared" si="0"/>
        <v>1.7064791902612551E-9</v>
      </c>
      <c r="P32">
        <f t="shared" si="1"/>
        <v>7.4501747540241369E-8</v>
      </c>
      <c r="Q32">
        <f t="shared" si="2"/>
        <v>5.8917244280419162E-6</v>
      </c>
      <c r="R32">
        <f t="shared" si="3"/>
        <v>1.3255556187508886E-7</v>
      </c>
      <c r="S32">
        <f t="shared" si="4"/>
        <v>4.1697237931370777E-7</v>
      </c>
      <c r="T32">
        <f t="shared" si="5"/>
        <v>1.5359791740054503E-7</v>
      </c>
      <c r="U32">
        <f t="shared" si="6"/>
        <v>1.2107301227375775E-7</v>
      </c>
      <c r="V32">
        <f t="shared" si="7"/>
        <v>1.3896943565685014E-7</v>
      </c>
      <c r="W32">
        <f t="shared" si="8"/>
        <v>1.3776270571445864E-7</v>
      </c>
      <c r="X32">
        <f t="shared" si="9"/>
        <v>1.7178939668972723E-8</v>
      </c>
    </row>
    <row r="33" spans="1:24" x14ac:dyDescent="0.35">
      <c r="A33">
        <f t="shared" si="10"/>
        <v>9037400000</v>
      </c>
      <c r="B33">
        <v>903.74</v>
      </c>
      <c r="C33" s="7" t="s">
        <v>269</v>
      </c>
      <c r="D33" s="3" t="s">
        <v>74</v>
      </c>
      <c r="E33" s="4">
        <v>0.28725148623429703</v>
      </c>
      <c r="F33" s="4">
        <v>17.4166930088847</v>
      </c>
      <c r="G33" s="4">
        <v>512.11711509463498</v>
      </c>
      <c r="H33" s="4">
        <v>10.8466116120435</v>
      </c>
      <c r="I33" s="4">
        <v>39.335951444678699</v>
      </c>
      <c r="J33" s="4">
        <v>24.645983612249299</v>
      </c>
      <c r="K33" s="4">
        <v>23.969495424272399</v>
      </c>
      <c r="L33" s="4">
        <v>8.4024343987255605</v>
      </c>
      <c r="M33" s="4">
        <v>12.105296665613301</v>
      </c>
      <c r="N33" s="4">
        <v>2.8886446949530402</v>
      </c>
      <c r="O33" s="8">
        <f t="shared" si="0"/>
        <v>3.1784748515535113E-9</v>
      </c>
      <c r="P33">
        <f t="shared" si="1"/>
        <v>1.9271796101627347E-7</v>
      </c>
      <c r="Q33">
        <f t="shared" si="2"/>
        <v>5.6666421215685369E-6</v>
      </c>
      <c r="R33">
        <f t="shared" si="3"/>
        <v>1.2001916051124768E-7</v>
      </c>
      <c r="S33">
        <f t="shared" si="4"/>
        <v>4.3525739089426933E-7</v>
      </c>
      <c r="T33">
        <f t="shared" si="5"/>
        <v>2.7271099666108949E-7</v>
      </c>
      <c r="U33">
        <f t="shared" si="6"/>
        <v>2.6522556735645646E-7</v>
      </c>
      <c r="V33">
        <f t="shared" si="7"/>
        <v>9.2974023488232901E-8</v>
      </c>
      <c r="W33">
        <f t="shared" si="8"/>
        <v>1.3394667344162372E-7</v>
      </c>
      <c r="X33">
        <f t="shared" si="9"/>
        <v>3.1963227199781352E-8</v>
      </c>
    </row>
    <row r="34" spans="1:24" x14ac:dyDescent="0.35">
      <c r="A34">
        <f t="shared" si="10"/>
        <v>13811700000</v>
      </c>
      <c r="B34">
        <v>1381.17</v>
      </c>
      <c r="C34" s="7" t="s">
        <v>270</v>
      </c>
      <c r="D34" s="3" t="s">
        <v>76</v>
      </c>
      <c r="E34" s="4">
        <v>0.37657451233905098</v>
      </c>
      <c r="F34" s="4">
        <v>23.745748782903799</v>
      </c>
      <c r="G34" s="4">
        <v>985.27039724615497</v>
      </c>
      <c r="H34" s="4">
        <v>29.5129173853081</v>
      </c>
      <c r="I34" s="4">
        <v>35.166088926368701</v>
      </c>
      <c r="J34" s="4">
        <v>24.920122595905099</v>
      </c>
      <c r="K34" s="4">
        <v>46.953307035696703</v>
      </c>
      <c r="L34" s="4">
        <v>13.2719740416967</v>
      </c>
      <c r="M34" s="4">
        <v>16.075375743907401</v>
      </c>
      <c r="N34" s="4">
        <v>2.98049924426285</v>
      </c>
      <c r="O34" s="8">
        <f t="shared" si="0"/>
        <v>2.7264892253600282E-9</v>
      </c>
      <c r="P34">
        <f t="shared" si="1"/>
        <v>1.7192488095530455E-7</v>
      </c>
      <c r="Q34">
        <f t="shared" si="2"/>
        <v>7.1335925139277205E-6</v>
      </c>
      <c r="R34">
        <f t="shared" si="3"/>
        <v>2.1368055623354186E-7</v>
      </c>
      <c r="S34">
        <f t="shared" si="4"/>
        <v>2.5461086561660551E-7</v>
      </c>
      <c r="T34">
        <f t="shared" si="5"/>
        <v>1.8042762727184271E-7</v>
      </c>
      <c r="U34">
        <f t="shared" si="6"/>
        <v>3.3995313419562185E-7</v>
      </c>
      <c r="V34">
        <f t="shared" si="7"/>
        <v>9.6092255418932487E-8</v>
      </c>
      <c r="W34">
        <f t="shared" si="8"/>
        <v>1.1638955192993913E-7</v>
      </c>
      <c r="X34">
        <f t="shared" si="9"/>
        <v>2.1579524926423611E-8</v>
      </c>
    </row>
    <row r="35" spans="1:24" x14ac:dyDescent="0.35">
      <c r="A35">
        <f t="shared" si="10"/>
        <v>18999700000</v>
      </c>
      <c r="B35">
        <v>1899.97</v>
      </c>
      <c r="C35" s="7" t="s">
        <v>271</v>
      </c>
      <c r="D35" s="3" t="s">
        <v>78</v>
      </c>
      <c r="E35" s="4">
        <v>0.31846852207427601</v>
      </c>
      <c r="F35" s="4">
        <v>18.053250868696502</v>
      </c>
      <c r="G35" s="4">
        <v>983.70555981049495</v>
      </c>
      <c r="H35" s="4">
        <v>15.898224085076199</v>
      </c>
      <c r="I35" s="4">
        <v>26.692401914412098</v>
      </c>
      <c r="J35" s="4">
        <v>21.614562500400499</v>
      </c>
      <c r="K35" s="4">
        <v>19.787086814437199</v>
      </c>
      <c r="L35" s="4">
        <v>11.6424867253531</v>
      </c>
      <c r="M35" s="4">
        <v>14.8211242532453</v>
      </c>
      <c r="N35" s="4">
        <v>4.4913514459192401</v>
      </c>
      <c r="O35" s="8">
        <f t="shared" si="0"/>
        <v>1.6761765821264336E-9</v>
      </c>
      <c r="P35">
        <f t="shared" si="1"/>
        <v>9.5018610129088893E-8</v>
      </c>
      <c r="Q35">
        <f t="shared" si="2"/>
        <v>5.1774794328883875E-6</v>
      </c>
      <c r="R35">
        <f t="shared" si="3"/>
        <v>8.3676184808582237E-8</v>
      </c>
      <c r="S35">
        <f t="shared" si="4"/>
        <v>1.4048854410549692E-7</v>
      </c>
      <c r="T35">
        <f t="shared" si="5"/>
        <v>1.1376265151765818E-7</v>
      </c>
      <c r="U35">
        <f t="shared" si="6"/>
        <v>1.0414420656345732E-7</v>
      </c>
      <c r="V35">
        <f t="shared" si="7"/>
        <v>6.1277213457860382E-8</v>
      </c>
      <c r="W35">
        <f t="shared" si="8"/>
        <v>7.8007148814167062E-8</v>
      </c>
      <c r="X35">
        <f t="shared" si="9"/>
        <v>2.3639065069023403E-8</v>
      </c>
    </row>
    <row r="36" spans="1:24" x14ac:dyDescent="0.35">
      <c r="A36">
        <f t="shared" si="10"/>
        <v>15946700000</v>
      </c>
      <c r="B36">
        <v>1594.67</v>
      </c>
      <c r="C36" s="7" t="s">
        <v>272</v>
      </c>
      <c r="D36" s="3" t="s">
        <v>80</v>
      </c>
      <c r="E36" s="4">
        <v>0.39783009605985098</v>
      </c>
      <c r="F36" s="4">
        <v>5.7924247544976604</v>
      </c>
      <c r="G36" s="4">
        <v>768.96717090185496</v>
      </c>
      <c r="H36" s="4">
        <v>15.802848063164999</v>
      </c>
      <c r="I36" s="4">
        <v>26.2389030787851</v>
      </c>
      <c r="J36" s="4">
        <v>20.1954050895623</v>
      </c>
      <c r="K36" s="4">
        <v>67.187994155599995</v>
      </c>
      <c r="L36" s="4">
        <v>11.241713605061699</v>
      </c>
      <c r="M36" s="4">
        <v>11.152663201464099</v>
      </c>
      <c r="N36" s="4">
        <v>2.5906924063243699</v>
      </c>
      <c r="O36" s="8">
        <f t="shared" si="0"/>
        <v>2.4947487320878364E-9</v>
      </c>
      <c r="P36">
        <f t="shared" si="1"/>
        <v>3.6323657900993063E-8</v>
      </c>
      <c r="Q36">
        <f t="shared" si="2"/>
        <v>4.8221084669671778E-6</v>
      </c>
      <c r="R36">
        <f t="shared" si="3"/>
        <v>9.9097920341920274E-8</v>
      </c>
      <c r="S36">
        <f t="shared" si="4"/>
        <v>1.6454127235594262E-7</v>
      </c>
      <c r="T36">
        <f t="shared" si="5"/>
        <v>1.2664316184265271E-7</v>
      </c>
      <c r="U36">
        <f t="shared" si="6"/>
        <v>4.213285140850458E-7</v>
      </c>
      <c r="V36">
        <f t="shared" si="7"/>
        <v>7.0495548326999941E-8</v>
      </c>
      <c r="W36">
        <f t="shared" si="8"/>
        <v>6.9937123050311966E-8</v>
      </c>
      <c r="X36">
        <f t="shared" si="9"/>
        <v>1.6245946849971279E-8</v>
      </c>
    </row>
    <row r="37" spans="1:24" x14ac:dyDescent="0.35">
      <c r="A37">
        <f t="shared" si="10"/>
        <v>17469600000</v>
      </c>
      <c r="B37">
        <v>1746.96</v>
      </c>
      <c r="C37" s="7" t="s">
        <v>273</v>
      </c>
      <c r="D37" s="3" t="s">
        <v>82</v>
      </c>
      <c r="E37" s="4">
        <v>0.16662249889526301</v>
      </c>
      <c r="F37" s="4">
        <v>6.5951611706532196</v>
      </c>
      <c r="G37" s="4">
        <v>776.19404763294699</v>
      </c>
      <c r="H37" s="4">
        <v>20.702750489428599</v>
      </c>
      <c r="I37" s="4">
        <v>73.2902405084359</v>
      </c>
      <c r="J37" s="4">
        <v>19.998561629007799</v>
      </c>
      <c r="K37" s="4">
        <v>36.417348892272202</v>
      </c>
      <c r="L37" s="4">
        <v>8.4514841978917392</v>
      </c>
      <c r="M37" s="4">
        <v>11.099361258133399</v>
      </c>
      <c r="N37" s="4">
        <v>2.63230906585187</v>
      </c>
      <c r="O37" s="8">
        <f t="shared" si="0"/>
        <v>9.5378542665695264E-10</v>
      </c>
      <c r="P37">
        <f t="shared" si="1"/>
        <v>3.7752216253681936E-8</v>
      </c>
      <c r="Q37">
        <f t="shared" si="2"/>
        <v>4.4431128797050132E-6</v>
      </c>
      <c r="R37">
        <f t="shared" si="3"/>
        <v>1.1850729547000847E-7</v>
      </c>
      <c r="S37">
        <f t="shared" si="4"/>
        <v>4.1953015815150835E-7</v>
      </c>
      <c r="T37">
        <f t="shared" si="5"/>
        <v>1.1447635680844323E-7</v>
      </c>
      <c r="U37">
        <f t="shared" si="6"/>
        <v>2.0846126352218827E-7</v>
      </c>
      <c r="V37">
        <f t="shared" si="7"/>
        <v>4.8378235322455805E-8</v>
      </c>
      <c r="W37">
        <f t="shared" si="8"/>
        <v>6.353529135259765E-8</v>
      </c>
      <c r="X37">
        <f t="shared" si="9"/>
        <v>1.5067941257108749E-8</v>
      </c>
    </row>
    <row r="38" spans="1:24" x14ac:dyDescent="0.35">
      <c r="A38">
        <f t="shared" si="10"/>
        <v>15871199999.999998</v>
      </c>
      <c r="B38">
        <v>1587.12</v>
      </c>
      <c r="C38" s="7" t="s">
        <v>274</v>
      </c>
      <c r="D38" s="3" t="s">
        <v>84</v>
      </c>
      <c r="E38" s="4">
        <v>0.29123958043794301</v>
      </c>
      <c r="F38" s="4">
        <v>20.423091614194799</v>
      </c>
      <c r="G38" s="4">
        <v>467.12064304471198</v>
      </c>
      <c r="H38" s="4">
        <v>30.6117564765655</v>
      </c>
      <c r="I38" s="4">
        <v>65.550624605273299</v>
      </c>
      <c r="J38" s="4">
        <v>16.357626066481298</v>
      </c>
      <c r="K38" s="4">
        <v>13.5379676853346</v>
      </c>
      <c r="L38" s="4">
        <v>8.59751946511137</v>
      </c>
      <c r="M38" s="4">
        <v>12.118266353301401</v>
      </c>
      <c r="N38" s="4">
        <v>3.6402793805452398</v>
      </c>
      <c r="O38" s="8">
        <f t="shared" si="0"/>
        <v>1.8350192829650122E-9</v>
      </c>
      <c r="P38">
        <f t="shared" si="1"/>
        <v>1.2868019818409953E-7</v>
      </c>
      <c r="Q38">
        <f t="shared" si="2"/>
        <v>2.9431967528902165E-6</v>
      </c>
      <c r="R38">
        <f t="shared" si="3"/>
        <v>1.928761308317298E-7</v>
      </c>
      <c r="S38">
        <f t="shared" si="4"/>
        <v>4.1301618406467886E-7</v>
      </c>
      <c r="T38">
        <f t="shared" si="5"/>
        <v>1.0306483483593742E-7</v>
      </c>
      <c r="U38">
        <f t="shared" si="6"/>
        <v>8.5298954618016289E-8</v>
      </c>
      <c r="V38">
        <f t="shared" si="7"/>
        <v>5.4170569743380282E-8</v>
      </c>
      <c r="W38">
        <f t="shared" si="8"/>
        <v>7.6353812901994827E-8</v>
      </c>
      <c r="X38">
        <f t="shared" si="9"/>
        <v>2.2936384019766875E-8</v>
      </c>
    </row>
    <row r="39" spans="1:24" x14ac:dyDescent="0.35">
      <c r="A39">
        <f t="shared" si="10"/>
        <v>12087600000</v>
      </c>
      <c r="B39">
        <v>1208.76</v>
      </c>
      <c r="C39" s="7" t="s">
        <v>275</v>
      </c>
      <c r="D39" s="3" t="s">
        <v>86</v>
      </c>
      <c r="E39" s="4">
        <v>0.39783009605985098</v>
      </c>
      <c r="F39" s="4">
        <v>11.7135321325308</v>
      </c>
      <c r="G39" s="4">
        <v>1054.2371477152101</v>
      </c>
      <c r="H39" s="4">
        <v>12.760468585857399</v>
      </c>
      <c r="I39" s="4">
        <v>38.975240781799897</v>
      </c>
      <c r="J39" s="4">
        <v>26.196050229603799</v>
      </c>
      <c r="K39" s="4">
        <v>65.058210669590196</v>
      </c>
      <c r="L39" s="4">
        <v>17.974223168291299</v>
      </c>
      <c r="M39" s="4">
        <v>15.0455684079701</v>
      </c>
      <c r="N39" s="4">
        <v>3.9556823793893998</v>
      </c>
      <c r="O39" s="8">
        <f t="shared" si="0"/>
        <v>3.2912248590278546E-9</v>
      </c>
      <c r="P39">
        <f t="shared" si="1"/>
        <v>9.6905358652923656E-8</v>
      </c>
      <c r="Q39">
        <f t="shared" si="2"/>
        <v>8.7216415807539137E-6</v>
      </c>
      <c r="R39">
        <f t="shared" si="3"/>
        <v>1.0556660202072701E-7</v>
      </c>
      <c r="S39">
        <f t="shared" si="4"/>
        <v>3.2243986218769562E-7</v>
      </c>
      <c r="T39">
        <f t="shared" si="5"/>
        <v>2.1671837444657171E-7</v>
      </c>
      <c r="U39">
        <f t="shared" si="6"/>
        <v>5.3822272965344818E-7</v>
      </c>
      <c r="V39">
        <f t="shared" si="7"/>
        <v>1.4869968536592292E-7</v>
      </c>
      <c r="W39">
        <f t="shared" si="8"/>
        <v>1.2447109771973013E-7</v>
      </c>
      <c r="X39">
        <f t="shared" si="9"/>
        <v>3.2725126405484953E-8</v>
      </c>
    </row>
    <row r="40" spans="1:24" x14ac:dyDescent="0.35">
      <c r="A40">
        <f t="shared" si="10"/>
        <v>16844500000</v>
      </c>
      <c r="B40">
        <v>1684.45</v>
      </c>
      <c r="C40" s="7" t="s">
        <v>276</v>
      </c>
      <c r="D40" s="3" t="s">
        <v>88</v>
      </c>
      <c r="E40" s="4">
        <v>0.26260363288895899</v>
      </c>
      <c r="F40" s="4">
        <v>63.539555818103899</v>
      </c>
      <c r="G40" s="4">
        <v>604.16422899644397</v>
      </c>
      <c r="H40" s="4">
        <v>143.91388983079099</v>
      </c>
      <c r="I40" s="4">
        <v>67.027697736635801</v>
      </c>
      <c r="J40" s="4">
        <v>17.069404169871099</v>
      </c>
      <c r="K40" s="4">
        <v>16.412799410003299</v>
      </c>
      <c r="L40" s="4">
        <v>7.5898764465020303</v>
      </c>
      <c r="M40" s="4">
        <v>9.2478031517546793</v>
      </c>
      <c r="N40" s="4">
        <v>3.8567775469436398</v>
      </c>
      <c r="O40" s="8">
        <f t="shared" si="0"/>
        <v>1.5589874017570065E-9</v>
      </c>
      <c r="P40">
        <f t="shared" si="1"/>
        <v>3.7721247777080889E-7</v>
      </c>
      <c r="Q40">
        <f t="shared" si="2"/>
        <v>3.5867151236097475E-6</v>
      </c>
      <c r="R40">
        <f t="shared" si="3"/>
        <v>8.5436724052830884E-7</v>
      </c>
      <c r="S40">
        <f t="shared" si="4"/>
        <v>3.9792037600781149E-7</v>
      </c>
      <c r="T40">
        <f t="shared" si="5"/>
        <v>1.0133517866289351E-7</v>
      </c>
      <c r="U40">
        <f t="shared" si="6"/>
        <v>9.7437142153244671E-8</v>
      </c>
      <c r="V40">
        <f t="shared" si="7"/>
        <v>4.5058484647819944E-8</v>
      </c>
      <c r="W40">
        <f t="shared" si="8"/>
        <v>5.4901024974054912E-8</v>
      </c>
      <c r="X40">
        <f t="shared" si="9"/>
        <v>2.2896361108632728E-8</v>
      </c>
    </row>
    <row r="41" spans="1:24" x14ac:dyDescent="0.35">
      <c r="A41">
        <f t="shared" si="10"/>
        <v>17715000000</v>
      </c>
      <c r="B41">
        <v>1771.5</v>
      </c>
      <c r="C41" s="7" t="s">
        <v>277</v>
      </c>
      <c r="D41" s="3" t="s">
        <v>90</v>
      </c>
      <c r="E41" s="4">
        <v>0.280796659808769</v>
      </c>
      <c r="F41" s="4">
        <v>123.35346533698601</v>
      </c>
      <c r="G41" s="4">
        <v>356.85752410631699</v>
      </c>
      <c r="H41" s="4">
        <v>18.122861433302202</v>
      </c>
      <c r="I41" s="4">
        <v>29.968219831208501</v>
      </c>
      <c r="J41" s="4">
        <v>17.654991200037799</v>
      </c>
      <c r="K41" s="4">
        <v>15.017868028389699</v>
      </c>
      <c r="L41" s="4">
        <v>7.6423166323977503</v>
      </c>
      <c r="M41" s="4">
        <v>9.4871094822048398</v>
      </c>
      <c r="N41" s="4">
        <v>2.3310212606780798</v>
      </c>
      <c r="O41" s="8">
        <f t="shared" si="0"/>
        <v>1.5850785199478914E-9</v>
      </c>
      <c r="P41">
        <f t="shared" si="1"/>
        <v>6.9632213004225808E-7</v>
      </c>
      <c r="Q41">
        <f t="shared" si="2"/>
        <v>2.0144370539447757E-6</v>
      </c>
      <c r="R41">
        <f t="shared" si="3"/>
        <v>1.0230235073836976E-7</v>
      </c>
      <c r="S41">
        <f t="shared" si="4"/>
        <v>1.6916861321596669E-7</v>
      </c>
      <c r="T41">
        <f t="shared" si="5"/>
        <v>9.9661254304475287E-8</v>
      </c>
      <c r="U41">
        <f t="shared" si="6"/>
        <v>8.4774868915550092E-8</v>
      </c>
      <c r="V41">
        <f t="shared" si="7"/>
        <v>4.314037049053204E-8</v>
      </c>
      <c r="W41">
        <f t="shared" si="8"/>
        <v>5.3554103766327066E-8</v>
      </c>
      <c r="X41">
        <f t="shared" si="9"/>
        <v>1.3158460404618006E-8</v>
      </c>
    </row>
    <row r="42" spans="1:24" x14ac:dyDescent="0.35">
      <c r="A42">
        <f t="shared" si="10"/>
        <v>18419700000</v>
      </c>
      <c r="B42">
        <v>1841.97</v>
      </c>
      <c r="C42" s="7" t="s">
        <v>278</v>
      </c>
      <c r="D42" s="3" t="s">
        <v>92</v>
      </c>
      <c r="E42" s="4">
        <v>0.232258062252714</v>
      </c>
      <c r="F42" s="4">
        <v>22.252306653993699</v>
      </c>
      <c r="G42" s="4">
        <v>645.15480015581898</v>
      </c>
      <c r="H42" s="4">
        <v>24.953231552963899</v>
      </c>
      <c r="I42" s="4">
        <v>15.5642211545974</v>
      </c>
      <c r="J42" s="4">
        <v>14.5534884755855</v>
      </c>
      <c r="K42" s="4">
        <v>18.9388150380505</v>
      </c>
      <c r="L42" s="4">
        <v>10.495373465180201</v>
      </c>
      <c r="M42" s="4">
        <v>10.207569827647299</v>
      </c>
      <c r="N42" s="4">
        <v>2.58029113667545</v>
      </c>
      <c r="O42" s="8">
        <f t="shared" si="0"/>
        <v>1.2609220685066207E-9</v>
      </c>
      <c r="P42">
        <f t="shared" si="1"/>
        <v>1.2080710681495191E-7</v>
      </c>
      <c r="Q42">
        <f t="shared" si="2"/>
        <v>3.5025261006195489E-6</v>
      </c>
      <c r="R42">
        <f t="shared" si="3"/>
        <v>1.354703472530166E-7</v>
      </c>
      <c r="S42">
        <f t="shared" si="4"/>
        <v>8.4497690812539827E-8</v>
      </c>
      <c r="T42">
        <f t="shared" si="5"/>
        <v>7.9010453349324361E-8</v>
      </c>
      <c r="U42">
        <f t="shared" si="6"/>
        <v>1.0281826000450876E-7</v>
      </c>
      <c r="V42">
        <f t="shared" si="7"/>
        <v>5.6979068416859124E-8</v>
      </c>
      <c r="W42">
        <f t="shared" si="8"/>
        <v>5.541659108263055E-8</v>
      </c>
      <c r="X42">
        <f t="shared" si="9"/>
        <v>1.4008323353124372E-8</v>
      </c>
    </row>
    <row r="43" spans="1:24" x14ac:dyDescent="0.35">
      <c r="A43">
        <f t="shared" si="10"/>
        <v>11890200000</v>
      </c>
      <c r="B43">
        <v>1189.02</v>
      </c>
      <c r="C43" s="7" t="s">
        <v>279</v>
      </c>
      <c r="D43" s="3" t="s">
        <v>94</v>
      </c>
      <c r="E43" s="4">
        <v>0.22091683768218801</v>
      </c>
      <c r="F43" s="4">
        <v>67.502365795347202</v>
      </c>
      <c r="G43" s="4">
        <v>637.08252336998999</v>
      </c>
      <c r="H43" s="4">
        <v>31.699307852703399</v>
      </c>
      <c r="I43" s="4">
        <v>206.97503006824601</v>
      </c>
      <c r="J43" s="4">
        <v>33.517008392610201</v>
      </c>
      <c r="K43" s="4">
        <v>42.139649024836501</v>
      </c>
      <c r="L43" s="4">
        <v>7.6423166323977503</v>
      </c>
      <c r="M43" s="4">
        <v>13.7256383690727</v>
      </c>
      <c r="N43" s="4">
        <v>10.1182335068464</v>
      </c>
      <c r="O43" s="8">
        <f t="shared" si="0"/>
        <v>1.8579741104622968E-9</v>
      </c>
      <c r="P43">
        <f t="shared" si="1"/>
        <v>5.6771430081367179E-7</v>
      </c>
      <c r="Q43">
        <f t="shared" si="2"/>
        <v>5.3580471595935302E-6</v>
      </c>
      <c r="R43">
        <f t="shared" si="3"/>
        <v>2.6660029143919697E-7</v>
      </c>
      <c r="S43">
        <f t="shared" si="4"/>
        <v>1.7407195006664817E-6</v>
      </c>
      <c r="T43">
        <f t="shared" si="5"/>
        <v>2.8188767550260047E-7</v>
      </c>
      <c r="U43">
        <f t="shared" si="6"/>
        <v>3.5440656191516121E-7</v>
      </c>
      <c r="V43">
        <f t="shared" si="7"/>
        <v>6.42740797665115E-8</v>
      </c>
      <c r="W43">
        <f t="shared" si="8"/>
        <v>1.1543656430566937E-7</v>
      </c>
      <c r="X43">
        <f t="shared" si="9"/>
        <v>8.5097252416665829E-8</v>
      </c>
    </row>
    <row r="44" spans="1:24" x14ac:dyDescent="0.35">
      <c r="A44">
        <f t="shared" si="10"/>
        <v>23111200000</v>
      </c>
      <c r="B44">
        <v>2311.12</v>
      </c>
      <c r="C44" s="7" t="s">
        <v>280</v>
      </c>
      <c r="D44" s="3" t="s">
        <v>96</v>
      </c>
      <c r="E44" s="4">
        <v>0.35401475363620999</v>
      </c>
      <c r="F44" s="4">
        <v>114.174855755991</v>
      </c>
      <c r="G44" s="4">
        <v>580.90280265865294</v>
      </c>
      <c r="H44" s="4">
        <v>109.296600934662</v>
      </c>
      <c r="I44" s="4">
        <v>426.57225609736901</v>
      </c>
      <c r="J44" s="4">
        <v>28.0207191902688</v>
      </c>
      <c r="K44" s="4">
        <v>15.475101613089199</v>
      </c>
      <c r="L44" s="4">
        <v>27.737693523771402</v>
      </c>
      <c r="M44" s="4">
        <v>14.589480394846699</v>
      </c>
      <c r="N44" s="4">
        <v>4.9737315195936498</v>
      </c>
      <c r="O44" s="8">
        <f t="shared" si="0"/>
        <v>1.5317887155846948E-9</v>
      </c>
      <c r="P44">
        <f t="shared" si="1"/>
        <v>4.9402391808296846E-7</v>
      </c>
      <c r="Q44">
        <f t="shared" si="2"/>
        <v>2.5135120749188831E-6</v>
      </c>
      <c r="R44">
        <f t="shared" si="3"/>
        <v>4.7291616590511097E-7</v>
      </c>
      <c r="S44">
        <f t="shared" si="4"/>
        <v>1.8457382398896165E-6</v>
      </c>
      <c r="T44">
        <f t="shared" si="5"/>
        <v>1.2124303017700855E-7</v>
      </c>
      <c r="U44">
        <f t="shared" si="6"/>
        <v>6.6959316751571519E-8</v>
      </c>
      <c r="V44">
        <f t="shared" si="7"/>
        <v>1.2001840459937779E-7</v>
      </c>
      <c r="W44">
        <f t="shared" si="8"/>
        <v>6.312731660340744E-8</v>
      </c>
      <c r="X44">
        <f t="shared" si="9"/>
        <v>2.1520870917968992E-8</v>
      </c>
    </row>
    <row r="45" spans="1:24" x14ac:dyDescent="0.35">
      <c r="A45">
        <f t="shared" si="10"/>
        <v>15062900000</v>
      </c>
      <c r="B45">
        <v>1506.29</v>
      </c>
      <c r="C45" s="7" t="s">
        <v>281</v>
      </c>
      <c r="D45" s="3" t="s">
        <v>98</v>
      </c>
      <c r="E45" s="4">
        <v>0.38663901561900998</v>
      </c>
      <c r="F45" s="4">
        <v>16.655169257561099</v>
      </c>
      <c r="G45" s="4">
        <v>565.80846668652498</v>
      </c>
      <c r="H45" s="4">
        <v>18.3625790076862</v>
      </c>
      <c r="I45" s="4">
        <v>26.711394527244199</v>
      </c>
      <c r="J45" s="4">
        <v>25.730849133727101</v>
      </c>
      <c r="K45" s="4">
        <v>15.7180051542776</v>
      </c>
      <c r="L45" s="4">
        <v>11.8002614549507</v>
      </c>
      <c r="M45" s="4">
        <v>11.897173641068999</v>
      </c>
      <c r="N45" s="4">
        <v>3.3780242632720401</v>
      </c>
      <c r="O45" s="8">
        <f t="shared" si="0"/>
        <v>2.5668298642293982E-9</v>
      </c>
      <c r="P45">
        <f t="shared" si="1"/>
        <v>1.1057080148949471E-7</v>
      </c>
      <c r="Q45">
        <f t="shared" si="2"/>
        <v>3.7563050055867395E-6</v>
      </c>
      <c r="R45">
        <f t="shared" si="3"/>
        <v>1.2190600088751967E-7</v>
      </c>
      <c r="S45">
        <f t="shared" si="4"/>
        <v>1.7733234986120999E-7</v>
      </c>
      <c r="T45">
        <f t="shared" si="5"/>
        <v>1.7082267779595629E-7</v>
      </c>
      <c r="U45">
        <f t="shared" si="6"/>
        <v>1.0434913034195008E-7</v>
      </c>
      <c r="V45">
        <f t="shared" si="7"/>
        <v>7.8339904367357549E-8</v>
      </c>
      <c r="W45">
        <f t="shared" ref="W45:W66" si="11">(M45/A45*100)</f>
        <v>7.8983287687424063E-8</v>
      </c>
      <c r="X45">
        <f t="shared" ref="X45:X66" si="12">(N45/A45*100)</f>
        <v>2.2426121552105105E-8</v>
      </c>
    </row>
    <row r="46" spans="1:24" x14ac:dyDescent="0.35">
      <c r="A46">
        <f t="shared" si="10"/>
        <v>10680300000</v>
      </c>
      <c r="B46">
        <v>1068.03</v>
      </c>
      <c r="C46" s="7" t="s">
        <v>284</v>
      </c>
      <c r="D46" s="3" t="s">
        <v>100</v>
      </c>
      <c r="E46" s="4">
        <v>0.19999475660163399</v>
      </c>
      <c r="F46" s="4">
        <v>11.569702825699</v>
      </c>
      <c r="G46" s="4">
        <v>1156.51585861289</v>
      </c>
      <c r="H46" s="4">
        <v>12.3946960306422</v>
      </c>
      <c r="I46" s="4">
        <v>13.629672236066799</v>
      </c>
      <c r="J46" s="4">
        <v>20.893782165153699</v>
      </c>
      <c r="K46" s="4">
        <v>76.127331211308302</v>
      </c>
      <c r="L46" s="4">
        <v>7.4310972926785297</v>
      </c>
      <c r="M46" s="4">
        <v>11.7665061450886</v>
      </c>
      <c r="N46" s="4">
        <v>3.7642501101652601</v>
      </c>
      <c r="O46" s="8">
        <f t="shared" si="0"/>
        <v>1.8725574806104133E-9</v>
      </c>
      <c r="P46">
        <f t="shared" si="1"/>
        <v>1.0832750789489996E-7</v>
      </c>
      <c r="Q46">
        <f t="shared" si="2"/>
        <v>1.0828496003041957E-5</v>
      </c>
      <c r="R46">
        <f t="shared" si="3"/>
        <v>1.1605194639328669E-7</v>
      </c>
      <c r="S46">
        <f t="shared" si="4"/>
        <v>1.2761506920280143E-7</v>
      </c>
      <c r="T46">
        <f t="shared" si="5"/>
        <v>1.9562916926634735E-7</v>
      </c>
      <c r="U46">
        <f t="shared" si="6"/>
        <v>7.1278270471155587E-7</v>
      </c>
      <c r="V46">
        <f t="shared" si="7"/>
        <v>6.957760823833159E-8</v>
      </c>
      <c r="W46">
        <f t="shared" si="11"/>
        <v>1.1017018384398004E-7</v>
      </c>
      <c r="X46">
        <f t="shared" si="12"/>
        <v>3.5244797525961443E-8</v>
      </c>
    </row>
    <row r="47" spans="1:24" x14ac:dyDescent="0.35">
      <c r="A47">
        <f t="shared" si="10"/>
        <v>12534670689.14175</v>
      </c>
      <c r="B47" s="10">
        <v>1253.4670689141751</v>
      </c>
      <c r="C47" s="7" t="s">
        <v>282</v>
      </c>
      <c r="D47" s="3" t="s">
        <v>102</v>
      </c>
      <c r="E47" s="4">
        <v>0.34881243726997202</v>
      </c>
      <c r="F47" s="4">
        <v>11.467051081099999</v>
      </c>
      <c r="G47" s="4">
        <v>2150.0291029800801</v>
      </c>
      <c r="H47" s="4">
        <v>9.7795478210494498</v>
      </c>
      <c r="I47" s="4">
        <v>8.3529302106883705</v>
      </c>
      <c r="J47" s="4">
        <v>24.714706874269599</v>
      </c>
      <c r="K47" s="4">
        <v>99.482356776619994</v>
      </c>
      <c r="L47" s="4">
        <v>12.3799481383311</v>
      </c>
      <c r="M47" s="4">
        <v>15.8794624416768</v>
      </c>
      <c r="N47" s="4">
        <v>12.1582549590354</v>
      </c>
      <c r="O47" s="8">
        <f t="shared" si="0"/>
        <v>2.782781023295118E-9</v>
      </c>
      <c r="P47">
        <f t="shared" si="1"/>
        <v>9.1482667279272172E-8</v>
      </c>
      <c r="Q47">
        <f t="shared" si="2"/>
        <v>1.7152657267993152E-5</v>
      </c>
      <c r="R47">
        <f t="shared" si="3"/>
        <v>7.8019982044849846E-8</v>
      </c>
      <c r="S47">
        <f t="shared" si="4"/>
        <v>6.66386091652504E-8</v>
      </c>
      <c r="T47">
        <f t="shared" si="5"/>
        <v>1.971707712726661E-7</v>
      </c>
      <c r="U47">
        <f t="shared" si="6"/>
        <v>7.9365752195466371E-7</v>
      </c>
      <c r="V47">
        <f t="shared" si="7"/>
        <v>9.8765643273383498E-8</v>
      </c>
      <c r="W47">
        <f t="shared" si="11"/>
        <v>1.2668432091664362E-7</v>
      </c>
      <c r="X47">
        <f t="shared" si="12"/>
        <v>9.6997003435978382E-8</v>
      </c>
    </row>
    <row r="48" spans="1:24" x14ac:dyDescent="0.35">
      <c r="A48">
        <f t="shared" si="10"/>
        <v>13937800000</v>
      </c>
      <c r="B48">
        <v>1393.78</v>
      </c>
      <c r="C48" s="7" t="s">
        <v>283</v>
      </c>
      <c r="D48" s="3" t="s">
        <v>104</v>
      </c>
      <c r="E48" s="4">
        <v>0.33897483743426898</v>
      </c>
      <c r="F48" s="4">
        <v>24.6583589260701</v>
      </c>
      <c r="G48" s="4">
        <v>1135.06233532025</v>
      </c>
      <c r="H48" s="4">
        <v>71.612375137919699</v>
      </c>
      <c r="I48" s="4">
        <v>371.33838037908902</v>
      </c>
      <c r="J48" s="4">
        <v>29.066296993947098</v>
      </c>
      <c r="K48" s="4">
        <v>29.313641263141001</v>
      </c>
      <c r="L48" s="4">
        <v>14.778667292980501</v>
      </c>
      <c r="M48" s="4">
        <v>17.380117245455999</v>
      </c>
      <c r="N48" s="4">
        <v>4.7154435193978097</v>
      </c>
      <c r="O48" s="8">
        <f t="shared" si="0"/>
        <v>2.4320541077807757E-9</v>
      </c>
      <c r="P48">
        <f t="shared" si="1"/>
        <v>1.7691715282232562E-7</v>
      </c>
      <c r="Q48">
        <f t="shared" si="2"/>
        <v>8.143769714877886E-6</v>
      </c>
      <c r="R48">
        <f t="shared" si="3"/>
        <v>5.137997039555719E-7</v>
      </c>
      <c r="S48">
        <f t="shared" si="4"/>
        <v>2.6642539021874974E-6</v>
      </c>
      <c r="T48">
        <f t="shared" si="5"/>
        <v>2.0854293356158863E-7</v>
      </c>
      <c r="U48">
        <f t="shared" si="6"/>
        <v>2.1031756276557995E-7</v>
      </c>
      <c r="V48">
        <f t="shared" si="7"/>
        <v>1.0603299870123334E-7</v>
      </c>
      <c r="W48">
        <f t="shared" si="11"/>
        <v>1.2469770871626797E-7</v>
      </c>
      <c r="X48">
        <f t="shared" si="12"/>
        <v>3.3832050391007261E-8</v>
      </c>
    </row>
    <row r="49" spans="1:24" x14ac:dyDescent="0.35">
      <c r="A49">
        <f t="shared" si="10"/>
        <v>18949700000</v>
      </c>
      <c r="B49">
        <v>1894.97</v>
      </c>
      <c r="C49" s="7" t="s">
        <v>285</v>
      </c>
      <c r="D49" s="3" t="s">
        <v>106</v>
      </c>
      <c r="E49" s="4">
        <v>0.28030146865546002</v>
      </c>
      <c r="F49" s="4">
        <v>47.453079379738703</v>
      </c>
      <c r="G49" s="4">
        <v>924.72210069909102</v>
      </c>
      <c r="H49" s="4">
        <v>20.499936141074802</v>
      </c>
      <c r="I49" s="4">
        <v>25.053348496025201</v>
      </c>
      <c r="J49" s="4">
        <v>17.654991200037799</v>
      </c>
      <c r="K49" s="4">
        <v>25.623205620109999</v>
      </c>
      <c r="L49" s="4">
        <v>7.8497474640804503</v>
      </c>
      <c r="M49" s="4">
        <v>10.622648785493199</v>
      </c>
      <c r="N49" s="4">
        <v>1.9193189803058099</v>
      </c>
      <c r="O49" s="8">
        <f t="shared" si="0"/>
        <v>1.4791868401898714E-9</v>
      </c>
      <c r="P49">
        <f t="shared" si="1"/>
        <v>2.5041599275840096E-7</v>
      </c>
      <c r="Q49">
        <f t="shared" si="2"/>
        <v>4.8798772576826599E-6</v>
      </c>
      <c r="R49">
        <f t="shared" si="3"/>
        <v>1.0818079516337884E-7</v>
      </c>
      <c r="S49">
        <f t="shared" si="4"/>
        <v>1.3220973680863127E-7</v>
      </c>
      <c r="T49">
        <f t="shared" si="5"/>
        <v>9.3167655424823601E-8</v>
      </c>
      <c r="U49">
        <f t="shared" si="6"/>
        <v>1.352169460208341E-7</v>
      </c>
      <c r="V49">
        <f t="shared" si="7"/>
        <v>4.1424125258344193E-8</v>
      </c>
      <c r="W49">
        <f t="shared" si="11"/>
        <v>5.6057081565899191E-8</v>
      </c>
      <c r="X49">
        <f t="shared" si="12"/>
        <v>1.0128492695429532E-8</v>
      </c>
    </row>
    <row r="50" spans="1:24" x14ac:dyDescent="0.35">
      <c r="A50">
        <f t="shared" si="10"/>
        <v>17002200000</v>
      </c>
      <c r="B50">
        <v>1700.22</v>
      </c>
      <c r="C50" s="7" t="s">
        <v>286</v>
      </c>
      <c r="D50" s="3" t="s">
        <v>108</v>
      </c>
      <c r="E50" s="4">
        <v>0.31085166763168298</v>
      </c>
      <c r="F50" s="4">
        <v>15.286985919667201</v>
      </c>
      <c r="G50" s="4">
        <v>974.28533106288398</v>
      </c>
      <c r="H50" s="4">
        <v>20.155330257462801</v>
      </c>
      <c r="I50" s="4">
        <v>37.407420279211898</v>
      </c>
      <c r="J50" s="4">
        <v>25.7475590154061</v>
      </c>
      <c r="K50" s="4">
        <v>26.789225414766999</v>
      </c>
      <c r="L50" s="4">
        <v>13.5605984141362</v>
      </c>
      <c r="M50" s="4">
        <v>11.844961813836299</v>
      </c>
      <c r="N50" s="4">
        <v>4.1832133291648299</v>
      </c>
      <c r="O50" s="8">
        <f t="shared" si="0"/>
        <v>1.8283026174946948E-9</v>
      </c>
      <c r="P50">
        <f t="shared" si="1"/>
        <v>8.9911810940155978E-8</v>
      </c>
      <c r="Q50">
        <f t="shared" si="2"/>
        <v>5.7303486081970802E-6</v>
      </c>
      <c r="R50">
        <f t="shared" si="3"/>
        <v>1.1854542504771619E-7</v>
      </c>
      <c r="S50">
        <f t="shared" si="4"/>
        <v>2.2001517614903892E-7</v>
      </c>
      <c r="T50">
        <f t="shared" si="5"/>
        <v>1.514366318206238E-7</v>
      </c>
      <c r="U50">
        <f t="shared" si="6"/>
        <v>1.5756328836719366E-7</v>
      </c>
      <c r="V50">
        <f t="shared" si="7"/>
        <v>7.9757904354355321E-8</v>
      </c>
      <c r="W50">
        <f t="shared" si="11"/>
        <v>6.9667230204539992E-8</v>
      </c>
      <c r="X50">
        <f t="shared" si="12"/>
        <v>2.4603953189380372E-8</v>
      </c>
    </row>
    <row r="51" spans="1:24" x14ac:dyDescent="0.35">
      <c r="A51">
        <f t="shared" si="10"/>
        <v>18007100000</v>
      </c>
      <c r="B51">
        <v>1800.71</v>
      </c>
      <c r="C51" s="7" t="s">
        <v>287</v>
      </c>
      <c r="D51" s="3" t="s">
        <v>110</v>
      </c>
      <c r="E51" s="4">
        <v>0.31846852207427601</v>
      </c>
      <c r="F51" s="4">
        <v>44.577395238959298</v>
      </c>
      <c r="G51" s="4">
        <v>400.97474823664299</v>
      </c>
      <c r="H51" s="4">
        <v>120.754261524814</v>
      </c>
      <c r="I51" s="4">
        <v>62.536687393514697</v>
      </c>
      <c r="J51" s="4">
        <v>26.769981477405199</v>
      </c>
      <c r="K51" s="4">
        <v>45.821243245913699</v>
      </c>
      <c r="L51" s="4">
        <v>9.4417209696484292</v>
      </c>
      <c r="M51" s="4">
        <v>12.5566530703114</v>
      </c>
      <c r="N51" s="4">
        <v>3.3214503742144101</v>
      </c>
      <c r="O51" s="8">
        <f t="shared" si="0"/>
        <v>1.7685719636936318E-9</v>
      </c>
      <c r="P51">
        <f t="shared" si="1"/>
        <v>2.4755454925534539E-7</v>
      </c>
      <c r="Q51">
        <f t="shared" si="2"/>
        <v>2.2267591574248103E-6</v>
      </c>
      <c r="R51">
        <f t="shared" si="3"/>
        <v>6.705924969862665E-7</v>
      </c>
      <c r="S51">
        <f t="shared" si="4"/>
        <v>3.472890548367849E-7</v>
      </c>
      <c r="T51">
        <f t="shared" si="5"/>
        <v>1.4866347983520501E-7</v>
      </c>
      <c r="U51">
        <f t="shared" si="6"/>
        <v>2.544620913190558E-7</v>
      </c>
      <c r="V51">
        <f t="shared" si="7"/>
        <v>5.2433323353835041E-8</v>
      </c>
      <c r="W51">
        <f t="shared" si="11"/>
        <v>6.9731678450785523E-8</v>
      </c>
      <c r="X51">
        <f t="shared" si="12"/>
        <v>1.8445226461864544E-8</v>
      </c>
    </row>
    <row r="52" spans="1:24" x14ac:dyDescent="0.35">
      <c r="A52">
        <f t="shared" si="10"/>
        <v>14098599999.999998</v>
      </c>
      <c r="B52">
        <v>1409.86</v>
      </c>
      <c r="C52" s="7" t="s">
        <v>288</v>
      </c>
      <c r="D52" s="3" t="s">
        <v>112</v>
      </c>
      <c r="E52" s="4">
        <v>0.61552085509710497</v>
      </c>
      <c r="F52" s="4">
        <v>30.9378880396049</v>
      </c>
      <c r="G52" s="4">
        <v>1126.4134259028999</v>
      </c>
      <c r="H52" s="4">
        <v>565.03469861085205</v>
      </c>
      <c r="I52" s="4">
        <v>1223.0662900617499</v>
      </c>
      <c r="J52" s="4">
        <v>63.026956519385003</v>
      </c>
      <c r="K52" s="4">
        <v>74.136573688675497</v>
      </c>
      <c r="L52" s="4">
        <v>316.33049598106402</v>
      </c>
      <c r="M52" s="4">
        <v>445.04308617777002</v>
      </c>
      <c r="N52" s="4">
        <v>7.0010422577401004</v>
      </c>
      <c r="O52" s="8">
        <f t="shared" si="0"/>
        <v>4.3658296220696034E-9</v>
      </c>
      <c r="P52">
        <f t="shared" si="1"/>
        <v>2.1943943398355088E-7</v>
      </c>
      <c r="Q52">
        <f t="shared" si="2"/>
        <v>7.9895409891968003E-6</v>
      </c>
      <c r="R52">
        <f t="shared" si="3"/>
        <v>4.0077362192760421E-6</v>
      </c>
      <c r="S52">
        <f t="shared" si="4"/>
        <v>8.6750903640201869E-6</v>
      </c>
      <c r="T52">
        <f t="shared" si="5"/>
        <v>4.4704407898220398E-7</v>
      </c>
      <c r="U52">
        <f t="shared" si="6"/>
        <v>5.2584351416931828E-7</v>
      </c>
      <c r="V52">
        <f t="shared" si="7"/>
        <v>2.2437014737708999E-6</v>
      </c>
      <c r="W52">
        <f t="shared" si="11"/>
        <v>3.1566473705032423E-6</v>
      </c>
      <c r="X52">
        <f t="shared" si="12"/>
        <v>4.9657712522804406E-8</v>
      </c>
    </row>
    <row r="53" spans="1:24" x14ac:dyDescent="0.35">
      <c r="C53" s="7" t="s">
        <v>289</v>
      </c>
      <c r="D53" s="3" t="s">
        <v>114</v>
      </c>
      <c r="E53" s="4">
        <v>0.325613792765238</v>
      </c>
      <c r="F53" s="4">
        <v>200.04172046802501</v>
      </c>
      <c r="G53" s="4">
        <v>516.71638738644003</v>
      </c>
      <c r="H53" s="4">
        <v>96.200133481006006</v>
      </c>
      <c r="I53" s="4">
        <v>74.788275388551895</v>
      </c>
      <c r="J53" s="4">
        <v>25.964138862159398</v>
      </c>
      <c r="K53" s="4">
        <v>13.101148793260499</v>
      </c>
      <c r="L53" s="4">
        <v>9.4871494084810895</v>
      </c>
      <c r="M53" s="4">
        <v>10.8786196709001</v>
      </c>
      <c r="N53" s="4">
        <v>3.41785142280512</v>
      </c>
      <c r="O53" s="8"/>
    </row>
    <row r="54" spans="1:24" x14ac:dyDescent="0.35">
      <c r="A54">
        <f t="shared" si="10"/>
        <v>12631700000</v>
      </c>
      <c r="B54">
        <v>1263.17</v>
      </c>
      <c r="C54" s="7" t="s">
        <v>290</v>
      </c>
      <c r="D54" s="3" t="s">
        <v>116</v>
      </c>
      <c r="E54" s="4">
        <v>0.44875957554246798</v>
      </c>
      <c r="F54" s="4">
        <v>87.281475513905406</v>
      </c>
      <c r="G54" s="4">
        <v>898.51647430002402</v>
      </c>
      <c r="H54" s="4">
        <v>387.33562201954101</v>
      </c>
      <c r="I54" s="4">
        <v>290.435157160519</v>
      </c>
      <c r="J54" s="4">
        <v>71.191646318481105</v>
      </c>
      <c r="K54" s="4">
        <v>22.893953947384901</v>
      </c>
      <c r="L54" s="4">
        <v>18.211135549994399</v>
      </c>
      <c r="M54" s="4">
        <v>27.729282299784298</v>
      </c>
      <c r="N54" s="4">
        <v>26.231396760818001</v>
      </c>
      <c r="O54" s="8">
        <f t="shared" si="0"/>
        <v>3.5526459268544058E-9</v>
      </c>
      <c r="P54">
        <f t="shared" si="1"/>
        <v>6.9097172600604354E-7</v>
      </c>
      <c r="Q54">
        <f t="shared" si="2"/>
        <v>7.113187253497344E-6</v>
      </c>
      <c r="R54">
        <f t="shared" si="3"/>
        <v>3.0663776215358263E-6</v>
      </c>
      <c r="S54">
        <f t="shared" si="4"/>
        <v>2.2992562929813008E-6</v>
      </c>
      <c r="T54">
        <f t="shared" si="5"/>
        <v>5.6359513223462475E-7</v>
      </c>
      <c r="U54">
        <f t="shared" si="6"/>
        <v>1.8124206518033914E-7</v>
      </c>
      <c r="V54">
        <f t="shared" si="7"/>
        <v>1.4417010814058597E-7</v>
      </c>
      <c r="W54">
        <f t="shared" si="11"/>
        <v>2.1952138112672323E-7</v>
      </c>
      <c r="X54">
        <f t="shared" si="12"/>
        <v>2.0766323425048093E-7</v>
      </c>
    </row>
    <row r="55" spans="1:24" x14ac:dyDescent="0.35">
      <c r="A55">
        <f t="shared" si="10"/>
        <v>14429300000</v>
      </c>
      <c r="B55">
        <v>1442.93</v>
      </c>
      <c r="C55" s="7" t="s">
        <v>291</v>
      </c>
      <c r="D55" s="3" t="s">
        <v>118</v>
      </c>
      <c r="E55" s="4">
        <v>0.30126210165214201</v>
      </c>
      <c r="F55" s="4">
        <v>18.7128339156978</v>
      </c>
      <c r="G55" s="4">
        <v>1358.2514160538899</v>
      </c>
      <c r="H55" s="4">
        <v>61.481013308960399</v>
      </c>
      <c r="I55" s="4">
        <v>57.387885030021302</v>
      </c>
      <c r="J55" s="4">
        <v>23.846320355502598</v>
      </c>
      <c r="K55" s="4">
        <v>63.655485622443003</v>
      </c>
      <c r="L55" s="4">
        <v>15.933726741029</v>
      </c>
      <c r="M55" s="4">
        <v>19.2279037243581</v>
      </c>
      <c r="N55" s="4">
        <v>4.5674237034485401</v>
      </c>
      <c r="O55" s="8">
        <f t="shared" si="0"/>
        <v>2.087849733889669E-9</v>
      </c>
      <c r="P55">
        <f t="shared" si="1"/>
        <v>1.2968635980745983E-7</v>
      </c>
      <c r="Q55">
        <f t="shared" si="2"/>
        <v>9.4131483582286726E-6</v>
      </c>
      <c r="R55">
        <f t="shared" si="3"/>
        <v>4.2608451767556567E-7</v>
      </c>
      <c r="S55">
        <f t="shared" si="4"/>
        <v>3.9771773426307099E-7</v>
      </c>
      <c r="T55">
        <f t="shared" si="5"/>
        <v>1.6526318224378589E-7</v>
      </c>
      <c r="U55">
        <f t="shared" si="6"/>
        <v>4.411543569157409E-7</v>
      </c>
      <c r="V55">
        <f t="shared" si="7"/>
        <v>1.1042619351617195E-7</v>
      </c>
      <c r="W55">
        <f t="shared" si="11"/>
        <v>1.3325597031289184E-7</v>
      </c>
      <c r="X55">
        <f t="shared" si="12"/>
        <v>3.1653813445202056E-8</v>
      </c>
    </row>
    <row r="56" spans="1:24" x14ac:dyDescent="0.35">
      <c r="A56">
        <f t="shared" si="10"/>
        <v>17851100000</v>
      </c>
      <c r="B56">
        <v>1785.11</v>
      </c>
      <c r="C56" s="7" t="s">
        <v>292</v>
      </c>
      <c r="D56" s="3" t="s">
        <v>120</v>
      </c>
      <c r="E56" s="4">
        <v>0.25773284960451098</v>
      </c>
      <c r="F56" s="4">
        <v>21.993343925142099</v>
      </c>
      <c r="G56" s="4">
        <v>822.23545929018405</v>
      </c>
      <c r="H56" s="4">
        <v>49.901089495623502</v>
      </c>
      <c r="I56" s="4">
        <v>456.36898278711698</v>
      </c>
      <c r="J56" s="4">
        <v>25.1583673942404</v>
      </c>
      <c r="K56" s="4">
        <v>26.456986618030399</v>
      </c>
      <c r="L56" s="4">
        <v>6.6005445974074801</v>
      </c>
      <c r="M56" s="4">
        <v>11.6222353622348</v>
      </c>
      <c r="N56" s="4">
        <v>2.70518215502993</v>
      </c>
      <c r="O56" s="8">
        <f t="shared" si="0"/>
        <v>1.4437925371798433E-9</v>
      </c>
      <c r="P56">
        <f t="shared" si="1"/>
        <v>1.2320441835596743E-7</v>
      </c>
      <c r="Q56">
        <f t="shared" si="2"/>
        <v>4.6060772685727154E-6</v>
      </c>
      <c r="R56">
        <f t="shared" si="3"/>
        <v>2.795406977476094E-7</v>
      </c>
      <c r="S56">
        <f t="shared" si="4"/>
        <v>2.5565314338450682E-6</v>
      </c>
      <c r="T56">
        <f t="shared" si="5"/>
        <v>1.4093454965935098E-7</v>
      </c>
      <c r="U56">
        <f t="shared" si="6"/>
        <v>1.4820927908101127E-7</v>
      </c>
      <c r="V56">
        <f t="shared" si="7"/>
        <v>3.6975562275756009E-8</v>
      </c>
      <c r="W56">
        <f t="shared" si="11"/>
        <v>6.5106550085063665E-8</v>
      </c>
      <c r="X56">
        <f t="shared" si="12"/>
        <v>1.5154148231929293E-8</v>
      </c>
    </row>
    <row r="57" spans="1:24" x14ac:dyDescent="0.35">
      <c r="A57">
        <f t="shared" si="10"/>
        <v>14082200000</v>
      </c>
      <c r="B57">
        <v>1408.22</v>
      </c>
      <c r="C57" s="7" t="s">
        <v>293</v>
      </c>
      <c r="D57" s="3" t="s">
        <v>122</v>
      </c>
      <c r="E57" s="4">
        <v>0.31745061175915101</v>
      </c>
      <c r="F57" s="4">
        <v>6.2025893584530403</v>
      </c>
      <c r="G57" s="4">
        <v>509.808270941361</v>
      </c>
      <c r="H57" s="4">
        <v>14.232368818513701</v>
      </c>
      <c r="I57" s="4">
        <v>12.6357445293342</v>
      </c>
      <c r="J57" s="4">
        <v>17.266061081438099</v>
      </c>
      <c r="K57" s="4">
        <v>13.6933827280755</v>
      </c>
      <c r="L57" s="4">
        <v>9.7121740528786393</v>
      </c>
      <c r="M57" s="4">
        <v>9.4379992052824804</v>
      </c>
      <c r="N57" s="4">
        <v>2.5906924063243699</v>
      </c>
      <c r="O57" s="8">
        <f t="shared" si="0"/>
        <v>2.2542685926854543E-9</v>
      </c>
      <c r="P57">
        <f t="shared" si="1"/>
        <v>4.4045599114151484E-8</v>
      </c>
      <c r="Q57">
        <f t="shared" si="2"/>
        <v>3.6202317176390125E-6</v>
      </c>
      <c r="R57">
        <f t="shared" si="3"/>
        <v>1.010663732833911E-7</v>
      </c>
      <c r="S57">
        <f t="shared" si="4"/>
        <v>8.9728483683900251E-8</v>
      </c>
      <c r="T57">
        <f t="shared" si="5"/>
        <v>1.2260911705158355E-7</v>
      </c>
      <c r="U57">
        <f t="shared" si="6"/>
        <v>9.7238945108544837E-8</v>
      </c>
      <c r="V57">
        <f t="shared" si="7"/>
        <v>6.8967732690052973E-8</v>
      </c>
      <c r="W57">
        <f t="shared" si="11"/>
        <v>6.7020772360018181E-8</v>
      </c>
      <c r="X57">
        <f t="shared" si="12"/>
        <v>1.8396929501955447E-8</v>
      </c>
    </row>
    <row r="58" spans="1:24" x14ac:dyDescent="0.35">
      <c r="A58">
        <f t="shared" si="10"/>
        <v>3681500000</v>
      </c>
      <c r="B58">
        <v>368.15</v>
      </c>
      <c r="C58" s="7" t="s">
        <v>294</v>
      </c>
      <c r="D58" s="3" t="s">
        <v>124</v>
      </c>
      <c r="E58" s="4">
        <v>0.155658133028407</v>
      </c>
      <c r="F58" s="4">
        <v>9.9766168460336502</v>
      </c>
      <c r="G58" s="4">
        <v>707.71665425373897</v>
      </c>
      <c r="H58" s="4">
        <v>12.011934947161199</v>
      </c>
      <c r="I58" s="4">
        <v>353.789592617263</v>
      </c>
      <c r="J58" s="4">
        <v>17.461244055849001</v>
      </c>
      <c r="K58" s="4">
        <v>26.124026272719799</v>
      </c>
      <c r="L58" s="4">
        <v>7.7464907551881197</v>
      </c>
      <c r="M58" s="4">
        <v>10.1870183952443</v>
      </c>
      <c r="N58" s="4">
        <v>1.98949974315372</v>
      </c>
      <c r="O58" s="8">
        <f t="shared" si="0"/>
        <v>4.2281171541058532E-9</v>
      </c>
      <c r="P58">
        <f t="shared" si="1"/>
        <v>2.709932594332107E-7</v>
      </c>
      <c r="Q58">
        <f t="shared" si="2"/>
        <v>1.9223595117580851E-5</v>
      </c>
      <c r="R58">
        <f t="shared" si="3"/>
        <v>3.2627828187318212E-7</v>
      </c>
      <c r="S58">
        <f t="shared" si="4"/>
        <v>9.609930534218743E-6</v>
      </c>
      <c r="T58">
        <f t="shared" si="5"/>
        <v>4.7429700002306124E-7</v>
      </c>
      <c r="U58">
        <f t="shared" si="6"/>
        <v>7.0960277801765044E-7</v>
      </c>
      <c r="V58">
        <f t="shared" si="7"/>
        <v>2.1041669849757218E-7</v>
      </c>
      <c r="W58">
        <f t="shared" si="11"/>
        <v>2.7670836330963738E-7</v>
      </c>
      <c r="X58">
        <f t="shared" si="12"/>
        <v>5.4040465656762737E-8</v>
      </c>
    </row>
    <row r="59" spans="1:24" x14ac:dyDescent="0.35">
      <c r="A59">
        <f t="shared" si="10"/>
        <v>15064100000</v>
      </c>
      <c r="B59">
        <v>1506.41</v>
      </c>
      <c r="C59" s="7" t="s">
        <v>295</v>
      </c>
      <c r="D59" s="3" t="s">
        <v>126</v>
      </c>
      <c r="E59" s="4">
        <v>0.30377928178241997</v>
      </c>
      <c r="F59" s="4">
        <v>14.449605563499199</v>
      </c>
      <c r="G59" s="4">
        <v>1094.35722442371</v>
      </c>
      <c r="H59" s="4">
        <v>7.1485552375288499</v>
      </c>
      <c r="I59" s="4">
        <v>13.4993634423369</v>
      </c>
      <c r="J59" s="4">
        <v>19.258763928782599</v>
      </c>
      <c r="K59" s="4">
        <v>31.451648454003301</v>
      </c>
      <c r="L59" s="4">
        <v>9.1660501557308596</v>
      </c>
      <c r="M59" s="4">
        <v>13.0789002299666</v>
      </c>
      <c r="N59" s="4">
        <v>3.9346329343678201</v>
      </c>
      <c r="O59" s="8">
        <f t="shared" si="0"/>
        <v>2.0165777031646096E-9</v>
      </c>
      <c r="P59">
        <f t="shared" si="1"/>
        <v>9.5920802195280163E-8</v>
      </c>
      <c r="Q59">
        <f t="shared" si="2"/>
        <v>7.2646704710119425E-6</v>
      </c>
      <c r="R59">
        <f t="shared" si="3"/>
        <v>4.7454247100914425E-8</v>
      </c>
      <c r="S59">
        <f t="shared" si="4"/>
        <v>8.9612810870459571E-8</v>
      </c>
      <c r="T59">
        <f t="shared" si="5"/>
        <v>1.2784543337326889E-7</v>
      </c>
      <c r="U59">
        <f t="shared" si="6"/>
        <v>2.087854465517575E-7</v>
      </c>
      <c r="V59">
        <f t="shared" si="7"/>
        <v>6.0846981603486821E-8</v>
      </c>
      <c r="W59">
        <f t="shared" si="11"/>
        <v>8.6821650347293232E-8</v>
      </c>
      <c r="X59">
        <f t="shared" si="12"/>
        <v>2.6119269882487639E-8</v>
      </c>
    </row>
    <row r="60" spans="1:24" x14ac:dyDescent="0.35">
      <c r="A60">
        <f t="shared" si="10"/>
        <v>15776300000.000002</v>
      </c>
      <c r="B60">
        <v>1577.63</v>
      </c>
      <c r="C60" s="7" t="s">
        <v>296</v>
      </c>
      <c r="D60" s="3" t="s">
        <v>128</v>
      </c>
      <c r="E60" s="4">
        <v>0.42963983213908902</v>
      </c>
      <c r="F60" s="4">
        <v>33.893034414355903</v>
      </c>
      <c r="G60" s="4">
        <v>1085.51783451047</v>
      </c>
      <c r="H60" s="4">
        <v>130.14302223823901</v>
      </c>
      <c r="I60" s="4">
        <v>44.827629308384303</v>
      </c>
      <c r="J60" s="4">
        <v>15.6711559542541</v>
      </c>
      <c r="K60" s="4">
        <v>27.919091081246901</v>
      </c>
      <c r="L60" s="4">
        <v>8.0029727570002098</v>
      </c>
      <c r="M60" s="4">
        <v>12.856818299665701</v>
      </c>
      <c r="N60" s="4">
        <v>2.41610888723344</v>
      </c>
      <c r="O60" s="8">
        <f t="shared" si="0"/>
        <v>2.7233244305641307E-9</v>
      </c>
      <c r="P60">
        <f t="shared" si="1"/>
        <v>2.1483512873332718E-7</v>
      </c>
      <c r="Q60">
        <f t="shared" si="2"/>
        <v>6.8806870718132264E-6</v>
      </c>
      <c r="R60">
        <f t="shared" si="3"/>
        <v>8.2492740527398067E-7</v>
      </c>
      <c r="S60">
        <f t="shared" si="4"/>
        <v>2.8414539092426173E-7</v>
      </c>
      <c r="T60">
        <f t="shared" si="5"/>
        <v>9.9333531653518888E-8</v>
      </c>
      <c r="U60">
        <f t="shared" si="6"/>
        <v>1.7696856095058343E-7</v>
      </c>
      <c r="V60">
        <f t="shared" si="7"/>
        <v>5.0727818037183679E-8</v>
      </c>
      <c r="W60">
        <f t="shared" si="11"/>
        <v>8.1494509483628597E-8</v>
      </c>
      <c r="X60">
        <f t="shared" si="12"/>
        <v>1.5314800601113313E-8</v>
      </c>
    </row>
    <row r="61" spans="1:24" x14ac:dyDescent="0.35">
      <c r="A61">
        <f t="shared" si="10"/>
        <v>18117600000</v>
      </c>
      <c r="B61">
        <v>1811.76</v>
      </c>
      <c r="C61" s="7" t="s">
        <v>297</v>
      </c>
      <c r="D61" s="3" t="s">
        <v>130</v>
      </c>
      <c r="E61" s="4">
        <v>0.26651457088951203</v>
      </c>
      <c r="F61" s="4">
        <v>27.696708473120101</v>
      </c>
      <c r="G61" s="4">
        <v>1299.30039668871</v>
      </c>
      <c r="H61" s="4">
        <v>101.921571008919</v>
      </c>
      <c r="I61" s="4">
        <v>38.161871043027297</v>
      </c>
      <c r="J61" s="4">
        <v>17.569056250783198</v>
      </c>
      <c r="K61" s="4">
        <v>25.8738250566193</v>
      </c>
      <c r="L61" s="4">
        <v>6.8847236401213596</v>
      </c>
      <c r="M61" s="4">
        <v>12.907687050538801</v>
      </c>
      <c r="N61" s="4">
        <v>2.5782110226187802</v>
      </c>
      <c r="O61" s="8">
        <f t="shared" si="0"/>
        <v>1.4710258030286134E-9</v>
      </c>
      <c r="P61">
        <f t="shared" si="1"/>
        <v>1.5287183994083157E-7</v>
      </c>
      <c r="Q61">
        <f t="shared" si="2"/>
        <v>7.1714818557022452E-6</v>
      </c>
      <c r="R61">
        <f t="shared" si="3"/>
        <v>5.6255558688192145E-7</v>
      </c>
      <c r="S61">
        <f t="shared" si="4"/>
        <v>2.1063425091086729E-7</v>
      </c>
      <c r="T61">
        <f t="shared" si="5"/>
        <v>9.6972315597999723E-8</v>
      </c>
      <c r="U61">
        <f t="shared" si="6"/>
        <v>1.4281044430067614E-7</v>
      </c>
      <c r="V61">
        <f t="shared" si="7"/>
        <v>3.8000196715466508E-8</v>
      </c>
      <c r="W61">
        <f t="shared" si="11"/>
        <v>7.1243912276122667E-8</v>
      </c>
      <c r="X61">
        <f t="shared" si="12"/>
        <v>1.423042247659061E-8</v>
      </c>
    </row>
    <row r="62" spans="1:24" x14ac:dyDescent="0.35">
      <c r="A62">
        <f t="shared" si="10"/>
        <v>12538200000</v>
      </c>
      <c r="B62">
        <v>1253.82</v>
      </c>
      <c r="C62" s="7" t="s">
        <v>298</v>
      </c>
      <c r="D62" s="3" t="s">
        <v>132</v>
      </c>
      <c r="E62" s="4">
        <v>0.28030146865546002</v>
      </c>
      <c r="F62" s="4">
        <v>103.643146730542</v>
      </c>
      <c r="G62" s="4">
        <v>1280.6354255907399</v>
      </c>
      <c r="H62" s="4">
        <v>28.752160302335099</v>
      </c>
      <c r="I62" s="4">
        <v>64.500916703357106</v>
      </c>
      <c r="J62" s="4">
        <v>23.243675708793901</v>
      </c>
      <c r="K62" s="4">
        <v>34.969700706689899</v>
      </c>
      <c r="L62" s="4">
        <v>12.831081939208801</v>
      </c>
      <c r="M62" s="4">
        <v>12.234795399073899</v>
      </c>
      <c r="N62" s="4">
        <v>3.5374102078288301</v>
      </c>
      <c r="O62" s="8">
        <f t="shared" si="0"/>
        <v>2.2355798173219443E-9</v>
      </c>
      <c r="P62">
        <f t="shared" si="1"/>
        <v>8.2661902610057271E-7</v>
      </c>
      <c r="Q62">
        <f t="shared" si="2"/>
        <v>1.02138698185604E-5</v>
      </c>
      <c r="R62">
        <f t="shared" si="3"/>
        <v>2.2931649122150785E-7</v>
      </c>
      <c r="S62">
        <f t="shared" si="4"/>
        <v>5.1443521959577213E-7</v>
      </c>
      <c r="T62">
        <f t="shared" si="5"/>
        <v>1.8538287560250995E-7</v>
      </c>
      <c r="U62">
        <f t="shared" si="6"/>
        <v>2.7890527114490034E-7</v>
      </c>
      <c r="V62">
        <f t="shared" si="7"/>
        <v>1.0233591695146672E-7</v>
      </c>
      <c r="W62">
        <f t="shared" si="11"/>
        <v>9.7580158229043236E-8</v>
      </c>
      <c r="X62">
        <f t="shared" si="12"/>
        <v>2.821306254349771E-8</v>
      </c>
    </row>
    <row r="63" spans="1:24" x14ac:dyDescent="0.35">
      <c r="A63">
        <f t="shared" si="10"/>
        <v>17201100000</v>
      </c>
      <c r="B63">
        <v>1720.11</v>
      </c>
      <c r="C63" s="7" t="s">
        <v>299</v>
      </c>
      <c r="D63" s="3" t="s">
        <v>134</v>
      </c>
      <c r="E63" s="4">
        <v>0.348293135279377</v>
      </c>
      <c r="F63" s="4">
        <v>35.344592295656099</v>
      </c>
      <c r="G63" s="4">
        <v>980.57144799428397</v>
      </c>
      <c r="H63" s="4">
        <v>67.503602229268395</v>
      </c>
      <c r="I63" s="4">
        <v>930.09573483556505</v>
      </c>
      <c r="J63" s="4">
        <v>31.832811100678601</v>
      </c>
      <c r="K63" s="4">
        <v>35.497293472269199</v>
      </c>
      <c r="L63" s="4">
        <v>15.511350610198299</v>
      </c>
      <c r="M63" s="4">
        <v>26.085092083309799</v>
      </c>
      <c r="N63" s="4">
        <v>5.1772415758663</v>
      </c>
      <c r="O63" s="8">
        <f t="shared" si="0"/>
        <v>2.0248305938537479E-9</v>
      </c>
      <c r="P63">
        <f t="shared" si="1"/>
        <v>2.0547867459439279E-7</v>
      </c>
      <c r="Q63">
        <f t="shared" si="2"/>
        <v>5.7006322153483437E-6</v>
      </c>
      <c r="R63">
        <f t="shared" si="3"/>
        <v>3.9243770589827624E-7</v>
      </c>
      <c r="S63">
        <f t="shared" si="4"/>
        <v>5.4071875335621852E-6</v>
      </c>
      <c r="T63">
        <f t="shared" si="5"/>
        <v>1.8506264774158977E-7</v>
      </c>
      <c r="U63">
        <f t="shared" si="6"/>
        <v>2.0636641535872243E-7</v>
      </c>
      <c r="V63">
        <f t="shared" si="7"/>
        <v>9.0176503887532198E-8</v>
      </c>
      <c r="W63">
        <f t="shared" si="11"/>
        <v>1.5164781370557582E-7</v>
      </c>
      <c r="X63">
        <f t="shared" si="12"/>
        <v>3.009831682779764E-8</v>
      </c>
    </row>
    <row r="64" spans="1:24" x14ac:dyDescent="0.35">
      <c r="A64">
        <f t="shared" si="10"/>
        <v>12746199999.999998</v>
      </c>
      <c r="B64">
        <v>1274.6199999999999</v>
      </c>
      <c r="C64" s="7" t="s">
        <v>300</v>
      </c>
      <c r="D64" s="3" t="s">
        <v>136</v>
      </c>
      <c r="E64" s="4">
        <v>0.33125216944059899</v>
      </c>
      <c r="F64" s="4">
        <v>29.104458282382001</v>
      </c>
      <c r="G64" s="4">
        <v>1512.20684112297</v>
      </c>
      <c r="H64" s="4">
        <v>27.130576614171499</v>
      </c>
      <c r="I64" s="4">
        <v>29.454635662283501</v>
      </c>
      <c r="J64" s="4">
        <v>24.421751325119601</v>
      </c>
      <c r="K64" s="4">
        <v>113.71420617604301</v>
      </c>
      <c r="L64" s="4">
        <v>14.265063001485199</v>
      </c>
      <c r="M64" s="4">
        <v>16.944898951341301</v>
      </c>
      <c r="N64" s="4">
        <v>6.8470616198392298</v>
      </c>
      <c r="O64" s="8">
        <f t="shared" si="0"/>
        <v>2.5988307843953416E-9</v>
      </c>
      <c r="P64">
        <f t="shared" si="1"/>
        <v>2.283383148105475E-7</v>
      </c>
      <c r="Q64">
        <f t="shared" si="2"/>
        <v>1.1863981744543238E-5</v>
      </c>
      <c r="R64">
        <f t="shared" si="3"/>
        <v>2.1285227451453378E-7</v>
      </c>
      <c r="S64">
        <f t="shared" si="4"/>
        <v>2.3108562287021628E-7</v>
      </c>
      <c r="T64">
        <f t="shared" si="5"/>
        <v>1.9160025203683925E-7</v>
      </c>
      <c r="U64">
        <f t="shared" si="6"/>
        <v>8.9214202017890052E-7</v>
      </c>
      <c r="V64">
        <f t="shared" si="7"/>
        <v>1.1191620248768418E-7</v>
      </c>
      <c r="W64">
        <f t="shared" si="11"/>
        <v>1.329407898145432E-7</v>
      </c>
      <c r="X64">
        <f t="shared" si="12"/>
        <v>5.3718454283152861E-8</v>
      </c>
    </row>
    <row r="65" spans="1:24" x14ac:dyDescent="0.35">
      <c r="A65">
        <f t="shared" si="10"/>
        <v>11321199999.999998</v>
      </c>
      <c r="B65">
        <v>1132.1199999999999</v>
      </c>
      <c r="C65" s="7" t="s">
        <v>301</v>
      </c>
      <c r="D65" s="3" t="s">
        <v>138</v>
      </c>
      <c r="E65" s="4">
        <v>0.183142148795019</v>
      </c>
      <c r="F65" s="4">
        <v>87.065769850339805</v>
      </c>
      <c r="G65" s="4">
        <v>1058.7392663660301</v>
      </c>
      <c r="H65" s="4">
        <v>58.3686575741513</v>
      </c>
      <c r="I65" s="4">
        <v>33.7533026894112</v>
      </c>
      <c r="J65" s="4">
        <v>23.225794652956999</v>
      </c>
      <c r="K65" s="4">
        <v>27.424043131823002</v>
      </c>
      <c r="L65" s="4">
        <v>12.2654631371337</v>
      </c>
      <c r="M65" s="4">
        <v>13.002894241370999</v>
      </c>
      <c r="N65" s="4">
        <v>3.2649033942017298</v>
      </c>
      <c r="O65" s="8">
        <f t="shared" si="0"/>
        <v>1.6176920184699416E-9</v>
      </c>
      <c r="P65">
        <f t="shared" si="1"/>
        <v>7.6905071768310627E-7</v>
      </c>
      <c r="Q65">
        <f t="shared" si="2"/>
        <v>9.3518290142920379E-6</v>
      </c>
      <c r="R65">
        <f t="shared" si="3"/>
        <v>5.1556952950350941E-7</v>
      </c>
      <c r="S65">
        <f t="shared" si="4"/>
        <v>2.9814244682022406E-7</v>
      </c>
      <c r="T65">
        <f t="shared" si="5"/>
        <v>2.051531167451949E-7</v>
      </c>
      <c r="U65">
        <f t="shared" si="6"/>
        <v>2.4223618637443919E-7</v>
      </c>
      <c r="V65">
        <f t="shared" si="7"/>
        <v>1.0834066297860387E-7</v>
      </c>
      <c r="W65">
        <f t="shared" si="11"/>
        <v>1.1485438152643714E-7</v>
      </c>
      <c r="X65">
        <f t="shared" si="12"/>
        <v>2.8838845654186221E-8</v>
      </c>
    </row>
    <row r="66" spans="1:24" x14ac:dyDescent="0.35">
      <c r="A66">
        <f t="shared" si="10"/>
        <v>14599900000</v>
      </c>
      <c r="B66">
        <v>1459.99</v>
      </c>
      <c r="C66" s="7" t="s">
        <v>303</v>
      </c>
      <c r="D66" s="3" t="s">
        <v>140</v>
      </c>
      <c r="E66" s="4">
        <v>0.148297058391752</v>
      </c>
      <c r="F66" s="4">
        <v>17.3531338491299</v>
      </c>
      <c r="G66" s="4">
        <v>741.49855990378501</v>
      </c>
      <c r="H66" s="4">
        <v>16.367887584472602</v>
      </c>
      <c r="I66" s="4">
        <v>17.318686543120901</v>
      </c>
      <c r="J66" s="4">
        <v>15.0119495135186</v>
      </c>
      <c r="K66" s="4">
        <v>21.5801613235354</v>
      </c>
      <c r="L66" s="4">
        <v>6.7151688583592604</v>
      </c>
      <c r="M66" s="4">
        <v>7.1076669569678099</v>
      </c>
      <c r="N66" s="4">
        <v>2.2957661539777301</v>
      </c>
      <c r="O66">
        <f t="shared" si="0"/>
        <v>1.0157402337807246E-9</v>
      </c>
      <c r="P66">
        <f t="shared" si="1"/>
        <v>1.1885789525359695E-7</v>
      </c>
      <c r="Q66">
        <f t="shared" si="2"/>
        <v>5.0787920458618554E-6</v>
      </c>
      <c r="R66">
        <f t="shared" si="3"/>
        <v>1.1210958694561332E-7</v>
      </c>
      <c r="S66">
        <f t="shared" si="4"/>
        <v>1.1862195318543894E-7</v>
      </c>
      <c r="T66">
        <f t="shared" si="5"/>
        <v>1.0282227627256762E-7</v>
      </c>
      <c r="U66">
        <f t="shared" si="6"/>
        <v>1.4781033653336939E-7</v>
      </c>
      <c r="V66">
        <f t="shared" si="7"/>
        <v>4.5994622280695483E-8</v>
      </c>
      <c r="W66">
        <f t="shared" si="11"/>
        <v>4.868298383528524E-8</v>
      </c>
      <c r="X66">
        <f t="shared" si="12"/>
        <v>1.5724533414459895E-8</v>
      </c>
    </row>
    <row r="67" spans="1:24" x14ac:dyDescent="0.35">
      <c r="A67" t="s">
        <v>302</v>
      </c>
      <c r="C67" s="7" t="s">
        <v>249</v>
      </c>
      <c r="D67" s="3" t="s">
        <v>142</v>
      </c>
      <c r="E67" s="4">
        <v>0.227990556439467</v>
      </c>
      <c r="F67" s="4">
        <v>14.3451889931238</v>
      </c>
      <c r="G67" s="4">
        <v>832.64362234457496</v>
      </c>
      <c r="H67" s="4">
        <v>15.4416213626697</v>
      </c>
      <c r="I67" s="4">
        <v>41.7036886580699</v>
      </c>
      <c r="J67" s="4">
        <v>18.143846823986799</v>
      </c>
      <c r="K67" s="4">
        <v>54.338228352305897</v>
      </c>
      <c r="L67" s="4">
        <v>8.7419341092702201</v>
      </c>
      <c r="M67" s="4">
        <v>10.0290147493867</v>
      </c>
      <c r="N67" s="4">
        <v>2.4202616593269402</v>
      </c>
      <c r="O67" s="8">
        <f>(E67/A13*100)</f>
        <v>1.4737783063741418E-9</v>
      </c>
      <c r="P67">
        <f>(F67/A13*100)</f>
        <v>9.2730280890016687E-8</v>
      </c>
      <c r="Q67">
        <f>(G67/A13*100)</f>
        <v>5.3823812999817378E-6</v>
      </c>
      <c r="R67">
        <f>(H67/A13*100)</f>
        <v>9.9817847436099375E-8</v>
      </c>
      <c r="S67">
        <f>(I67/A13*100)</f>
        <v>2.6958130459391783E-7</v>
      </c>
      <c r="T67">
        <f>(J67/A13*100)</f>
        <v>1.1728559402181539E-7</v>
      </c>
      <c r="U67">
        <f>(K67/A13*100)</f>
        <v>3.512535931447459E-7</v>
      </c>
      <c r="V67">
        <f>(L67/A13*100)</f>
        <v>5.6509677625245451E-8</v>
      </c>
      <c r="W67">
        <f>(M67/A13*100)</f>
        <v>6.4829634186522771E-8</v>
      </c>
      <c r="X67">
        <f>(N67/A13*100)</f>
        <v>1.5645074010827161E-8</v>
      </c>
    </row>
    <row r="68" spans="1:24" x14ac:dyDescent="0.35">
      <c r="A68" t="s">
        <v>302</v>
      </c>
      <c r="C68" s="7" t="s">
        <v>250</v>
      </c>
      <c r="D68" s="3" t="s">
        <v>144</v>
      </c>
      <c r="E68" s="4">
        <v>0.18993510668326199</v>
      </c>
      <c r="F68" s="4">
        <v>92.229741382233698</v>
      </c>
      <c r="G68" s="4">
        <v>486.36709891803599</v>
      </c>
      <c r="H68" s="4">
        <v>96.409107828174299</v>
      </c>
      <c r="I68" s="4">
        <v>28.653375953232199</v>
      </c>
      <c r="J68" s="4">
        <v>15.202225015860099</v>
      </c>
      <c r="K68" s="4">
        <v>20.1943451444467</v>
      </c>
      <c r="L68" s="4">
        <v>7.4310972926785297</v>
      </c>
      <c r="M68" s="4">
        <v>8.4012437384303595</v>
      </c>
      <c r="N68" s="4">
        <v>5.6912414580850097</v>
      </c>
      <c r="O68" s="8">
        <f>(E68/A14*100)</f>
        <v>1.1593355755825331E-9</v>
      </c>
      <c r="P68">
        <f>(F68/A14*100)</f>
        <v>5.6295659174535768E-7</v>
      </c>
      <c r="Q68">
        <f>(G68/A14*100)</f>
        <v>2.9687122639673567E-6</v>
      </c>
      <c r="R68">
        <f>(H68/A14*100)</f>
        <v>5.8846682146952835E-7</v>
      </c>
      <c r="S68">
        <f>(I68/A14*100)</f>
        <v>1.7489593516020899E-7</v>
      </c>
      <c r="T68">
        <f>(J68/A14*100)</f>
        <v>9.2792115142189814E-8</v>
      </c>
      <c r="U68">
        <f>(K68/A14*100)</f>
        <v>1.2326327217954294E-7</v>
      </c>
      <c r="V68">
        <f>(L68/A14*100)</f>
        <v>4.5358310043145252E-8</v>
      </c>
      <c r="W68">
        <f>(M68/A14*100)</f>
        <v>5.1279939318141006E-8</v>
      </c>
      <c r="X68">
        <f>(N68/A14*100)</f>
        <v>3.4738489407285612E-8</v>
      </c>
    </row>
    <row r="69" spans="1:24" x14ac:dyDescent="0.35">
      <c r="A69" t="s">
        <v>302</v>
      </c>
      <c r="C69" s="7" t="s">
        <v>253</v>
      </c>
      <c r="D69" s="3" t="s">
        <v>146</v>
      </c>
      <c r="E69" s="4">
        <v>0.32663737327728198</v>
      </c>
      <c r="F69" s="4">
        <v>16.612939203376101</v>
      </c>
      <c r="G69" s="4">
        <v>783.38123724944205</v>
      </c>
      <c r="H69" s="4">
        <v>16.4784713914494</v>
      </c>
      <c r="I69" s="4">
        <v>34.0460878155396</v>
      </c>
      <c r="J69" s="4">
        <v>21.5018217946653</v>
      </c>
      <c r="K69" s="4">
        <v>17.609291789621199</v>
      </c>
      <c r="L69" s="4">
        <v>10.0215482260638</v>
      </c>
      <c r="M69" s="4">
        <v>13.5007205470986</v>
      </c>
      <c r="N69" s="4">
        <v>6.8983776638907699</v>
      </c>
      <c r="O69" s="8">
        <f>(E69/A17*100)</f>
        <v>2.1670793771340372E-9</v>
      </c>
      <c r="P69">
        <f>(F69/A17*100)</f>
        <v>1.1021873455569406E-7</v>
      </c>
      <c r="Q69">
        <f>(G69/A17*100)</f>
        <v>5.1973517501804054E-6</v>
      </c>
      <c r="R69">
        <f>(H69/A17*100)</f>
        <v>1.09326606324344E-7</v>
      </c>
      <c r="S69">
        <f>(I69/A17*100)</f>
        <v>2.2587915778553012E-7</v>
      </c>
      <c r="T69">
        <f>(J69/A17*100)</f>
        <v>1.426540818477466E-7</v>
      </c>
      <c r="U69">
        <f>(K69/A17*100)</f>
        <v>1.1682904714895938E-7</v>
      </c>
      <c r="V69">
        <f>(L69/A17*100)</f>
        <v>6.6488075965578835E-8</v>
      </c>
      <c r="W69">
        <f>(M69/A17*100)</f>
        <v>8.9570684396946804E-8</v>
      </c>
      <c r="X69">
        <f>(N69/A17*100)</f>
        <v>4.5767365262300517E-8</v>
      </c>
    </row>
    <row r="70" spans="1:24" x14ac:dyDescent="0.35">
      <c r="A70" t="s">
        <v>302</v>
      </c>
      <c r="C70" s="7" t="s">
        <v>254</v>
      </c>
      <c r="D70" s="3" t="s">
        <v>148</v>
      </c>
      <c r="E70" s="4">
        <v>0.200914871852132</v>
      </c>
      <c r="F70" s="4">
        <v>68.890092769085399</v>
      </c>
      <c r="G70" s="4">
        <v>690.46296784775905</v>
      </c>
      <c r="H70" s="4">
        <v>26.851290904989099</v>
      </c>
      <c r="I70" s="4">
        <v>21.706973205800999</v>
      </c>
      <c r="J70" s="4">
        <v>15.763826739407</v>
      </c>
      <c r="K70" s="4">
        <v>15.6573403624595</v>
      </c>
      <c r="L70" s="4">
        <v>7.2700443246871798</v>
      </c>
      <c r="M70" s="4">
        <v>12.3831810114983</v>
      </c>
      <c r="N70" s="4">
        <v>2.0680183448184302</v>
      </c>
      <c r="O70" s="8">
        <f>(E70/A18*100)</f>
        <v>1.2368102129454217E-9</v>
      </c>
      <c r="P70">
        <f>(F70/A18*100)</f>
        <v>4.2407995745715742E-7</v>
      </c>
      <c r="Q70">
        <f>(G70/A18*100)</f>
        <v>4.2504153247710567E-6</v>
      </c>
      <c r="R70">
        <f>(H70/A18*100)</f>
        <v>1.6529364161006796E-7</v>
      </c>
      <c r="S70">
        <f>(I70/A18*100)</f>
        <v>1.3362577844822895E-7</v>
      </c>
      <c r="T70">
        <f>(J70/A18*100)</f>
        <v>9.7040411825511239E-8</v>
      </c>
      <c r="U70">
        <f>(K70/A18*100)</f>
        <v>9.6384893210417617E-8</v>
      </c>
      <c r="V70">
        <f>(L70/A18*100)</f>
        <v>4.4753606273390417E-8</v>
      </c>
      <c r="W70">
        <f>(M70/A18*100)</f>
        <v>7.6229522496696138E-8</v>
      </c>
      <c r="X70">
        <f>(N70/A18*100)</f>
        <v>1.2730497179483828E-8</v>
      </c>
    </row>
    <row r="71" spans="1:24" x14ac:dyDescent="0.35">
      <c r="A71" t="s">
        <v>302</v>
      </c>
      <c r="C71" s="7" t="s">
        <v>258</v>
      </c>
      <c r="D71" s="3" t="s">
        <v>150</v>
      </c>
      <c r="E71" s="4">
        <v>0.27585338881802401</v>
      </c>
      <c r="F71" s="4">
        <v>9.6723821936991996</v>
      </c>
      <c r="G71" s="4">
        <v>1084.0404549386999</v>
      </c>
      <c r="H71" s="4">
        <v>8.1454185053312305</v>
      </c>
      <c r="I71" s="4">
        <v>15.149204725529099</v>
      </c>
      <c r="J71" s="4">
        <v>23.617100190385099</v>
      </c>
      <c r="K71" s="4">
        <v>32.096153160910902</v>
      </c>
      <c r="L71" s="4">
        <v>7.2700443246871798</v>
      </c>
      <c r="M71" s="4">
        <v>11.3187119963893</v>
      </c>
      <c r="N71" s="4">
        <v>3.0536219049556399</v>
      </c>
      <c r="O71" s="8">
        <f>(E71/A22*100)</f>
        <v>1.6880646016744219E-9</v>
      </c>
      <c r="P71">
        <f>(F71/A22*100)</f>
        <v>5.9189434159247052E-8</v>
      </c>
      <c r="Q71">
        <f>(G71/A22*100)</f>
        <v>6.6337061386337752E-6</v>
      </c>
      <c r="R71">
        <f>(H71/A22*100)</f>
        <v>4.9845291745696385E-8</v>
      </c>
      <c r="S71">
        <f>(I71/A22*100)</f>
        <v>9.2704448367515001E-8</v>
      </c>
      <c r="T71">
        <f>(J71/A22*100)</f>
        <v>1.4452311423981482E-7</v>
      </c>
      <c r="U71">
        <f>(K71/A22*100)</f>
        <v>1.96410057650574E-7</v>
      </c>
      <c r="V71">
        <f>(L71/A22*100)</f>
        <v>4.4488503584069781E-8</v>
      </c>
      <c r="W71">
        <f>(M71/A22*100)</f>
        <v>6.9264028763687922E-8</v>
      </c>
      <c r="X71">
        <f>(N71/A22*100)</f>
        <v>1.8686415514923077E-8</v>
      </c>
    </row>
    <row r="72" spans="1:24" x14ac:dyDescent="0.35">
      <c r="A72" t="s">
        <v>302</v>
      </c>
      <c r="C72" s="7" t="s">
        <v>261</v>
      </c>
      <c r="D72" s="3" t="s">
        <v>152</v>
      </c>
      <c r="E72" s="4">
        <v>0.15871165250410299</v>
      </c>
      <c r="F72" s="4">
        <v>10.7913347127237</v>
      </c>
      <c r="G72" s="4">
        <v>550.47135815109505</v>
      </c>
      <c r="H72" s="4">
        <v>37.572098028899703</v>
      </c>
      <c r="I72" s="4">
        <v>37.590048687735703</v>
      </c>
      <c r="J72" s="4">
        <v>13.3756792088213</v>
      </c>
      <c r="K72" s="4">
        <v>10.1942807100908</v>
      </c>
      <c r="L72" s="4">
        <v>7.32398840830965</v>
      </c>
      <c r="M72" s="4">
        <v>13.1610814851882</v>
      </c>
      <c r="N72" s="4">
        <v>1.75653082545228</v>
      </c>
      <c r="O72" s="8">
        <f>(E72/A25*100)</f>
        <v>9.4951631770327843E-10</v>
      </c>
      <c r="P72">
        <f>(F72/A25*100)</f>
        <v>6.4560782008517507E-8</v>
      </c>
      <c r="Q72">
        <f>(G72/A25*100)</f>
        <v>3.2932776437397247E-6</v>
      </c>
      <c r="R72">
        <f>(H72/A25*100)</f>
        <v>2.2478072407358483E-7</v>
      </c>
      <c r="S72">
        <f>(I72/A25*100)</f>
        <v>2.2488811658830813E-7</v>
      </c>
      <c r="T72">
        <f>(J72/A25*100)</f>
        <v>8.0022011419810347E-8</v>
      </c>
      <c r="U72">
        <f>(K72/A25*100)</f>
        <v>6.0988816692137606E-8</v>
      </c>
      <c r="V72">
        <f>(L72/A25*100)</f>
        <v>4.3816861551358958E-8</v>
      </c>
      <c r="W72">
        <f>(M72/A25*100)</f>
        <v>7.8738148281113977E-8</v>
      </c>
      <c r="X72">
        <f>(N72/A25*100)</f>
        <v>1.0508709694599343E-8</v>
      </c>
    </row>
    <row r="73" spans="1:24" x14ac:dyDescent="0.35">
      <c r="A73" t="s">
        <v>302</v>
      </c>
      <c r="C73" s="7" t="s">
        <v>262</v>
      </c>
      <c r="D73" s="3" t="s">
        <v>154</v>
      </c>
      <c r="E73" s="4">
        <v>0.44163667438506998</v>
      </c>
      <c r="F73" s="4">
        <v>9.0459644861003596</v>
      </c>
      <c r="G73" s="4">
        <v>1263.1581596473</v>
      </c>
      <c r="H73" s="4">
        <v>6.1276003000191501</v>
      </c>
      <c r="I73" s="4">
        <v>15.4053177722623</v>
      </c>
      <c r="J73" s="4">
        <v>24.971301583429099</v>
      </c>
      <c r="K73" s="4">
        <v>81.134288659419497</v>
      </c>
      <c r="L73" s="4">
        <v>11.6028221547448</v>
      </c>
      <c r="M73" s="4">
        <v>13.694470395457801</v>
      </c>
      <c r="N73" s="4">
        <v>4.2169516311751396</v>
      </c>
      <c r="O73" s="8">
        <f>(E73/A26*100)</f>
        <v>3.0851321996861329E-9</v>
      </c>
      <c r="P73">
        <f>(F73/A26*100)</f>
        <v>6.3192207377578486E-8</v>
      </c>
      <c r="Q73">
        <f>(G73/A26*100)</f>
        <v>8.8240178808753054E-6</v>
      </c>
      <c r="R73">
        <f>(H73/A26*100)</f>
        <v>4.2805450925736287E-8</v>
      </c>
      <c r="S73">
        <f>(I73/A26*100)</f>
        <v>1.0761661035460914E-7</v>
      </c>
      <c r="T73">
        <f>(J73/A26*100)</f>
        <v>1.7444150599671044E-7</v>
      </c>
      <c r="U73">
        <f>(K73/A26*100)</f>
        <v>5.6677812545874603E-7</v>
      </c>
      <c r="V73">
        <f>(L73/A26*100)</f>
        <v>8.1053595213026899E-8</v>
      </c>
      <c r="W73">
        <f>(M73/A26*100)</f>
        <v>9.5665179150945166E-8</v>
      </c>
      <c r="X73">
        <f>(N73/A26*100)</f>
        <v>2.9458271960706528E-8</v>
      </c>
    </row>
    <row r="74" spans="1:24" x14ac:dyDescent="0.35">
      <c r="A74" t="s">
        <v>302</v>
      </c>
      <c r="C74" s="7" t="s">
        <v>266</v>
      </c>
      <c r="D74" s="3" t="s">
        <v>156</v>
      </c>
      <c r="E74" s="4">
        <v>0.57986844626614797</v>
      </c>
      <c r="F74" s="4">
        <v>17.798418401309299</v>
      </c>
      <c r="G74" s="4">
        <v>622.80789576188897</v>
      </c>
      <c r="H74" s="4">
        <v>35.343935725416699</v>
      </c>
      <c r="I74" s="4">
        <v>43.921479065654097</v>
      </c>
      <c r="J74" s="4">
        <v>42.942574500195398</v>
      </c>
      <c r="K74" s="4">
        <v>127.580854642286</v>
      </c>
      <c r="L74" s="4">
        <v>12.793890066883099</v>
      </c>
      <c r="M74" s="4">
        <v>18.017954130015401</v>
      </c>
      <c r="N74" s="4">
        <v>12.153907880799</v>
      </c>
      <c r="O74" s="8">
        <f>E74/A30*100</f>
        <v>4.0516241354538004E-9</v>
      </c>
      <c r="P74">
        <f>F74/A30*100</f>
        <v>1.2436010621373182E-7</v>
      </c>
      <c r="Q74">
        <f>G74/A30*100</f>
        <v>4.3516482375760827E-6</v>
      </c>
      <c r="R74">
        <f>H74/A30*100</f>
        <v>2.4695315627037941E-7</v>
      </c>
      <c r="S74">
        <f>I74/A30*100</f>
        <v>3.0688568380138415E-7</v>
      </c>
      <c r="T74">
        <f>J74/A30*100</f>
        <v>3.000459369773295E-7</v>
      </c>
      <c r="U74">
        <f>K74/A30*100</f>
        <v>8.9142575909925924E-7</v>
      </c>
      <c r="V74">
        <f>L74/A30*100</f>
        <v>8.9392747812207235E-8</v>
      </c>
      <c r="W74">
        <f>M74/A30*100</f>
        <v>1.2589403388775434E-7</v>
      </c>
      <c r="X74">
        <f>N74/A30*100</f>
        <v>8.4921100340965624E-8</v>
      </c>
    </row>
    <row r="75" spans="1:24" x14ac:dyDescent="0.35">
      <c r="A75" t="s">
        <v>302</v>
      </c>
      <c r="C75" s="7" t="s">
        <v>268</v>
      </c>
      <c r="D75" s="3" t="s">
        <v>158</v>
      </c>
      <c r="E75" s="4">
        <v>0.27980646900645301</v>
      </c>
      <c r="F75" s="4">
        <v>13.4288671951686</v>
      </c>
      <c r="G75" s="4">
        <v>966.39369831091005</v>
      </c>
      <c r="H75" s="4">
        <v>31.263586156718102</v>
      </c>
      <c r="I75" s="4">
        <v>78.536383547420897</v>
      </c>
      <c r="J75" s="4">
        <v>27.8624506695324</v>
      </c>
      <c r="K75" s="4">
        <v>21.292747004637</v>
      </c>
      <c r="L75" s="4">
        <v>29.510129135089301</v>
      </c>
      <c r="M75" s="4">
        <v>31.8669575247864</v>
      </c>
      <c r="N75" s="4">
        <v>2.32065056309533</v>
      </c>
      <c r="O75" s="8">
        <f>(E75/A32*100)</f>
        <v>1.6172756010106469E-9</v>
      </c>
      <c r="P75">
        <f>(F75/A32*100)</f>
        <v>7.7618574513577746E-8</v>
      </c>
      <c r="Q75">
        <f>(G75/A32*100)</f>
        <v>5.585735579303686E-6</v>
      </c>
      <c r="R75">
        <f>(H75/A32*100)</f>
        <v>1.8070288106951641E-7</v>
      </c>
      <c r="S75">
        <f>(I75/A32*100)</f>
        <v>4.5393867180364776E-7</v>
      </c>
      <c r="T75">
        <f>(J75/A32*100)</f>
        <v>1.6104438833098705E-7</v>
      </c>
      <c r="U75">
        <f>(K75/A32*100)</f>
        <v>1.2307163709034108E-7</v>
      </c>
      <c r="V75">
        <f>(L75/A32*100)</f>
        <v>1.7056793576760611E-7</v>
      </c>
      <c r="W75">
        <f>(M75/A32*100)</f>
        <v>1.8419035509179418E-7</v>
      </c>
      <c r="X75">
        <f>(N75/A32*100)</f>
        <v>1.3413312235033208E-8</v>
      </c>
    </row>
    <row r="76" spans="1:24" x14ac:dyDescent="0.35">
      <c r="A76" t="s">
        <v>302</v>
      </c>
      <c r="C76" s="7" t="s">
        <v>270</v>
      </c>
      <c r="D76" s="3" t="s">
        <v>160</v>
      </c>
      <c r="E76" s="4">
        <v>0.33845878211727698</v>
      </c>
      <c r="F76" s="4">
        <v>21.411532725573899</v>
      </c>
      <c r="G76" s="4">
        <v>934.43611522954495</v>
      </c>
      <c r="H76" s="4">
        <v>27.6407613312156</v>
      </c>
      <c r="I76" s="4">
        <v>37.354789084102102</v>
      </c>
      <c r="J76" s="4">
        <v>24.645983612249299</v>
      </c>
      <c r="K76" s="4">
        <v>43.9744005635253</v>
      </c>
      <c r="L76" s="4">
        <v>12.9422331080197</v>
      </c>
      <c r="M76" s="4">
        <v>14.972893368917299</v>
      </c>
      <c r="N76" s="4">
        <v>2.4638776697815201</v>
      </c>
      <c r="O76" s="8">
        <f>(E76/A34*100)</f>
        <v>2.4505222537216777E-9</v>
      </c>
      <c r="P76">
        <f>(F76/A34*100)</f>
        <v>1.5502460034299832E-7</v>
      </c>
      <c r="Q76">
        <f>(G76/A34*100)</f>
        <v>6.7655401958451518E-6</v>
      </c>
      <c r="R76">
        <f>(H76/A34*100)</f>
        <v>2.0012570017605077E-7</v>
      </c>
      <c r="S76">
        <f>(I76/A34*100)</f>
        <v>2.7045757643231534E-7</v>
      </c>
      <c r="T76">
        <f>(J76/A34*100)</f>
        <v>1.7844279568951902E-7</v>
      </c>
      <c r="U76">
        <f>(K76/A34*100)</f>
        <v>3.1838514131877538E-7</v>
      </c>
      <c r="V76">
        <f>(L76/A34*100)</f>
        <v>9.3704852465805795E-8</v>
      </c>
      <c r="W76">
        <f>(M76/A34*100)</f>
        <v>1.0840731675982898E-7</v>
      </c>
      <c r="X76">
        <f>(N76/A34*100)</f>
        <v>1.7839061591125786E-8</v>
      </c>
    </row>
    <row r="77" spans="1:24" x14ac:dyDescent="0.35">
      <c r="A77" t="s">
        <v>302</v>
      </c>
      <c r="C77" s="7" t="s">
        <v>271</v>
      </c>
      <c r="D77" s="3" t="s">
        <v>162</v>
      </c>
      <c r="E77" s="4">
        <v>0.29024142860900398</v>
      </c>
      <c r="F77" s="4">
        <v>16.9087208361343</v>
      </c>
      <c r="G77" s="4">
        <v>937.66082892090799</v>
      </c>
      <c r="H77" s="4">
        <v>15.890693611300399</v>
      </c>
      <c r="I77" s="4">
        <v>28.129381253504501</v>
      </c>
      <c r="J77" s="4">
        <v>20.293351414794401</v>
      </c>
      <c r="K77" s="4">
        <v>18.261367478491898</v>
      </c>
      <c r="L77" s="4">
        <v>11.760948926328201</v>
      </c>
      <c r="M77" s="4">
        <v>15.8318524012653</v>
      </c>
      <c r="N77" s="4">
        <v>5.3958418968409898</v>
      </c>
      <c r="O77" s="8">
        <f>(E77/A35*100)</f>
        <v>1.5276105865303347E-9</v>
      </c>
      <c r="P77">
        <f>(F77/A35*100)</f>
        <v>8.8994672737644808E-8</v>
      </c>
      <c r="Q77">
        <f>(G77/A35*100)</f>
        <v>4.9351349175034763E-6</v>
      </c>
      <c r="R77">
        <f>(H77/A35*100)</f>
        <v>8.3636550110267006E-8</v>
      </c>
      <c r="S77">
        <f>(I77/A35*100)</f>
        <v>1.4805171267706596E-7</v>
      </c>
      <c r="T77">
        <f>(J77/A35*100)</f>
        <v>1.0680879916416786E-7</v>
      </c>
      <c r="U77">
        <f>(K77/A35*100)</f>
        <v>9.6113978002241602E-8</v>
      </c>
      <c r="V77">
        <f>(L77/A35*100)</f>
        <v>6.1900708570810069E-8</v>
      </c>
      <c r="W77">
        <f>(M77/A35*100)</f>
        <v>8.3326854641206445E-8</v>
      </c>
      <c r="X77">
        <f>(N77/A35*100)</f>
        <v>2.8399616293104574E-8</v>
      </c>
    </row>
    <row r="78" spans="1:24" x14ac:dyDescent="0.35">
      <c r="A78" t="s">
        <v>302</v>
      </c>
      <c r="C78" s="7" t="s">
        <v>272</v>
      </c>
      <c r="D78" s="3" t="s">
        <v>164</v>
      </c>
      <c r="E78" s="4">
        <v>0.30579632222705699</v>
      </c>
      <c r="F78" s="4">
        <v>5.4813932673773103</v>
      </c>
      <c r="G78" s="4">
        <v>680.76633009776594</v>
      </c>
      <c r="H78" s="4">
        <v>18.168272340695999</v>
      </c>
      <c r="I78" s="4">
        <v>27.613301681303799</v>
      </c>
      <c r="J78" s="4">
        <v>19.860004150351099</v>
      </c>
      <c r="K78" s="4">
        <v>41.165758548854598</v>
      </c>
      <c r="L78" s="4">
        <v>10.195529037617399</v>
      </c>
      <c r="M78" s="4">
        <v>10.330603098874301</v>
      </c>
      <c r="N78" s="4">
        <v>2.7489323597464601</v>
      </c>
      <c r="O78" s="8">
        <f>(E78/A36*100)</f>
        <v>1.9176150691181059E-9</v>
      </c>
      <c r="P78">
        <f>(F78/A36*100)</f>
        <v>3.4373213689210372E-8</v>
      </c>
      <c r="Q78">
        <f>(G78/A36*100)</f>
        <v>4.2690107050221426E-6</v>
      </c>
      <c r="R78">
        <f>(H78/A36*100)</f>
        <v>1.1393123555780192E-7</v>
      </c>
      <c r="S78">
        <f>(I78/A36*100)</f>
        <v>1.7315997467378078E-7</v>
      </c>
      <c r="T78">
        <f>(J78/A36*100)</f>
        <v>1.2453989947983657E-7</v>
      </c>
      <c r="U78">
        <f>(K78/A36*100)</f>
        <v>2.5814593959160577E-7</v>
      </c>
      <c r="V78">
        <f>(L78/A36*100)</f>
        <v>6.3935040087399899E-8</v>
      </c>
      <c r="W78">
        <f>(M78/A36*100)</f>
        <v>6.4782074654156035E-8</v>
      </c>
      <c r="X78">
        <f>(N78/A36*100)</f>
        <v>1.7238252175976597E-8</v>
      </c>
    </row>
    <row r="79" spans="1:24" x14ac:dyDescent="0.35">
      <c r="A79" t="s">
        <v>302</v>
      </c>
      <c r="C79" s="7" t="s">
        <v>273</v>
      </c>
      <c r="D79" s="3" t="s">
        <v>166</v>
      </c>
      <c r="E79" s="4">
        <v>0.17461640573319501</v>
      </c>
      <c r="F79" s="4">
        <v>7.1081734686783999</v>
      </c>
      <c r="G79" s="4">
        <v>672.94965586516901</v>
      </c>
      <c r="H79" s="4">
        <v>20.925935196921301</v>
      </c>
      <c r="I79" s="4">
        <v>73.039797939690303</v>
      </c>
      <c r="J79" s="4">
        <v>20.4883109548521</v>
      </c>
      <c r="K79" s="4">
        <v>35.286419856153302</v>
      </c>
      <c r="L79" s="4">
        <v>8.8373407272030207</v>
      </c>
      <c r="M79" s="4">
        <v>11.019254902480199</v>
      </c>
      <c r="N79" s="4">
        <v>2.70934799724093</v>
      </c>
      <c r="O79" s="8">
        <f>(E79/A37*100)</f>
        <v>9.9954438414843517E-10</v>
      </c>
      <c r="P79">
        <f>(F79/A37*100)</f>
        <v>4.0688816393497271E-8</v>
      </c>
      <c r="Q79">
        <f>(G79/A37*100)</f>
        <v>3.8521182847069707E-6</v>
      </c>
      <c r="R79">
        <f>(H79/A37*100)</f>
        <v>1.1978485596076212E-7</v>
      </c>
      <c r="S79">
        <f>(I79/A37*100)</f>
        <v>4.1809656740675407E-7</v>
      </c>
      <c r="T79">
        <f>(J79/A37*100)</f>
        <v>1.1727979435620792E-7</v>
      </c>
      <c r="U79">
        <f>(K79/A37*100)</f>
        <v>2.0198756615007384E-7</v>
      </c>
      <c r="V79">
        <f>(L79/A37*100)</f>
        <v>5.0586966657525191E-8</v>
      </c>
      <c r="W79">
        <f>(M79/A37*100)</f>
        <v>6.307674418693157E-8</v>
      </c>
      <c r="X79">
        <f>(N79/A37*100)</f>
        <v>1.550892978225563E-8</v>
      </c>
    </row>
    <row r="80" spans="1:24" x14ac:dyDescent="0.35">
      <c r="A80" t="s">
        <v>302</v>
      </c>
      <c r="C80" s="7" t="s">
        <v>276</v>
      </c>
      <c r="D80" s="3" t="s">
        <v>168</v>
      </c>
      <c r="E80" s="4">
        <v>0.27782838925226699</v>
      </c>
      <c r="F80" s="4">
        <v>63.6331363492557</v>
      </c>
      <c r="G80" s="4">
        <v>645.15480015581898</v>
      </c>
      <c r="H80" s="4">
        <v>127.522506549802</v>
      </c>
      <c r="I80" s="4">
        <v>62.411961320509</v>
      </c>
      <c r="J80" s="4">
        <v>18.206966705506499</v>
      </c>
      <c r="K80" s="4">
        <v>15.839213813443999</v>
      </c>
      <c r="L80" s="4">
        <v>7.9010405260762999</v>
      </c>
      <c r="M80" s="4">
        <v>9.52913958050795</v>
      </c>
      <c r="N80" s="4">
        <v>3.67598781675825</v>
      </c>
      <c r="O80" s="8">
        <f>(E80/A40*100)</f>
        <v>1.6493715411693254E-9</v>
      </c>
      <c r="P80">
        <f>(F80/A40*100)</f>
        <v>3.7776803318148775E-7</v>
      </c>
      <c r="Q80">
        <f>(G80/A44*100)</f>
        <v>2.7915244563493846E-6</v>
      </c>
      <c r="R80">
        <f>(H80/A40*100)</f>
        <v>7.5705723856334109E-7</v>
      </c>
      <c r="S80">
        <f>(I80/A40*100)</f>
        <v>3.7051833726444243E-7</v>
      </c>
      <c r="T80">
        <f>(J80/A40*100)</f>
        <v>1.0808849598092255E-7</v>
      </c>
      <c r="U80">
        <f>(K80/A40*100)</f>
        <v>9.4031961847748527E-8</v>
      </c>
      <c r="V80">
        <f>(L80/A40*100)</f>
        <v>4.6905758711011307E-8</v>
      </c>
      <c r="W80">
        <f>(M80/A40*100)</f>
        <v>5.6571222538561245E-8</v>
      </c>
      <c r="X80">
        <f>(N80/A40*100)</f>
        <v>2.1823074693569119E-8</v>
      </c>
    </row>
    <row r="81" spans="1:24" x14ac:dyDescent="0.35">
      <c r="A81" t="s">
        <v>302</v>
      </c>
      <c r="C81" s="7" t="s">
        <v>278</v>
      </c>
      <c r="D81" s="3" t="s">
        <v>170</v>
      </c>
      <c r="E81" s="4">
        <v>0.20599194367936299</v>
      </c>
      <c r="F81" s="4">
        <v>23.615592136598298</v>
      </c>
      <c r="G81" s="4">
        <v>595.76795905643303</v>
      </c>
      <c r="H81" s="4">
        <v>27.5176669066371</v>
      </c>
      <c r="I81" s="4">
        <v>15.737574808644601</v>
      </c>
      <c r="J81" s="4">
        <v>15.1072859646923</v>
      </c>
      <c r="K81" s="4">
        <v>17.520052049179998</v>
      </c>
      <c r="L81" s="4">
        <v>11.721549416943301</v>
      </c>
      <c r="M81" s="4">
        <v>10.378323194962499</v>
      </c>
      <c r="N81" s="4">
        <v>2.8782117809827099</v>
      </c>
      <c r="O81" s="8">
        <f>(E81/A42*100)</f>
        <v>1.1183240969145154E-9</v>
      </c>
      <c r="P81">
        <f>(F81/A42*100)</f>
        <v>1.2820834289699778E-7</v>
      </c>
      <c r="Q81">
        <f>(G81/A42*100)</f>
        <v>3.2344064184347902E-6</v>
      </c>
      <c r="R81">
        <f>(H81/A42*100)</f>
        <v>1.4939259003478395E-7</v>
      </c>
      <c r="S81">
        <f>(I81/A42*100)</f>
        <v>8.5438822611902482E-8</v>
      </c>
      <c r="T81">
        <f>(J81/A42*100)</f>
        <v>8.2017003342575074E-8</v>
      </c>
      <c r="U81">
        <f>(K81/A42*100)</f>
        <v>9.5115838201382213E-8</v>
      </c>
      <c r="V81">
        <f>(L81/A42*100)</f>
        <v>6.3635940959642664E-8</v>
      </c>
      <c r="W81">
        <f>(M81/A42*100)</f>
        <v>5.6343606003151517E-8</v>
      </c>
      <c r="X81">
        <f>(N81/A42*100)</f>
        <v>1.5625725614329821E-8</v>
      </c>
    </row>
    <row r="82" spans="1:24" x14ac:dyDescent="0.35">
      <c r="A82" t="s">
        <v>302</v>
      </c>
      <c r="C82" s="7" t="s">
        <v>282</v>
      </c>
      <c r="D82" s="3" t="s">
        <v>172</v>
      </c>
      <c r="E82" s="4">
        <v>0.32305792592351001</v>
      </c>
      <c r="F82" s="4">
        <v>10.139167009535599</v>
      </c>
      <c r="G82" s="4">
        <v>2247.2555817530601</v>
      </c>
      <c r="H82" s="4">
        <v>10.841662303665199</v>
      </c>
      <c r="I82" s="4">
        <v>8.9743100530488</v>
      </c>
      <c r="J82" s="4">
        <v>26.096826585912499</v>
      </c>
      <c r="K82" s="4">
        <v>113.778854795992</v>
      </c>
      <c r="L82" s="4">
        <v>14.6087924887436</v>
      </c>
      <c r="M82" s="4">
        <v>15.8973044742113</v>
      </c>
      <c r="N82" s="4">
        <v>11.476328406253099</v>
      </c>
      <c r="O82" s="8">
        <f>(E82/A47*100)</f>
        <v>2.5773148248989205E-9</v>
      </c>
      <c r="P82">
        <f>(F82/A47*100)</f>
        <v>8.0888977947531778E-8</v>
      </c>
      <c r="Q82">
        <f>(G82/A47*100)</f>
        <v>1.7928317683684834E-5</v>
      </c>
      <c r="R82">
        <f>(H82/A47*100)</f>
        <v>8.6493395578847304E-8</v>
      </c>
      <c r="S82">
        <f>(I82/A47*100)</f>
        <v>7.1595898094258371E-8</v>
      </c>
      <c r="T82">
        <f>(J82/A47*100)</f>
        <v>2.081971456060594E-7</v>
      </c>
      <c r="U82">
        <f>(K82/A47*100)</f>
        <v>9.0771315511745973E-7</v>
      </c>
      <c r="V82">
        <f>(L82/A47*100)</f>
        <v>1.1654707850760348E-7</v>
      </c>
      <c r="W82">
        <f>(M82/A47*100)</f>
        <v>1.2682666237081487E-7</v>
      </c>
      <c r="X82">
        <f>(N82/A47*100)</f>
        <v>9.1556680593089314E-8</v>
      </c>
    </row>
    <row r="83" spans="1:24" x14ac:dyDescent="0.35">
      <c r="A83" t="s">
        <v>302</v>
      </c>
      <c r="C83" s="7" t="s">
        <v>283</v>
      </c>
      <c r="D83" s="3" t="s">
        <v>174</v>
      </c>
      <c r="E83" s="4">
        <v>0.38504602244834002</v>
      </c>
      <c r="F83" s="4">
        <v>22.9007172555803</v>
      </c>
      <c r="G83" s="4">
        <v>1179.14264076787</v>
      </c>
      <c r="H83" s="4">
        <v>70.628842243152505</v>
      </c>
      <c r="I83" s="4">
        <v>374.39547780684597</v>
      </c>
      <c r="J83" s="4">
        <v>30.597172771135099</v>
      </c>
      <c r="K83" s="4">
        <v>29.830236683109401</v>
      </c>
      <c r="L83" s="4">
        <v>17.0051043715095</v>
      </c>
      <c r="M83" s="4">
        <v>17.414783923396499</v>
      </c>
      <c r="N83" s="4">
        <v>3.9914736336475101</v>
      </c>
      <c r="O83" s="8">
        <f>(E83/A48*100)</f>
        <v>2.7626025803809786E-9</v>
      </c>
      <c r="P83">
        <f>(F83/A48*100)</f>
        <v>1.6430654232074144E-7</v>
      </c>
      <c r="Q83" s="8">
        <f>(G83/A48*100)</f>
        <v>8.4600341572405265E-6</v>
      </c>
      <c r="R83">
        <f>(H83/A48*100)</f>
        <v>5.0674311758780082E-7</v>
      </c>
      <c r="S83">
        <f>(I83/A48*100)</f>
        <v>2.6861877613887845E-6</v>
      </c>
      <c r="T83">
        <f>(J83/A48*100)</f>
        <v>2.1952655922121927E-7</v>
      </c>
      <c r="U83">
        <f>(K83/A48*100)</f>
        <v>2.1402399720981363E-7</v>
      </c>
      <c r="V83">
        <f>(L83/A48*100)</f>
        <v>1.220070913021388E-7</v>
      </c>
      <c r="W83">
        <f>(M83/A48*100)</f>
        <v>1.24946432890388E-7</v>
      </c>
      <c r="X83">
        <f>(N83/A48*100)</f>
        <v>2.863775942865811E-8</v>
      </c>
    </row>
    <row r="84" spans="1:24" x14ac:dyDescent="0.35">
      <c r="A84" t="s">
        <v>302</v>
      </c>
      <c r="C84" s="7" t="s">
        <v>287</v>
      </c>
      <c r="D84" s="3" t="s">
        <v>176</v>
      </c>
      <c r="E84" s="4">
        <v>0.335366074256987</v>
      </c>
      <c r="F84" s="4">
        <v>44.1677186956816</v>
      </c>
      <c r="G84" s="4">
        <v>519.00693478244102</v>
      </c>
      <c r="H84" s="4">
        <v>118.724432799753</v>
      </c>
      <c r="I84" s="4">
        <v>60.420364744275297</v>
      </c>
      <c r="J84" s="4">
        <v>27.367991197039998</v>
      </c>
      <c r="K84" s="4">
        <v>33.511632814909099</v>
      </c>
      <c r="L84" s="4">
        <v>10.9141733977764</v>
      </c>
      <c r="M84" s="4">
        <v>11.746866186021901</v>
      </c>
      <c r="N84" s="4">
        <v>2.8510911462804902</v>
      </c>
      <c r="O84" s="8">
        <f>(E84/A49*100)</f>
        <v>1.7697698341239545E-9</v>
      </c>
      <c r="P84">
        <f>(F84/A49*100)</f>
        <v>2.3307872259551127E-7</v>
      </c>
      <c r="Q84">
        <f>(G84/A49*100)</f>
        <v>2.7388662342012854E-6</v>
      </c>
      <c r="R84">
        <f>(H84/A49*100)</f>
        <v>6.2652407584158593E-7</v>
      </c>
      <c r="S84">
        <f>(I84/A49*100)</f>
        <v>3.1884602259811659E-7</v>
      </c>
      <c r="T84">
        <f>(J84/A49*100)</f>
        <v>1.4442440353694253E-7</v>
      </c>
      <c r="U84">
        <f>(K84/A49*100)</f>
        <v>1.7684518918457337E-7</v>
      </c>
      <c r="V84">
        <f>(L84/A49*100)</f>
        <v>5.759549437603972E-8</v>
      </c>
      <c r="W84">
        <f>(M84/A49*100)</f>
        <v>6.1989721135542512E-8</v>
      </c>
      <c r="X84">
        <f>(N84/A49*100)</f>
        <v>1.5045574052784424E-8</v>
      </c>
    </row>
    <row r="85" spans="1:24" x14ac:dyDescent="0.35">
      <c r="A85" t="s">
        <v>302</v>
      </c>
      <c r="C85" s="7" t="s">
        <v>288</v>
      </c>
      <c r="D85" s="3" t="s">
        <v>178</v>
      </c>
      <c r="E85" s="4">
        <v>0.27832262098341898</v>
      </c>
      <c r="F85" s="4">
        <v>30.031147897954799</v>
      </c>
      <c r="G85" s="4">
        <v>1146.53383103188</v>
      </c>
      <c r="H85" s="4">
        <v>586.90746144476702</v>
      </c>
      <c r="I85" s="4">
        <v>1189.9505338449701</v>
      </c>
      <c r="J85" s="4">
        <v>59.6669751566548</v>
      </c>
      <c r="K85" s="4">
        <v>58.907938004437199</v>
      </c>
      <c r="L85" s="4">
        <v>336.97862554484402</v>
      </c>
      <c r="M85" s="4">
        <v>476.16720748759701</v>
      </c>
      <c r="N85" s="4">
        <v>6.2342764362038903</v>
      </c>
      <c r="O85" s="8">
        <f>(E85/A52*100)</f>
        <v>1.9741153092038856E-9</v>
      </c>
      <c r="P85">
        <f>(F85/A52*100)</f>
        <v>2.1300801425641413E-7</v>
      </c>
      <c r="Q85">
        <f>(G85/A52*100)</f>
        <v>8.1322530679066024E-6</v>
      </c>
      <c r="R85">
        <f>(H85/A52*100)</f>
        <v>4.1628776009303552E-6</v>
      </c>
      <c r="S85">
        <f>(I85/A52*100)</f>
        <v>8.4402035226545201E-6</v>
      </c>
      <c r="T85">
        <f>(J85/A52*100)</f>
        <v>4.2321205762738718E-7</v>
      </c>
      <c r="U85">
        <f>(K85/A52*100)</f>
        <v>4.1782828085368203E-7</v>
      </c>
      <c r="V85">
        <f>(L85/A52*100)</f>
        <v>2.3901566506237784E-6</v>
      </c>
      <c r="W85">
        <f>(M85/A52*100)</f>
        <v>3.3774077389783179E-6</v>
      </c>
      <c r="X85">
        <f>(N85/A52*100)</f>
        <v>4.4219117048528868E-8</v>
      </c>
    </row>
    <row r="86" spans="1:24" x14ac:dyDescent="0.35">
      <c r="A86" t="s">
        <v>302</v>
      </c>
      <c r="C86" s="7" t="s">
        <v>289</v>
      </c>
      <c r="D86" s="3" t="s">
        <v>180</v>
      </c>
      <c r="E86" s="4">
        <v>0.33794289912793801</v>
      </c>
      <c r="F86" s="4">
        <v>199.78628400650399</v>
      </c>
      <c r="G86" s="4">
        <v>570.14528685593098</v>
      </c>
      <c r="H86" s="4">
        <v>101.932459856503</v>
      </c>
      <c r="I86" s="4">
        <v>86.873923804825594</v>
      </c>
      <c r="J86" s="4">
        <v>28.0207191902688</v>
      </c>
      <c r="K86" s="4">
        <v>12.1881311816076</v>
      </c>
      <c r="L86" s="4">
        <v>10.0652294787964</v>
      </c>
      <c r="M86" s="4">
        <v>10.737402419223001</v>
      </c>
      <c r="N86" s="4">
        <v>3.8378463723615099</v>
      </c>
      <c r="O86" s="8"/>
    </row>
    <row r="87" spans="1:24" x14ac:dyDescent="0.35">
      <c r="A87" t="s">
        <v>302</v>
      </c>
      <c r="C87" s="7" t="s">
        <v>291</v>
      </c>
      <c r="D87" s="3" t="s">
        <v>182</v>
      </c>
      <c r="E87" s="4">
        <v>0.38663901561900998</v>
      </c>
      <c r="F87" s="4">
        <v>17.989516823305301</v>
      </c>
      <c r="G87" s="4">
        <v>1246.8971428698001</v>
      </c>
      <c r="H87" s="4">
        <v>63.140947899177597</v>
      </c>
      <c r="I87" s="4">
        <v>62.618373578337497</v>
      </c>
      <c r="J87" s="4">
        <v>26.278547090889901</v>
      </c>
      <c r="K87" s="4">
        <v>67.258784617194607</v>
      </c>
      <c r="L87" s="4">
        <v>18.446030799448401</v>
      </c>
      <c r="M87" s="4">
        <v>19.6406341206498</v>
      </c>
      <c r="N87" s="4">
        <v>5.0267067142905599</v>
      </c>
      <c r="O87" s="8">
        <f>(E87/A55*100)</f>
        <v>2.6795410423167444E-9</v>
      </c>
      <c r="P87">
        <f>(F87/A55*100)</f>
        <v>1.2467352417168748E-7</v>
      </c>
      <c r="Q87">
        <f>(G87/A55*100)</f>
        <v>8.6414250370412997E-6</v>
      </c>
      <c r="R87">
        <f>(H87/A55*100)</f>
        <v>4.3758843394466538E-7</v>
      </c>
      <c r="S87">
        <f>(I87/A55*100)</f>
        <v>4.3396681459486949E-7</v>
      </c>
      <c r="T87">
        <f>(J87/A55*100)</f>
        <v>1.8211934806878991E-7</v>
      </c>
      <c r="U87">
        <f>(K87/A55*100)</f>
        <v>4.6612645531796141E-7</v>
      </c>
      <c r="V87">
        <f>(L87/A55*100)</f>
        <v>1.2783732266602263E-7</v>
      </c>
      <c r="W87">
        <f>(M87/A55*100)</f>
        <v>1.3611633357577844E-7</v>
      </c>
      <c r="X87">
        <f>(N87/A55*100)</f>
        <v>3.4836802300115459E-8</v>
      </c>
    </row>
    <row r="88" spans="1:24" x14ac:dyDescent="0.35">
      <c r="A88" t="s">
        <v>302</v>
      </c>
      <c r="C88" s="7" t="s">
        <v>294</v>
      </c>
      <c r="D88" s="3" t="s">
        <v>184</v>
      </c>
      <c r="E88" s="4">
        <v>0.14016367776967301</v>
      </c>
      <c r="F88" s="4">
        <v>9.1467815157897299</v>
      </c>
      <c r="G88" s="4">
        <v>587.30090086313805</v>
      </c>
      <c r="H88" s="4">
        <v>10.5522735052368</v>
      </c>
      <c r="I88" s="4">
        <v>360.36325211962298</v>
      </c>
      <c r="J88" s="4">
        <v>16.039699025335</v>
      </c>
      <c r="K88" s="4">
        <v>26.179570297968699</v>
      </c>
      <c r="L88" s="4">
        <v>6.1281618562081697</v>
      </c>
      <c r="M88" s="4">
        <v>9.17704385501583</v>
      </c>
      <c r="N88" s="4">
        <v>1.84096593202561</v>
      </c>
      <c r="O88" s="8">
        <f>(E88/A58*100)</f>
        <v>3.8072437259180498E-9</v>
      </c>
      <c r="P88">
        <f>(F88/A58*100)</f>
        <v>2.4845257410810078E-7</v>
      </c>
      <c r="Q88">
        <f>(G88/A58*100)</f>
        <v>1.5952761126256635E-5</v>
      </c>
      <c r="R88">
        <f>(H88/A58*100)</f>
        <v>2.866297298719761E-7</v>
      </c>
      <c r="S88">
        <f>(I88/A58*100)</f>
        <v>9.7884898036024165E-6</v>
      </c>
      <c r="T88">
        <f>(J88/A58*100)</f>
        <v>4.3568379805337494E-7</v>
      </c>
      <c r="U88">
        <f>(K88/A58*100)</f>
        <v>7.1111151155693877E-7</v>
      </c>
      <c r="V88">
        <f>(L88/A58*100)</f>
        <v>1.6645828755149177E-7</v>
      </c>
      <c r="W88">
        <f>(M88/A58*100)</f>
        <v>2.4927458522384436E-7</v>
      </c>
      <c r="X88">
        <f>(N88/A58*100)</f>
        <v>5.00058653273288E-8</v>
      </c>
    </row>
    <row r="89" spans="1:24" x14ac:dyDescent="0.35">
      <c r="A89" t="s">
        <v>302</v>
      </c>
      <c r="C89" s="7" t="s">
        <v>295</v>
      </c>
      <c r="D89" s="3" t="s">
        <v>186</v>
      </c>
      <c r="E89" s="4">
        <v>0.29223848204229802</v>
      </c>
      <c r="F89" s="4">
        <v>14.4913883636004</v>
      </c>
      <c r="G89" s="4">
        <v>1069.20036437309</v>
      </c>
      <c r="H89" s="4">
        <v>6.8003149308266497</v>
      </c>
      <c r="I89" s="4">
        <v>13.695869913450601</v>
      </c>
      <c r="J89" s="4">
        <v>19.700864198994399</v>
      </c>
      <c r="K89" s="4">
        <v>31.317090845142801</v>
      </c>
      <c r="L89" s="4">
        <v>10.580007155159899</v>
      </c>
      <c r="M89" s="4">
        <v>14.085560401414501</v>
      </c>
      <c r="N89" s="4">
        <v>3.73482283997203</v>
      </c>
      <c r="O89" s="8">
        <f>(E89/A59*100)</f>
        <v>1.9399664237644337E-9</v>
      </c>
      <c r="P89">
        <f>(F89/A59*100)</f>
        <v>9.6198168915503742E-8</v>
      </c>
      <c r="Q89">
        <f>(G89/A59*100)</f>
        <v>7.0976717120378248E-6</v>
      </c>
      <c r="R89">
        <f>(H89/A59*100)</f>
        <v>4.5142523820385217E-8</v>
      </c>
      <c r="S89">
        <f>(I89/A59*100)</f>
        <v>9.0917279581591998E-8</v>
      </c>
      <c r="T89">
        <f>(J89/A59*100)</f>
        <v>1.3078022715591639E-7</v>
      </c>
      <c r="U89">
        <f>(K89/A59*100)</f>
        <v>2.0789221291111186E-7</v>
      </c>
      <c r="V89">
        <f>(L89/A59*100)</f>
        <v>7.0233250942040343E-8</v>
      </c>
      <c r="W89">
        <f>(M89/A59*100)</f>
        <v>9.3504161559034403E-8</v>
      </c>
      <c r="X89">
        <f>(N89/A59*100)</f>
        <v>2.4792870732217857E-8</v>
      </c>
    </row>
    <row r="90" spans="1:24" x14ac:dyDescent="0.35">
      <c r="A90" t="s">
        <v>302</v>
      </c>
      <c r="C90" s="7" t="s">
        <v>296</v>
      </c>
      <c r="D90" s="3" t="s">
        <v>188</v>
      </c>
      <c r="E90" s="4">
        <v>0.32919939818305899</v>
      </c>
      <c r="F90" s="4">
        <v>35.344592295656099</v>
      </c>
      <c r="G90" s="4">
        <v>1089.94284145898</v>
      </c>
      <c r="H90" s="4">
        <v>122.698033833818</v>
      </c>
      <c r="I90" s="4">
        <v>48.962856455385001</v>
      </c>
      <c r="J90" s="4">
        <v>17.9323868540849</v>
      </c>
      <c r="K90" s="4">
        <v>31.263239872422002</v>
      </c>
      <c r="L90" s="4">
        <v>11.362924328997</v>
      </c>
      <c r="M90" s="4">
        <v>13.4317576290138</v>
      </c>
      <c r="N90" s="4">
        <v>3.0787038403517601</v>
      </c>
      <c r="O90" s="8">
        <f>(E90/A60*100)</f>
        <v>2.0866705005803577E-9</v>
      </c>
      <c r="P90">
        <f>(F90/A60*100)</f>
        <v>2.2403600524619902E-7</v>
      </c>
      <c r="Q90">
        <f>(G90/A60*100)</f>
        <v>6.9087355175737018E-6</v>
      </c>
      <c r="R90">
        <f>(H90/A60*100)</f>
        <v>7.777364390498278E-7</v>
      </c>
      <c r="S90">
        <f>(I90/A60*100)</f>
        <v>3.1035703210122146E-7</v>
      </c>
      <c r="T90">
        <f>(J90/A60*100)</f>
        <v>1.1366661925853906E-7</v>
      </c>
      <c r="U90">
        <f>(K90/A60*100)</f>
        <v>1.9816585557083724E-7</v>
      </c>
      <c r="V90">
        <f>(L90/A60*100)</f>
        <v>7.202528050935263E-8</v>
      </c>
      <c r="W90">
        <f>(M90/A60*100)</f>
        <v>8.5138832482989031E-8</v>
      </c>
      <c r="X90">
        <f>(N90/A60*100)</f>
        <v>1.9514739453178246E-8</v>
      </c>
    </row>
    <row r="91" spans="1:24" x14ac:dyDescent="0.35">
      <c r="A91" t="s">
        <v>302</v>
      </c>
      <c r="C91" s="7" t="s">
        <v>290</v>
      </c>
      <c r="D91" s="3" t="s">
        <v>190</v>
      </c>
      <c r="E91" s="4">
        <v>0.44985761992832402</v>
      </c>
      <c r="F91" s="4">
        <v>82.497808677068207</v>
      </c>
      <c r="G91" s="4">
        <v>860.02978019324803</v>
      </c>
      <c r="H91" s="4">
        <v>378.42312616462698</v>
      </c>
      <c r="I91" s="4">
        <v>286.81427222443801</v>
      </c>
      <c r="J91" s="4">
        <v>66.489283202331805</v>
      </c>
      <c r="K91" s="4">
        <v>23.007573345507101</v>
      </c>
      <c r="L91" s="4">
        <v>18.211135549994399</v>
      </c>
      <c r="M91" s="4">
        <v>26.9137046302349</v>
      </c>
      <c r="N91" s="4">
        <v>25.7288580202272</v>
      </c>
      <c r="O91" s="8">
        <f>(E91/A54*100)</f>
        <v>3.5613386949367386E-9</v>
      </c>
      <c r="P91">
        <f>(F91/A55*100)</f>
        <v>5.7173812088644779E-7</v>
      </c>
      <c r="Q91">
        <f>(G91/A54*100)</f>
        <v>6.8085038450346991E-6</v>
      </c>
      <c r="R91">
        <f>(H91/A54*100)</f>
        <v>2.9958210388516743E-6</v>
      </c>
      <c r="S91">
        <f>(I91/A54*100)</f>
        <v>2.2705912286108601E-6</v>
      </c>
      <c r="T91">
        <f>(J91/A54*100)</f>
        <v>5.2636844765417006E-7</v>
      </c>
      <c r="U91">
        <f>(K91/A54*100)</f>
        <v>1.8214154346213972E-7</v>
      </c>
      <c r="V91">
        <f>(L91/A54*100)</f>
        <v>1.4417010814058597E-7</v>
      </c>
      <c r="W91">
        <f>(M91/A54*100)</f>
        <v>2.1306478645182278E-7</v>
      </c>
      <c r="X91">
        <f>(N91/A54*100)</f>
        <v>2.0368484068040882E-7</v>
      </c>
    </row>
    <row r="92" spans="1:24" x14ac:dyDescent="0.35">
      <c r="A92" t="s">
        <v>302</v>
      </c>
      <c r="C92" s="7" t="s">
        <v>280</v>
      </c>
      <c r="D92" s="3" t="s">
        <v>192</v>
      </c>
      <c r="E92" s="4">
        <v>0.2684747741822</v>
      </c>
      <c r="F92" s="4">
        <v>109.703989080282</v>
      </c>
      <c r="G92" s="4">
        <v>539.35937191507196</v>
      </c>
      <c r="H92" s="4">
        <v>120.097578878947</v>
      </c>
      <c r="I92" s="4">
        <v>436.68739573185098</v>
      </c>
      <c r="J92" s="4">
        <v>27.480156925332</v>
      </c>
      <c r="K92" s="4">
        <v>12.124737114656</v>
      </c>
      <c r="L92" s="4">
        <v>27.8715179958261</v>
      </c>
      <c r="M92" s="4">
        <v>15.208680039264699</v>
      </c>
      <c r="N92" s="4">
        <v>4.6731386240145696</v>
      </c>
      <c r="O92" s="8">
        <f>(E92/A44*100)</f>
        <v>1.1616652280374884E-9</v>
      </c>
      <c r="P92">
        <f>(F92/A44*100)</f>
        <v>4.7467889629392676E-7</v>
      </c>
      <c r="Q92">
        <f>(G92/A44*100)</f>
        <v>2.3337575371035341E-6</v>
      </c>
      <c r="R92">
        <f>(H92/A44*100)</f>
        <v>5.1965098687626347E-7</v>
      </c>
      <c r="S92">
        <f>(I92/A44*100)</f>
        <v>1.8895055026647296E-6</v>
      </c>
      <c r="T92">
        <f>(J92/A44*100)</f>
        <v>1.189040678343487E-7</v>
      </c>
      <c r="U92">
        <f>(K92/A44*100)</f>
        <v>5.2462603043788295E-8</v>
      </c>
      <c r="V92">
        <f>(L92/A44*100)</f>
        <v>1.2059745056866846E-7</v>
      </c>
      <c r="W92">
        <f>(M92/A44*100)</f>
        <v>6.5806535529374068E-8</v>
      </c>
      <c r="X92">
        <f>(N92/A44*100)</f>
        <v>2.0220233583780027E-8</v>
      </c>
    </row>
    <row r="94" spans="1:24" x14ac:dyDescent="0.35">
      <c r="A94" s="15" t="s">
        <v>308</v>
      </c>
      <c r="B94" s="15"/>
      <c r="D94" s="3"/>
    </row>
    <row r="95" spans="1:24" x14ac:dyDescent="0.35">
      <c r="B95" t="s">
        <v>224</v>
      </c>
      <c r="C95" t="s">
        <v>225</v>
      </c>
      <c r="D95" t="s">
        <v>226</v>
      </c>
      <c r="E95" t="s">
        <v>227</v>
      </c>
      <c r="F95" t="s">
        <v>228</v>
      </c>
      <c r="G95" t="s">
        <v>229</v>
      </c>
      <c r="H95" t="s">
        <v>230</v>
      </c>
      <c r="I95" t="s">
        <v>231</v>
      </c>
      <c r="J95" t="s">
        <v>232</v>
      </c>
      <c r="K95" t="s">
        <v>233</v>
      </c>
    </row>
    <row r="96" spans="1:24" x14ac:dyDescent="0.35">
      <c r="A96" t="s">
        <v>249</v>
      </c>
      <c r="B96">
        <v>1.5106832063386954E-9</v>
      </c>
      <c r="C96">
        <v>9.6928005723065914E-8</v>
      </c>
      <c r="D96">
        <v>5.4763727288242121E-6</v>
      </c>
      <c r="E96">
        <v>9.8076593195341896E-8</v>
      </c>
      <c r="F96">
        <v>2.706954351905962E-7</v>
      </c>
      <c r="G96">
        <v>1.1493956704229273E-7</v>
      </c>
      <c r="H96">
        <v>3.9018935764639877E-7</v>
      </c>
      <c r="I96">
        <v>6.1763903132897063E-8</v>
      </c>
      <c r="J96">
        <v>6.6944835791211906E-8</v>
      </c>
      <c r="K96">
        <v>1.5940522458154374E-8</v>
      </c>
    </row>
    <row r="97" spans="1:11" x14ac:dyDescent="0.35">
      <c r="A97" t="s">
        <v>250</v>
      </c>
      <c r="B97">
        <v>1.0908855964723251E-9</v>
      </c>
      <c r="C97">
        <v>6.0543113585422386E-7</v>
      </c>
      <c r="D97">
        <v>3.3788475044286064E-6</v>
      </c>
      <c r="E97">
        <v>6.1419512355366899E-7</v>
      </c>
      <c r="F97">
        <v>1.8173626570625797E-7</v>
      </c>
      <c r="G97">
        <v>9.2792115142189814E-8</v>
      </c>
      <c r="H97">
        <v>1.2014762035880268E-7</v>
      </c>
      <c r="I97">
        <v>4.7258197905223434E-8</v>
      </c>
      <c r="J97">
        <v>5.0811546929721752E-8</v>
      </c>
      <c r="K97">
        <v>3.6597554159892535E-8</v>
      </c>
    </row>
    <row r="98" spans="1:11" x14ac:dyDescent="0.35">
      <c r="A98" t="s">
        <v>253</v>
      </c>
      <c r="B98">
        <v>2.1298583170432506E-9</v>
      </c>
      <c r="C98">
        <v>1.0986863399288581E-7</v>
      </c>
      <c r="D98">
        <v>5.2092240780753244E-6</v>
      </c>
      <c r="E98">
        <v>1.1139595138965414E-7</v>
      </c>
      <c r="F98">
        <v>2.2644296548237408E-7</v>
      </c>
      <c r="G98">
        <v>1.434007738738368E-7</v>
      </c>
      <c r="H98">
        <v>1.1692766656774234E-7</v>
      </c>
      <c r="I98">
        <v>6.8200437407473444E-8</v>
      </c>
      <c r="J98">
        <v>8.7329122455533174E-8</v>
      </c>
      <c r="K98">
        <v>4.568224652421769E-8</v>
      </c>
    </row>
    <row r="99" spans="1:11" x14ac:dyDescent="0.35">
      <c r="A99" t="s">
        <v>254</v>
      </c>
      <c r="B99">
        <v>1.3041664808712157E-9</v>
      </c>
      <c r="C99">
        <v>4.2350040235433773E-7</v>
      </c>
      <c r="D99">
        <v>4.4471824872616282E-6</v>
      </c>
      <c r="E99">
        <v>1.8133508210851943E-7</v>
      </c>
      <c r="F99">
        <v>1.3440017894461792E-7</v>
      </c>
      <c r="G99">
        <v>9.7395400382511412E-8</v>
      </c>
      <c r="H99">
        <v>9.7596387912271157E-8</v>
      </c>
      <c r="I99">
        <v>5.4941492803291795E-8</v>
      </c>
      <c r="J99">
        <v>7.638797347745621E-8</v>
      </c>
      <c r="K99">
        <v>1.4217623541754614E-8</v>
      </c>
    </row>
    <row r="100" spans="1:11" x14ac:dyDescent="0.35">
      <c r="A100" t="s">
        <v>258</v>
      </c>
      <c r="B100">
        <v>1.6910848892095168E-9</v>
      </c>
      <c r="C100">
        <v>5.9375431679953266E-8</v>
      </c>
      <c r="D100">
        <v>7.2393259587617027E-6</v>
      </c>
      <c r="E100">
        <v>5.5094218930539596E-8</v>
      </c>
      <c r="F100">
        <v>9.8320623706174789E-8</v>
      </c>
      <c r="G100">
        <v>1.4861440827780574E-7</v>
      </c>
      <c r="H100">
        <v>2.0842672485875196E-7</v>
      </c>
      <c r="I100">
        <v>5.2097159419121181E-8</v>
      </c>
      <c r="J100">
        <v>7.0674194508647047E-8</v>
      </c>
      <c r="K100">
        <v>2.2749443897004781E-8</v>
      </c>
    </row>
    <row r="101" spans="1:11" x14ac:dyDescent="0.35">
      <c r="A101" t="s">
        <v>261</v>
      </c>
      <c r="B101">
        <v>1.0077983799498414E-9</v>
      </c>
      <c r="C101">
        <v>6.6275214502386476E-8</v>
      </c>
      <c r="D101">
        <v>3.2331511809604665E-6</v>
      </c>
      <c r="E101">
        <v>2.253867782259743E-7</v>
      </c>
      <c r="F101">
        <v>2.2677553909379361E-7</v>
      </c>
      <c r="G101">
        <v>7.528244588140144E-8</v>
      </c>
      <c r="H101">
        <v>6.4665906690182782E-8</v>
      </c>
      <c r="I101">
        <v>4.848572551177236E-8</v>
      </c>
      <c r="J101">
        <v>7.9002343160398747E-8</v>
      </c>
      <c r="K101">
        <v>1.172512291453784E-8</v>
      </c>
    </row>
    <row r="102" spans="1:11" x14ac:dyDescent="0.35">
      <c r="A102" t="s">
        <v>262</v>
      </c>
      <c r="B102">
        <v>3.1890419378234334E-9</v>
      </c>
      <c r="C102">
        <v>6.2278058374769127E-8</v>
      </c>
      <c r="D102">
        <v>8.681191499966538E-6</v>
      </c>
      <c r="E102">
        <v>4.2500734487275826E-8</v>
      </c>
      <c r="F102">
        <v>1.1055623288093922E-7</v>
      </c>
      <c r="G102">
        <v>1.7051212692606252E-7</v>
      </c>
      <c r="H102">
        <v>5.5307646648700267E-7</v>
      </c>
      <c r="I102">
        <v>8.296573580780056E-8</v>
      </c>
      <c r="J102">
        <v>9.6944824864713935E-8</v>
      </c>
      <c r="K102">
        <v>3.0483121796112607E-8</v>
      </c>
    </row>
    <row r="103" spans="1:11" x14ac:dyDescent="0.35">
      <c r="A103" t="s">
        <v>266</v>
      </c>
      <c r="B103">
        <f>AVERAGE(O22,O74)</f>
        <v>2.8728646560992061E-9</v>
      </c>
      <c r="C103">
        <f t="shared" ref="C103:K103" si="13">AVERAGE(P22,P74)</f>
        <v>9.1960767707195657E-8</v>
      </c>
      <c r="D103">
        <f t="shared" si="13"/>
        <v>6.098297008232856E-6</v>
      </c>
      <c r="E103">
        <f t="shared" si="13"/>
        <v>1.5364815119288112E-7</v>
      </c>
      <c r="F103">
        <f t="shared" si="13"/>
        <v>2.0541124142310935E-7</v>
      </c>
      <c r="G103">
        <f t="shared" si="13"/>
        <v>2.2637581964656309E-7</v>
      </c>
      <c r="H103">
        <f t="shared" si="13"/>
        <v>5.5593457558309462E-7</v>
      </c>
      <c r="I103">
        <f t="shared" si="13"/>
        <v>7.4549281533189904E-8</v>
      </c>
      <c r="J103">
        <f t="shared" si="13"/>
        <v>9.8989197070680254E-8</v>
      </c>
      <c r="K103">
        <f t="shared" si="13"/>
        <v>5.5866786310026054E-8</v>
      </c>
    </row>
    <row r="104" spans="1:11" x14ac:dyDescent="0.35">
      <c r="A104" t="s">
        <v>268</v>
      </c>
      <c r="B104">
        <v>1.6618773956359511E-9</v>
      </c>
      <c r="C104">
        <v>7.6060161026909558E-8</v>
      </c>
      <c r="D104">
        <v>5.7387300036728011E-6</v>
      </c>
      <c r="E104">
        <v>1.5662922147230263E-7</v>
      </c>
      <c r="F104">
        <v>4.3545552555867776E-7</v>
      </c>
      <c r="G104">
        <v>1.5732115286576604E-7</v>
      </c>
      <c r="H104">
        <v>1.220723246820494E-7</v>
      </c>
      <c r="I104">
        <v>1.5476868571222813E-7</v>
      </c>
      <c r="J104">
        <v>1.6097653040312639E-7</v>
      </c>
      <c r="K104">
        <v>1.5296125952002965E-8</v>
      </c>
    </row>
    <row r="105" spans="1:11" x14ac:dyDescent="0.35">
      <c r="A105" t="s">
        <v>270</v>
      </c>
      <c r="B105">
        <v>2.588505739540853E-9</v>
      </c>
      <c r="C105">
        <v>1.6347474064915145E-7</v>
      </c>
      <c r="D105">
        <v>6.9495663548864361E-6</v>
      </c>
      <c r="E105">
        <v>2.0690312820479631E-7</v>
      </c>
      <c r="F105">
        <v>2.6253422102446043E-7</v>
      </c>
      <c r="G105">
        <v>1.7943521148068086E-7</v>
      </c>
      <c r="H105">
        <v>3.2916913775719861E-7</v>
      </c>
      <c r="I105">
        <v>9.4898553942369141E-8</v>
      </c>
      <c r="J105">
        <v>1.1239843434488406E-7</v>
      </c>
      <c r="K105">
        <v>1.9709293258774699E-8</v>
      </c>
    </row>
    <row r="106" spans="1:11" x14ac:dyDescent="0.35">
      <c r="A106" t="s">
        <v>271</v>
      </c>
      <c r="B106">
        <v>1.6018935843283842E-9</v>
      </c>
      <c r="C106">
        <v>9.2006641433366851E-8</v>
      </c>
      <c r="D106">
        <v>5.0563071751959319E-6</v>
      </c>
      <c r="E106">
        <v>8.3656367459424622E-8</v>
      </c>
      <c r="F106">
        <v>1.4427012839128144E-7</v>
      </c>
      <c r="G106">
        <v>1.1028572534091302E-7</v>
      </c>
      <c r="H106">
        <v>1.0012909228284946E-7</v>
      </c>
      <c r="I106">
        <v>6.1588961014335226E-8</v>
      </c>
      <c r="J106">
        <v>8.0667001727686753E-8</v>
      </c>
      <c r="K106">
        <v>2.6019340681063987E-8</v>
      </c>
    </row>
    <row r="107" spans="1:11" x14ac:dyDescent="0.35">
      <c r="A107" t="s">
        <v>272</v>
      </c>
      <c r="B107">
        <v>2.2061819006029709E-9</v>
      </c>
      <c r="C107">
        <v>3.5348435795101718E-8</v>
      </c>
      <c r="D107">
        <v>4.5455595859946602E-6</v>
      </c>
      <c r="E107">
        <v>1.065145779498611E-7</v>
      </c>
      <c r="F107">
        <v>1.6885062351486169E-7</v>
      </c>
      <c r="G107">
        <v>1.2559153066124463E-7</v>
      </c>
      <c r="H107">
        <v>3.3973722683832581E-7</v>
      </c>
      <c r="I107">
        <v>6.721529420719992E-8</v>
      </c>
      <c r="J107">
        <v>6.7359598852234007E-8</v>
      </c>
      <c r="K107">
        <v>1.674209951297394E-8</v>
      </c>
    </row>
    <row r="108" spans="1:11" x14ac:dyDescent="0.35">
      <c r="A108" t="s">
        <v>273</v>
      </c>
      <c r="B108">
        <v>9.7666490540269391E-10</v>
      </c>
      <c r="C108">
        <v>3.9220516323589603E-8</v>
      </c>
      <c r="D108">
        <v>4.1476155822059924E-6</v>
      </c>
      <c r="E108">
        <v>1.1914607571538529E-7</v>
      </c>
      <c r="F108">
        <v>4.1881336277913118E-7</v>
      </c>
      <c r="G108">
        <v>1.1587807558232558E-7</v>
      </c>
      <c r="H108">
        <v>2.0522441483613106E-7</v>
      </c>
      <c r="I108">
        <v>4.9482600989990495E-8</v>
      </c>
      <c r="J108">
        <v>6.330601776976461E-8</v>
      </c>
      <c r="K108">
        <v>1.5288435519682189E-8</v>
      </c>
    </row>
    <row r="109" spans="1:11" x14ac:dyDescent="0.35">
      <c r="A109" t="s">
        <v>276</v>
      </c>
      <c r="B109">
        <v>1.6041794714631659E-9</v>
      </c>
      <c r="C109">
        <v>3.7749025547614835E-7</v>
      </c>
      <c r="D109">
        <v>3.1891197899795659E-6</v>
      </c>
      <c r="E109">
        <v>8.0571223954582496E-7</v>
      </c>
      <c r="F109">
        <v>3.8421935663612696E-7</v>
      </c>
      <c r="G109">
        <v>1.0471183732190803E-7</v>
      </c>
      <c r="H109">
        <v>9.5734552000496592E-8</v>
      </c>
      <c r="I109">
        <v>4.5982121679415626E-8</v>
      </c>
      <c r="J109">
        <v>5.5736123756308082E-8</v>
      </c>
      <c r="K109">
        <v>2.2359717901100922E-8</v>
      </c>
    </row>
    <row r="110" spans="1:11" x14ac:dyDescent="0.35">
      <c r="A110" t="s">
        <v>278</v>
      </c>
      <c r="B110">
        <v>1.189623082710568E-9</v>
      </c>
      <c r="C110">
        <v>1.2450772485597486E-7</v>
      </c>
      <c r="D110">
        <v>3.3684662595271693E-6</v>
      </c>
      <c r="E110">
        <v>1.4243146864390028E-7</v>
      </c>
      <c r="F110">
        <v>8.4968256712221154E-8</v>
      </c>
      <c r="G110">
        <v>8.0513728345949718E-8</v>
      </c>
      <c r="H110">
        <v>9.896704910294548E-8</v>
      </c>
      <c r="I110">
        <v>6.0307504688250891E-8</v>
      </c>
      <c r="J110">
        <v>5.588009854289103E-8</v>
      </c>
      <c r="K110">
        <v>1.4817024483727097E-8</v>
      </c>
    </row>
    <row r="111" spans="1:11" x14ac:dyDescent="0.35">
      <c r="A111" t="s">
        <v>282</v>
      </c>
      <c r="B111">
        <v>2.6800479240970193E-9</v>
      </c>
      <c r="C111">
        <v>8.6185822613401982E-8</v>
      </c>
      <c r="D111">
        <v>1.7540487475838993E-5</v>
      </c>
      <c r="E111">
        <v>8.2256688811848575E-8</v>
      </c>
      <c r="F111">
        <v>6.9117253629754386E-8</v>
      </c>
      <c r="G111">
        <v>2.0268395843936274E-7</v>
      </c>
      <c r="H111">
        <v>8.5068533853606167E-7</v>
      </c>
      <c r="I111">
        <v>1.076563608904935E-7</v>
      </c>
      <c r="J111">
        <v>1.2675549164372924E-7</v>
      </c>
      <c r="K111">
        <v>9.4276842014533842E-8</v>
      </c>
    </row>
    <row r="112" spans="1:11" x14ac:dyDescent="0.35">
      <c r="A112" t="s">
        <v>283</v>
      </c>
      <c r="B112">
        <v>2.5973283440808772E-9</v>
      </c>
      <c r="C112">
        <v>1.7061184757153352E-7</v>
      </c>
      <c r="D112">
        <v>8.3019019360592054E-6</v>
      </c>
      <c r="E112">
        <v>5.1027141077168636E-7</v>
      </c>
      <c r="F112">
        <v>2.675220831788141E-6</v>
      </c>
      <c r="G112">
        <v>2.1403474639140395E-7</v>
      </c>
      <c r="H112">
        <v>2.1217077998769679E-7</v>
      </c>
      <c r="I112">
        <v>1.1402004500168606E-7</v>
      </c>
      <c r="J112">
        <v>1.2482207080332797E-7</v>
      </c>
      <c r="K112">
        <v>3.1234904909832682E-8</v>
      </c>
    </row>
    <row r="113" spans="1:11" x14ac:dyDescent="0.35">
      <c r="A113" t="s">
        <v>287</v>
      </c>
      <c r="B113">
        <v>1.624478337156913E-9</v>
      </c>
      <c r="C113">
        <v>2.4174735767695614E-7</v>
      </c>
      <c r="D113">
        <v>3.8093717459419724E-6</v>
      </c>
      <c r="E113">
        <v>3.673524355024824E-7</v>
      </c>
      <c r="F113">
        <v>2.2552787970337393E-7</v>
      </c>
      <c r="G113">
        <v>1.1879602948088306E-7</v>
      </c>
      <c r="H113">
        <v>1.5603106760270373E-7</v>
      </c>
      <c r="I113">
        <v>4.9509809817191957E-8</v>
      </c>
      <c r="J113">
        <v>5.9023401350720851E-8</v>
      </c>
      <c r="K113">
        <v>1.2587033374106978E-8</v>
      </c>
    </row>
    <row r="114" spans="1:11" x14ac:dyDescent="0.35">
      <c r="A114" t="s">
        <v>288</v>
      </c>
      <c r="B114">
        <v>3.1699724656367443E-9</v>
      </c>
      <c r="C114">
        <v>2.162237241199825E-7</v>
      </c>
      <c r="D114">
        <v>8.0608970285517014E-6</v>
      </c>
      <c r="E114">
        <v>4.0853069101031986E-6</v>
      </c>
      <c r="F114">
        <v>8.5576469433373543E-6</v>
      </c>
      <c r="G114">
        <v>4.3512806830479558E-7</v>
      </c>
      <c r="H114">
        <v>4.7183589751150018E-7</v>
      </c>
      <c r="I114">
        <v>2.3169290621973392E-6</v>
      </c>
      <c r="J114">
        <v>3.2670275547407803E-6</v>
      </c>
      <c r="K114">
        <v>4.6938414785666641E-8</v>
      </c>
    </row>
    <row r="115" spans="1:11" x14ac:dyDescent="0.35">
      <c r="A115" t="s">
        <v>289</v>
      </c>
    </row>
    <row r="116" spans="1:11" x14ac:dyDescent="0.35">
      <c r="A116" t="s">
        <v>291</v>
      </c>
      <c r="B116">
        <v>2.3836953881032069E-9</v>
      </c>
      <c r="C116">
        <v>1.2717994198957367E-7</v>
      </c>
      <c r="D116">
        <v>9.0272866976349862E-6</v>
      </c>
      <c r="E116">
        <v>4.3183647581011555E-7</v>
      </c>
      <c r="F116">
        <v>4.1584227442897024E-7</v>
      </c>
      <c r="G116">
        <v>1.736912651562879E-7</v>
      </c>
      <c r="H116">
        <v>4.5364040611685118E-7</v>
      </c>
      <c r="I116">
        <v>1.1913175809109729E-7</v>
      </c>
      <c r="J116">
        <v>1.3468615194433513E-7</v>
      </c>
      <c r="K116">
        <v>3.3245307872658757E-8</v>
      </c>
    </row>
    <row r="117" spans="1:11" x14ac:dyDescent="0.35">
      <c r="A117" t="s">
        <v>294</v>
      </c>
      <c r="B117">
        <v>4.0176804400119511E-9</v>
      </c>
      <c r="C117">
        <v>2.5972291677065571E-7</v>
      </c>
      <c r="D117">
        <v>1.7588178121918743E-5</v>
      </c>
      <c r="E117">
        <v>3.0645400587257911E-7</v>
      </c>
      <c r="F117">
        <v>9.6992101689105798E-6</v>
      </c>
      <c r="G117">
        <v>4.5499039903821812E-7</v>
      </c>
      <c r="H117">
        <v>7.1035714478729466E-7</v>
      </c>
      <c r="I117">
        <v>1.8843749302453198E-7</v>
      </c>
      <c r="J117">
        <v>2.6299147426674089E-7</v>
      </c>
      <c r="K117">
        <v>5.2023165492045772E-8</v>
      </c>
    </row>
    <row r="118" spans="1:11" x14ac:dyDescent="0.35">
      <c r="A118" t="s">
        <v>295</v>
      </c>
      <c r="B118">
        <v>1.9782720634645216E-9</v>
      </c>
      <c r="C118">
        <v>9.6059485555391946E-8</v>
      </c>
      <c r="D118">
        <v>7.1811710915248837E-6</v>
      </c>
      <c r="E118">
        <v>4.6298385460649818E-8</v>
      </c>
      <c r="F118">
        <v>9.0265045226025791E-8</v>
      </c>
      <c r="G118">
        <v>1.2931283026459264E-7</v>
      </c>
      <c r="H118">
        <v>2.0833882973143467E-7</v>
      </c>
      <c r="I118">
        <v>6.5540116272763575E-8</v>
      </c>
      <c r="J118">
        <v>9.0162905953163817E-8</v>
      </c>
      <c r="K118">
        <v>2.545607030735275E-8</v>
      </c>
    </row>
    <row r="119" spans="1:11" x14ac:dyDescent="0.35">
      <c r="A119" t="s">
        <v>296</v>
      </c>
      <c r="B119">
        <v>2.404997465572244E-9</v>
      </c>
      <c r="C119">
        <v>2.194355669897631E-7</v>
      </c>
      <c r="D119">
        <v>6.8947112946934641E-6</v>
      </c>
      <c r="E119">
        <v>8.0133192216190423E-7</v>
      </c>
      <c r="F119">
        <v>2.9725121151274159E-7</v>
      </c>
      <c r="G119">
        <v>1.0650007545602897E-7</v>
      </c>
      <c r="H119">
        <v>1.8756720826071035E-7</v>
      </c>
      <c r="I119">
        <v>6.1376549273268154E-8</v>
      </c>
      <c r="J119">
        <v>8.3316670983308821E-8</v>
      </c>
      <c r="K119">
        <v>1.7414770027145778E-8</v>
      </c>
    </row>
    <row r="120" spans="1:11" x14ac:dyDescent="0.35">
      <c r="A120" t="s">
        <v>290</v>
      </c>
      <c r="B120">
        <v>3.5569923108955722E-9</v>
      </c>
      <c r="C120">
        <v>6.3135492344624561E-7</v>
      </c>
      <c r="D120">
        <v>6.960845549266022E-6</v>
      </c>
      <c r="E120">
        <v>3.0310993301937503E-6</v>
      </c>
      <c r="F120">
        <v>2.2849237607960802E-6</v>
      </c>
      <c r="G120">
        <v>5.4498178994439746E-7</v>
      </c>
      <c r="H120">
        <v>1.8169180432123943E-7</v>
      </c>
      <c r="I120">
        <v>1.4417010814058597E-7</v>
      </c>
      <c r="J120">
        <v>2.16293083789273E-7</v>
      </c>
      <c r="K120">
        <v>2.0567403746544486E-7</v>
      </c>
    </row>
    <row r="121" spans="1:11" x14ac:dyDescent="0.35">
      <c r="A121" t="s">
        <v>280</v>
      </c>
      <c r="B121">
        <v>1.3467269718110916E-9</v>
      </c>
      <c r="C121">
        <v>4.8435140718844767E-7</v>
      </c>
      <c r="D121">
        <v>2.4236348060112086E-6</v>
      </c>
      <c r="E121">
        <v>4.9628357639068722E-7</v>
      </c>
      <c r="F121">
        <v>1.8676218712771731E-6</v>
      </c>
      <c r="G121">
        <v>1.2007354900567861E-7</v>
      </c>
      <c r="H121">
        <v>5.9710959897679914E-8</v>
      </c>
      <c r="I121">
        <v>1.2030792758402312E-7</v>
      </c>
      <c r="J121">
        <v>6.4466926066390747E-8</v>
      </c>
      <c r="K121">
        <v>2.0870552250874508E-8</v>
      </c>
    </row>
  </sheetData>
  <mergeCells count="1">
    <mergeCell ref="A94:B9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21"/>
  <sheetViews>
    <sheetView topLeftCell="G1" zoomScale="90" zoomScaleNormal="90" workbookViewId="0">
      <selection activeCell="O13" sqref="O13"/>
    </sheetView>
  </sheetViews>
  <sheetFormatPr defaultRowHeight="14.5" x14ac:dyDescent="0.35"/>
  <cols>
    <col min="1" max="1" width="13.90625" customWidth="1"/>
    <col min="4" max="4" width="26.54296875" bestFit="1" customWidth="1"/>
    <col min="5" max="5" width="16.1796875" bestFit="1" customWidth="1"/>
    <col min="6" max="14" width="12" bestFit="1" customWidth="1"/>
    <col min="15" max="15" width="12.1796875" customWidth="1"/>
    <col min="16" max="24" width="13.08984375" bestFit="1" customWidth="1"/>
  </cols>
  <sheetData>
    <row r="1" spans="1:24" x14ac:dyDescent="0.35">
      <c r="A1" t="s">
        <v>305</v>
      </c>
    </row>
    <row r="3" spans="1:24" x14ac:dyDescent="0.35">
      <c r="D3" s="2" t="s">
        <v>221</v>
      </c>
      <c r="E3" s="2" t="s">
        <v>219</v>
      </c>
      <c r="O3" s="8" t="s">
        <v>246</v>
      </c>
    </row>
    <row r="4" spans="1:24" x14ac:dyDescent="0.35">
      <c r="A4" s="6" t="s">
        <v>248</v>
      </c>
      <c r="B4" s="6" t="s">
        <v>307</v>
      </c>
      <c r="C4" s="6" t="s">
        <v>247</v>
      </c>
      <c r="D4" s="2" t="s">
        <v>220</v>
      </c>
      <c r="E4" t="s">
        <v>236</v>
      </c>
      <c r="F4" t="s">
        <v>237</v>
      </c>
      <c r="G4" t="s">
        <v>238</v>
      </c>
      <c r="H4" t="s">
        <v>239</v>
      </c>
      <c r="I4" t="s">
        <v>240</v>
      </c>
      <c r="J4" t="s">
        <v>241</v>
      </c>
      <c r="K4" t="s">
        <v>242</v>
      </c>
      <c r="L4" t="s">
        <v>243</v>
      </c>
      <c r="M4" t="s">
        <v>244</v>
      </c>
      <c r="N4" t="s">
        <v>245</v>
      </c>
      <c r="O4" s="9" t="s">
        <v>236</v>
      </c>
      <c r="P4" s="5" t="s">
        <v>237</v>
      </c>
      <c r="Q4" s="5" t="s">
        <v>238</v>
      </c>
      <c r="R4" s="5" t="s">
        <v>239</v>
      </c>
      <c r="S4" s="5" t="s">
        <v>240</v>
      </c>
      <c r="T4" s="5" t="s">
        <v>241</v>
      </c>
      <c r="U4" s="5" t="s">
        <v>242</v>
      </c>
      <c r="V4" s="5" t="s">
        <v>243</v>
      </c>
      <c r="W4" s="5" t="s">
        <v>244</v>
      </c>
      <c r="X4" s="5" t="s">
        <v>245</v>
      </c>
    </row>
    <row r="5" spans="1:24" x14ac:dyDescent="0.35">
      <c r="D5" s="3" t="s">
        <v>215</v>
      </c>
      <c r="E5" s="4">
        <v>1500.2913676033199</v>
      </c>
      <c r="F5" s="4">
        <v>402.17566474635402</v>
      </c>
      <c r="G5" s="4">
        <v>480.28867529021801</v>
      </c>
      <c r="H5" s="4">
        <v>480.87438283085601</v>
      </c>
      <c r="I5" s="4">
        <v>622.61339892040098</v>
      </c>
      <c r="J5" s="4">
        <v>1421.1334083373999</v>
      </c>
      <c r="K5" s="4">
        <v>246.12065815611899</v>
      </c>
      <c r="L5" s="4">
        <v>731.21396170612798</v>
      </c>
      <c r="M5" s="4">
        <v>626.79025117589799</v>
      </c>
      <c r="N5" s="4">
        <v>348.77464998048202</v>
      </c>
      <c r="O5" s="8"/>
    </row>
    <row r="6" spans="1:24" x14ac:dyDescent="0.35">
      <c r="D6" s="3" t="s">
        <v>212</v>
      </c>
      <c r="E6" s="4">
        <v>397.36856738356101</v>
      </c>
      <c r="F6" s="4">
        <v>93.080190202509101</v>
      </c>
      <c r="G6" s="4">
        <v>126.861263153691</v>
      </c>
      <c r="H6" s="4">
        <v>133.22324107760099</v>
      </c>
      <c r="I6" s="4">
        <v>152.02076998988301</v>
      </c>
      <c r="J6" s="4">
        <v>346.85182544448099</v>
      </c>
      <c r="K6" s="4">
        <v>70.707631861096303</v>
      </c>
      <c r="L6" s="4">
        <v>187.05586787356501</v>
      </c>
      <c r="M6" s="4">
        <v>150.69023357030801</v>
      </c>
      <c r="N6" s="4">
        <v>77.683319620664705</v>
      </c>
      <c r="O6" s="8"/>
    </row>
    <row r="7" spans="1:24" x14ac:dyDescent="0.35">
      <c r="D7" s="3" t="s">
        <v>209</v>
      </c>
      <c r="E7" s="4">
        <v>89.504881093018696</v>
      </c>
      <c r="F7" s="4">
        <v>24.770195981067801</v>
      </c>
      <c r="G7" s="4">
        <v>27.792973578203998</v>
      </c>
      <c r="H7" s="4">
        <v>27.994098655170699</v>
      </c>
      <c r="I7" s="4">
        <v>38.366082055403901</v>
      </c>
      <c r="J7" s="4">
        <v>88.033701883904996</v>
      </c>
      <c r="K7" s="4">
        <v>14.754037663118</v>
      </c>
      <c r="L7" s="4">
        <v>41.041269884959902</v>
      </c>
      <c r="M7" s="4">
        <v>35.778089216825201</v>
      </c>
      <c r="N7" s="4">
        <v>21.5200328018541</v>
      </c>
      <c r="O7" s="8"/>
    </row>
    <row r="8" spans="1:24" x14ac:dyDescent="0.35">
      <c r="D8" s="3" t="s">
        <v>206</v>
      </c>
      <c r="E8" s="4">
        <v>24.217348255839301</v>
      </c>
      <c r="F8" s="4">
        <v>6.2622698324744199</v>
      </c>
      <c r="G8" s="4">
        <v>7.4540005399547598</v>
      </c>
      <c r="H8" s="4">
        <v>7.5570597996359004</v>
      </c>
      <c r="I8" s="4">
        <v>10.0112061781634</v>
      </c>
      <c r="J8" s="4">
        <v>22.2579859835507</v>
      </c>
      <c r="K8" s="4">
        <v>3.6667272290962498</v>
      </c>
      <c r="L8" s="4">
        <v>10.653756298825</v>
      </c>
      <c r="M8" s="4">
        <v>14.407176628870101</v>
      </c>
      <c r="N8" s="4">
        <v>5.2904125326507199</v>
      </c>
      <c r="O8" s="8"/>
    </row>
    <row r="9" spans="1:24" x14ac:dyDescent="0.35">
      <c r="D9" s="3" t="s">
        <v>203</v>
      </c>
      <c r="E9" s="4">
        <v>5.7825747449925098</v>
      </c>
      <c r="F9" s="4">
        <v>1.6513363288293901</v>
      </c>
      <c r="G9" s="4">
        <v>1.94493860834029</v>
      </c>
      <c r="H9" s="4">
        <v>2.0903161664896199</v>
      </c>
      <c r="I9" s="4">
        <v>2.4438757284370798</v>
      </c>
      <c r="J9" s="4">
        <v>5.7466678043161599</v>
      </c>
      <c r="K9" s="4">
        <v>0.98525745667113096</v>
      </c>
      <c r="L9" s="4">
        <v>2.6906472883551298</v>
      </c>
      <c r="M9" s="4">
        <v>2.1842767088062298</v>
      </c>
      <c r="N9" s="4">
        <v>1.3307034371133399</v>
      </c>
      <c r="O9" s="8"/>
    </row>
    <row r="10" spans="1:24" x14ac:dyDescent="0.35">
      <c r="D10" s="3" t="s">
        <v>200</v>
      </c>
      <c r="E10" s="4">
        <v>1.51783992707644</v>
      </c>
      <c r="F10" s="4">
        <v>0.322176202285341</v>
      </c>
      <c r="G10" s="4">
        <v>0.43793146860707999</v>
      </c>
      <c r="H10" s="4">
        <v>0.57652763179691502</v>
      </c>
      <c r="I10" s="4">
        <v>0.53742825354933599</v>
      </c>
      <c r="J10" s="4">
        <v>1.2708840374183901</v>
      </c>
      <c r="K10" s="4">
        <v>0.30055852182511</v>
      </c>
      <c r="L10" s="4">
        <v>0.80161963790796698</v>
      </c>
      <c r="M10" s="4">
        <v>0.57218501648679398</v>
      </c>
      <c r="N10" s="4">
        <v>0.305411720146746</v>
      </c>
      <c r="O10" s="8"/>
    </row>
    <row r="11" spans="1:24" x14ac:dyDescent="0.35">
      <c r="D11" s="3" t="s">
        <v>197</v>
      </c>
      <c r="E11" s="4">
        <v>0.380694434445569</v>
      </c>
      <c r="F11" s="4">
        <v>0.120926408404283</v>
      </c>
      <c r="G11" s="4">
        <v>0.123873751708826</v>
      </c>
      <c r="H11" s="4">
        <v>0.27520336092268699</v>
      </c>
      <c r="I11" s="4">
        <v>0.19220677706699299</v>
      </c>
      <c r="J11" s="4">
        <v>0.367410308139762</v>
      </c>
      <c r="K11" s="4">
        <v>5.25435619623527E-2</v>
      </c>
      <c r="L11" s="4">
        <v>0.19694807140741899</v>
      </c>
      <c r="M11" s="4">
        <v>0.16752670983390699</v>
      </c>
      <c r="N11" s="4">
        <v>8.5273913497712198E-2</v>
      </c>
      <c r="O11" s="8"/>
    </row>
    <row r="12" spans="1:24" x14ac:dyDescent="0.35">
      <c r="D12" s="3" t="s">
        <v>194</v>
      </c>
      <c r="E12" s="4" t="e">
        <v>#DIV/0!</v>
      </c>
      <c r="F12" s="4" t="e">
        <v>#DIV/0!</v>
      </c>
      <c r="G12" s="4" t="e">
        <v>#DIV/0!</v>
      </c>
      <c r="H12" s="4" t="e">
        <v>#DIV/0!</v>
      </c>
      <c r="I12" s="4" t="e">
        <v>#DIV/0!</v>
      </c>
      <c r="J12" s="4" t="e">
        <v>#DIV/0!</v>
      </c>
      <c r="K12" s="4" t="e">
        <v>#DIV/0!</v>
      </c>
      <c r="L12" s="4" t="e">
        <v>#DIV/0!</v>
      </c>
      <c r="M12" s="4" t="e">
        <v>#DIV/0!</v>
      </c>
      <c r="N12" s="4">
        <v>2.7968986166250799E-3</v>
      </c>
      <c r="O12" s="8"/>
    </row>
    <row r="13" spans="1:24" x14ac:dyDescent="0.35">
      <c r="A13">
        <f>B13*10000000</f>
        <v>15469800000</v>
      </c>
      <c r="B13">
        <v>1546.98</v>
      </c>
      <c r="C13" s="7" t="s">
        <v>249</v>
      </c>
      <c r="D13" s="3" t="s">
        <v>20</v>
      </c>
      <c r="E13" s="4">
        <v>0.74657255336915695</v>
      </c>
      <c r="F13" s="4">
        <v>0.40931966674620901</v>
      </c>
      <c r="G13" s="4">
        <v>0.49903414672386798</v>
      </c>
      <c r="H13" s="4">
        <v>4.6787093641931197</v>
      </c>
      <c r="I13" s="4">
        <v>2.2915206879388901</v>
      </c>
      <c r="J13" s="4">
        <v>1.0076550905311199</v>
      </c>
      <c r="K13" s="4">
        <v>0.37827587195960499</v>
      </c>
      <c r="L13" s="4">
        <v>8.5362791990827898</v>
      </c>
      <c r="M13" s="4">
        <v>11.6458528137355</v>
      </c>
      <c r="N13" s="4">
        <v>0.72701066985778995</v>
      </c>
      <c r="O13" s="8">
        <f>(GETPIVOTDATA("Calc. Conc. Mean",$D$3,"Sample","U001","Assay","IFN-γ")/A13*100)</f>
        <v>4.8260000347073459E-9</v>
      </c>
      <c r="P13">
        <f>(GETPIVOTDATA("Calc. Conc. Mean",$D$3,"Sample","U001","Assay","IL-10")/A13*100)</f>
        <v>2.6459273342008885E-9</v>
      </c>
      <c r="Q13">
        <f>(GETPIVOTDATA("Calc. Conc. Mean",$D$3,"Sample","U001","Assay","IL-12p70")/A13*100)</f>
        <v>3.2258603648648852E-9</v>
      </c>
      <c r="R13">
        <f>(GETPIVOTDATA("Calc. Conc. Mean",$D$3,"Sample","U001","Assay","IL-13")/A13*100)</f>
        <v>3.0244149014163854E-8</v>
      </c>
      <c r="S13">
        <f t="shared" ref="S13:S37" si="0">(I13/A13*100)</f>
        <v>1.4812865634584094E-8</v>
      </c>
      <c r="T13">
        <f t="shared" ref="T13:T44" si="1">(J13/A13*100)</f>
        <v>6.513691777082573E-9</v>
      </c>
      <c r="U13">
        <f>(K13 /A13*100)</f>
        <v>2.4452537974608913E-9</v>
      </c>
      <c r="V13">
        <f t="shared" ref="V13:V44" si="2">(L13/A13*100)</f>
        <v>5.5180281574957589E-8</v>
      </c>
      <c r="W13">
        <f t="shared" ref="W13:W44" si="3">(M13/A13*100)</f>
        <v>7.5281211222740438E-8</v>
      </c>
      <c r="X13">
        <f t="shared" ref="X13:X44" si="4">(N13/A13*100)</f>
        <v>4.6995479570375184E-9</v>
      </c>
    </row>
    <row r="14" spans="1:24" x14ac:dyDescent="0.35">
      <c r="A14">
        <f t="shared" ref="A14:A66" si="5">B14*10000000</f>
        <v>16383100000</v>
      </c>
      <c r="B14">
        <v>1638.31</v>
      </c>
      <c r="C14" s="7" t="s">
        <v>250</v>
      </c>
      <c r="D14" s="3" t="s">
        <v>36</v>
      </c>
      <c r="E14" s="4">
        <v>0.31789016531283698</v>
      </c>
      <c r="F14" s="4">
        <v>0.15396128420372299</v>
      </c>
      <c r="G14" s="4">
        <v>0.14671580260029901</v>
      </c>
      <c r="H14" s="4">
        <v>6.69186846461192</v>
      </c>
      <c r="I14" s="4">
        <v>2.44925228746885</v>
      </c>
      <c r="J14" s="4">
        <v>0.58435949004088406</v>
      </c>
      <c r="K14" s="4">
        <v>0.108889657231696</v>
      </c>
      <c r="L14" s="4">
        <v>8.7830391457011103</v>
      </c>
      <c r="M14" s="4">
        <v>14.593708839259399</v>
      </c>
      <c r="N14" s="4">
        <v>0.36637625635238902</v>
      </c>
      <c r="O14" s="8">
        <f>(GETPIVOTDATA("Calc. Conc. Mean",$D$3,"Sample","U002","Assay","IFN-γ")/A14*100)</f>
        <v>1.9403541778591166E-9</v>
      </c>
      <c r="P14">
        <f>(GETPIVOTDATA("Calc. Conc. Mean",$D$3,"Sample","U002","Assay","IL-10")/A14*100)</f>
        <v>9.3975672616124542E-10</v>
      </c>
      <c r="Q14">
        <f>(GETPIVOTDATA("Calc. Conc. Mean",$D$3,"Sample","U002","Assay","IL-12p70")/A14*100)</f>
        <v>8.9553138661363858E-10</v>
      </c>
      <c r="R14">
        <f>(GETPIVOTDATA("Calc. Conc. Mean",$D$3,"Sample","U002","Assay","IL-13")/A14*100)</f>
        <v>4.0846167481196603E-8</v>
      </c>
      <c r="S14">
        <f t="shared" si="0"/>
        <v>1.4949870827064781E-8</v>
      </c>
      <c r="T14">
        <f t="shared" si="1"/>
        <v>3.5668432106309801E-9</v>
      </c>
      <c r="U14">
        <f>(K14 /A14*100)</f>
        <v>6.6464623442264277E-10</v>
      </c>
      <c r="V14">
        <f t="shared" si="2"/>
        <v>5.3610361565888691E-8</v>
      </c>
      <c r="W14">
        <f t="shared" si="3"/>
        <v>8.9077823118087542E-8</v>
      </c>
      <c r="X14">
        <f t="shared" si="4"/>
        <v>2.2363060492360359E-9</v>
      </c>
    </row>
    <row r="15" spans="1:24" x14ac:dyDescent="0.35">
      <c r="A15">
        <f t="shared" si="5"/>
        <v>13478800000.000002</v>
      </c>
      <c r="B15">
        <v>1347.88</v>
      </c>
      <c r="C15" s="7" t="s">
        <v>251</v>
      </c>
      <c r="D15" s="3" t="s">
        <v>38</v>
      </c>
      <c r="E15" s="4">
        <v>0.77596392713414097</v>
      </c>
      <c r="F15" s="4">
        <v>0.25981003511901701</v>
      </c>
      <c r="G15" s="4">
        <v>0.3263015950157</v>
      </c>
      <c r="H15" s="4">
        <v>7.1349872429610803</v>
      </c>
      <c r="I15" s="4">
        <v>0.57643595317819396</v>
      </c>
      <c r="J15" s="4">
        <v>0.76291094540724302</v>
      </c>
      <c r="K15" s="4">
        <v>0.19952733952976801</v>
      </c>
      <c r="L15" s="4">
        <v>2.4893333205435102</v>
      </c>
      <c r="M15" s="4">
        <v>15.0365354740445</v>
      </c>
      <c r="N15" s="4">
        <v>0.48101595878991998</v>
      </c>
      <c r="O15" s="8">
        <f>(GETPIVOTDATA("Calc. Conc. Mean",$D$3,"Sample","U003","Assay","IFN-γ")/A15*100)</f>
        <v>5.7569214405892279E-9</v>
      </c>
      <c r="P15">
        <f>(GETPIVOTDATA("Calc. Conc. Mean",$D$3,"Sample","U003","Assay","IL-10")/A15*100)</f>
        <v>1.927545739376035E-9</v>
      </c>
      <c r="Q15">
        <f>(GETPIVOTDATA("Calc. Conc. Mean",$D$3,"Sample","U003","Assay","IL-12p70")/A15*100)</f>
        <v>2.4208504838390652E-9</v>
      </c>
      <c r="R15">
        <f t="shared" ref="R15:R42" si="6">H15/A15*100</f>
        <v>5.293488472980591E-8</v>
      </c>
      <c r="S15">
        <f t="shared" si="0"/>
        <v>4.2766118139463002E-9</v>
      </c>
      <c r="T15">
        <f t="shared" si="1"/>
        <v>5.6600806110873585E-9</v>
      </c>
      <c r="U15">
        <f>(K15 /A15*100)</f>
        <v>1.4803049197982609E-9</v>
      </c>
      <c r="V15">
        <f t="shared" si="2"/>
        <v>1.8468508476596654E-8</v>
      </c>
      <c r="W15">
        <f t="shared" si="3"/>
        <v>1.1155692994958379E-7</v>
      </c>
      <c r="X15">
        <f t="shared" si="4"/>
        <v>3.5686853339312099E-9</v>
      </c>
    </row>
    <row r="16" spans="1:24" x14ac:dyDescent="0.35">
      <c r="A16">
        <f t="shared" si="5"/>
        <v>16080500000</v>
      </c>
      <c r="B16">
        <v>1608.05</v>
      </c>
      <c r="C16" s="7" t="s">
        <v>252</v>
      </c>
      <c r="D16" s="3" t="s">
        <v>40</v>
      </c>
      <c r="E16" s="4">
        <v>0.89384223871077495</v>
      </c>
      <c r="F16" s="4">
        <v>0.29924986070054799</v>
      </c>
      <c r="G16" s="4">
        <v>0.320004880933972</v>
      </c>
      <c r="H16" s="4">
        <v>5.6425835548142098</v>
      </c>
      <c r="I16" s="4">
        <v>1.13234728289481</v>
      </c>
      <c r="J16" s="4">
        <v>0.87563668795309801</v>
      </c>
      <c r="K16" s="4">
        <v>0.226693984946195</v>
      </c>
      <c r="L16" s="4">
        <v>2.8781460581288201</v>
      </c>
      <c r="M16" s="4">
        <v>6.9013780801096898</v>
      </c>
      <c r="N16" s="4">
        <v>0.59525278203378995</v>
      </c>
      <c r="O16" s="8">
        <f>(GETPIVOTDATA("Calc. Conc. Mean",$D$3,"Sample","U004","Assay","IFN-γ")/B16*100)</f>
        <v>5.5585475495835014E-2</v>
      </c>
      <c r="P16">
        <f>(GETPIVOTDATA("Calc. Conc. Mean",$D$3,"Sample","U004","Assay","IL-10")/A16*100)</f>
        <v>1.8609487310752029E-9</v>
      </c>
      <c r="Q16">
        <f>(GETPIVOTDATA("Calc. Conc. Mean",$D$3,"Sample","U004","Assay","IL-12p70")/A16*100)</f>
        <v>1.9900182266345697E-9</v>
      </c>
      <c r="R16">
        <f t="shared" si="6"/>
        <v>3.5089602654234693E-8</v>
      </c>
      <c r="S16">
        <f t="shared" si="0"/>
        <v>7.0417417548882808E-9</v>
      </c>
      <c r="T16">
        <f t="shared" si="1"/>
        <v>5.4453324707135846E-9</v>
      </c>
      <c r="U16">
        <f>(K16 /A16*100)</f>
        <v>1.4097446282528217E-9</v>
      </c>
      <c r="V16">
        <f t="shared" si="2"/>
        <v>1.7898361730846803E-8</v>
      </c>
      <c r="W16">
        <f t="shared" si="3"/>
        <v>4.2917683406048883E-8</v>
      </c>
      <c r="X16">
        <f t="shared" si="4"/>
        <v>3.7017056810036375E-9</v>
      </c>
    </row>
    <row r="17" spans="1:24" x14ac:dyDescent="0.35">
      <c r="A17">
        <f t="shared" si="5"/>
        <v>15072700000</v>
      </c>
      <c r="B17">
        <v>1507.27</v>
      </c>
      <c r="C17" s="7" t="s">
        <v>253</v>
      </c>
      <c r="D17" s="3" t="s">
        <v>42</v>
      </c>
      <c r="E17" s="4">
        <v>0.58555688257302696</v>
      </c>
      <c r="F17" s="4">
        <v>0.26845349243686301</v>
      </c>
      <c r="G17" s="4">
        <v>0.38515576944308499</v>
      </c>
      <c r="H17" s="4">
        <v>6.69186846461192</v>
      </c>
      <c r="I17" s="4">
        <v>0.70758941789913299</v>
      </c>
      <c r="J17" s="4">
        <v>0.89865020386841399</v>
      </c>
      <c r="K17" s="4">
        <v>0.23789024394851299</v>
      </c>
      <c r="L17" s="4">
        <v>10.974501460726801</v>
      </c>
      <c r="M17" s="4">
        <v>21.854745943781801</v>
      </c>
      <c r="N17" s="4">
        <v>0.52809804469710098</v>
      </c>
      <c r="O17" s="8">
        <f>(GETPIVOTDATA("Calc. Conc. Mean",$D$3,"Sample","U005","Assay","IFN-γ")/A17*100)</f>
        <v>3.8848838136035815E-9</v>
      </c>
      <c r="P17">
        <f>(GETPIVOTDATA("Calc. Conc. Mean",$D$3,"Sample","U005","Assay","IL-10")/A17*100)</f>
        <v>1.7810577563201218E-9</v>
      </c>
      <c r="Q17">
        <f>(GETPIVOTDATA("Calc. Conc. Mean",$D$3,"Sample","U005","Assay","IL-12p70")/A17*100)</f>
        <v>2.5553203436881577E-9</v>
      </c>
      <c r="R17">
        <f t="shared" si="6"/>
        <v>4.4397277625189383E-8</v>
      </c>
      <c r="S17">
        <f t="shared" si="0"/>
        <v>4.6945100605673367E-9</v>
      </c>
      <c r="T17">
        <f t="shared" si="1"/>
        <v>5.962105023442475E-9</v>
      </c>
      <c r="U17">
        <f>(K17/A17*100)</f>
        <v>1.5782855357601025E-9</v>
      </c>
      <c r="V17">
        <f t="shared" si="2"/>
        <v>7.2810455065958996E-8</v>
      </c>
      <c r="W17">
        <f t="shared" si="3"/>
        <v>1.4499556113889218E-7</v>
      </c>
      <c r="X17">
        <f t="shared" si="4"/>
        <v>3.5036724986041056E-9</v>
      </c>
    </row>
    <row r="18" spans="1:24" x14ac:dyDescent="0.35">
      <c r="A18">
        <f t="shared" si="5"/>
        <v>16244600000</v>
      </c>
      <c r="B18">
        <v>1624.46</v>
      </c>
      <c r="C18" s="7" t="s">
        <v>254</v>
      </c>
      <c r="D18" s="3" t="s">
        <v>44</v>
      </c>
      <c r="E18" s="4">
        <v>9.1912265979207694E-2</v>
      </c>
      <c r="F18" s="4">
        <v>0.11734688793197</v>
      </c>
      <c r="G18" s="4">
        <v>0.115658955504483</v>
      </c>
      <c r="H18" s="4">
        <v>6.20483772764997</v>
      </c>
      <c r="I18" s="4">
        <v>0.73419870911838303</v>
      </c>
      <c r="J18" s="4">
        <v>0.69632234930299997</v>
      </c>
      <c r="K18" s="4">
        <v>0.138992346569181</v>
      </c>
      <c r="L18" s="4">
        <v>8.6495439499357403</v>
      </c>
      <c r="M18" s="4">
        <v>41.653278511989697</v>
      </c>
      <c r="N18" s="4">
        <v>0.41138788962719097</v>
      </c>
      <c r="O18" s="8">
        <f>(GETPIVOTDATA("Calc. Conc. Mean",$D$3,"Sample","U006","Assay","IFN-γ")/A18*100)</f>
        <v>5.6580196483266862E-10</v>
      </c>
      <c r="P18">
        <f>(GETPIVOTDATA("Calc. Conc. Mean",$D$3,"Sample","U006","Assay","IL-10")/A18*100)</f>
        <v>7.2237474565067775E-10</v>
      </c>
      <c r="Q18">
        <f>(GETPIVOTDATA("Calc. Conc. Mean",$D$3,"Sample","U006","Assay","IL-12p70")/A18*100)</f>
        <v>7.1198401625452761E-10</v>
      </c>
      <c r="R18">
        <f t="shared" si="6"/>
        <v>3.8196309713073697E-8</v>
      </c>
      <c r="S18">
        <f t="shared" si="0"/>
        <v>4.5196478160027514E-9</v>
      </c>
      <c r="T18">
        <f t="shared" si="1"/>
        <v>4.286485043048151E-9</v>
      </c>
      <c r="U18">
        <f>(K18 /A18*100)</f>
        <v>8.5562184707029415E-10</v>
      </c>
      <c r="V18">
        <f t="shared" si="2"/>
        <v>5.3245656710142075E-8</v>
      </c>
      <c r="W18">
        <f t="shared" si="3"/>
        <v>2.5641307580358825E-7</v>
      </c>
      <c r="X18">
        <f t="shared" si="4"/>
        <v>2.5324593380396623E-9</v>
      </c>
    </row>
    <row r="19" spans="1:24" x14ac:dyDescent="0.35">
      <c r="A19">
        <f t="shared" si="5"/>
        <v>15395300000</v>
      </c>
      <c r="B19">
        <v>1539.53</v>
      </c>
      <c r="C19" s="7" t="s">
        <v>255</v>
      </c>
      <c r="D19" s="3" t="s">
        <v>46</v>
      </c>
      <c r="E19" s="4">
        <v>0.68789174566518696</v>
      </c>
      <c r="F19" s="4">
        <v>0.32135773729811301</v>
      </c>
      <c r="G19" s="4">
        <v>0.34940509228464001</v>
      </c>
      <c r="H19" s="4">
        <v>6.1157927979138096</v>
      </c>
      <c r="I19" s="4">
        <v>0.36541215235629498</v>
      </c>
      <c r="J19" s="4">
        <v>0.77541456634122097</v>
      </c>
      <c r="K19" s="4">
        <v>0.217316496903318</v>
      </c>
      <c r="L19" s="4">
        <v>0.75203885444948704</v>
      </c>
      <c r="M19" s="4">
        <v>21.197204137935</v>
      </c>
      <c r="N19" s="4">
        <v>0.52809804469710098</v>
      </c>
      <c r="O19" s="8">
        <f>(GETPIVOTDATA("Calc. Conc. Mean",$D$3,"Sample","U007","Assay","IFN-γ")/A19*100)</f>
        <v>4.4681931866555826E-9</v>
      </c>
      <c r="P19">
        <f>(GETPIVOTDATA("Calc. Conc. Mean",$D$3,"Sample","U007","Assay","IL-10")/A19*100)</f>
        <v>2.0873756100765365E-9</v>
      </c>
      <c r="Q19">
        <f>(GETPIVOTDATA("Calc. Conc. Mean",$D$3,"Sample","U007","Assay","IL-12p70")/A19*100)</f>
        <v>2.2695568925882574E-9</v>
      </c>
      <c r="R19">
        <f t="shared" si="6"/>
        <v>3.9725064129401892E-8</v>
      </c>
      <c r="S19">
        <f t="shared" si="0"/>
        <v>2.373530573332738E-9</v>
      </c>
      <c r="T19">
        <f t="shared" si="1"/>
        <v>5.0366966953630066E-9</v>
      </c>
      <c r="U19">
        <f t="shared" ref="U19:U66" si="7">(K19/A19*100)</f>
        <v>1.4115768897216552E-9</v>
      </c>
      <c r="V19">
        <f t="shared" si="2"/>
        <v>4.8848600186387206E-9</v>
      </c>
      <c r="W19">
        <f t="shared" si="3"/>
        <v>1.3768620382801894E-7</v>
      </c>
      <c r="X19">
        <f t="shared" si="4"/>
        <v>3.4302549784486241E-9</v>
      </c>
    </row>
    <row r="20" spans="1:24" x14ac:dyDescent="0.35">
      <c r="A20">
        <f t="shared" si="5"/>
        <v>20745800000</v>
      </c>
      <c r="B20">
        <v>2074.58</v>
      </c>
      <c r="C20" s="7" t="s">
        <v>256</v>
      </c>
      <c r="D20" s="3" t="s">
        <v>48</v>
      </c>
      <c r="E20" s="4">
        <v>0.78331687094048996</v>
      </c>
      <c r="F20" s="4">
        <v>0.22389559849811699</v>
      </c>
      <c r="G20" s="4">
        <v>0.22371568139680201</v>
      </c>
      <c r="H20" s="4">
        <v>4.9666948753106501</v>
      </c>
      <c r="I20" s="4">
        <v>2.7666295850799401</v>
      </c>
      <c r="J20" s="4">
        <v>0.86309085074474901</v>
      </c>
      <c r="K20" s="4">
        <v>0.173036753708838</v>
      </c>
      <c r="L20" s="4">
        <v>15.0368530725758</v>
      </c>
      <c r="M20" s="4">
        <v>66.459510104301202</v>
      </c>
      <c r="N20" s="4">
        <v>0.52585748005685495</v>
      </c>
      <c r="O20" s="8">
        <f>(GETPIVOTDATA("Calc. Conc. Mean",$D$3,"Sample","U008","Assay","IFN-γ")/A20*100)</f>
        <v>3.7757853201153488E-9</v>
      </c>
      <c r="P20">
        <f>(GETPIVOTDATA("Calc. Conc. Mean",$D$3,"Sample","U008","Assay","IL-10")/A20*100)</f>
        <v>1.0792333797593584E-9</v>
      </c>
      <c r="Q20">
        <f>(GETPIVOTDATA("Calc. Conc. Mean",$D$3,"Sample","U008","Assay","IL-12p70")/A20*100)</f>
        <v>1.0783661338526448E-9</v>
      </c>
      <c r="R20">
        <f t="shared" si="6"/>
        <v>2.3940724750603256E-8</v>
      </c>
      <c r="S20">
        <f t="shared" si="0"/>
        <v>1.3335853932265519E-8</v>
      </c>
      <c r="T20">
        <f t="shared" si="1"/>
        <v>4.1603160675642732E-9</v>
      </c>
      <c r="U20">
        <f t="shared" si="7"/>
        <v>8.3408089207857968E-10</v>
      </c>
      <c r="V20">
        <f t="shared" si="2"/>
        <v>7.2481432736148041E-8</v>
      </c>
      <c r="W20">
        <f t="shared" si="3"/>
        <v>3.2035163794262553E-7</v>
      </c>
      <c r="X20">
        <f t="shared" si="4"/>
        <v>2.534765977001875E-9</v>
      </c>
    </row>
    <row r="21" spans="1:24" x14ac:dyDescent="0.35">
      <c r="A21">
        <f t="shared" si="5"/>
        <v>16848500000</v>
      </c>
      <c r="B21">
        <v>1684.85</v>
      </c>
      <c r="C21" s="7" t="s">
        <v>257</v>
      </c>
      <c r="D21" s="3" t="s">
        <v>50</v>
      </c>
      <c r="E21" s="4">
        <v>0.55640977578614903</v>
      </c>
      <c r="F21" s="4">
        <v>0.228860053631844</v>
      </c>
      <c r="G21" s="4">
        <v>0.25087385899456999</v>
      </c>
      <c r="H21" s="4">
        <v>6.93609626376651</v>
      </c>
      <c r="I21" s="4">
        <v>0.4300564529068</v>
      </c>
      <c r="J21" s="4">
        <v>0.59470326763602599</v>
      </c>
      <c r="K21" s="4">
        <v>0.152901003358342</v>
      </c>
      <c r="L21" s="4">
        <v>2.1254375462941999</v>
      </c>
      <c r="M21" s="4">
        <v>15.5180332919027</v>
      </c>
      <c r="N21" s="4">
        <v>0.43835971108676097</v>
      </c>
      <c r="O21" s="8">
        <f>(GETPIVOTDATA("Calc. Conc. Mean",$D$3,"Sample","U009","Assay","IFN-γ")/A21*100)</f>
        <v>3.3024291526613584E-9</v>
      </c>
      <c r="P21">
        <f>(GETPIVOTDATA("Calc. Conc. Mean",$D$3,"Sample","U009","Assay","IL-10")/A21*100)</f>
        <v>1.3583408234076862E-9</v>
      </c>
      <c r="Q21">
        <f>(GETPIVOTDATA("Calc. Conc. Mean",$D$3,"Sample","U009","Assay","IL-12p70")/A21*100)</f>
        <v>1.4889981837823544E-9</v>
      </c>
      <c r="R21">
        <f t="shared" si="6"/>
        <v>4.1167440803433602E-8</v>
      </c>
      <c r="S21">
        <f t="shared" si="0"/>
        <v>2.5524910401923019E-9</v>
      </c>
      <c r="T21">
        <f t="shared" si="1"/>
        <v>3.5297104646468589E-9</v>
      </c>
      <c r="U21">
        <f t="shared" si="7"/>
        <v>9.0750513908266018E-10</v>
      </c>
      <c r="V21">
        <f t="shared" si="2"/>
        <v>1.2614995674951478E-8</v>
      </c>
      <c r="W21">
        <f t="shared" si="3"/>
        <v>9.2103352179141771E-8</v>
      </c>
      <c r="X21">
        <f t="shared" si="4"/>
        <v>2.6017729239205921E-9</v>
      </c>
    </row>
    <row r="22" spans="1:24" x14ac:dyDescent="0.35">
      <c r="A22">
        <f t="shared" si="5"/>
        <v>16341400000.000002</v>
      </c>
      <c r="B22">
        <v>1634.14</v>
      </c>
      <c r="C22" s="7" t="s">
        <v>258</v>
      </c>
      <c r="D22" s="3" t="s">
        <v>52</v>
      </c>
      <c r="E22" s="4">
        <v>0.58555688257302696</v>
      </c>
      <c r="F22" s="4">
        <v>0.3066249694989</v>
      </c>
      <c r="G22" s="4">
        <v>0.37253186002957001</v>
      </c>
      <c r="H22" s="4">
        <v>6.3813957762296001</v>
      </c>
      <c r="I22" s="4">
        <v>0.623956940724954</v>
      </c>
      <c r="J22" s="4">
        <v>0.94053431528915199</v>
      </c>
      <c r="K22" s="4">
        <v>0.19332473328090199</v>
      </c>
      <c r="L22" s="4">
        <v>3.8299228236240399</v>
      </c>
      <c r="M22" s="4">
        <v>10.6152954818384</v>
      </c>
      <c r="N22" s="4">
        <v>0.65112969463270198</v>
      </c>
      <c r="O22" s="8">
        <f>(GETPIVOTDATA("Calc. Conc. Mean",$D$3,"Sample","U010","Assay","IFN-γ")/A22*100)</f>
        <v>3.5832724403847092E-9</v>
      </c>
      <c r="P22">
        <f>(GETPIVOTDATA("Calc. Conc. Mean",$D$3,"Sample","U010","Assay","IL-10")/A22*100)</f>
        <v>1.8763690350820614E-9</v>
      </c>
      <c r="Q22">
        <f>(GETPIVOTDATA("Calc. Conc. Mean",$D$3,"Sample","U010","Assay","IL-12p70")/A22*100)</f>
        <v>2.2796814228252778E-9</v>
      </c>
      <c r="R22">
        <f t="shared" si="6"/>
        <v>3.9050483901193287E-8</v>
      </c>
      <c r="S22">
        <f t="shared" si="0"/>
        <v>3.8182587827539497E-9</v>
      </c>
      <c r="T22">
        <f t="shared" si="1"/>
        <v>5.7555308314413201E-9</v>
      </c>
      <c r="U22">
        <f t="shared" si="7"/>
        <v>1.1830365408159764E-9</v>
      </c>
      <c r="V22">
        <f t="shared" si="2"/>
        <v>2.3436932108779172E-8</v>
      </c>
      <c r="W22">
        <f t="shared" si="3"/>
        <v>6.4959522940741917E-8</v>
      </c>
      <c r="X22">
        <f t="shared" si="4"/>
        <v>3.9845404594018983E-9</v>
      </c>
    </row>
    <row r="23" spans="1:24" x14ac:dyDescent="0.35">
      <c r="A23">
        <f t="shared" si="5"/>
        <v>19598400000</v>
      </c>
      <c r="B23">
        <v>1959.84</v>
      </c>
      <c r="C23" s="7" t="s">
        <v>259</v>
      </c>
      <c r="D23" s="3" t="s">
        <v>54</v>
      </c>
      <c r="E23" s="4">
        <v>1.36944576791261</v>
      </c>
      <c r="F23" s="4">
        <v>0.45912169342919201</v>
      </c>
      <c r="G23" s="4">
        <v>0.58577086223204999</v>
      </c>
      <c r="H23" s="4">
        <v>4.8970914147584699</v>
      </c>
      <c r="I23" s="4">
        <v>1.8363980824495201</v>
      </c>
      <c r="J23" s="4">
        <v>1.0938331660049401</v>
      </c>
      <c r="K23" s="4">
        <v>0.25677590441114001</v>
      </c>
      <c r="L23" s="4">
        <v>6.4798917739138604</v>
      </c>
      <c r="M23" s="4">
        <v>15.4409822519507</v>
      </c>
      <c r="N23" s="4">
        <v>0.76044994383875797</v>
      </c>
      <c r="O23" s="8">
        <f>(GETPIVOTDATA("Calc. Conc. Mean",$D$3,"Sample","U011","Assay","IFN-γ")/A23*100)</f>
        <v>6.987538614951271E-9</v>
      </c>
      <c r="P23">
        <f>(GETPIVOTDATA("Calc. Conc. Mean",$D$3,"Sample","U011","Assay","IL-10")/A23*100)</f>
        <v>2.3426488561780143E-9</v>
      </c>
      <c r="Q23">
        <f>(GETPIVOTDATA("Calc. Conc. Mean",$D$3,"Sample","U011","Assay","IL-12p70")/A23*100)</f>
        <v>2.9888708375788331E-9</v>
      </c>
      <c r="R23">
        <f t="shared" si="6"/>
        <v>2.4987200050812668E-8</v>
      </c>
      <c r="S23">
        <f t="shared" si="0"/>
        <v>9.3701428813041876E-9</v>
      </c>
      <c r="T23">
        <f t="shared" si="1"/>
        <v>5.5812370703982978E-9</v>
      </c>
      <c r="U23">
        <f t="shared" si="7"/>
        <v>1.3101880990853337E-9</v>
      </c>
      <c r="V23">
        <f t="shared" si="2"/>
        <v>3.3063371366610847E-8</v>
      </c>
      <c r="W23">
        <f t="shared" si="3"/>
        <v>7.8786953281649021E-8</v>
      </c>
      <c r="X23">
        <f t="shared" si="4"/>
        <v>3.8801634002712365E-9</v>
      </c>
    </row>
    <row r="24" spans="1:24" x14ac:dyDescent="0.35">
      <c r="A24">
        <f t="shared" si="5"/>
        <v>8764800000</v>
      </c>
      <c r="B24">
        <v>876.48</v>
      </c>
      <c r="C24" s="7" t="s">
        <v>260</v>
      </c>
      <c r="D24" s="3" t="s">
        <v>56</v>
      </c>
      <c r="E24" s="4">
        <v>0.25361543087617899</v>
      </c>
      <c r="F24" s="4">
        <v>0.167769637135011</v>
      </c>
      <c r="G24" s="4">
        <v>0.142568659832639</v>
      </c>
      <c r="H24" s="4">
        <v>7.1469686992483199</v>
      </c>
      <c r="I24" s="4">
        <v>1.52855702739835</v>
      </c>
      <c r="J24" s="4">
        <v>0.28095420277403599</v>
      </c>
      <c r="K24" s="4">
        <v>0.16645325588477</v>
      </c>
      <c r="L24" s="4">
        <v>12.0071968566384</v>
      </c>
      <c r="M24" s="4">
        <v>31.806608801724</v>
      </c>
      <c r="N24" s="4">
        <v>0.20129083093889699</v>
      </c>
      <c r="O24" s="8">
        <f>(GETPIVOTDATA("Calc. Conc. Mean",$D$3,"Sample","U012","Assay","IFN-γ")/A24*100)</f>
        <v>2.8935678038994503E-9</v>
      </c>
      <c r="P24">
        <f>(GETPIVOTDATA("Calc. Conc. Mean",$D$3,"Sample","U012","Assay","IL-10")/A24*100)</f>
        <v>1.9141296679332213E-9</v>
      </c>
      <c r="Q24">
        <f>(GETPIVOTDATA("Calc. Conc. Mean",$D$3,"Sample","U012","Assay","IL-12p70")/A24*100)</f>
        <v>1.6266048264950599E-9</v>
      </c>
      <c r="R24">
        <f t="shared" si="6"/>
        <v>8.1541720281675797E-8</v>
      </c>
      <c r="S24">
        <f t="shared" si="0"/>
        <v>1.7439725120919473E-8</v>
      </c>
      <c r="T24">
        <f t="shared" si="1"/>
        <v>3.2054833284733932E-9</v>
      </c>
      <c r="U24">
        <f t="shared" si="7"/>
        <v>1.8991107142749407E-9</v>
      </c>
      <c r="V24">
        <f t="shared" si="2"/>
        <v>1.3699339239501644E-7</v>
      </c>
      <c r="W24">
        <f t="shared" si="3"/>
        <v>3.6289029757352136E-7</v>
      </c>
      <c r="X24">
        <f t="shared" si="4"/>
        <v>2.2965821346624793E-9</v>
      </c>
    </row>
    <row r="25" spans="1:24" x14ac:dyDescent="0.35">
      <c r="A25">
        <f t="shared" si="5"/>
        <v>16715000000</v>
      </c>
      <c r="B25">
        <v>1671.5</v>
      </c>
      <c r="C25" s="7" t="s">
        <v>261</v>
      </c>
      <c r="D25" s="3" t="s">
        <v>58</v>
      </c>
      <c r="E25" s="4">
        <v>0.61474614243925796</v>
      </c>
      <c r="F25" s="4">
        <v>0.21644202861091499</v>
      </c>
      <c r="G25" s="4">
        <v>0.198690685505063</v>
      </c>
      <c r="H25" s="4">
        <v>5.8454283431752199</v>
      </c>
      <c r="I25" s="4">
        <v>3.0146548288230002</v>
      </c>
      <c r="J25" s="4">
        <v>0.55748940805033897</v>
      </c>
      <c r="K25" s="4">
        <v>0.13552879744343599</v>
      </c>
      <c r="L25" s="4">
        <v>13.191536968687799</v>
      </c>
      <c r="M25" s="4">
        <v>66.892533359492006</v>
      </c>
      <c r="N25" s="4">
        <v>0.364123624180474</v>
      </c>
      <c r="O25" s="8">
        <f>(GETPIVOTDATA("Calc. Conc. Mean",$D$3,"Sample","U013","Assay","IFN-γ")/A25*100)</f>
        <v>3.6778112021493148E-9</v>
      </c>
      <c r="P25">
        <f>(GETPIVOTDATA("Calc. Conc. Mean",$D$3,"Sample","U013","Assay","IL-10")/A25*100)</f>
        <v>1.2948969704511816E-9</v>
      </c>
      <c r="Q25">
        <f>(GETPIVOTDATA("Calc. Conc. Mean",$D$3,"Sample","U013","Assay","IL-12p70")/A25*100)</f>
        <v>1.1886968920434519E-9</v>
      </c>
      <c r="R25">
        <f t="shared" si="6"/>
        <v>3.4971153713282794E-8</v>
      </c>
      <c r="S25">
        <f t="shared" si="0"/>
        <v>1.8035625658528269E-8</v>
      </c>
      <c r="T25">
        <f t="shared" si="1"/>
        <v>3.3352641821737297E-9</v>
      </c>
      <c r="U25">
        <f t="shared" si="7"/>
        <v>8.1082140259309596E-10</v>
      </c>
      <c r="V25">
        <f t="shared" si="2"/>
        <v>7.8920352789038588E-8</v>
      </c>
      <c r="W25">
        <f t="shared" si="3"/>
        <v>4.0019463571338324E-7</v>
      </c>
      <c r="X25">
        <f t="shared" si="4"/>
        <v>2.1784243145705893E-9</v>
      </c>
    </row>
    <row r="26" spans="1:24" x14ac:dyDescent="0.35">
      <c r="A26">
        <f t="shared" si="5"/>
        <v>14315000000</v>
      </c>
      <c r="B26">
        <v>1431.5</v>
      </c>
      <c r="C26" s="7" t="s">
        <v>262</v>
      </c>
      <c r="D26" s="3" t="s">
        <v>60</v>
      </c>
      <c r="E26" s="4">
        <v>0.70254879859124597</v>
      </c>
      <c r="F26" s="4">
        <v>0.371532555993346</v>
      </c>
      <c r="G26" s="4">
        <v>0.357812209740278</v>
      </c>
      <c r="H26" s="4">
        <v>9.8569520795340999</v>
      </c>
      <c r="I26" s="4">
        <v>0.60589920123507002</v>
      </c>
      <c r="J26" s="4">
        <v>0.91120990293356896</v>
      </c>
      <c r="K26" s="4">
        <v>0.205742382588189</v>
      </c>
      <c r="L26" s="4">
        <v>1.27176505643923</v>
      </c>
      <c r="M26" s="4">
        <v>26.3166950656205</v>
      </c>
      <c r="N26" s="4">
        <v>0.66676237561009</v>
      </c>
      <c r="O26" s="8">
        <f>(GETPIVOTDATA("Calc. Conc. Mean",$D$3,"Sample","U014","Assay","IFN-γ")/A26*100)</f>
        <v>4.907780639827076E-9</v>
      </c>
      <c r="P26">
        <f>(GETPIVOTDATA("Calc. Conc. Mean",$D$3,"Sample","U014","Assay","IL-10")/A26*100)</f>
        <v>2.5954073069741254E-9</v>
      </c>
      <c r="Q26">
        <f>(GETPIVOTDATA("Calc. Conc. Mean",$D$3,"Sample","U014","Assay","IL-12p70")/A26*100)</f>
        <v>2.4995613673788194E-9</v>
      </c>
      <c r="R26">
        <f t="shared" si="6"/>
        <v>6.8857506668069154E-8</v>
      </c>
      <c r="S26">
        <f t="shared" si="0"/>
        <v>4.2326175426829897E-9</v>
      </c>
      <c r="T26">
        <f t="shared" si="1"/>
        <v>6.3654202091063158E-9</v>
      </c>
      <c r="U26">
        <f t="shared" si="7"/>
        <v>1.437250314971631E-9</v>
      </c>
      <c r="V26">
        <f t="shared" si="2"/>
        <v>8.8841429021252532E-9</v>
      </c>
      <c r="W26">
        <f t="shared" si="3"/>
        <v>1.8383999347272441E-7</v>
      </c>
      <c r="X26">
        <f t="shared" si="4"/>
        <v>4.6577881635353819E-9</v>
      </c>
    </row>
    <row r="27" spans="1:24" x14ac:dyDescent="0.35">
      <c r="A27">
        <f t="shared" si="5"/>
        <v>13579600000</v>
      </c>
      <c r="B27">
        <v>1357.96</v>
      </c>
      <c r="C27" s="7" t="s">
        <v>263</v>
      </c>
      <c r="D27" s="3" t="s">
        <v>62</v>
      </c>
      <c r="E27" s="4">
        <v>0.44028785002613002</v>
      </c>
      <c r="F27" s="4">
        <v>0.24744559100851299</v>
      </c>
      <c r="G27" s="4">
        <v>0.25505611696991898</v>
      </c>
      <c r="H27" s="4">
        <v>9.8569520795340999</v>
      </c>
      <c r="I27" s="4">
        <v>8.1640392818116894</v>
      </c>
      <c r="J27" s="4">
        <v>0.39298850522469297</v>
      </c>
      <c r="K27" s="4">
        <v>0.21642474258745201</v>
      </c>
      <c r="L27" s="4">
        <v>73.530092141343701</v>
      </c>
      <c r="M27" s="4">
        <v>429.23098444020798</v>
      </c>
      <c r="N27" s="4">
        <v>0.78941319096781004</v>
      </c>
      <c r="O27" s="8">
        <f>(GETPIVOTDATA("Calc. Conc. Mean",$D$3,"Sample","U015","Assay","IFN-γ")/A27*100)</f>
        <v>3.2422740730664379E-9</v>
      </c>
      <c r="P27">
        <f>(GETPIVOTDATA("Calc. Conc. Mean",$D$3,"Sample","U015","Assay","IL-10")/A27*100)</f>
        <v>1.8221861542940365E-9</v>
      </c>
      <c r="Q27">
        <f>(GETPIVOTDATA("Calc. Conc. Mean",$D$3,"Sample","U015","Assay","IL-12p70")/A27*100)</f>
        <v>1.8782299697334159E-9</v>
      </c>
      <c r="R27">
        <f t="shared" si="6"/>
        <v>7.2586468522887999E-8</v>
      </c>
      <c r="S27">
        <f t="shared" si="0"/>
        <v>6.0119880422189835E-8</v>
      </c>
      <c r="T27">
        <f t="shared" si="1"/>
        <v>2.8939623054043784E-9</v>
      </c>
      <c r="U27">
        <f t="shared" si="7"/>
        <v>1.5937490249156974E-9</v>
      </c>
      <c r="V27">
        <f t="shared" si="2"/>
        <v>5.4147465419705818E-7</v>
      </c>
      <c r="W27">
        <f t="shared" si="3"/>
        <v>3.1608514568927505E-6</v>
      </c>
      <c r="X27">
        <f t="shared" si="4"/>
        <v>5.8132286000162745E-9</v>
      </c>
    </row>
    <row r="28" spans="1:24" x14ac:dyDescent="0.35">
      <c r="A28">
        <f t="shared" si="5"/>
        <v>14009700000</v>
      </c>
      <c r="B28">
        <v>1400.97</v>
      </c>
      <c r="C28" s="7" t="s">
        <v>264</v>
      </c>
      <c r="D28" s="3" t="s">
        <v>64</v>
      </c>
      <c r="E28" s="4">
        <v>0.41138758700542399</v>
      </c>
      <c r="F28" s="4">
        <v>0.21022421215055001</v>
      </c>
      <c r="G28" s="4">
        <v>0.24669265559408399</v>
      </c>
      <c r="H28" s="4">
        <v>7.5379347413473798</v>
      </c>
      <c r="I28" s="4">
        <v>0.41389599784258502</v>
      </c>
      <c r="J28" s="4">
        <v>0.66101726303155495</v>
      </c>
      <c r="K28" s="4">
        <v>0.20485377046242501</v>
      </c>
      <c r="L28" s="4">
        <v>1.9940391777006601</v>
      </c>
      <c r="M28" s="4">
        <v>20.423961515264001</v>
      </c>
      <c r="N28" s="4">
        <v>0.31451157276498898</v>
      </c>
      <c r="O28" s="8">
        <f>(GETPIVOTDATA("Calc. Conc. Mean",$D$3,"Sample","U016","Assay","IFN-γ")/A28*100)</f>
        <v>2.9364482251969992E-9</v>
      </c>
      <c r="P28">
        <f>(GETPIVOTDATA("Calc. Conc. Mean",$D$3,"Sample","U016","Assay","IL-10")/A28*100)</f>
        <v>1.5005618403716712E-9</v>
      </c>
      <c r="Q28">
        <f>(GETPIVOTDATA("Calc. Conc. Mean",$D$3,"Sample","U016","Assay","IL-12p70")/A28*100)</f>
        <v>1.7608703654902245E-9</v>
      </c>
      <c r="R28">
        <f t="shared" si="6"/>
        <v>5.3805111753623421E-8</v>
      </c>
      <c r="S28">
        <f t="shared" si="0"/>
        <v>2.9543530399836182E-9</v>
      </c>
      <c r="T28">
        <f t="shared" si="1"/>
        <v>4.7182827828686904E-9</v>
      </c>
      <c r="U28">
        <f t="shared" si="7"/>
        <v>1.4622281024035133E-9</v>
      </c>
      <c r="V28">
        <f t="shared" si="2"/>
        <v>1.4233275357078739E-8</v>
      </c>
      <c r="W28">
        <f t="shared" si="3"/>
        <v>1.4578443160998451E-7</v>
      </c>
      <c r="X28">
        <f t="shared" si="4"/>
        <v>2.2449558003739477E-9</v>
      </c>
    </row>
    <row r="29" spans="1:24" x14ac:dyDescent="0.35">
      <c r="A29">
        <f t="shared" si="5"/>
        <v>16587000000</v>
      </c>
      <c r="B29">
        <v>1658.7</v>
      </c>
      <c r="C29" s="7" t="s">
        <v>265</v>
      </c>
      <c r="D29" s="3" t="s">
        <v>66</v>
      </c>
      <c r="E29" s="4">
        <v>0.96775041097375003</v>
      </c>
      <c r="F29" s="4">
        <v>0.30047945939630399</v>
      </c>
      <c r="G29" s="4">
        <v>0.423064595326412</v>
      </c>
      <c r="H29" s="4">
        <v>6.5807840637051997</v>
      </c>
      <c r="I29" s="4">
        <v>1.9200098713131999</v>
      </c>
      <c r="J29" s="4">
        <v>1.10435581980091</v>
      </c>
      <c r="K29" s="4">
        <v>0.18890210569546401</v>
      </c>
      <c r="L29" s="4">
        <v>6.3737461977082797</v>
      </c>
      <c r="M29" s="4">
        <v>54.673828961027603</v>
      </c>
      <c r="N29" s="4">
        <v>0.67122786392101197</v>
      </c>
      <c r="O29" s="8">
        <f>(GETPIVOTDATA("Calc. Conc. Mean",$D$3,"Sample","U017","Assay","IFN-γ")/A29*100)</f>
        <v>5.8343908541252192E-9</v>
      </c>
      <c r="P29">
        <f>(GETPIVOTDATA("Calc. Conc. Mean",$D$3,"Sample","U017","Assay","IL-10")/A29*100)</f>
        <v>1.8115358979701212E-9</v>
      </c>
      <c r="Q29">
        <f>(GETPIVOTDATA("Calc. Conc. Mean",$D$3,"Sample","U017","Assay","IL-12p70")/A29*100)</f>
        <v>2.5505793412094531E-9</v>
      </c>
      <c r="R29">
        <f t="shared" si="6"/>
        <v>3.9674347764545726E-8</v>
      </c>
      <c r="S29">
        <f t="shared" si="0"/>
        <v>1.1575389590119972E-8</v>
      </c>
      <c r="T29">
        <f t="shared" si="1"/>
        <v>6.6579599674498709E-9</v>
      </c>
      <c r="U29">
        <f t="shared" si="7"/>
        <v>1.1388563676099597E-9</v>
      </c>
      <c r="V29">
        <f t="shared" si="2"/>
        <v>3.8426154203341647E-8</v>
      </c>
      <c r="W29">
        <f t="shared" si="3"/>
        <v>3.2961855043725571E-7</v>
      </c>
      <c r="X29">
        <f t="shared" si="4"/>
        <v>4.0467104595225902E-9</v>
      </c>
    </row>
    <row r="30" spans="1:24" x14ac:dyDescent="0.35">
      <c r="A30">
        <f t="shared" si="5"/>
        <v>14312000000</v>
      </c>
      <c r="B30">
        <v>1431.2</v>
      </c>
      <c r="C30" s="7" t="s">
        <v>266</v>
      </c>
      <c r="D30" s="3" t="s">
        <v>68</v>
      </c>
      <c r="E30" s="4">
        <v>0.71721473014270098</v>
      </c>
      <c r="F30" s="4">
        <v>0.27585482301633102</v>
      </c>
      <c r="G30" s="4">
        <v>0.37673911669916299</v>
      </c>
      <c r="H30" s="4">
        <v>7.10499785055163</v>
      </c>
      <c r="I30" s="4">
        <v>15.152395673331201</v>
      </c>
      <c r="J30" s="4">
        <v>0.90702280344932495</v>
      </c>
      <c r="K30" s="4">
        <v>0.185810217529111</v>
      </c>
      <c r="L30" s="4">
        <v>4.3702215177852102</v>
      </c>
      <c r="M30" s="4">
        <v>10.5709276633188</v>
      </c>
      <c r="N30" s="4">
        <v>0.53257875642508701</v>
      </c>
      <c r="O30" s="8">
        <f>(GETPIVOTDATA("Calc. Conc. Mean",$D$3,"Sample","U018","Assay","IFN-γ")/A30*100)</f>
        <v>5.0112823514721979E-9</v>
      </c>
      <c r="P30">
        <f>(GETPIVOTDATA("Calc. Conc. Mean",$D$3,"Sample","U018","Assay","IL-10")/A30*100)</f>
        <v>1.9274372765255101E-9</v>
      </c>
      <c r="Q30">
        <f>(GETPIVOTDATA("Calc. Conc. Mean",$D$3,"Sample","U018","Assay","IL-12p70")/A30*100)</f>
        <v>2.632330329088618E-9</v>
      </c>
      <c r="R30">
        <f t="shared" si="6"/>
        <v>4.9643640655056102E-8</v>
      </c>
      <c r="S30">
        <f t="shared" si="0"/>
        <v>1.0587196529717161E-7</v>
      </c>
      <c r="T30">
        <f t="shared" si="1"/>
        <v>6.3374986266721974E-9</v>
      </c>
      <c r="U30">
        <f t="shared" si="7"/>
        <v>1.2982826825678521E-9</v>
      </c>
      <c r="V30">
        <f t="shared" si="2"/>
        <v>3.053536555188101E-8</v>
      </c>
      <c r="W30">
        <f t="shared" si="3"/>
        <v>7.3860590157342085E-8</v>
      </c>
      <c r="X30">
        <f t="shared" si="4"/>
        <v>3.7212042791020615E-9</v>
      </c>
    </row>
    <row r="31" spans="1:24" x14ac:dyDescent="0.35">
      <c r="A31">
        <f t="shared" si="5"/>
        <v>16650500000</v>
      </c>
      <c r="B31">
        <v>1665.05</v>
      </c>
      <c r="C31" s="7" t="s">
        <v>267</v>
      </c>
      <c r="D31" s="3" t="s">
        <v>70</v>
      </c>
      <c r="E31" s="4">
        <v>0.71721473014270098</v>
      </c>
      <c r="F31" s="4">
        <v>0.32381099970771898</v>
      </c>
      <c r="G31" s="4">
        <v>0.45047577213200002</v>
      </c>
      <c r="H31" s="4">
        <v>6.4064562260911897</v>
      </c>
      <c r="I31" s="4">
        <v>5.0470238995632704</v>
      </c>
      <c r="J31" s="4">
        <v>0.75874431977895296</v>
      </c>
      <c r="K31" s="4">
        <v>0.281188854046026</v>
      </c>
      <c r="L31" s="4">
        <v>98.459007030769897</v>
      </c>
      <c r="M31" s="4">
        <v>270.53200110869301</v>
      </c>
      <c r="N31" s="4">
        <v>0.64666220977750399</v>
      </c>
      <c r="O31" s="8">
        <f>(GETPIVOTDATA("Calc. Conc. Mean",$D$3,"Sample","U019","Assay","IFN-γ")/A31*100)</f>
        <v>4.3074666234809825E-9</v>
      </c>
      <c r="P31">
        <f>(GETPIVOTDATA("Calc. Conc. Mean",$D$3,"Sample","U019","Assay","IL-10")/A31*100)</f>
        <v>1.9447524080821537E-9</v>
      </c>
      <c r="Q31">
        <f>(GETPIVOTDATA("Calc. Conc. Mean",$D$3,"Sample","U019","Assay","IL-12p70")/A31*100)</f>
        <v>2.7054789473709501E-9</v>
      </c>
      <c r="R31">
        <f t="shared" si="6"/>
        <v>3.8476059133907031E-8</v>
      </c>
      <c r="S31">
        <f t="shared" si="0"/>
        <v>3.0311545596608329E-8</v>
      </c>
      <c r="T31">
        <f t="shared" si="1"/>
        <v>4.5568860981889608E-9</v>
      </c>
      <c r="U31">
        <f t="shared" si="7"/>
        <v>1.6887712323715566E-9</v>
      </c>
      <c r="V31">
        <f t="shared" si="2"/>
        <v>5.9132762998570549E-7</v>
      </c>
      <c r="W31">
        <f t="shared" si="3"/>
        <v>1.6247680316428515E-6</v>
      </c>
      <c r="X31">
        <f t="shared" si="4"/>
        <v>3.8837404869373534E-9</v>
      </c>
    </row>
    <row r="32" spans="1:24" x14ac:dyDescent="0.35">
      <c r="A32">
        <f t="shared" si="5"/>
        <v>17301100000</v>
      </c>
      <c r="B32">
        <v>1730.11</v>
      </c>
      <c r="C32" s="7" t="s">
        <v>268</v>
      </c>
      <c r="D32" s="3" t="s">
        <v>72</v>
      </c>
      <c r="E32" s="4">
        <v>0.79802875310057697</v>
      </c>
      <c r="F32" s="4">
        <v>0.44092313840597702</v>
      </c>
      <c r="G32" s="4">
        <v>0.60695736569470604</v>
      </c>
      <c r="H32" s="4">
        <v>4.7354551556140496</v>
      </c>
      <c r="I32" s="4">
        <v>3.4917421469362999</v>
      </c>
      <c r="J32" s="4">
        <v>1.11909217868351</v>
      </c>
      <c r="K32" s="4">
        <v>0.37365625941206398</v>
      </c>
      <c r="L32" s="4">
        <v>43.819050409882699</v>
      </c>
      <c r="M32" s="4">
        <v>103.064090013861</v>
      </c>
      <c r="N32" s="4">
        <v>0.80054872483165695</v>
      </c>
      <c r="O32" s="8">
        <f>(GETPIVOTDATA("Calc. Conc. Mean",$D$3,"Sample","U020","Assay","IFN-γ")/A32*100)</f>
        <v>4.612589679850281E-9</v>
      </c>
      <c r="P32">
        <f>(GETPIVOTDATA("Calc. Conc. Mean",$D$3,"Sample","U020","Assay","IL-10")/A32*100)</f>
        <v>2.548526616261261E-9</v>
      </c>
      <c r="Q32">
        <f>(GETPIVOTDATA("Calc. Conc. Mean",$D$3,"Sample","U020","Assay","IL-12p70")/A32*100)</f>
        <v>3.5082010143557694E-9</v>
      </c>
      <c r="R32">
        <f t="shared" si="6"/>
        <v>2.7370832811867739E-8</v>
      </c>
      <c r="S32">
        <f t="shared" si="0"/>
        <v>2.0182197357025276E-8</v>
      </c>
      <c r="T32">
        <f t="shared" si="1"/>
        <v>6.4683296361705903E-9</v>
      </c>
      <c r="U32">
        <f t="shared" si="7"/>
        <v>2.1597254475846274E-9</v>
      </c>
      <c r="V32">
        <f t="shared" si="2"/>
        <v>2.5327320465104934E-7</v>
      </c>
      <c r="W32">
        <f t="shared" si="3"/>
        <v>5.9570830764437526E-7</v>
      </c>
      <c r="X32">
        <f t="shared" si="4"/>
        <v>4.6271550643118472E-9</v>
      </c>
    </row>
    <row r="33" spans="1:24" x14ac:dyDescent="0.35">
      <c r="A33">
        <f t="shared" si="5"/>
        <v>9037400000</v>
      </c>
      <c r="B33">
        <v>903.74</v>
      </c>
      <c r="C33" s="7" t="s">
        <v>269</v>
      </c>
      <c r="D33" s="3" t="s">
        <v>74</v>
      </c>
      <c r="E33" s="4">
        <v>0.41138758700542399</v>
      </c>
      <c r="F33" s="4">
        <v>0.25115703092227298</v>
      </c>
      <c r="G33" s="4">
        <v>0.26970209041908799</v>
      </c>
      <c r="H33" s="4">
        <v>7.3790108486572601</v>
      </c>
      <c r="I33" s="4">
        <v>0.52130889989441498</v>
      </c>
      <c r="J33" s="4">
        <v>0.57402073943699405</v>
      </c>
      <c r="K33" s="4">
        <v>0.15508180101243299</v>
      </c>
      <c r="L33" s="4">
        <v>10.8540335454949</v>
      </c>
      <c r="M33" s="4">
        <v>40.572853236179597</v>
      </c>
      <c r="N33" s="4">
        <v>0.47877231941712001</v>
      </c>
      <c r="O33" s="8">
        <f>(GETPIVOTDATA("Calc. Conc. Mean",$D$3,"Sample","U021","Assay","IFN-γ")/A33*100)</f>
        <v>4.552056863759754E-9</v>
      </c>
      <c r="P33">
        <f>(GETPIVOTDATA("Calc. Conc. Mean",$D$3,"Sample","U021","Assay","IL-10")/A33*100)</f>
        <v>2.7790850346590056E-9</v>
      </c>
      <c r="Q33">
        <f>(GETPIVOTDATA("Calc. Conc. Mean",$D$3,"Sample","U021","Assay","IL-12p70")/A33*100)</f>
        <v>2.9842885168199702E-9</v>
      </c>
      <c r="R33">
        <f t="shared" si="6"/>
        <v>8.1649709525496934E-8</v>
      </c>
      <c r="S33">
        <f t="shared" si="0"/>
        <v>5.7683504093479871E-9</v>
      </c>
      <c r="T33">
        <f t="shared" si="1"/>
        <v>6.3516137322348692E-9</v>
      </c>
      <c r="U33">
        <f t="shared" si="7"/>
        <v>1.7160001882447714E-9</v>
      </c>
      <c r="V33">
        <f t="shared" si="2"/>
        <v>1.2010128516492465E-7</v>
      </c>
      <c r="W33">
        <f t="shared" si="3"/>
        <v>4.4894386921215836E-7</v>
      </c>
      <c r="X33">
        <f t="shared" si="4"/>
        <v>5.2976776442020937E-9</v>
      </c>
    </row>
    <row r="34" spans="1:24" x14ac:dyDescent="0.35">
      <c r="A34">
        <f t="shared" si="5"/>
        <v>13811700000</v>
      </c>
      <c r="B34">
        <v>1381.17</v>
      </c>
      <c r="C34" s="7" t="s">
        <v>270</v>
      </c>
      <c r="D34" s="3" t="s">
        <v>76</v>
      </c>
      <c r="E34" s="4">
        <v>1.0344087300489</v>
      </c>
      <c r="F34" s="4">
        <v>0.32871568612103802</v>
      </c>
      <c r="G34" s="4">
        <v>0.207027342199362</v>
      </c>
      <c r="H34" s="4">
        <v>7.40264211610753</v>
      </c>
      <c r="I34" s="4">
        <v>1.0116735825507499</v>
      </c>
      <c r="J34" s="4">
        <v>0.82548373594439495</v>
      </c>
      <c r="K34" s="4">
        <v>0.163386642186614</v>
      </c>
      <c r="L34" s="4">
        <v>10.1729189825448</v>
      </c>
      <c r="M34" s="4">
        <v>57.8929499684197</v>
      </c>
      <c r="N34" s="4">
        <v>0.49671718131225201</v>
      </c>
      <c r="O34" s="8">
        <f>(GETPIVOTDATA("Calc. Conc. Mean",$D$3,"Sample","U022","Assay","IFN-γ")/A34*100)</f>
        <v>7.4893657554747065E-9</v>
      </c>
      <c r="P34">
        <f>(GETPIVOTDATA("Calc. Conc. Mean",$D$3,"Sample","U022","Assay","IL-10")/A34*100)</f>
        <v>2.379979916455165E-9</v>
      </c>
      <c r="Q34">
        <f>(GETPIVOTDATA("Calc. Conc. Mean",$D$3,"Sample","U022","Assay","IL-12p70")/A34*100)</f>
        <v>1.4989273022101696E-9</v>
      </c>
      <c r="R34">
        <f t="shared" si="6"/>
        <v>5.3596893330346948E-8</v>
      </c>
      <c r="S34">
        <f t="shared" si="0"/>
        <v>7.3247578686964672E-9</v>
      </c>
      <c r="T34">
        <f t="shared" si="1"/>
        <v>5.9766990011685386E-9</v>
      </c>
      <c r="U34">
        <f t="shared" si="7"/>
        <v>1.1829582324160965E-9</v>
      </c>
      <c r="V34">
        <f t="shared" si="2"/>
        <v>7.3654358135094165E-8</v>
      </c>
      <c r="W34">
        <f t="shared" si="3"/>
        <v>4.1915875647762191E-7</v>
      </c>
      <c r="X34">
        <f t="shared" si="4"/>
        <v>3.5963507845685326E-9</v>
      </c>
    </row>
    <row r="35" spans="1:24" x14ac:dyDescent="0.35">
      <c r="A35">
        <f t="shared" si="5"/>
        <v>18999700000</v>
      </c>
      <c r="B35">
        <v>1899.97</v>
      </c>
      <c r="C35" s="7" t="s">
        <v>271</v>
      </c>
      <c r="D35" s="3" t="s">
        <v>78</v>
      </c>
      <c r="E35" s="4">
        <v>0.72455097183908101</v>
      </c>
      <c r="F35" s="4">
        <v>0.28694454901282401</v>
      </c>
      <c r="G35" s="4">
        <v>0.28645507764898998</v>
      </c>
      <c r="H35" s="4">
        <v>5.7933578316527301</v>
      </c>
      <c r="I35" s="4">
        <v>1.9589655458979101</v>
      </c>
      <c r="J35" s="4">
        <v>0.96149580586007799</v>
      </c>
      <c r="K35" s="4">
        <v>0.19819715113911299</v>
      </c>
      <c r="L35" s="4">
        <v>2.2003310368636799</v>
      </c>
      <c r="M35" s="4">
        <v>20.753753001149299</v>
      </c>
      <c r="N35" s="4">
        <v>0.590779398326718</v>
      </c>
      <c r="O35" s="8">
        <f>(GETPIVOTDATA("Calc. Conc. Mean",$D$3,"Sample","U023","Assay","IFN-γ")/A35*100)</f>
        <v>3.8134863805169604E-9</v>
      </c>
      <c r="P35">
        <f>(GETPIVOTDATA("Calc. Conc. Mean",$D$3,"Sample","U023","Assay","IL-10")/A35*100)</f>
        <v>1.5102583146724635E-9</v>
      </c>
      <c r="Q35">
        <f>(GETPIVOTDATA("Calc. Conc. Mean",$D$3,"Sample","U023","Assay","IL-12p70")/A35*100)</f>
        <v>1.5076821089227199E-9</v>
      </c>
      <c r="R35">
        <f t="shared" si="6"/>
        <v>3.0491838458779508E-8</v>
      </c>
      <c r="S35">
        <f t="shared" si="0"/>
        <v>1.0310507775901252E-8</v>
      </c>
      <c r="T35">
        <f t="shared" si="1"/>
        <v>5.0605841453290207E-9</v>
      </c>
      <c r="U35">
        <f t="shared" si="7"/>
        <v>1.0431593716696209E-9</v>
      </c>
      <c r="V35">
        <f t="shared" si="2"/>
        <v>1.158087252358553E-8</v>
      </c>
      <c r="W35">
        <f t="shared" si="3"/>
        <v>1.0923200366926477E-7</v>
      </c>
      <c r="X35">
        <f t="shared" si="4"/>
        <v>3.1094143503672058E-9</v>
      </c>
    </row>
    <row r="36" spans="1:24" x14ac:dyDescent="0.35">
      <c r="A36">
        <f t="shared" si="5"/>
        <v>15946700000</v>
      </c>
      <c r="B36">
        <v>1594.67</v>
      </c>
      <c r="C36" s="7" t="s">
        <v>272</v>
      </c>
      <c r="D36" s="3" t="s">
        <v>80</v>
      </c>
      <c r="E36" s="4">
        <v>0.75391729963062504</v>
      </c>
      <c r="F36" s="4">
        <v>0.28571306832429799</v>
      </c>
      <c r="G36" s="4">
        <v>0.38726037290571003</v>
      </c>
      <c r="H36" s="4">
        <v>5.7607172789645302</v>
      </c>
      <c r="I36" s="4">
        <v>0.59259331616305599</v>
      </c>
      <c r="J36" s="4">
        <v>0.78166846331115702</v>
      </c>
      <c r="K36" s="4">
        <v>0.17259734513653199</v>
      </c>
      <c r="L36" s="4">
        <v>7.3229991945595803</v>
      </c>
      <c r="M36" s="4">
        <v>10.515770233997999</v>
      </c>
      <c r="N36" s="4">
        <v>0.66452946728495799</v>
      </c>
      <c r="O36" s="8">
        <f>(GETPIVOTDATA("Calc. Conc. Mean",$D$3,"Sample","U024","Assay","IFN-γ")/A36*100)</f>
        <v>4.7277323811862329E-9</v>
      </c>
      <c r="P36">
        <f>(GETPIVOTDATA("Calc. Conc. Mean",$D$3,"Sample","U024","Assay","IL-10")/A36*100)</f>
        <v>1.7916751950202739E-9</v>
      </c>
      <c r="Q36">
        <f>(GETPIVOTDATA("Calc. Conc. Mean",$D$3,"Sample","U024","Assay","IL-12p70")/A36*100)</f>
        <v>2.4284671618937462E-9</v>
      </c>
      <c r="R36">
        <f t="shared" si="6"/>
        <v>3.6124823812854891E-8</v>
      </c>
      <c r="S36">
        <f t="shared" si="0"/>
        <v>3.7160874423112997E-9</v>
      </c>
      <c r="T36">
        <f t="shared" si="1"/>
        <v>4.9017568732788419E-9</v>
      </c>
      <c r="U36">
        <f t="shared" si="7"/>
        <v>1.0823389487262693E-9</v>
      </c>
      <c r="V36">
        <f t="shared" si="2"/>
        <v>4.5921721701415218E-8</v>
      </c>
      <c r="W36">
        <f t="shared" si="3"/>
        <v>6.5943237371982906E-8</v>
      </c>
      <c r="X36">
        <f t="shared" si="4"/>
        <v>4.1671911259693733E-9</v>
      </c>
    </row>
    <row r="37" spans="1:24" x14ac:dyDescent="0.35">
      <c r="A37">
        <f t="shared" si="5"/>
        <v>17469600000</v>
      </c>
      <c r="B37">
        <v>1746.96</v>
      </c>
      <c r="C37" s="7" t="s">
        <v>273</v>
      </c>
      <c r="D37" s="3" t="s">
        <v>82</v>
      </c>
      <c r="E37" s="4">
        <v>0.39695924360280099</v>
      </c>
      <c r="F37" s="4">
        <v>0.13758858097400201</v>
      </c>
      <c r="G37" s="4">
        <v>7.4453181445796393E-2</v>
      </c>
      <c r="H37" s="4">
        <v>5.8259240161541497</v>
      </c>
      <c r="I37" s="4">
        <v>4.3605502359303001</v>
      </c>
      <c r="J37" s="4">
        <v>0.427809194981638</v>
      </c>
      <c r="K37" s="4">
        <v>9.0231375226800706E-2</v>
      </c>
      <c r="L37" s="4">
        <v>22.4791095393897</v>
      </c>
      <c r="M37" s="4">
        <v>19.505009743579301</v>
      </c>
      <c r="N37" s="4">
        <v>0.34158585008256998</v>
      </c>
      <c r="O37" s="8">
        <f>(GETPIVOTDATA("Calc. Conc. Mean",$D$3,"Sample","U025","Assay","IFN-γ")/A37*100)</f>
        <v>2.2722858199546699E-9</v>
      </c>
      <c r="P37">
        <f>(GETPIVOTDATA("Calc. Conc. Mean",$D$3,"Sample","U025","Assay","IL-10")/A37*100)</f>
        <v>7.8758861664836055E-10</v>
      </c>
      <c r="Q37">
        <f>(GETPIVOTDATA("Calc. Conc. Mean",$D$3,"Sample","U025","Assay","IL-12p70")/A37*100)</f>
        <v>4.2618709899365983E-10</v>
      </c>
      <c r="R37">
        <f t="shared" si="6"/>
        <v>3.3348926227012353E-8</v>
      </c>
      <c r="S37">
        <f t="shared" si="0"/>
        <v>2.4960790378316046E-8</v>
      </c>
      <c r="T37">
        <f t="shared" si="1"/>
        <v>2.4488780222880777E-9</v>
      </c>
      <c r="U37">
        <f t="shared" si="7"/>
        <v>5.1650510158676051E-10</v>
      </c>
      <c r="V37">
        <f t="shared" si="2"/>
        <v>1.2867558237961772E-7</v>
      </c>
      <c r="W37">
        <f t="shared" si="3"/>
        <v>1.1165115253686004E-7</v>
      </c>
      <c r="X37">
        <f t="shared" si="4"/>
        <v>1.9553158062151966E-9</v>
      </c>
    </row>
    <row r="38" spans="1:24" x14ac:dyDescent="0.35">
      <c r="A38">
        <f t="shared" si="5"/>
        <v>15871199999.999998</v>
      </c>
      <c r="B38">
        <v>1587.12</v>
      </c>
      <c r="C38" s="7" t="s">
        <v>274</v>
      </c>
      <c r="D38" s="3" t="s">
        <v>84</v>
      </c>
      <c r="E38" s="4">
        <v>0.41860729436151001</v>
      </c>
      <c r="F38" s="4">
        <v>0.29802009473803298</v>
      </c>
      <c r="G38" s="4">
        <v>0.39989162273199902</v>
      </c>
      <c r="H38" s="4">
        <v>5.7214493716527999</v>
      </c>
      <c r="I38" s="4">
        <v>2.1765500590776701</v>
      </c>
      <c r="J38" s="4">
        <v>0.76707819716777903</v>
      </c>
      <c r="K38" s="4">
        <v>0.18448613232741401</v>
      </c>
      <c r="L38" s="4">
        <v>24.9995896344142</v>
      </c>
      <c r="M38" s="4">
        <v>20.588244867286502</v>
      </c>
      <c r="N38" s="4">
        <v>0.55721292375635301</v>
      </c>
      <c r="O38" s="8">
        <f>(GETPIVOTDATA("Calc. Conc. Mean",$D$3,"Sample","U026","Assay","IFN-γ")/A38*100)</f>
        <v>2.6375276876449799E-9</v>
      </c>
      <c r="P38">
        <f>(GETPIVOTDATA("Calc. Conc. Mean",$D$3,"Sample","U026","Assay","IL-10")/A38*100)</f>
        <v>1.8777414104669654E-9</v>
      </c>
      <c r="Q38">
        <f>(GETPIVOTDATA("Calc. Conc. Mean",$D$3,"Sample","U026","Assay","IL-12p70")/A38*100)</f>
        <v>2.5196054660769132E-9</v>
      </c>
      <c r="R38">
        <f t="shared" si="6"/>
        <v>3.6049255076193359E-8</v>
      </c>
      <c r="S38">
        <f>(I39/A39*100)</f>
        <v>1.0130324328724726E-8</v>
      </c>
      <c r="T38">
        <f t="shared" si="1"/>
        <v>4.8331455540083876E-9</v>
      </c>
      <c r="U38">
        <f t="shared" si="7"/>
        <v>1.1623956117206892E-9</v>
      </c>
      <c r="V38">
        <f t="shared" si="2"/>
        <v>1.5751543446251197E-7</v>
      </c>
      <c r="W38">
        <f t="shared" si="3"/>
        <v>1.297207827214483E-7</v>
      </c>
      <c r="X38">
        <f t="shared" si="4"/>
        <v>3.5108430601111009E-9</v>
      </c>
    </row>
    <row r="39" spans="1:24" x14ac:dyDescent="0.35">
      <c r="A39">
        <f t="shared" si="5"/>
        <v>12087600000</v>
      </c>
      <c r="B39">
        <v>1208.76</v>
      </c>
      <c r="C39" s="7" t="s">
        <v>275</v>
      </c>
      <c r="D39" s="3" t="s">
        <v>86</v>
      </c>
      <c r="E39" s="4">
        <v>1.15321679734203</v>
      </c>
      <c r="F39" s="4">
        <v>0.36176092065509502</v>
      </c>
      <c r="G39" s="4">
        <v>0.41252895956205698</v>
      </c>
      <c r="H39" s="4">
        <v>8.3583155280005794</v>
      </c>
      <c r="I39" s="4">
        <v>1.22451308355893</v>
      </c>
      <c r="J39" s="4">
        <v>0.84637088795179405</v>
      </c>
      <c r="K39" s="4">
        <v>0.27258289900369997</v>
      </c>
      <c r="L39" s="4">
        <v>1.3997625426103699</v>
      </c>
      <c r="M39" s="4">
        <v>8.98453085385888</v>
      </c>
      <c r="N39" s="4">
        <v>0.80945551663741599</v>
      </c>
      <c r="O39" s="8">
        <f>(GETPIVOTDATA("Calc. Conc. Mean",$D$3,"Sample","U027","Assay","IFN-γ")/A39*100)</f>
        <v>9.5404943689568647E-9</v>
      </c>
      <c r="P39">
        <f>(GETPIVOTDATA("Calc. Conc. Mean",$D$3,"Sample","U027","Assay","IL-10")/A39*100)</f>
        <v>2.9928267038543218E-9</v>
      </c>
      <c r="Q39">
        <f>(GETPIVOTDATA("Calc. Conc. Mean",$D$3,"Sample","U027","Assay","IL-12p70")/A39*100)</f>
        <v>3.4128276875645871E-9</v>
      </c>
      <c r="R39">
        <f t="shared" si="6"/>
        <v>6.9147850094316328E-8</v>
      </c>
      <c r="S39">
        <f t="shared" ref="S39:S66" si="8">(I39/A39*100)</f>
        <v>1.0130324328724726E-8</v>
      </c>
      <c r="T39">
        <f t="shared" si="1"/>
        <v>7.0019763058985574E-9</v>
      </c>
      <c r="U39">
        <f t="shared" si="7"/>
        <v>2.2550622042729737E-9</v>
      </c>
      <c r="V39">
        <f t="shared" si="2"/>
        <v>1.1580152740083804E-8</v>
      </c>
      <c r="W39">
        <f t="shared" si="3"/>
        <v>7.4328492453910451E-8</v>
      </c>
      <c r="X39">
        <f t="shared" si="4"/>
        <v>6.6965776220045004E-9</v>
      </c>
    </row>
    <row r="40" spans="1:24" x14ac:dyDescent="0.35">
      <c r="A40">
        <f t="shared" si="5"/>
        <v>16844500000</v>
      </c>
      <c r="B40">
        <v>1684.45</v>
      </c>
      <c r="C40" s="7" t="s">
        <v>276</v>
      </c>
      <c r="D40" s="3" t="s">
        <v>88</v>
      </c>
      <c r="E40" s="4">
        <v>0.47649030851285301</v>
      </c>
      <c r="F40" s="4">
        <v>0.33729309131357399</v>
      </c>
      <c r="G40" s="4">
        <v>0.378843013872106</v>
      </c>
      <c r="H40" s="4">
        <v>4.50676432679571</v>
      </c>
      <c r="I40" s="4">
        <v>1.49435244724922</v>
      </c>
      <c r="J40" s="4">
        <v>0.70047917571226304</v>
      </c>
      <c r="K40" s="4">
        <v>0.22445894406821501</v>
      </c>
      <c r="L40" s="4">
        <v>11.490023122436799</v>
      </c>
      <c r="M40" s="4">
        <v>35.391782655522803</v>
      </c>
      <c r="N40" s="4">
        <v>0.65559673036259303</v>
      </c>
      <c r="O40" s="8">
        <f>(GETPIVOTDATA("Calc. Conc. Mean",$D$3,"Sample","U028","Assay","IFN-γ")/A40*100)</f>
        <v>2.8287589926258008E-9</v>
      </c>
      <c r="P40">
        <f>(GETPIVOTDATA("Calc. Conc. Mean",$D$3,"Sample","U028","Assay","IL-10")/A40*100)</f>
        <v>2.0023930144176082E-9</v>
      </c>
      <c r="Q40">
        <f>(GETPIVOTDATA("Calc. Conc. Mean",$D$3,"Sample","U028","Assay","IL-12p70")/A40*100)</f>
        <v>2.249060606560634E-9</v>
      </c>
      <c r="R40">
        <f t="shared" si="6"/>
        <v>2.675510894829594E-8</v>
      </c>
      <c r="S40">
        <f t="shared" si="8"/>
        <v>8.8714562453573573E-9</v>
      </c>
      <c r="T40">
        <f t="shared" si="1"/>
        <v>4.1585038185298648E-9</v>
      </c>
      <c r="U40">
        <f t="shared" si="7"/>
        <v>1.3325355105121258E-9</v>
      </c>
      <c r="V40">
        <f t="shared" si="2"/>
        <v>6.8212313351163872E-8</v>
      </c>
      <c r="W40">
        <f t="shared" si="3"/>
        <v>2.1010883466723742E-7</v>
      </c>
      <c r="X40">
        <f t="shared" si="4"/>
        <v>3.8920521853577909E-9</v>
      </c>
    </row>
    <row r="41" spans="1:24" x14ac:dyDescent="0.35">
      <c r="A41">
        <f t="shared" si="5"/>
        <v>17715000000</v>
      </c>
      <c r="B41">
        <v>1771.5</v>
      </c>
      <c r="C41" s="7" t="s">
        <v>277</v>
      </c>
      <c r="D41" s="3" t="s">
        <v>90</v>
      </c>
      <c r="E41" s="4">
        <v>0.57826607648949002</v>
      </c>
      <c r="F41" s="4">
        <v>0.34096690547747299</v>
      </c>
      <c r="G41" s="4">
        <v>0.29274132616464998</v>
      </c>
      <c r="H41" s="4">
        <v>5.4367383433514496</v>
      </c>
      <c r="I41" s="4">
        <v>0.74845350030440205</v>
      </c>
      <c r="J41" s="4">
        <v>0.69008838995960198</v>
      </c>
      <c r="K41" s="4">
        <v>0.22043948701569699</v>
      </c>
      <c r="L41" s="4">
        <v>4.4514067488120501</v>
      </c>
      <c r="M41" s="4">
        <v>30.779789637308902</v>
      </c>
      <c r="N41" s="4">
        <v>0.55049612718909702</v>
      </c>
      <c r="O41" s="8">
        <f>(GETPIVOTDATA("Calc. Conc. Mean",$D$3,"Sample","U029","Assay","IFN-γ")/A41*100)</f>
        <v>3.2642736465678236E-9</v>
      </c>
      <c r="P41">
        <f>(GETPIVOTDATA("Calc. Conc. Mean",$D$3,"Sample","U029","Assay","IL-10")/A41*100)</f>
        <v>1.924735565777437E-9</v>
      </c>
      <c r="Q41">
        <f>(GETPIVOTDATA("Calc. Conc. Mean",$D$3,"Sample","U029","Assay","IL-12p70")/A41*100)</f>
        <v>1.6525053692613604E-9</v>
      </c>
      <c r="R41">
        <f t="shared" si="6"/>
        <v>3.0690027340397684E-8</v>
      </c>
      <c r="S41">
        <f t="shared" si="8"/>
        <v>4.2249703658165514E-9</v>
      </c>
      <c r="T41">
        <f t="shared" si="1"/>
        <v>3.8955031891594807E-9</v>
      </c>
      <c r="U41">
        <f t="shared" si="7"/>
        <v>1.2443662828997853E-9</v>
      </c>
      <c r="V41">
        <f t="shared" si="2"/>
        <v>2.5127895844267856E-8</v>
      </c>
      <c r="W41">
        <f t="shared" si="3"/>
        <v>1.737498709416252E-7</v>
      </c>
      <c r="X41">
        <f t="shared" si="4"/>
        <v>3.1075141246914879E-9</v>
      </c>
    </row>
    <row r="42" spans="1:24" x14ac:dyDescent="0.35">
      <c r="A42">
        <f t="shared" si="5"/>
        <v>18419700000</v>
      </c>
      <c r="B42">
        <v>1841.97</v>
      </c>
      <c r="C42" s="7" t="s">
        <v>278</v>
      </c>
      <c r="D42" s="3" t="s">
        <v>92</v>
      </c>
      <c r="E42" s="4">
        <v>0.55640977578614903</v>
      </c>
      <c r="F42" s="4">
        <v>0.27585482301633102</v>
      </c>
      <c r="G42" s="4">
        <v>0.227890762892207</v>
      </c>
      <c r="H42" s="4">
        <v>3.8130140037193998</v>
      </c>
      <c r="I42" s="4">
        <v>0.53081378979182203</v>
      </c>
      <c r="J42" s="4">
        <v>0.66724388370422005</v>
      </c>
      <c r="K42" s="4">
        <v>0.164262442700912</v>
      </c>
      <c r="L42" s="4">
        <v>1.3486399656206101</v>
      </c>
      <c r="M42" s="4">
        <v>16.687563474832199</v>
      </c>
      <c r="N42" s="4">
        <v>0.41138788962719097</v>
      </c>
      <c r="O42" s="8">
        <f>(GETPIVOTDATA("Calc. Conc. Mean",$D$3,"Sample","U030","Assay","IFN-γ")/A42*100)</f>
        <v>3.0207320194473797E-9</v>
      </c>
      <c r="P42">
        <f>(GETPIVOTDATA("Calc. Conc. Mean",$D$3,"Sample","U030","Assay","IL-10")/A42*100)</f>
        <v>1.4976075778450846E-9</v>
      </c>
      <c r="Q42">
        <f>(GETPIVOTDATA("Calc. Conc. Mean",$D$3,"Sample","U030","Assay","IL-12p70")/A42*100)</f>
        <v>1.2372121309913136E-9</v>
      </c>
      <c r="R42">
        <f t="shared" si="6"/>
        <v>2.0700738903019049E-8</v>
      </c>
      <c r="S42">
        <f t="shared" si="8"/>
        <v>2.8817721775697871E-9</v>
      </c>
      <c r="T42">
        <f t="shared" si="1"/>
        <v>3.622447074079491E-9</v>
      </c>
      <c r="U42">
        <f t="shared" si="7"/>
        <v>8.9177588506279693E-10</v>
      </c>
      <c r="V42">
        <f t="shared" si="2"/>
        <v>7.3217260086788059E-9</v>
      </c>
      <c r="W42">
        <f t="shared" si="3"/>
        <v>9.0596282647557777E-8</v>
      </c>
      <c r="X42">
        <f t="shared" si="4"/>
        <v>2.2334125399826869E-9</v>
      </c>
    </row>
    <row r="43" spans="1:24" x14ac:dyDescent="0.35">
      <c r="A43">
        <f t="shared" si="5"/>
        <v>11890200000</v>
      </c>
      <c r="B43">
        <v>1189.02</v>
      </c>
      <c r="C43" s="7" t="s">
        <v>279</v>
      </c>
      <c r="D43" s="3" t="s">
        <v>94</v>
      </c>
      <c r="E43" s="4" t="e">
        <v>#DIV/0!</v>
      </c>
      <c r="F43" s="4">
        <v>7.13299740330606E-2</v>
      </c>
      <c r="G43" s="4">
        <v>3.5090222192672902E-3</v>
      </c>
      <c r="H43" s="4">
        <v>6.7103097549466701</v>
      </c>
      <c r="I43" s="4">
        <v>4.4404088101970398</v>
      </c>
      <c r="J43" s="4" t="e">
        <v>#DIV/0!</v>
      </c>
      <c r="K43" s="4">
        <v>6.2310539158608097E-2</v>
      </c>
      <c r="L43" s="4">
        <v>16.612352830309799</v>
      </c>
      <c r="M43" s="4">
        <v>162.22390779405501</v>
      </c>
      <c r="N43" s="4">
        <v>0.20129083093889699</v>
      </c>
      <c r="O43" s="8" t="e">
        <f>(GETPIVOTDATA("Calc. Conc. Mean",$D$3,"Sample","U031","Assay","IFN-γ")/A43*100)</f>
        <v>#DIV/0!</v>
      </c>
      <c r="P43">
        <f>(GETPIVOTDATA("Calc. Conc. Mean",$D$3,"Sample","U031","Assay","IL-10")/A43*100)</f>
        <v>5.999055863909825E-10</v>
      </c>
      <c r="Q43">
        <f>(GETPIVOTDATA("Calc. Conc. Mean",$D$3,"Sample","U031","Assay","IL-12p70")/A43*100)</f>
        <v>2.9511885580287045E-11</v>
      </c>
      <c r="R43">
        <f t="shared" ref="R43:R66" si="9">(H43/A43*100)</f>
        <v>5.643563400907192E-8</v>
      </c>
      <c r="S43">
        <f t="shared" si="8"/>
        <v>3.7345114549772417E-8</v>
      </c>
      <c r="T43" t="e">
        <f t="shared" si="1"/>
        <v>#DIV/0!</v>
      </c>
      <c r="U43">
        <f t="shared" si="7"/>
        <v>5.2404954633738789E-10</v>
      </c>
      <c r="V43">
        <f t="shared" si="2"/>
        <v>1.3971466275007822E-7</v>
      </c>
      <c r="W43">
        <f t="shared" si="3"/>
        <v>1.364349698020681E-6</v>
      </c>
      <c r="X43">
        <f t="shared" si="4"/>
        <v>1.6929137519881667E-9</v>
      </c>
    </row>
    <row r="44" spans="1:24" x14ac:dyDescent="0.35">
      <c r="A44">
        <f t="shared" si="5"/>
        <v>23111200000</v>
      </c>
      <c r="B44">
        <v>2311.12</v>
      </c>
      <c r="C44" s="7" t="s">
        <v>280</v>
      </c>
      <c r="D44" s="3" t="s">
        <v>96</v>
      </c>
      <c r="E44" s="4">
        <v>0.14761335492128799</v>
      </c>
      <c r="F44" s="4">
        <v>0.14011150451516</v>
      </c>
      <c r="G44" s="4">
        <v>0.186195660463952</v>
      </c>
      <c r="H44" s="4">
        <v>3.0125796609728099</v>
      </c>
      <c r="I44" s="4">
        <v>11.005770017224799</v>
      </c>
      <c r="J44" s="4">
        <v>0.31343779813541001</v>
      </c>
      <c r="K44" s="4">
        <v>0.26083472846501499</v>
      </c>
      <c r="L44" s="4">
        <v>248.073520987699</v>
      </c>
      <c r="M44" s="4">
        <v>94.275162719746902</v>
      </c>
      <c r="N44" s="4">
        <v>0.38213906877861398</v>
      </c>
      <c r="O44" s="8">
        <f>(GETPIVOTDATA("Calc. Conc. Mean",$D$3,"Sample","U032","Assay","IFN-γ")/A44*100)</f>
        <v>6.3870917529720652E-10</v>
      </c>
      <c r="P44">
        <f>(GETPIVOTDATA("Calc. Conc. Mean",$D$3,"Sample","U032","Assay","IL-10")/A44*100)</f>
        <v>6.0624937050070963E-10</v>
      </c>
      <c r="Q44">
        <f>(GETPIVOTDATA("Calc. Conc. Mean",$D$3,"Sample","U032","Assay","IL-12p70")/A44*100)</f>
        <v>8.0565120142594065E-10</v>
      </c>
      <c r="R44">
        <f t="shared" si="9"/>
        <v>1.3035150320938809E-8</v>
      </c>
      <c r="S44">
        <f t="shared" si="8"/>
        <v>4.7620937109387651E-8</v>
      </c>
      <c r="T44">
        <f t="shared" si="1"/>
        <v>1.356216025716579E-9</v>
      </c>
      <c r="U44">
        <f t="shared" si="7"/>
        <v>1.1286074650602955E-9</v>
      </c>
      <c r="V44">
        <f t="shared" si="2"/>
        <v>1.0733909143086425E-6</v>
      </c>
      <c r="W44">
        <f t="shared" si="3"/>
        <v>4.0791980823041171E-7</v>
      </c>
      <c r="X44">
        <f t="shared" si="4"/>
        <v>1.6534799957536346E-9</v>
      </c>
    </row>
    <row r="45" spans="1:24" x14ac:dyDescent="0.35">
      <c r="A45">
        <f t="shared" si="5"/>
        <v>15062900000</v>
      </c>
      <c r="B45">
        <v>1506.29</v>
      </c>
      <c r="C45" s="7" t="s">
        <v>281</v>
      </c>
      <c r="D45" s="3" t="s">
        <v>98</v>
      </c>
      <c r="E45" s="4">
        <v>0.68789174566518696</v>
      </c>
      <c r="F45" s="4">
        <v>0.322584445625827</v>
      </c>
      <c r="G45" s="4">
        <v>0.30112616872048198</v>
      </c>
      <c r="H45" s="4">
        <v>6.3122726817064203</v>
      </c>
      <c r="I45" s="4">
        <v>1.02782699204586</v>
      </c>
      <c r="J45" s="4">
        <v>0.86100036404315206</v>
      </c>
      <c r="K45" s="4">
        <v>0.20885446490197601</v>
      </c>
      <c r="L45" s="4">
        <v>6.7742708361674202</v>
      </c>
      <c r="M45" s="4">
        <v>12.1704890915899</v>
      </c>
      <c r="N45" s="4">
        <v>0.62655288356802197</v>
      </c>
      <c r="O45" s="8">
        <f>(GETPIVOTDATA("Calc. Conc. Mean",$D$3,"Sample","U033","Assay","IFN-γ")/A45*100)</f>
        <v>4.5667948779131969E-9</v>
      </c>
      <c r="P45">
        <f>(GETPIVOTDATA("Calc. Conc. Mean",$D$3,"Sample","U033","Assay","IL-10")/A45*100)</f>
        <v>2.1415826011314354E-9</v>
      </c>
      <c r="Q45">
        <f>(GETPIVOTDATA("Calc. Conc. Mean",$D$3,"Sample","U033","Assay","IL-12p70")/A45*100)</f>
        <v>1.9991247948302253E-9</v>
      </c>
      <c r="R45">
        <f t="shared" si="9"/>
        <v>4.1906091666985907E-8</v>
      </c>
      <c r="S45">
        <f t="shared" si="8"/>
        <v>6.8235664582906348E-9</v>
      </c>
      <c r="T45">
        <f t="shared" ref="T45:T66" si="10">(J45/A45*100)</f>
        <v>5.716033194425722E-9</v>
      </c>
      <c r="U45">
        <f t="shared" si="7"/>
        <v>1.3865488378863037E-9</v>
      </c>
      <c r="V45">
        <f t="shared" ref="V45:V66" si="11">(L45/A45*100)</f>
        <v>4.4973217880802637E-8</v>
      </c>
      <c r="W45">
        <f t="shared" ref="W45:W66" si="12">(M45/A45*100)</f>
        <v>8.0797781911782587E-8</v>
      </c>
      <c r="X45">
        <f t="shared" ref="X45:X66" si="13">(N45/A45*100)</f>
        <v>4.1595767320238594E-9</v>
      </c>
    </row>
    <row r="46" spans="1:24" x14ac:dyDescent="0.35">
      <c r="A46">
        <f t="shared" si="5"/>
        <v>10680300000</v>
      </c>
      <c r="B46">
        <v>1068.03</v>
      </c>
      <c r="C46" s="7" t="s">
        <v>284</v>
      </c>
      <c r="D46" s="3" t="s">
        <v>100</v>
      </c>
      <c r="E46" s="4">
        <v>0.360955997723719</v>
      </c>
      <c r="F46" s="4">
        <v>0.133801293372413</v>
      </c>
      <c r="G46" s="4">
        <v>0.177872613856531</v>
      </c>
      <c r="H46" s="4">
        <v>6.8631988260026802</v>
      </c>
      <c r="I46" s="4">
        <v>0.100069456560178</v>
      </c>
      <c r="J46" s="4">
        <v>0.38685224697748</v>
      </c>
      <c r="K46" s="4">
        <v>0.12560321632589799</v>
      </c>
      <c r="L46" s="4">
        <v>0.92254475694174398</v>
      </c>
      <c r="M46" s="4">
        <v>10.0386586058034</v>
      </c>
      <c r="N46" s="4">
        <v>0.22399658065500699</v>
      </c>
      <c r="O46" s="8">
        <f>(GETPIVOTDATA("Calc. Conc. Mean",$D$3,"Sample","U034","Assay","IFN-γ")/A46*100)</f>
        <v>3.379642872613307E-9</v>
      </c>
      <c r="P46">
        <f>(GETPIVOTDATA("Calc. Conc. Mean",$D$3,"Sample","U034","Assay","IL-10")/A46*100)</f>
        <v>1.2527859083772273E-9</v>
      </c>
      <c r="Q46">
        <f>(GETPIVOTDATA("Calc. Conc. Mean",$D$3,"Sample","U034","Assay","IL-12p70")/A46*100)</f>
        <v>1.6654271308533563E-9</v>
      </c>
      <c r="R46">
        <f t="shared" si="9"/>
        <v>6.4260356225973807E-8</v>
      </c>
      <c r="S46">
        <f t="shared" si="8"/>
        <v>9.3695361141707631E-10</v>
      </c>
      <c r="T46">
        <f t="shared" si="10"/>
        <v>3.6221103056794288E-9</v>
      </c>
      <c r="U46">
        <f t="shared" si="7"/>
        <v>1.1760270434903326E-9</v>
      </c>
      <c r="V46">
        <f t="shared" si="11"/>
        <v>8.6378168866206387E-9</v>
      </c>
      <c r="W46">
        <f t="shared" si="12"/>
        <v>9.3992290533069298E-8</v>
      </c>
      <c r="X46">
        <f t="shared" si="13"/>
        <v>2.09728734824871E-9</v>
      </c>
    </row>
    <row r="47" spans="1:24" x14ac:dyDescent="0.35">
      <c r="A47">
        <f t="shared" si="5"/>
        <v>12534670689.14175</v>
      </c>
      <c r="B47" s="10">
        <v>1253.4670689141751</v>
      </c>
      <c r="C47" s="11" t="s">
        <v>282</v>
      </c>
      <c r="D47" s="3" t="s">
        <v>102</v>
      </c>
      <c r="E47" s="4">
        <v>0.53457834772883805</v>
      </c>
      <c r="F47" s="4">
        <v>0.25363031222368698</v>
      </c>
      <c r="G47" s="4">
        <v>0.232067000562172</v>
      </c>
      <c r="H47" s="4">
        <v>7.67225034388753</v>
      </c>
      <c r="I47" s="4">
        <v>0.329284219292935</v>
      </c>
      <c r="J47" s="4">
        <v>0.68385597852330904</v>
      </c>
      <c r="K47" s="4">
        <v>0.171279551888988</v>
      </c>
      <c r="L47" s="4">
        <v>2.30620437910917</v>
      </c>
      <c r="M47" s="4">
        <v>28.068895284980702</v>
      </c>
      <c r="N47" s="4">
        <v>0.47428457767266802</v>
      </c>
      <c r="O47" s="8">
        <f>(GETPIVOTDATA("Calc. Conc. Mean",$D$3,"Sample","U035","Assay","IFN-γ")/A47*100)</f>
        <v>4.2647977037954451E-9</v>
      </c>
      <c r="P47">
        <f>(GETPIVOTDATA("Calc. Conc. Mean",$D$3,"Sample","U035","Assay","IL-10")/A47*100)</f>
        <v>2.0234302002317148E-9</v>
      </c>
      <c r="Q47">
        <f>(GETPIVOTDATA("Calc. Conc. Mean",$D$3,"Sample","U035","Assay","IL-12p70")/A47*100)</f>
        <v>1.8514008570101624E-9</v>
      </c>
      <c r="R47">
        <f t="shared" si="9"/>
        <v>6.1208232223712686E-8</v>
      </c>
      <c r="S47">
        <f t="shared" si="8"/>
        <v>2.6269873972690788E-9</v>
      </c>
      <c r="T47">
        <f t="shared" si="10"/>
        <v>5.4557155547429284E-9</v>
      </c>
      <c r="U47">
        <f t="shared" si="7"/>
        <v>1.3664463641422997E-9</v>
      </c>
      <c r="V47">
        <f t="shared" si="11"/>
        <v>1.8398603651446036E-8</v>
      </c>
      <c r="W47">
        <f t="shared" si="12"/>
        <v>2.2393005752672534E-7</v>
      </c>
      <c r="X47">
        <f t="shared" si="13"/>
        <v>3.7837817158094184E-9</v>
      </c>
    </row>
    <row r="48" spans="1:24" x14ac:dyDescent="0.35">
      <c r="A48">
        <f t="shared" si="5"/>
        <v>13937800000</v>
      </c>
      <c r="B48">
        <v>1393.78</v>
      </c>
      <c r="C48" s="7" t="s">
        <v>283</v>
      </c>
      <c r="D48" s="3" t="s">
        <v>104</v>
      </c>
      <c r="E48" s="4">
        <v>0.73922990355759699</v>
      </c>
      <c r="F48" s="4">
        <v>0.28694454901282401</v>
      </c>
      <c r="G48" s="4">
        <v>0.36622233368739598</v>
      </c>
      <c r="H48" s="4">
        <v>7.3316560076531303</v>
      </c>
      <c r="I48" s="4">
        <v>7.8993800537891703</v>
      </c>
      <c r="J48" s="4">
        <v>0.78583849362574099</v>
      </c>
      <c r="K48" s="4">
        <v>0.195538500750638</v>
      </c>
      <c r="L48" s="4">
        <v>43.9257671231302</v>
      </c>
      <c r="M48" s="4">
        <v>77.300164981650994</v>
      </c>
      <c r="N48" s="4">
        <v>0.59301615184925205</v>
      </c>
      <c r="O48" s="8">
        <f>(GETPIVOTDATA("Calc. Conc. Mean",$D$3,"Sample","U036","Assay","IFN-γ")/A48*100)</f>
        <v>5.3037775226907902E-9</v>
      </c>
      <c r="P48">
        <f>(GETPIVOTDATA("Calc. Conc. Mean",$D$3,"Sample","U036","Assay","IL-10")/A48*100)</f>
        <v>2.0587506565801204E-9</v>
      </c>
      <c r="Q48">
        <f>(GETPIVOTDATA("Calc. Conc. Mean",$D$3,"Sample","U036","Assay","IL-12p70")/A48*100)</f>
        <v>2.6275476308125818E-9</v>
      </c>
      <c r="R48">
        <f t="shared" si="9"/>
        <v>5.2602677665435937E-8</v>
      </c>
      <c r="S48">
        <f t="shared" si="8"/>
        <v>5.6675946374529481E-8</v>
      </c>
      <c r="T48">
        <f t="shared" si="10"/>
        <v>5.6381817333132985E-9</v>
      </c>
      <c r="U48">
        <f t="shared" si="7"/>
        <v>1.4029366237902538E-9</v>
      </c>
      <c r="V48">
        <f t="shared" si="11"/>
        <v>3.1515567107527877E-7</v>
      </c>
      <c r="W48">
        <f t="shared" si="12"/>
        <v>5.546080800531719E-7</v>
      </c>
      <c r="X48">
        <f t="shared" si="13"/>
        <v>4.25473282619389E-9</v>
      </c>
    </row>
    <row r="49" spans="1:24" x14ac:dyDescent="0.35">
      <c r="A49">
        <f t="shared" si="5"/>
        <v>18949700000</v>
      </c>
      <c r="B49">
        <v>1894.97</v>
      </c>
      <c r="C49" s="7" t="s">
        <v>285</v>
      </c>
      <c r="D49" s="3" t="s">
        <v>106</v>
      </c>
      <c r="E49" s="4">
        <v>0.52730689498665795</v>
      </c>
      <c r="F49" s="4">
        <v>0.32503740017493199</v>
      </c>
      <c r="G49" s="4">
        <v>0.232067000562172</v>
      </c>
      <c r="H49" s="4">
        <v>4.9528059558275999</v>
      </c>
      <c r="I49" s="4">
        <v>0.76841000038502205</v>
      </c>
      <c r="J49" s="4">
        <v>0.75457832350507803</v>
      </c>
      <c r="K49" s="4">
        <v>0.235199984395359</v>
      </c>
      <c r="L49" s="4">
        <v>4.7963508849772998</v>
      </c>
      <c r="M49" s="4">
        <v>35.804590589358597</v>
      </c>
      <c r="N49" s="4">
        <v>0.41363650863906198</v>
      </c>
      <c r="O49" s="8">
        <f>(GETPIVOTDATA("Calc. Conc. Mean",$D$3,"Sample","U037","Assay","IFN-γ")/A49*100)</f>
        <v>2.7826661898956603E-9</v>
      </c>
      <c r="P49">
        <f>(GETPIVOTDATA("Calc. Conc. Mean",$D$3,"Sample","U037","Assay","IL-10")/A49*100)</f>
        <v>1.7152640948138069E-9</v>
      </c>
      <c r="Q49">
        <f>(GETPIVOTDATA("Calc. Conc. Mean",$D$3,"Sample","U037","Assay","IL-12p70")/A49*100)</f>
        <v>1.22464735886147E-9</v>
      </c>
      <c r="R49">
        <f t="shared" si="9"/>
        <v>2.6136592958345511E-8</v>
      </c>
      <c r="S49">
        <f t="shared" si="8"/>
        <v>4.0549982341937978E-9</v>
      </c>
      <c r="T49">
        <f t="shared" si="10"/>
        <v>3.9820066993412981E-9</v>
      </c>
      <c r="U49">
        <f t="shared" si="7"/>
        <v>1.2411805168174643E-9</v>
      </c>
      <c r="V49">
        <f t="shared" si="11"/>
        <v>2.5310959460979855E-8</v>
      </c>
      <c r="W49">
        <f t="shared" si="12"/>
        <v>1.8894542177110242E-7</v>
      </c>
      <c r="X49">
        <f t="shared" si="13"/>
        <v>2.1828129661106084E-9</v>
      </c>
    </row>
    <row r="50" spans="1:24" x14ac:dyDescent="0.35">
      <c r="A50">
        <f t="shared" si="5"/>
        <v>17002200000</v>
      </c>
      <c r="B50">
        <v>1700.22</v>
      </c>
      <c r="C50" s="7" t="s">
        <v>286</v>
      </c>
      <c r="D50" s="3" t="s">
        <v>108</v>
      </c>
      <c r="E50" s="4">
        <v>0.78331687094048996</v>
      </c>
      <c r="F50" s="4">
        <v>0.28694454901282401</v>
      </c>
      <c r="G50" s="4">
        <v>0.33470007985386202</v>
      </c>
      <c r="H50" s="4">
        <v>6.1603804708250696</v>
      </c>
      <c r="I50" s="4">
        <v>1.02782699204586</v>
      </c>
      <c r="J50" s="4">
        <v>0.82339581468655199</v>
      </c>
      <c r="K50" s="4">
        <v>0.21642474258745201</v>
      </c>
      <c r="L50" s="4">
        <v>40.670019342632798</v>
      </c>
      <c r="M50" s="4">
        <v>24.1678353419594</v>
      </c>
      <c r="N50" s="4">
        <v>0.48101595878991998</v>
      </c>
      <c r="O50" s="8">
        <f>(GETPIVOTDATA("Calc. Conc. Mean",$D$3,"Sample","U038","Assay","IFN-γ")/A50*100)</f>
        <v>4.6071500802277937E-9</v>
      </c>
      <c r="P50">
        <f>(GETPIVOTDATA("Calc. Conc. Mean",$D$3,"Sample","U038","Assay","IL-10")/A50*100)</f>
        <v>1.6876907048077543E-9</v>
      </c>
      <c r="Q50">
        <f>(GETPIVOTDATA("Calc. Conc. Mean",$D$3,"Sample","U038","Assay","IL-12p70")/A50*100)</f>
        <v>1.968569243120667E-9</v>
      </c>
      <c r="R50">
        <f t="shared" si="9"/>
        <v>3.6232843225141858E-8</v>
      </c>
      <c r="S50">
        <f t="shared" si="8"/>
        <v>6.0452588020718495E-9</v>
      </c>
      <c r="T50">
        <f t="shared" si="10"/>
        <v>4.8428780668769453E-9</v>
      </c>
      <c r="U50">
        <f t="shared" si="7"/>
        <v>1.2729219900215972E-9</v>
      </c>
      <c r="V50">
        <f t="shared" si="11"/>
        <v>2.3920445202757762E-7</v>
      </c>
      <c r="W50">
        <f t="shared" si="12"/>
        <v>1.4214534202608721E-7</v>
      </c>
      <c r="X50">
        <f t="shared" si="13"/>
        <v>2.8291395160033407E-9</v>
      </c>
    </row>
    <row r="51" spans="1:24" x14ac:dyDescent="0.35">
      <c r="A51">
        <f t="shared" si="5"/>
        <v>18007100000</v>
      </c>
      <c r="B51">
        <v>1800.71</v>
      </c>
      <c r="C51" s="7" t="s">
        <v>287</v>
      </c>
      <c r="D51" s="3" t="s">
        <v>110</v>
      </c>
      <c r="E51" s="4">
        <v>0.69521915137308299</v>
      </c>
      <c r="F51" s="4">
        <v>0.33606819337060501</v>
      </c>
      <c r="G51" s="4">
        <v>0.30112616872048198</v>
      </c>
      <c r="H51" s="4">
        <v>4.0947000726015697</v>
      </c>
      <c r="I51" s="4">
        <v>0.91380102720860001</v>
      </c>
      <c r="J51" s="4">
        <v>0.69632234930299997</v>
      </c>
      <c r="K51" s="4">
        <v>0.269868834709376</v>
      </c>
      <c r="L51" s="4">
        <v>4.1171349160808504</v>
      </c>
      <c r="M51" s="4">
        <v>23.757496151281</v>
      </c>
      <c r="N51" s="4">
        <v>0.43161909556373401</v>
      </c>
      <c r="O51" s="8">
        <f>(GETPIVOTDATA("Calc. Conc. Mean",$D$3,"Sample","U039","Assay","IFN-γ")/A51*100)</f>
        <v>3.8608057453620131E-9</v>
      </c>
      <c r="P51">
        <f>(GETPIVOTDATA("Calc. Conc. Mean",$D$3,"Sample","U039","Assay","IL-10")/A51*100)</f>
        <v>1.866309363365589E-9</v>
      </c>
      <c r="Q51">
        <f>(GETPIVOTDATA("Calc. Conc. Mean",$D$3,"Sample","U039","Assay","IL-12p70")/A51*100)</f>
        <v>1.6722635444934608E-9</v>
      </c>
      <c r="R51">
        <f t="shared" si="9"/>
        <v>2.2739364320748867E-8</v>
      </c>
      <c r="S51">
        <f t="shared" si="8"/>
        <v>5.0746706977170113E-9</v>
      </c>
      <c r="T51">
        <f t="shared" si="10"/>
        <v>3.8669322062019975E-9</v>
      </c>
      <c r="U51">
        <f t="shared" si="7"/>
        <v>1.4986801578787033E-9</v>
      </c>
      <c r="V51">
        <f t="shared" si="11"/>
        <v>2.286395319668825E-8</v>
      </c>
      <c r="W51">
        <f t="shared" si="12"/>
        <v>1.3193404907664755E-7</v>
      </c>
      <c r="X51">
        <f t="shared" si="13"/>
        <v>2.396938405205358E-9</v>
      </c>
    </row>
    <row r="52" spans="1:24" x14ac:dyDescent="0.35">
      <c r="A52">
        <f t="shared" si="5"/>
        <v>14098599999.999998</v>
      </c>
      <c r="B52">
        <v>1409.86</v>
      </c>
      <c r="C52" s="7" t="s">
        <v>288</v>
      </c>
      <c r="D52" s="3" t="s">
        <v>112</v>
      </c>
      <c r="E52" s="4">
        <v>0.86432781460070196</v>
      </c>
      <c r="F52" s="4">
        <v>0.49061030275155498</v>
      </c>
      <c r="G52" s="4">
        <v>0.48635946863717999</v>
      </c>
      <c r="H52" s="4">
        <v>10.4850685307237</v>
      </c>
      <c r="I52" s="4">
        <v>115.328098532624</v>
      </c>
      <c r="J52" s="4">
        <v>0.98876454591130003</v>
      </c>
      <c r="K52" s="4">
        <v>0.24462442714482299</v>
      </c>
      <c r="L52" s="4">
        <v>194.92394173711401</v>
      </c>
      <c r="M52" s="4">
        <v>1630.6864321590699</v>
      </c>
      <c r="N52" s="4">
        <v>11.7613864525109</v>
      </c>
      <c r="O52" s="8">
        <f>(GETPIVOTDATA("Calc. Conc. Mean",$D$3,"Sample","U040","Assay","IFN-γ")/A52*100)</f>
        <v>6.1305932120969604E-9</v>
      </c>
      <c r="P52">
        <f>(GETPIVOTDATA("Calc. Conc. Mean",$D$3,"Sample","U040","Assay","IL-10")/A52*100)</f>
        <v>3.4798512104148997E-9</v>
      </c>
      <c r="Q52">
        <f>(GETPIVOTDATA("Calc. Conc. Mean",$D$3,"Sample","U040","Assay","IL-12p70")/A52*100)</f>
        <v>3.4497004570466577E-9</v>
      </c>
      <c r="R52">
        <f t="shared" si="9"/>
        <v>7.4369572374020824E-8</v>
      </c>
      <c r="S52">
        <f t="shared" si="8"/>
        <v>8.180109977772545E-7</v>
      </c>
      <c r="T52">
        <f t="shared" si="10"/>
        <v>7.0132108571865302E-9</v>
      </c>
      <c r="U52">
        <f t="shared" si="7"/>
        <v>1.7350972943754914E-9</v>
      </c>
      <c r="V52">
        <f t="shared" si="11"/>
        <v>1.3825765802073542E-6</v>
      </c>
      <c r="W52">
        <f t="shared" si="12"/>
        <v>1.1566300428121019E-5</v>
      </c>
      <c r="X52">
        <f t="shared" si="13"/>
        <v>8.3422371388016555E-8</v>
      </c>
    </row>
    <row r="53" spans="1:24" x14ac:dyDescent="0.35">
      <c r="C53" s="7" t="s">
        <v>289</v>
      </c>
      <c r="D53" s="3" t="s">
        <v>114</v>
      </c>
      <c r="E53" s="4">
        <v>0.74657255336915695</v>
      </c>
      <c r="F53" s="4">
        <v>0.26351552315975701</v>
      </c>
      <c r="G53" s="4">
        <v>0.27388889654236098</v>
      </c>
      <c r="H53" s="4">
        <v>4.6002248326100403</v>
      </c>
      <c r="I53" s="4">
        <v>0.89289573602369099</v>
      </c>
      <c r="J53" s="4">
        <v>0.62990862775587297</v>
      </c>
      <c r="K53" s="4">
        <v>0.169523509340055</v>
      </c>
      <c r="L53" s="4">
        <v>22.840832084905902</v>
      </c>
      <c r="M53" s="4">
        <v>30.049795511385799</v>
      </c>
      <c r="N53" s="4">
        <v>0.59972567287746503</v>
      </c>
      <c r="O53" s="8"/>
    </row>
    <row r="54" spans="1:24" x14ac:dyDescent="0.35">
      <c r="A54">
        <f t="shared" si="5"/>
        <v>12631700000</v>
      </c>
      <c r="B54">
        <v>1263.17</v>
      </c>
      <c r="C54" s="7" t="s">
        <v>290</v>
      </c>
      <c r="D54" s="3" t="s">
        <v>116</v>
      </c>
      <c r="E54" s="4">
        <v>0.88646094195445102</v>
      </c>
      <c r="F54" s="4">
        <v>0.184040153225763</v>
      </c>
      <c r="G54" s="4">
        <v>0.32840091164625801</v>
      </c>
      <c r="H54" s="4">
        <v>10.3359464009606</v>
      </c>
      <c r="I54" s="4">
        <v>4.00026151136084</v>
      </c>
      <c r="J54" s="4">
        <v>1.7486021613667999</v>
      </c>
      <c r="K54" s="4">
        <v>0.227141163852806</v>
      </c>
      <c r="L54" s="4">
        <v>113.345245121857</v>
      </c>
      <c r="M54" s="4">
        <v>872.60835715992903</v>
      </c>
      <c r="N54" s="4">
        <v>0.57735625360020604</v>
      </c>
      <c r="O54" s="8">
        <f>(GETPIVOTDATA("Calc. Conc. Mean",$D$3,"Sample","U042","Assay","IFN-γ")/A54*100)</f>
        <v>7.0177485370492571E-9</v>
      </c>
      <c r="P54">
        <f>(GETPIVOTDATA("Calc. Conc. Mean",$D$3,"Sample","U042","Assay","IL-10")/A54*100)</f>
        <v>1.4569705837358629E-9</v>
      </c>
      <c r="Q54">
        <f>(GETPIVOTDATA("Calc. Conc. Mean",$D$3,"Sample","U042","Assay","IL-12p70")/A54*100)</f>
        <v>2.5998156356330342E-9</v>
      </c>
      <c r="R54">
        <f t="shared" si="9"/>
        <v>8.1825458180297183E-8</v>
      </c>
      <c r="S54">
        <f t="shared" si="8"/>
        <v>3.1668433475785843E-8</v>
      </c>
      <c r="T54">
        <f t="shared" si="10"/>
        <v>1.3842967782379253E-8</v>
      </c>
      <c r="U54">
        <f t="shared" si="7"/>
        <v>1.7981836479080884E-9</v>
      </c>
      <c r="V54">
        <f t="shared" si="11"/>
        <v>8.9730792468042307E-7</v>
      </c>
      <c r="W54">
        <f t="shared" si="12"/>
        <v>6.9080832917178931E-6</v>
      </c>
      <c r="X54">
        <f t="shared" si="13"/>
        <v>4.5706932051917485E-9</v>
      </c>
    </row>
    <row r="55" spans="1:24" x14ac:dyDescent="0.35">
      <c r="A55">
        <f t="shared" si="5"/>
        <v>14429300000</v>
      </c>
      <c r="B55">
        <v>1442.93</v>
      </c>
      <c r="C55" s="7" t="s">
        <v>291</v>
      </c>
      <c r="D55" s="3" t="s">
        <v>118</v>
      </c>
      <c r="E55" s="4">
        <v>0.99736038822886297</v>
      </c>
      <c r="F55" s="4">
        <v>0.29924986070054799</v>
      </c>
      <c r="G55" s="4">
        <v>0.45891518551906402</v>
      </c>
      <c r="H55" s="4">
        <v>6.7103097549466701</v>
      </c>
      <c r="I55" s="4">
        <v>3.5136021854839701</v>
      </c>
      <c r="J55" s="4">
        <v>0.90074315311708197</v>
      </c>
      <c r="K55" s="4">
        <v>0.18360374822915801</v>
      </c>
      <c r="L55" s="4">
        <v>22.876711879022402</v>
      </c>
      <c r="M55" s="4">
        <v>68.029097105910907</v>
      </c>
      <c r="N55" s="4">
        <v>0.50120189914827196</v>
      </c>
      <c r="O55" s="8">
        <f>(GETPIVOTDATA("Calc. Conc. Mean",$D$3,"Sample","U043","Assay","IFN-γ")/A55*100)</f>
        <v>6.9120497060069652E-9</v>
      </c>
      <c r="P55">
        <f>(GETPIVOTDATA("Calc. Conc. Mean",$D$3,"Sample","U043","Assay","IL-10")/A55*100)</f>
        <v>2.0739042136524156E-9</v>
      </c>
      <c r="Q55">
        <f>(GETPIVOTDATA("Calc. Conc. Mean",$D$3,"Sample","U043","Assay","IL-12p70")/A55*100)</f>
        <v>3.1804396992166221E-9</v>
      </c>
      <c r="R55">
        <f t="shared" si="9"/>
        <v>4.6504749051905988E-8</v>
      </c>
      <c r="S55">
        <f t="shared" si="8"/>
        <v>2.4350468737111086E-8</v>
      </c>
      <c r="T55">
        <f t="shared" si="10"/>
        <v>6.2424591152521737E-9</v>
      </c>
      <c r="U55">
        <f t="shared" si="7"/>
        <v>1.2724369735826271E-9</v>
      </c>
      <c r="V55">
        <f t="shared" si="11"/>
        <v>1.5854346280846889E-7</v>
      </c>
      <c r="W55">
        <f t="shared" si="12"/>
        <v>4.7146498517537864E-7</v>
      </c>
      <c r="X55">
        <f t="shared" si="13"/>
        <v>3.4735011341386761E-9</v>
      </c>
    </row>
    <row r="56" spans="1:24" x14ac:dyDescent="0.35">
      <c r="A56">
        <f t="shared" si="5"/>
        <v>17851100000</v>
      </c>
      <c r="B56">
        <v>1785.11</v>
      </c>
      <c r="C56" s="7" t="s">
        <v>292</v>
      </c>
      <c r="D56" s="3" t="s">
        <v>120</v>
      </c>
      <c r="E56" s="4">
        <v>1.13834552189976</v>
      </c>
      <c r="F56" s="4">
        <v>0.47608561647358499</v>
      </c>
      <c r="G56" s="4">
        <v>0.471578744676587</v>
      </c>
      <c r="H56" s="4">
        <v>4.2511135062392702</v>
      </c>
      <c r="I56" s="4">
        <v>2.9177237481293501</v>
      </c>
      <c r="J56" s="4">
        <v>1.06228205964367</v>
      </c>
      <c r="K56" s="4">
        <v>0.29799620543350103</v>
      </c>
      <c r="L56" s="4">
        <v>59.839669337385097</v>
      </c>
      <c r="M56" s="4">
        <v>97.560693117293496</v>
      </c>
      <c r="N56" s="4">
        <v>0.597489288790371</v>
      </c>
      <c r="O56" s="8">
        <f>(GETPIVOTDATA("Calc. Conc. Mean",$D$3,"Sample","U044","Assay","IFN-γ")/A56*100)</f>
        <v>6.376892863183557E-9</v>
      </c>
      <c r="P56">
        <f>(GETPIVOTDATA("Calc. Conc. Mean",$D$3,"Sample","U044","Assay","IL-10")/A56*100)</f>
        <v>2.6669819589469836E-9</v>
      </c>
      <c r="Q56">
        <f>(GETPIVOTDATA("Calc. Conc. Mean",$D$3,"Sample","U044","Assay","IL-12p70")/A56*100)</f>
        <v>2.6417349332903127E-9</v>
      </c>
      <c r="R56">
        <f t="shared" si="9"/>
        <v>2.3814294392162221E-8</v>
      </c>
      <c r="S56">
        <f t="shared" si="8"/>
        <v>1.6344784064451772E-8</v>
      </c>
      <c r="T56">
        <f t="shared" si="10"/>
        <v>5.9507932824513336E-9</v>
      </c>
      <c r="U56">
        <f t="shared" si="7"/>
        <v>1.6693436563209049E-9</v>
      </c>
      <c r="V56">
        <f t="shared" si="11"/>
        <v>3.3521558524340289E-7</v>
      </c>
      <c r="W56">
        <f t="shared" si="12"/>
        <v>5.4652482545777846E-7</v>
      </c>
      <c r="X56">
        <f t="shared" si="13"/>
        <v>3.3470726666164609E-9</v>
      </c>
    </row>
    <row r="57" spans="1:24" x14ac:dyDescent="0.35">
      <c r="A57">
        <f t="shared" si="5"/>
        <v>14082200000</v>
      </c>
      <c r="B57">
        <v>1408.22</v>
      </c>
      <c r="C57" s="7" t="s">
        <v>293</v>
      </c>
      <c r="D57" s="3" t="s">
        <v>122</v>
      </c>
      <c r="E57" s="4">
        <v>0.72455097183908101</v>
      </c>
      <c r="F57" s="4">
        <v>0.33974244679466098</v>
      </c>
      <c r="G57" s="4">
        <v>0.42727997686004499</v>
      </c>
      <c r="H57" s="4">
        <v>7.0026471614262196</v>
      </c>
      <c r="I57" s="4">
        <v>0.64866709191214</v>
      </c>
      <c r="J57" s="4">
        <v>0.76082755412552805</v>
      </c>
      <c r="K57" s="4">
        <v>0.20174558746181601</v>
      </c>
      <c r="L57" s="4">
        <v>0.37001524788758799</v>
      </c>
      <c r="M57" s="4">
        <v>2.5724778030569602</v>
      </c>
      <c r="N57" s="4">
        <v>0.46530722130674501</v>
      </c>
      <c r="O57" s="8">
        <f>(GETPIVOTDATA("Calc. Conc. Mean",$D$3,"Sample","U045","Assay","IFN-γ")/A57*100)</f>
        <v>5.1451546763934685E-9</v>
      </c>
      <c r="P57">
        <f>(GETPIVOTDATA("Calc. Conc. Mean",$D$3,"Sample","U045","Assay","IL-10")/A57*100)</f>
        <v>2.4125665506430885E-9</v>
      </c>
      <c r="Q57">
        <f>(GETPIVOTDATA("Calc. Conc. Mean",$D$3,"Sample","U045","Assay","IL-12p70")/A57*100)</f>
        <v>3.0341848351823219E-9</v>
      </c>
      <c r="R57">
        <f t="shared" si="9"/>
        <v>4.9726940118917635E-8</v>
      </c>
      <c r="S57">
        <f t="shared" si="8"/>
        <v>4.6062908630195566E-9</v>
      </c>
      <c r="T57">
        <f t="shared" si="10"/>
        <v>5.4027606064785905E-9</v>
      </c>
      <c r="U57">
        <f t="shared" si="7"/>
        <v>1.4326283355002486E-9</v>
      </c>
      <c r="V57">
        <f t="shared" si="11"/>
        <v>2.6275386508328813E-9</v>
      </c>
      <c r="W57">
        <f t="shared" si="12"/>
        <v>1.826758463206715E-8</v>
      </c>
      <c r="X57">
        <f t="shared" si="13"/>
        <v>3.3042225029238684E-9</v>
      </c>
    </row>
    <row r="58" spans="1:24" x14ac:dyDescent="0.35">
      <c r="A58">
        <f t="shared" si="5"/>
        <v>3681500000</v>
      </c>
      <c r="B58">
        <v>368.15</v>
      </c>
      <c r="C58" s="7" t="s">
        <v>294</v>
      </c>
      <c r="D58" s="3" t="s">
        <v>124</v>
      </c>
      <c r="E58" s="4" t="e">
        <v>#DIV/0!</v>
      </c>
      <c r="F58" s="4">
        <v>0.141372397100262</v>
      </c>
      <c r="G58" s="4">
        <v>0.296933298589384</v>
      </c>
      <c r="H58" s="4">
        <v>9.0821169317354897</v>
      </c>
      <c r="I58" s="4">
        <v>7.9403146537126803</v>
      </c>
      <c r="J58" s="4">
        <v>0.18818309663918201</v>
      </c>
      <c r="K58" s="4">
        <v>0.23251170453544701</v>
      </c>
      <c r="L58" s="4">
        <v>300.06402035128201</v>
      </c>
      <c r="M58" s="4">
        <v>471.76166264589</v>
      </c>
      <c r="N58" s="4">
        <v>0.38664096267535703</v>
      </c>
      <c r="O58" s="8" t="e">
        <f>(GETPIVOTDATA("Calc. Conc. Mean",$D$3,"Sample","U046","Assay","IFN-γ")/A58*100)</f>
        <v>#DIV/0!</v>
      </c>
      <c r="P58">
        <f>(GETPIVOTDATA("Calc. Conc. Mean",$D$3,"Sample","U046","Assay","IL-10")/A58*100)</f>
        <v>3.8400759771903302E-9</v>
      </c>
      <c r="Q58">
        <f>(GETPIVOTDATA("Calc. Conc. Mean",$D$3,"Sample","U046","Assay","IL-12p70")/A58*100)</f>
        <v>8.065552046431726E-9</v>
      </c>
      <c r="R58">
        <f t="shared" si="9"/>
        <v>2.4669610027802501E-7</v>
      </c>
      <c r="S58">
        <f t="shared" si="8"/>
        <v>2.1568150628039334E-7</v>
      </c>
      <c r="T58">
        <f t="shared" si="10"/>
        <v>5.1115875767807141E-9</v>
      </c>
      <c r="U58">
        <f t="shared" si="7"/>
        <v>6.3156785151554264E-9</v>
      </c>
      <c r="V58">
        <f t="shared" si="11"/>
        <v>8.1505913445954645E-6</v>
      </c>
      <c r="W58">
        <f t="shared" si="12"/>
        <v>1.2814387142357463E-5</v>
      </c>
      <c r="X58">
        <f t="shared" si="13"/>
        <v>1.0502267083399619E-8</v>
      </c>
    </row>
    <row r="59" spans="1:24" x14ac:dyDescent="0.35">
      <c r="A59">
        <f t="shared" si="5"/>
        <v>15064100000</v>
      </c>
      <c r="B59">
        <v>1506.41</v>
      </c>
      <c r="C59" s="7" t="s">
        <v>295</v>
      </c>
      <c r="D59" s="3" t="s">
        <v>126</v>
      </c>
      <c r="E59" s="4">
        <v>0.680566603875015</v>
      </c>
      <c r="F59" s="4">
        <v>0.26351552315975701</v>
      </c>
      <c r="G59" s="4">
        <v>0.31371004764563098</v>
      </c>
      <c r="H59" s="4">
        <v>6.0326351960462397</v>
      </c>
      <c r="I59" s="4">
        <v>0.59639501377996196</v>
      </c>
      <c r="J59" s="4">
        <v>0.70671568609110902</v>
      </c>
      <c r="K59" s="4">
        <v>0.239684840513052</v>
      </c>
      <c r="L59" s="4">
        <v>2.0754323695560699</v>
      </c>
      <c r="M59" s="4">
        <v>14.3302488107194</v>
      </c>
      <c r="N59" s="4">
        <v>0.38439011230535802</v>
      </c>
      <c r="O59" s="8">
        <f>(GETPIVOTDATA("Calc. Conc. Mean",$D$3,"Sample","U047","Assay","IFN-γ")/A59*100)</f>
        <v>4.5178046074774795E-9</v>
      </c>
      <c r="P59">
        <f>(GETPIVOTDATA("Calc. Conc. Mean",$D$3,"Sample","U047","Assay","IL-10")/A59*100)</f>
        <v>1.7492948344724012E-9</v>
      </c>
      <c r="Q59">
        <f>(GETPIVOTDATA("Calc. Conc. Mean",$D$3,"Sample","U047","Assay","IL-12p70")/A59*100)</f>
        <v>2.0825010962860775E-9</v>
      </c>
      <c r="R59">
        <f t="shared" si="9"/>
        <v>4.004643620293439E-8</v>
      </c>
      <c r="S59">
        <f t="shared" si="8"/>
        <v>3.9590484249305427E-9</v>
      </c>
      <c r="T59">
        <f t="shared" si="10"/>
        <v>4.6913900338626872E-9</v>
      </c>
      <c r="U59">
        <f t="shared" si="7"/>
        <v>1.5910996376355175E-9</v>
      </c>
      <c r="V59">
        <f t="shared" si="11"/>
        <v>1.3777340628089762E-8</v>
      </c>
      <c r="W59">
        <f t="shared" si="12"/>
        <v>9.51284763823886E-8</v>
      </c>
      <c r="X59">
        <f t="shared" si="13"/>
        <v>2.5516964989966745E-9</v>
      </c>
    </row>
    <row r="60" spans="1:24" x14ac:dyDescent="0.35">
      <c r="A60">
        <f t="shared" si="5"/>
        <v>15776300000.000002</v>
      </c>
      <c r="B60">
        <v>1577.63</v>
      </c>
      <c r="C60" s="7" t="s">
        <v>296</v>
      </c>
      <c r="D60" s="3" t="s">
        <v>128</v>
      </c>
      <c r="E60" s="4">
        <v>0.75391729963062504</v>
      </c>
      <c r="F60" s="4">
        <v>0.26351552315975701</v>
      </c>
      <c r="G60" s="4">
        <v>0.26760905546876002</v>
      </c>
      <c r="H60" s="4">
        <v>5.9747915523530102</v>
      </c>
      <c r="I60" s="4">
        <v>3.54401637478969</v>
      </c>
      <c r="J60" s="4">
        <v>0.70047917571226304</v>
      </c>
      <c r="K60" s="4">
        <v>0.21597895404944301</v>
      </c>
      <c r="L60" s="4">
        <v>32.7227251433916</v>
      </c>
      <c r="M60" s="4">
        <v>114.497365417433</v>
      </c>
      <c r="N60" s="4">
        <v>0.51016957655944795</v>
      </c>
      <c r="O60" s="8">
        <f>(GETPIVOTDATA("Calc. Conc. Mean",$D$3,"Sample","U048","Assay","IFN-γ")/A60*100)</f>
        <v>4.7787966736853696E-9</v>
      </c>
      <c r="P60">
        <f>(GETPIVOTDATA("Calc. Conc. Mean",$D$3,"Sample","U048","Assay","IL-10")/A60*100)</f>
        <v>1.6703252547159789E-9</v>
      </c>
      <c r="Q60">
        <f>(GETPIVOTDATA("Calc. Conc. Mean",$D$3,"Sample","U048","Assay","IL-12p70")/A60*100)</f>
        <v>1.6962726080814892E-9</v>
      </c>
      <c r="R60">
        <f t="shared" si="9"/>
        <v>3.7871944323783207E-8</v>
      </c>
      <c r="S60">
        <f t="shared" si="8"/>
        <v>2.2464179654226208E-8</v>
      </c>
      <c r="T60">
        <f t="shared" si="10"/>
        <v>4.4400726134281353E-9</v>
      </c>
      <c r="U60">
        <f t="shared" si="7"/>
        <v>1.3690089187543528E-9</v>
      </c>
      <c r="V60">
        <f t="shared" si="11"/>
        <v>2.0741698080913518E-7</v>
      </c>
      <c r="W60">
        <f t="shared" si="12"/>
        <v>7.2575550298506612E-7</v>
      </c>
      <c r="X60">
        <f t="shared" si="13"/>
        <v>3.2337720286724254E-9</v>
      </c>
    </row>
    <row r="61" spans="1:24" x14ac:dyDescent="0.35">
      <c r="A61">
        <f t="shared" si="5"/>
        <v>18117600000</v>
      </c>
      <c r="B61">
        <v>1811.76</v>
      </c>
      <c r="C61" s="7" t="s">
        <v>297</v>
      </c>
      <c r="D61" s="3" t="s">
        <v>130</v>
      </c>
      <c r="E61" s="4">
        <v>0.96035199629742396</v>
      </c>
      <c r="F61" s="4">
        <v>0.31644934873702102</v>
      </c>
      <c r="G61" s="4">
        <v>0.26342373098259197</v>
      </c>
      <c r="H61" s="4">
        <v>6.1603804708250696</v>
      </c>
      <c r="I61" s="4">
        <v>1.56371169436419</v>
      </c>
      <c r="J61" s="4">
        <v>0.74833051627989</v>
      </c>
      <c r="K61" s="4">
        <v>0.24867069541044001</v>
      </c>
      <c r="L61" s="4">
        <v>11.992926091133301</v>
      </c>
      <c r="M61" s="4">
        <v>33.617271386724603</v>
      </c>
      <c r="N61" s="4">
        <v>0.54153852758652399</v>
      </c>
      <c r="O61" s="8">
        <f>(GETPIVOTDATA("Calc. Conc. Mean",$D$3,"Sample","U049","Assay","IFN-γ")/A61*100)</f>
        <v>5.3006579033504652E-9</v>
      </c>
      <c r="P61">
        <f>(GETPIVOTDATA("Calc. Conc. Mean",$D$3,"Sample","U049","Assay","IL-10")/A61*100)</f>
        <v>1.7466405524849925E-9</v>
      </c>
      <c r="Q61">
        <f>(GETPIVOTDATA("Calc. Conc. Mean",$D$3,"Sample","U049","Assay","IL-12p70")/A61*100)</f>
        <v>1.4539659280621716E-9</v>
      </c>
      <c r="R61">
        <f t="shared" si="9"/>
        <v>3.4002188318679453E-8</v>
      </c>
      <c r="S61">
        <f t="shared" si="8"/>
        <v>8.6308986530456025E-9</v>
      </c>
      <c r="T61">
        <f t="shared" si="10"/>
        <v>4.1304064350680558E-9</v>
      </c>
      <c r="U61">
        <f t="shared" si="7"/>
        <v>1.37253662411379E-9</v>
      </c>
      <c r="V61">
        <f t="shared" si="11"/>
        <v>6.6194893866369175E-8</v>
      </c>
      <c r="W61">
        <f t="shared" si="12"/>
        <v>1.8555035648609419E-7</v>
      </c>
      <c r="X61">
        <f t="shared" si="13"/>
        <v>2.9890191172480018E-9</v>
      </c>
    </row>
    <row r="62" spans="1:24" x14ac:dyDescent="0.35">
      <c r="A62">
        <f t="shared" si="5"/>
        <v>12538200000</v>
      </c>
      <c r="B62">
        <v>1253.82</v>
      </c>
      <c r="C62" s="7" t="s">
        <v>298</v>
      </c>
      <c r="D62" s="3" t="s">
        <v>132</v>
      </c>
      <c r="E62" s="4">
        <v>0.353767502102802</v>
      </c>
      <c r="F62" s="4">
        <v>9.9539623546576306E-2</v>
      </c>
      <c r="G62" s="4">
        <v>0.28645507764898998</v>
      </c>
      <c r="H62" s="4">
        <v>7.2603902652967296</v>
      </c>
      <c r="I62" s="4">
        <v>0.70758941789913299</v>
      </c>
      <c r="J62" s="4">
        <v>0.48327067955893399</v>
      </c>
      <c r="K62" s="4">
        <v>0.192439681871033</v>
      </c>
      <c r="L62" s="4">
        <v>34.318999074090499</v>
      </c>
      <c r="M62" s="4">
        <v>28.5991203102318</v>
      </c>
      <c r="N62" s="4">
        <v>0.35060349702701699</v>
      </c>
      <c r="O62" s="8">
        <f>(GETPIVOTDATA("Calc. Conc. Mean",$D$3,"Sample","U050","Assay","IFN-γ")/A62*100)</f>
        <v>2.8215174594662868E-9</v>
      </c>
      <c r="P62">
        <f>(GETPIVOTDATA("Calc. Conc. Mean",$D$3,"Sample","U050","Assay","IL-10")/A62*100)</f>
        <v>7.9389085791083495E-10</v>
      </c>
      <c r="Q62">
        <f>(GETPIVOTDATA("Calc. Conc. Mean",$D$3,"Sample","U050","Assay","IL-12p70")/A62*100)</f>
        <v>2.2846587041919096E-9</v>
      </c>
      <c r="R62">
        <f t="shared" si="9"/>
        <v>5.7906160894679696E-8</v>
      </c>
      <c r="S62">
        <f t="shared" si="8"/>
        <v>5.6434689022278557E-9</v>
      </c>
      <c r="T62">
        <f t="shared" si="10"/>
        <v>3.8543864315366952E-9</v>
      </c>
      <c r="U62">
        <f t="shared" si="7"/>
        <v>1.5348270235841907E-9</v>
      </c>
      <c r="V62">
        <f t="shared" si="11"/>
        <v>2.7371551796980824E-7</v>
      </c>
      <c r="W62">
        <f t="shared" si="12"/>
        <v>2.2809590140715412E-7</v>
      </c>
      <c r="X62">
        <f t="shared" si="13"/>
        <v>2.7962825367837248E-9</v>
      </c>
    </row>
    <row r="63" spans="1:24" x14ac:dyDescent="0.35">
      <c r="A63">
        <f t="shared" si="5"/>
        <v>17201100000</v>
      </c>
      <c r="B63">
        <v>1720.11</v>
      </c>
      <c r="C63" s="7" t="s">
        <v>299</v>
      </c>
      <c r="D63" s="3" t="s">
        <v>134</v>
      </c>
      <c r="E63" s="4">
        <v>0.86432781460070196</v>
      </c>
      <c r="F63" s="4">
        <v>0.46033407681273802</v>
      </c>
      <c r="G63" s="4">
        <v>1.12037374421745</v>
      </c>
      <c r="H63" s="4">
        <v>14.7475391447313</v>
      </c>
      <c r="I63" s="4">
        <v>7.6080979665681197</v>
      </c>
      <c r="J63" s="4">
        <v>1.28153211327748</v>
      </c>
      <c r="K63" s="4">
        <v>0.63808458040434102</v>
      </c>
      <c r="L63" s="4">
        <v>650.48054585551597</v>
      </c>
      <c r="M63" s="4">
        <v>1860.02180836201</v>
      </c>
      <c r="N63" s="4">
        <v>1.91032171164713</v>
      </c>
      <c r="O63" s="8">
        <f>(GETPIVOTDATA("Calc. Conc. Mean",$D$3,"Sample","U051","Assay","IFN-γ")/A63*100)</f>
        <v>5.0248403567254531E-9</v>
      </c>
      <c r="P63">
        <f>(GETPIVOTDATA("Calc. Conc. Mean",$D$3,"Sample","U051","Assay","IL-10")/A63*100)</f>
        <v>2.6761897600312656E-9</v>
      </c>
      <c r="Q63">
        <f>(GETPIVOTDATA("Calc. Conc. Mean",$D$3,"Sample","U051","Assay","IL-12p70")/A63*100)</f>
        <v>6.5133842848274241E-9</v>
      </c>
      <c r="R63">
        <f t="shared" si="9"/>
        <v>8.5736023537630153E-8</v>
      </c>
      <c r="S63">
        <f t="shared" si="8"/>
        <v>4.423029903069059E-8</v>
      </c>
      <c r="T63">
        <f t="shared" si="10"/>
        <v>7.4502916283114443E-9</v>
      </c>
      <c r="U63">
        <f t="shared" si="7"/>
        <v>3.7095568330184754E-9</v>
      </c>
      <c r="V63">
        <f t="shared" si="11"/>
        <v>3.7816217907896354E-6</v>
      </c>
      <c r="W63">
        <f t="shared" si="12"/>
        <v>1.0813388727244246E-5</v>
      </c>
      <c r="X63">
        <f t="shared" si="13"/>
        <v>1.110581132396841E-8</v>
      </c>
    </row>
    <row r="64" spans="1:24" x14ac:dyDescent="0.35">
      <c r="A64">
        <f t="shared" si="5"/>
        <v>12746199999.999998</v>
      </c>
      <c r="B64">
        <v>1274.6199999999999</v>
      </c>
      <c r="C64" s="7" t="s">
        <v>300</v>
      </c>
      <c r="D64" s="3" t="s">
        <v>136</v>
      </c>
      <c r="E64" s="4">
        <v>0.39695924360280099</v>
      </c>
      <c r="F64" s="4">
        <v>0.32626364765295501</v>
      </c>
      <c r="G64" s="4">
        <v>0.26970209041908799</v>
      </c>
      <c r="H64" s="4">
        <v>6.7471308868023998</v>
      </c>
      <c r="I64" s="4">
        <v>0.42910584856867501</v>
      </c>
      <c r="J64" s="4">
        <v>0.75874431977895296</v>
      </c>
      <c r="K64" s="4">
        <v>0.15420924360646401</v>
      </c>
      <c r="L64" s="4">
        <v>2.8627716011106399</v>
      </c>
      <c r="M64" s="4">
        <v>64.1155252177428</v>
      </c>
      <c r="N64" s="4">
        <v>0.57735625360020604</v>
      </c>
      <c r="O64" s="8">
        <f>(GETPIVOTDATA("Calc. Conc. Mean",$D$3,"Sample","U052","Assay","IFN-γ")/A64*100)</f>
        <v>3.1143340258492808E-9</v>
      </c>
      <c r="P64">
        <f>(GETPIVOTDATA("Calc. Conc. Mean",$D$3,"Sample","U052","Assay","IL-10")/A64*100)</f>
        <v>2.5596934588579738E-9</v>
      </c>
      <c r="Q64">
        <f>(GETPIVOTDATA("Calc. Conc. Mean",$D$3,"Sample","U052","Assay","IL-12p70")/A64*100)</f>
        <v>2.115941146530637E-9</v>
      </c>
      <c r="R64">
        <f t="shared" si="9"/>
        <v>5.2934450163989272E-8</v>
      </c>
      <c r="S64">
        <f t="shared" si="8"/>
        <v>3.3665394279759858E-9</v>
      </c>
      <c r="T64">
        <f t="shared" si="10"/>
        <v>5.952709982417921E-9</v>
      </c>
      <c r="U64">
        <f t="shared" si="7"/>
        <v>1.2098448447887532E-9</v>
      </c>
      <c r="V64">
        <f t="shared" si="11"/>
        <v>2.2459804499463685E-8</v>
      </c>
      <c r="W64">
        <f t="shared" si="12"/>
        <v>5.0301678318042097E-7</v>
      </c>
      <c r="X64">
        <f t="shared" si="13"/>
        <v>4.5296343506316086E-9</v>
      </c>
    </row>
    <row r="65" spans="1:24" x14ac:dyDescent="0.35">
      <c r="A65">
        <f t="shared" si="5"/>
        <v>11321199999.999998</v>
      </c>
      <c r="B65">
        <v>1132.1199999999999</v>
      </c>
      <c r="C65" s="7" t="s">
        <v>301</v>
      </c>
      <c r="D65" s="3" t="s">
        <v>138</v>
      </c>
      <c r="E65" s="4">
        <v>0.41860729436151001</v>
      </c>
      <c r="F65" s="4">
        <v>0.27215499156133399</v>
      </c>
      <c r="G65" s="4">
        <v>0.171634164586247</v>
      </c>
      <c r="H65" s="4">
        <v>6.8814524948699196</v>
      </c>
      <c r="I65" s="4">
        <v>0.60304795340872996</v>
      </c>
      <c r="J65" s="4">
        <v>0.532717754088471</v>
      </c>
      <c r="K65" s="4">
        <v>0.18404490624713499</v>
      </c>
      <c r="L65" s="4">
        <v>7.2439070997600297</v>
      </c>
      <c r="M65" s="4">
        <v>33.6038892130655</v>
      </c>
      <c r="N65" s="4">
        <v>0.42038129525193102</v>
      </c>
      <c r="O65" s="8">
        <f>(GETPIVOTDATA("Calc. Conc. Mean",$D$3,"Sample","U053","Assay","IFN-γ")/A65*100)</f>
        <v>3.6975523298017006E-9</v>
      </c>
      <c r="P65">
        <f>(GETPIVOTDATA("Calc. Conc. Mean",$D$3,"Sample","U053","Assay","IL-10")/A65*100)</f>
        <v>2.4039412037711022E-9</v>
      </c>
      <c r="Q65">
        <f>(GETPIVOTDATA("Calc. Conc. Mean",$D$3,"Sample","U053","Assay","IL-12p70")/A65*100)</f>
        <v>1.5160421561870386E-9</v>
      </c>
      <c r="R65">
        <f t="shared" si="9"/>
        <v>6.0783772876284493E-8</v>
      </c>
      <c r="S65">
        <f t="shared" si="8"/>
        <v>5.3267140710236557E-9</v>
      </c>
      <c r="T65">
        <f t="shared" si="10"/>
        <v>4.7054884119039595E-9</v>
      </c>
      <c r="U65">
        <f t="shared" si="7"/>
        <v>1.6256660623179082E-9</v>
      </c>
      <c r="V65">
        <f t="shared" si="11"/>
        <v>6.39853292915948E-8</v>
      </c>
      <c r="W65">
        <f t="shared" si="12"/>
        <v>2.9682267969001084E-7</v>
      </c>
      <c r="X65">
        <f t="shared" si="13"/>
        <v>3.7132220546579082E-9</v>
      </c>
    </row>
    <row r="66" spans="1:24" x14ac:dyDescent="0.35">
      <c r="A66">
        <f t="shared" si="5"/>
        <v>14599900000</v>
      </c>
      <c r="B66">
        <v>1459.99</v>
      </c>
      <c r="C66" s="7" t="s">
        <v>303</v>
      </c>
      <c r="D66" s="3" t="s">
        <v>140</v>
      </c>
      <c r="E66" s="4">
        <v>0.218103878920304</v>
      </c>
      <c r="F66" s="4">
        <v>8.4191482826503503E-2</v>
      </c>
      <c r="G66" s="4">
        <v>5.60136619835441E-2</v>
      </c>
      <c r="H66" s="4">
        <v>6.9663786074512997</v>
      </c>
      <c r="I66" s="4">
        <v>0.59544459059946497</v>
      </c>
      <c r="J66" s="4">
        <v>0.47298621352409398</v>
      </c>
      <c r="K66" s="4">
        <v>0.135961432769276</v>
      </c>
      <c r="L66" s="4">
        <v>3.4868155673948902</v>
      </c>
      <c r="M66" s="4">
        <v>11.8091009313382</v>
      </c>
      <c r="N66" s="4">
        <v>0.169438416782834</v>
      </c>
      <c r="O66" s="8">
        <f>(GETPIVOTDATA("Calc. Conc. Mean",$D$3,"Sample","U054","Assay","IFN-γ")/A66*100)</f>
        <v>1.4938724163884957E-9</v>
      </c>
      <c r="P66">
        <f>(GETPIVOTDATA("Calc. Conc. Mean",$D$3,"Sample","U054","Assay","IL-10")/A66*100)</f>
        <v>5.7665794167428199E-10</v>
      </c>
      <c r="Q66">
        <f>(GETPIVOTDATA("Calc. Conc. Mean",$D$3,"Sample","U054","Assay","IL-12p70")/A66*100)</f>
        <v>3.836578468588422E-10</v>
      </c>
      <c r="R66">
        <f t="shared" si="9"/>
        <v>4.7715248785617024E-8</v>
      </c>
      <c r="S66">
        <f t="shared" si="8"/>
        <v>4.078415541198672E-9</v>
      </c>
      <c r="T66">
        <f t="shared" si="10"/>
        <v>3.2396537888896091E-9</v>
      </c>
      <c r="U66">
        <f t="shared" si="7"/>
        <v>9.3124906861879879E-10</v>
      </c>
      <c r="V66">
        <f t="shared" si="11"/>
        <v>2.3882461985321065E-8</v>
      </c>
      <c r="W66">
        <f t="shared" si="12"/>
        <v>8.0884806959898364E-8</v>
      </c>
      <c r="X66">
        <f t="shared" si="13"/>
        <v>1.1605450501909875E-9</v>
      </c>
    </row>
    <row r="67" spans="1:24" x14ac:dyDescent="0.35">
      <c r="A67" t="s">
        <v>302</v>
      </c>
      <c r="C67" s="7" t="s">
        <v>249</v>
      </c>
      <c r="D67" s="3" t="s">
        <v>142</v>
      </c>
      <c r="E67" s="4">
        <v>0.62935598431564999</v>
      </c>
      <c r="F67" s="4">
        <v>0.41053663363394599</v>
      </c>
      <c r="G67" s="4">
        <v>0.38305134117256001</v>
      </c>
      <c r="H67" s="4">
        <v>4.214086513602</v>
      </c>
      <c r="I67" s="4">
        <v>2.04067790032824</v>
      </c>
      <c r="J67" s="4">
        <v>0.89865020386841399</v>
      </c>
      <c r="K67" s="4">
        <v>0.31258184545411299</v>
      </c>
      <c r="L67" s="4">
        <v>7.5132247351922699</v>
      </c>
      <c r="M67" s="4">
        <v>10.740014816282599</v>
      </c>
      <c r="N67" s="4">
        <v>0.78273076778394102</v>
      </c>
      <c r="O67" s="8">
        <f>(E67/A13*100)</f>
        <v>4.0682877885664328E-9</v>
      </c>
      <c r="P67">
        <f>(F67/A13*100)</f>
        <v>2.6537940609054159E-9</v>
      </c>
      <c r="Q67">
        <f>(G67/A13*100)</f>
        <v>2.4761234222327373E-9</v>
      </c>
      <c r="R67">
        <f>(H67/A13*100)</f>
        <v>2.7240730414110072E-8</v>
      </c>
      <c r="S67">
        <f>(I67/A13*100)</f>
        <v>1.3191365759920879E-8</v>
      </c>
      <c r="T67">
        <f>(J67/A13*100)</f>
        <v>5.8090615513349494E-9</v>
      </c>
      <c r="U67">
        <f>(K67/A13*100)</f>
        <v>2.0205939666583471E-9</v>
      </c>
      <c r="V67">
        <f>(L67/A13*100)</f>
        <v>4.8567045050306205E-8</v>
      </c>
      <c r="W67">
        <f>(M67/A13*100)</f>
        <v>6.9425686280899553E-8</v>
      </c>
      <c r="X67">
        <f>(N67/A13*100)</f>
        <v>5.0597342420971247E-9</v>
      </c>
    </row>
    <row r="68" spans="1:24" x14ac:dyDescent="0.35">
      <c r="A68" t="s">
        <v>302</v>
      </c>
      <c r="C68" s="7" t="s">
        <v>250</v>
      </c>
      <c r="D68" s="3" t="s">
        <v>144</v>
      </c>
      <c r="E68" s="4">
        <v>0.27499315771476301</v>
      </c>
      <c r="F68" s="4">
        <v>8.4191482826503503E-2</v>
      </c>
      <c r="G68" s="4">
        <v>9.2962107464111002E-2</v>
      </c>
      <c r="H68" s="4">
        <v>6.8388299453848198</v>
      </c>
      <c r="I68" s="4">
        <v>2.4825094869132598</v>
      </c>
      <c r="J68" s="4">
        <v>0.37050204448483798</v>
      </c>
      <c r="K68" s="4">
        <v>9.7413391435331301E-2</v>
      </c>
      <c r="L68" s="4">
        <v>8.5449946380775703</v>
      </c>
      <c r="M68" s="4">
        <v>14.9161876821988</v>
      </c>
      <c r="N68" s="4">
        <v>0.23080156918270001</v>
      </c>
      <c r="O68" s="8">
        <f>(E68/A14*100)</f>
        <v>1.6785172385858781E-9</v>
      </c>
      <c r="P68">
        <f>(F68/A14*100)</f>
        <v>5.1389225986842235E-10</v>
      </c>
      <c r="Q68">
        <f>(G68/A14*100)</f>
        <v>5.6742684512766817E-10</v>
      </c>
      <c r="R68">
        <f>(H68/A14*100)</f>
        <v>4.1743198450749981E-8</v>
      </c>
      <c r="S68">
        <f>(I68/A14*100)</f>
        <v>1.5152867814475036E-8</v>
      </c>
      <c r="T68">
        <f>(J68/A14*100)</f>
        <v>2.261489244922133E-9</v>
      </c>
      <c r="U68">
        <f>(K68/A14*100)</f>
        <v>5.9459681888855773E-10</v>
      </c>
      <c r="V68">
        <f>(L68/A14*100)</f>
        <v>5.2157373379138073E-8</v>
      </c>
      <c r="W68">
        <f>(M68/A14*100)</f>
        <v>9.104618590009705E-8</v>
      </c>
      <c r="X68">
        <f>(N68/A14*100)</f>
        <v>1.4087783702882848E-9</v>
      </c>
    </row>
    <row r="69" spans="1:24" x14ac:dyDescent="0.35">
      <c r="A69" t="s">
        <v>302</v>
      </c>
      <c r="C69" s="7" t="s">
        <v>253</v>
      </c>
      <c r="D69" s="3" t="s">
        <v>146</v>
      </c>
      <c r="E69" s="4">
        <v>0.52730689498665795</v>
      </c>
      <c r="F69" s="4">
        <v>0.274621729659766</v>
      </c>
      <c r="G69" s="4">
        <v>0.28436012383769999</v>
      </c>
      <c r="H69" s="4">
        <v>5.9619066050126399</v>
      </c>
      <c r="I69" s="4">
        <v>0.52796233313715302</v>
      </c>
      <c r="J69" s="4">
        <v>0.70463668049083605</v>
      </c>
      <c r="K69" s="4">
        <v>0.191112596128928</v>
      </c>
      <c r="L69" s="4">
        <v>10.2822831887276</v>
      </c>
      <c r="M69" s="4">
        <v>19.9372496325105</v>
      </c>
      <c r="N69" s="4">
        <v>0.48325944481844102</v>
      </c>
      <c r="O69" s="8">
        <f>(E69/A17*100)</f>
        <v>3.4984236068299504E-9</v>
      </c>
      <c r="P69">
        <f>(F69/A17*100)</f>
        <v>1.82198099650206E-9</v>
      </c>
      <c r="Q69">
        <f>(G69/A17*100)</f>
        <v>1.8865904837069668E-9</v>
      </c>
      <c r="R69">
        <f>(H69/A17*100)</f>
        <v>3.955433734508509E-8</v>
      </c>
      <c r="S69">
        <f>(I69/A17*100)</f>
        <v>3.5027721187123278E-9</v>
      </c>
      <c r="T69">
        <f>(J69/A17*100)</f>
        <v>4.674920090566627E-9</v>
      </c>
      <c r="U69">
        <f>(K69/A17*100)</f>
        <v>1.2679386979700252E-9</v>
      </c>
      <c r="V69">
        <f>(L69/A17*100)</f>
        <v>6.8217925048117455E-8</v>
      </c>
      <c r="W69">
        <f>(M69/A17*100)</f>
        <v>1.3227390999960526E-7</v>
      </c>
      <c r="X69">
        <f>(N69/A17*100)</f>
        <v>3.2061902964859715E-9</v>
      </c>
    </row>
    <row r="70" spans="1:24" x14ac:dyDescent="0.35">
      <c r="A70" t="s">
        <v>302</v>
      </c>
      <c r="C70" s="7" t="s">
        <v>254</v>
      </c>
      <c r="D70" s="3" t="s">
        <v>148</v>
      </c>
      <c r="E70" s="4">
        <v>0.25361543087617899</v>
      </c>
      <c r="F70" s="4">
        <v>0.18028982565464599</v>
      </c>
      <c r="G70" s="4">
        <v>3.15775329503847E-2</v>
      </c>
      <c r="H70" s="4">
        <v>5.3965335463220301</v>
      </c>
      <c r="I70" s="4">
        <v>0.65722049254145098</v>
      </c>
      <c r="J70" s="4">
        <v>0.45654387774739003</v>
      </c>
      <c r="K70" s="4">
        <v>0.11701299038568699</v>
      </c>
      <c r="L70" s="4">
        <v>7.7791211704911403</v>
      </c>
      <c r="M70" s="4">
        <v>36.603645326178402</v>
      </c>
      <c r="N70" s="4">
        <v>0.391142088275028</v>
      </c>
      <c r="O70" s="8">
        <f>(E70/A18*100)</f>
        <v>1.5612291523101768E-9</v>
      </c>
      <c r="P70">
        <f>(F70/A18*100)</f>
        <v>1.1098446601002547E-9</v>
      </c>
      <c r="Q70">
        <f>(G70/A18*100)</f>
        <v>1.9438787628125472E-10</v>
      </c>
      <c r="R70">
        <f>(H70/A18*100)</f>
        <v>3.3220476628061201E-8</v>
      </c>
      <c r="S70">
        <f>(I70/A18*100)</f>
        <v>4.0457782434867649E-9</v>
      </c>
      <c r="T70">
        <f>(J70/A18*100)</f>
        <v>2.8104347152123784E-9</v>
      </c>
      <c r="U70">
        <f>(K70/A18*100)</f>
        <v>7.2031930848212324E-10</v>
      </c>
      <c r="V70">
        <f>(L70/A18*100)</f>
        <v>4.788742825610443E-8</v>
      </c>
      <c r="W70">
        <f>(M70/A18*100)</f>
        <v>2.2532808026161557E-7</v>
      </c>
      <c r="X70">
        <f>(N70/A18*100)</f>
        <v>2.4078283754295456E-9</v>
      </c>
    </row>
    <row r="71" spans="1:24" x14ac:dyDescent="0.35">
      <c r="A71" t="s">
        <v>302</v>
      </c>
      <c r="C71" s="7" t="s">
        <v>258</v>
      </c>
      <c r="D71" s="3" t="s">
        <v>150</v>
      </c>
      <c r="E71" s="4">
        <v>0.70254879859124597</v>
      </c>
      <c r="F71" s="4">
        <v>0.33239261177047902</v>
      </c>
      <c r="G71" s="4">
        <v>0.378843013872106</v>
      </c>
      <c r="H71" s="4">
        <v>5.3629365947796597</v>
      </c>
      <c r="I71" s="4">
        <v>0.97176479765207602</v>
      </c>
      <c r="J71" s="4">
        <v>0.82339581468655199</v>
      </c>
      <c r="K71" s="4">
        <v>0.171279551888988</v>
      </c>
      <c r="L71" s="4">
        <v>4.0295737298182503</v>
      </c>
      <c r="M71" s="4">
        <v>10.713630679323</v>
      </c>
      <c r="N71" s="4">
        <v>0.46755179653224799</v>
      </c>
      <c r="O71" s="8">
        <f>(E71/A22*100)</f>
        <v>4.2991958987066342E-9</v>
      </c>
      <c r="P71">
        <f>(F71/A22*100)</f>
        <v>2.0340522340220485E-9</v>
      </c>
      <c r="Q71">
        <f>(G71/A22*100)</f>
        <v>2.3183020663597118E-9</v>
      </c>
      <c r="R71">
        <f>(H71/A22*100)</f>
        <v>3.281809756067203E-8</v>
      </c>
      <c r="S71">
        <f>(I71/A22*100)</f>
        <v>5.9466434800694925E-9</v>
      </c>
      <c r="T71">
        <f>(J71/A22*100)</f>
        <v>5.0387103594952203E-9</v>
      </c>
      <c r="U71">
        <f>(K71/A22*100)</f>
        <v>1.0481326684922221E-9</v>
      </c>
      <c r="V71">
        <f>(L71/A22*100)</f>
        <v>2.4658681201232761E-8</v>
      </c>
      <c r="W71">
        <f>(M71/A22*100)</f>
        <v>6.5561277976935878E-8</v>
      </c>
      <c r="X71">
        <f>(N71/A22*100)</f>
        <v>2.8611489623425649E-9</v>
      </c>
    </row>
    <row r="72" spans="1:24" x14ac:dyDescent="0.35">
      <c r="A72" t="s">
        <v>302</v>
      </c>
      <c r="C72" s="7" t="s">
        <v>261</v>
      </c>
      <c r="D72" s="3" t="s">
        <v>152</v>
      </c>
      <c r="E72" s="4">
        <v>3.7234519809016597E-2</v>
      </c>
      <c r="F72" s="4">
        <v>0.18028982565464599</v>
      </c>
      <c r="G72" s="4">
        <v>9.9144669552581499E-2</v>
      </c>
      <c r="H72" s="4">
        <v>4.8761321989427104</v>
      </c>
      <c r="I72" s="4">
        <v>2.5461738274991799</v>
      </c>
      <c r="J72" s="4">
        <v>0.50179778465170799</v>
      </c>
      <c r="K72" s="4">
        <v>0.108889657231696</v>
      </c>
      <c r="L72" s="4">
        <v>11.014642098010899</v>
      </c>
      <c r="M72" s="4">
        <v>55.258366691879203</v>
      </c>
      <c r="N72" s="4">
        <v>0.24440281555694501</v>
      </c>
      <c r="O72" s="8">
        <f>(E72/A25*100)</f>
        <v>2.2276111163037151E-10</v>
      </c>
      <c r="P72">
        <f>(F72/A25*100)</f>
        <v>1.0786109820798444E-9</v>
      </c>
      <c r="Q72">
        <f>(G72/A25*100)</f>
        <v>5.9314788843901586E-10</v>
      </c>
      <c r="R72">
        <f>(H72/A25*100)</f>
        <v>2.9172193831544784E-8</v>
      </c>
      <c r="S72">
        <f>(I72/A25*100)</f>
        <v>1.5232867648813518E-8</v>
      </c>
      <c r="T72">
        <f>(J72/A25*100)</f>
        <v>3.0020806739557761E-9</v>
      </c>
      <c r="U72">
        <f>(K72/A25*100)</f>
        <v>6.5144874203826498E-10</v>
      </c>
      <c r="V72">
        <f>(L72/A25*100)</f>
        <v>6.589675200724438E-8</v>
      </c>
      <c r="W72">
        <f>(M72/A25*100)</f>
        <v>3.3059148484522404E-7</v>
      </c>
      <c r="X72">
        <f>(N72/A25*100)</f>
        <v>1.4621765812560277E-9</v>
      </c>
    </row>
    <row r="73" spans="1:24" x14ac:dyDescent="0.35">
      <c r="A73" t="s">
        <v>302</v>
      </c>
      <c r="C73" s="7" t="s">
        <v>262</v>
      </c>
      <c r="D73" s="3" t="s">
        <v>154</v>
      </c>
      <c r="E73" s="4">
        <v>0.78331687094048996</v>
      </c>
      <c r="F73" s="4">
        <v>0.41661969305352697</v>
      </c>
      <c r="G73" s="4">
        <v>0.34940509228464001</v>
      </c>
      <c r="H73" s="4">
        <v>10.0559163690028</v>
      </c>
      <c r="I73" s="4">
        <v>0.59639501377996196</v>
      </c>
      <c r="J73" s="4">
        <v>0.79418037816998599</v>
      </c>
      <c r="K73" s="4">
        <v>0.20396540636888399</v>
      </c>
      <c r="L73" s="4">
        <v>1.2332375245745499</v>
      </c>
      <c r="M73" s="4">
        <v>24.0116772825961</v>
      </c>
      <c r="N73" s="4">
        <v>0.53033846976162302</v>
      </c>
      <c r="O73" s="8">
        <f>(E73/A26*100)</f>
        <v>5.4720004955675158E-9</v>
      </c>
      <c r="P73">
        <f>(F73/A26*100)</f>
        <v>2.910371589615976E-9</v>
      </c>
      <c r="Q73">
        <f>(G73/A26*100)</f>
        <v>2.4408319405144254E-9</v>
      </c>
      <c r="R73">
        <f>(H73/A26*100)</f>
        <v>7.0247407397853997E-8</v>
      </c>
      <c r="S73">
        <f>(I73/A26*100)</f>
        <v>4.166224336569766E-9</v>
      </c>
      <c r="T73">
        <f>(J73/A26*100)</f>
        <v>5.5478894737686757E-9</v>
      </c>
      <c r="U73">
        <f>(K73/A26*100)</f>
        <v>1.4248369288779882E-9</v>
      </c>
      <c r="V73">
        <f>(L73/A26*100)</f>
        <v>8.6150019180897653E-9</v>
      </c>
      <c r="W73">
        <f>(M73/A26*100)</f>
        <v>1.6773787832760111E-7</v>
      </c>
      <c r="X73">
        <f>(N73/A26*100)</f>
        <v>3.7047745006051207E-9</v>
      </c>
    </row>
    <row r="74" spans="1:24" x14ac:dyDescent="0.35">
      <c r="A74" t="s">
        <v>302</v>
      </c>
      <c r="C74" s="7" t="s">
        <v>266</v>
      </c>
      <c r="D74" s="3" t="s">
        <v>156</v>
      </c>
      <c r="E74" s="4">
        <v>0.51277274600617595</v>
      </c>
      <c r="F74" s="4">
        <v>0.30785357988194501</v>
      </c>
      <c r="G74" s="4">
        <v>0.25714763623215797</v>
      </c>
      <c r="H74" s="4">
        <v>6.65492392247097</v>
      </c>
      <c r="I74" s="4">
        <v>0.52511086767372495</v>
      </c>
      <c r="J74" s="4">
        <v>0.73792069769532398</v>
      </c>
      <c r="K74" s="4">
        <v>0.17655459435865001</v>
      </c>
      <c r="L74" s="4">
        <v>3.98424468131849</v>
      </c>
      <c r="M74" s="4">
        <v>9.7714280095231594</v>
      </c>
      <c r="N74" s="4">
        <v>0.472040473800104</v>
      </c>
      <c r="O74" s="13">
        <f>E74/A30*100</f>
        <v>3.5828168390593623E-9</v>
      </c>
      <c r="P74" s="14">
        <f>F74/A30*100</f>
        <v>2.1510171875485257E-9</v>
      </c>
      <c r="Q74" s="14">
        <f>G74/A30*100</f>
        <v>1.7967274750709753E-9</v>
      </c>
      <c r="R74" s="14">
        <f>H74/A30*100</f>
        <v>4.6498909463883244E-8</v>
      </c>
      <c r="S74">
        <f>I74/A30*100</f>
        <v>3.6690250675917061E-9</v>
      </c>
      <c r="T74">
        <f>J74/A30*100</f>
        <v>5.1559579212920903E-9</v>
      </c>
      <c r="U74">
        <f>K74/A30*100</f>
        <v>1.2336123138530604E-9</v>
      </c>
      <c r="V74">
        <f>L74/A30*100</f>
        <v>2.7838489947725618E-8</v>
      </c>
      <c r="W74">
        <f>M74/A30*100</f>
        <v>6.8274371223610678E-8</v>
      </c>
      <c r="X74">
        <f>N74/A30*100</f>
        <v>3.2982146017335383E-9</v>
      </c>
    </row>
    <row r="75" spans="1:24" x14ac:dyDescent="0.35">
      <c r="A75" t="s">
        <v>302</v>
      </c>
      <c r="C75" s="7" t="s">
        <v>268</v>
      </c>
      <c r="D75" s="3" t="s">
        <v>158</v>
      </c>
      <c r="E75" s="4">
        <v>0.87908142961440705</v>
      </c>
      <c r="F75" s="4">
        <v>0.49907649308500701</v>
      </c>
      <c r="G75" s="4">
        <v>0.562479343006417</v>
      </c>
      <c r="H75" s="4">
        <v>4.6573577424269903</v>
      </c>
      <c r="I75" s="4">
        <v>3.2493895928799001</v>
      </c>
      <c r="J75" s="4">
        <v>1.0265554042709899</v>
      </c>
      <c r="K75" s="4">
        <v>0.36719499032490399</v>
      </c>
      <c r="L75" s="4">
        <v>42.633578493501901</v>
      </c>
      <c r="M75" s="4">
        <v>95.643779423244794</v>
      </c>
      <c r="N75" s="4">
        <v>0.84284332791457495</v>
      </c>
      <c r="O75" s="8">
        <f>(E75/A32*100)</f>
        <v>5.081072472931819E-9</v>
      </c>
      <c r="P75">
        <f>(F75/A32*100)</f>
        <v>2.8846518029778859E-9</v>
      </c>
      <c r="Q75">
        <f>(G75/A32*100)</f>
        <v>3.2511189635712007E-9</v>
      </c>
      <c r="R75">
        <f>(H75/A32*100)</f>
        <v>2.6919431379663665E-8</v>
      </c>
      <c r="S75">
        <f>(I75/A32*100)</f>
        <v>1.878140460941732E-8</v>
      </c>
      <c r="T75">
        <f>(J75/A32*100)</f>
        <v>5.9334689948673194E-9</v>
      </c>
      <c r="U75">
        <f>(K75/A32*100)</f>
        <v>2.1223794459595285E-9</v>
      </c>
      <c r="V75">
        <f>(L75/A32*100)</f>
        <v>2.4642120150453964E-7</v>
      </c>
      <c r="W75">
        <f>(M75/A32*100)</f>
        <v>5.5281906597409873E-7</v>
      </c>
      <c r="X75">
        <f>(N75/A32*100)</f>
        <v>4.8716169949574012E-9</v>
      </c>
    </row>
    <row r="76" spans="1:24" x14ac:dyDescent="0.35">
      <c r="A76" t="s">
        <v>302</v>
      </c>
      <c r="C76" s="7" t="s">
        <v>270</v>
      </c>
      <c r="D76" s="3" t="s">
        <v>160</v>
      </c>
      <c r="E76" s="4">
        <v>0.54185266942729104</v>
      </c>
      <c r="F76" s="4">
        <v>0.28324957863622202</v>
      </c>
      <c r="G76" s="4">
        <v>0.32840091164625801</v>
      </c>
      <c r="H76" s="4">
        <v>7.5964510311773497</v>
      </c>
      <c r="I76" s="4">
        <v>0.94990975366017005</v>
      </c>
      <c r="J76" s="4">
        <v>0.70671568609110902</v>
      </c>
      <c r="K76" s="4">
        <v>0.151593482873252</v>
      </c>
      <c r="L76" s="4">
        <v>9.6742385806618891</v>
      </c>
      <c r="M76" s="4">
        <v>49.021115181185102</v>
      </c>
      <c r="N76" s="4">
        <v>0.48998899013088798</v>
      </c>
      <c r="O76" s="8">
        <f>(E76/A34*100)</f>
        <v>3.9231424765039137E-9</v>
      </c>
      <c r="P76">
        <f>(F76/A34*100)</f>
        <v>2.0507944614799193E-9</v>
      </c>
      <c r="Q76">
        <f>(G76/A34*100)</f>
        <v>2.3777008742316878E-9</v>
      </c>
      <c r="R76">
        <f>(H76/A34*100)</f>
        <v>5.5000116069545018E-8</v>
      </c>
      <c r="S76">
        <f>(I76/A34*100)</f>
        <v>6.8775730262036533E-9</v>
      </c>
      <c r="T76">
        <f>(J76/A34*100)</f>
        <v>5.1167900120268253E-9</v>
      </c>
      <c r="U76">
        <f>(K76/A34*100)</f>
        <v>1.0975729481037961E-9</v>
      </c>
      <c r="V76">
        <f>(L76/A34*100)</f>
        <v>7.0043793165663093E-8</v>
      </c>
      <c r="W76">
        <f>(M76/A34*100)</f>
        <v>3.5492455802823046E-7</v>
      </c>
      <c r="X76">
        <f>(N76/A34*100)</f>
        <v>3.5476370767601959E-9</v>
      </c>
    </row>
    <row r="77" spans="1:24" x14ac:dyDescent="0.35">
      <c r="A77" t="s">
        <v>302</v>
      </c>
      <c r="C77" s="7" t="s">
        <v>271</v>
      </c>
      <c r="D77" s="3" t="s">
        <v>162</v>
      </c>
      <c r="E77" s="4">
        <v>0.78331687094048996</v>
      </c>
      <c r="F77" s="4">
        <v>0.24373230335142501</v>
      </c>
      <c r="G77" s="4">
        <v>0.194524322055254</v>
      </c>
      <c r="H77" s="4">
        <v>5.1458479799613999</v>
      </c>
      <c r="I77" s="4">
        <v>1.4135913915957199</v>
      </c>
      <c r="J77" s="4">
        <v>0.75249556239453397</v>
      </c>
      <c r="K77" s="4">
        <v>0.19731067774942501</v>
      </c>
      <c r="L77" s="4">
        <v>1.9752317865122699</v>
      </c>
      <c r="M77" s="4">
        <v>18.969100571020299</v>
      </c>
      <c r="N77" s="4">
        <v>0.57959375910503497</v>
      </c>
      <c r="O77" s="8">
        <f>(E77/A35*100)</f>
        <v>4.1227854699836837E-9</v>
      </c>
      <c r="P77">
        <f>(F77/A35*100)</f>
        <v>1.2828218516683159E-9</v>
      </c>
      <c r="Q77">
        <f>(G77/A35*100)</f>
        <v>1.0238283870548166E-9</v>
      </c>
      <c r="R77">
        <f>(H77/A35*100)</f>
        <v>2.7083838060397794E-8</v>
      </c>
      <c r="S77">
        <f>(I77/A35*100)</f>
        <v>7.4400721674327493E-9</v>
      </c>
      <c r="T77">
        <f>(J77/A35*100)</f>
        <v>3.9605654952158929E-9</v>
      </c>
      <c r="U77">
        <f>(K77/A35*100)</f>
        <v>1.0384936485808986E-9</v>
      </c>
      <c r="V77">
        <f>(L77/A35*100)</f>
        <v>1.03961209203949E-8</v>
      </c>
      <c r="W77">
        <f>(M77/A35*100)</f>
        <v>9.983894783086206E-8</v>
      </c>
      <c r="X77">
        <f>(N77/A35*100)</f>
        <v>3.0505416354207434E-9</v>
      </c>
    </row>
    <row r="78" spans="1:24" x14ac:dyDescent="0.35">
      <c r="A78" t="s">
        <v>302</v>
      </c>
      <c r="C78" s="7" t="s">
        <v>272</v>
      </c>
      <c r="D78" s="3" t="s">
        <v>164</v>
      </c>
      <c r="E78" s="4">
        <v>0.41860729436151001</v>
      </c>
      <c r="F78" s="4">
        <v>0.27338845280554602</v>
      </c>
      <c r="G78" s="4">
        <v>0.37042850245159098</v>
      </c>
      <c r="H78" s="4">
        <v>5.3898209518735101</v>
      </c>
      <c r="I78" s="4">
        <v>7.7228440304397405E-2</v>
      </c>
      <c r="J78" s="4">
        <v>0.80252467463525701</v>
      </c>
      <c r="K78" s="4">
        <v>0.16689164203835299</v>
      </c>
      <c r="L78" s="4">
        <v>5.9126946149987898</v>
      </c>
      <c r="M78" s="4">
        <v>9.63963607247487</v>
      </c>
      <c r="N78" s="4">
        <v>0.70693634603863498</v>
      </c>
      <c r="O78" s="8">
        <f>(E78/A36*100)</f>
        <v>2.6250402551092704E-9</v>
      </c>
      <c r="P78">
        <f>(F78/A36*100)</f>
        <v>1.7143888880178721E-9</v>
      </c>
      <c r="Q78">
        <f>(G78/A36*100)</f>
        <v>2.3229163554314744E-9</v>
      </c>
      <c r="R78">
        <f>(H78/A36*100)</f>
        <v>3.379897378061612E-8</v>
      </c>
      <c r="S78">
        <f>(I78/A36*100)</f>
        <v>4.8429104645097363E-10</v>
      </c>
      <c r="T78">
        <f>(J78/A36*100)</f>
        <v>5.0325438782648257E-9</v>
      </c>
      <c r="U78">
        <f>(K78/A36*100)</f>
        <v>1.0465591127841685E-9</v>
      </c>
      <c r="V78">
        <f>(L78/A36*100)</f>
        <v>3.7077856954722853E-8</v>
      </c>
      <c r="W78">
        <f>(M78/A36*100)</f>
        <v>6.0449096505702563E-8</v>
      </c>
      <c r="X78">
        <f>(N78/A36*100)</f>
        <v>4.4331199937205503E-9</v>
      </c>
    </row>
    <row r="79" spans="1:24" x14ac:dyDescent="0.35">
      <c r="A79" t="s">
        <v>302</v>
      </c>
      <c r="C79" s="7" t="s">
        <v>273</v>
      </c>
      <c r="D79" s="3" t="s">
        <v>166</v>
      </c>
      <c r="E79" s="4">
        <v>0.203944623901162</v>
      </c>
      <c r="F79" s="4">
        <v>0.118615217553154</v>
      </c>
      <c r="G79" s="4">
        <v>7.4453181445796393E-2</v>
      </c>
      <c r="H79" s="4">
        <v>5.6095908343885403</v>
      </c>
      <c r="I79" s="4">
        <v>4.0630001309765698</v>
      </c>
      <c r="J79" s="4">
        <v>0.42575870142387801</v>
      </c>
      <c r="K79" s="4">
        <v>0.12302205619366401</v>
      </c>
      <c r="L79" s="4">
        <v>21.045762544590499</v>
      </c>
      <c r="M79" s="4">
        <v>18.002761681437399</v>
      </c>
      <c r="N79" s="4">
        <v>0.487745959766551</v>
      </c>
      <c r="O79" s="8">
        <f>(E79/A37*100)</f>
        <v>1.1674258363165842E-9</v>
      </c>
      <c r="P79">
        <f>(F79/A37*100)</f>
        <v>6.7898072968559104E-10</v>
      </c>
      <c r="Q79">
        <f>(G79/A37*100)</f>
        <v>4.2618709899365983E-10</v>
      </c>
      <c r="R79">
        <f>(H79/A37*100)</f>
        <v>3.2110585442073892E-8</v>
      </c>
      <c r="S79">
        <f>(I79/A37*100)</f>
        <v>2.3257545284245602E-8</v>
      </c>
      <c r="T79">
        <f>(J79/A37*100)</f>
        <v>2.4371405265368295E-9</v>
      </c>
      <c r="U79">
        <f>(K79/A37*100)</f>
        <v>7.0420648551577601E-10</v>
      </c>
      <c r="V79">
        <f>(L79/A37*100)</f>
        <v>1.2047077520143849E-7</v>
      </c>
      <c r="W79">
        <f>(M79/A37*100)</f>
        <v>1.030519398351273E-7</v>
      </c>
      <c r="X79">
        <f>(N79/A37*100)</f>
        <v>2.7919698205256615E-9</v>
      </c>
    </row>
    <row r="80" spans="1:24" x14ac:dyDescent="0.35">
      <c r="A80" t="s">
        <v>302</v>
      </c>
      <c r="C80" s="7" t="s">
        <v>276</v>
      </c>
      <c r="D80" s="3" t="s">
        <v>168</v>
      </c>
      <c r="E80" s="4">
        <v>0.62204981924862002</v>
      </c>
      <c r="F80" s="4">
        <v>0.26968751229065002</v>
      </c>
      <c r="G80" s="4">
        <v>0.33050043214915398</v>
      </c>
      <c r="H80" s="4">
        <v>4.2658877119134697</v>
      </c>
      <c r="I80" s="4">
        <v>1.2036096436487</v>
      </c>
      <c r="J80" s="4">
        <v>0.82757180257846097</v>
      </c>
      <c r="K80" s="4">
        <v>0.22758839944241599</v>
      </c>
      <c r="L80" s="4">
        <v>10.8081227283279</v>
      </c>
      <c r="M80" s="4">
        <v>35.458751897550997</v>
      </c>
      <c r="N80" s="4">
        <v>0.44509880803163099</v>
      </c>
      <c r="O80" s="8">
        <f>(E80/A40*100)</f>
        <v>3.6928957181787525E-9</v>
      </c>
      <c r="P80">
        <f>(F80/A40*100)</f>
        <v>1.6010419560726053E-9</v>
      </c>
      <c r="Q80">
        <f>(G80/A44*100)</f>
        <v>1.4300444466282755E-9</v>
      </c>
      <c r="R80">
        <f>(H80/A40*100)</f>
        <v>2.5325107375781235E-8</v>
      </c>
      <c r="S80">
        <f>(I80/A40*100)</f>
        <v>7.1454162702882241E-9</v>
      </c>
      <c r="T80">
        <f>(J80/A40*100)</f>
        <v>4.9130090093410962E-9</v>
      </c>
      <c r="U80">
        <f>(K80/A40*100)</f>
        <v>1.3511140101660244E-9</v>
      </c>
      <c r="V80">
        <f>(L80/A40*100)</f>
        <v>6.4164105365715225E-8</v>
      </c>
      <c r="W80">
        <f>(M80/A40*100)</f>
        <v>2.1050640801181986E-7</v>
      </c>
      <c r="X80">
        <f>(N80/A40*100)</f>
        <v>2.6423984566572532E-9</v>
      </c>
    </row>
    <row r="81" spans="1:24" x14ac:dyDescent="0.35">
      <c r="A81" t="s">
        <v>302</v>
      </c>
      <c r="C81" s="7" t="s">
        <v>278</v>
      </c>
      <c r="D81" s="3" t="s">
        <v>170</v>
      </c>
      <c r="E81" s="4">
        <v>0.47649030851285301</v>
      </c>
      <c r="F81" s="4">
        <v>0.26845349243686301</v>
      </c>
      <c r="G81" s="4">
        <v>0.18203342005176401</v>
      </c>
      <c r="H81" s="4">
        <v>3.9129178226635002</v>
      </c>
      <c r="I81" s="4">
        <v>0.58594031365835897</v>
      </c>
      <c r="J81" s="4">
        <v>0.72543424983558402</v>
      </c>
      <c r="K81" s="4">
        <v>0.194210045537173</v>
      </c>
      <c r="L81" s="4">
        <v>1.2075177468879801</v>
      </c>
      <c r="M81" s="4">
        <v>16.558638983657001</v>
      </c>
      <c r="N81" s="4">
        <v>0.44060624418712802</v>
      </c>
      <c r="O81" s="8">
        <f>(E81/A42*100)</f>
        <v>2.5868516236032784E-9</v>
      </c>
      <c r="P81">
        <f>(F81/A42*100)</f>
        <v>1.4574259756503254E-9</v>
      </c>
      <c r="Q81">
        <f>(G81/A42*100)</f>
        <v>9.8825398921678421E-10</v>
      </c>
      <c r="R81">
        <f>(H81/A42*100)</f>
        <v>2.1243113745954061E-8</v>
      </c>
      <c r="S81">
        <f>(I81/A42*100)</f>
        <v>3.1810524257092079E-9</v>
      </c>
      <c r="T81">
        <f>(J81/A42*100)</f>
        <v>3.9383608301741288E-9</v>
      </c>
      <c r="U81">
        <f>(K81/A42*100)</f>
        <v>1.0543605245317405E-9</v>
      </c>
      <c r="V81">
        <f>(L81/A42*100)</f>
        <v>6.5555777069549448E-9</v>
      </c>
      <c r="W81">
        <f>(M81/A42*100)</f>
        <v>8.9896355443666306E-8</v>
      </c>
      <c r="X81">
        <f>(N81/A42*100)</f>
        <v>2.3920381123858044E-9</v>
      </c>
    </row>
    <row r="82" spans="1:24" x14ac:dyDescent="0.35">
      <c r="A82" t="s">
        <v>302</v>
      </c>
      <c r="C82" s="7" t="s">
        <v>282</v>
      </c>
      <c r="D82" s="3" t="s">
        <v>172</v>
      </c>
      <c r="E82" s="4">
        <v>0.50551012710950505</v>
      </c>
      <c r="F82" s="4">
        <v>0.176536900805216</v>
      </c>
      <c r="G82" s="4">
        <v>0.24042286537448601</v>
      </c>
      <c r="H82" s="4">
        <v>7.3908303098776402</v>
      </c>
      <c r="I82" s="4">
        <v>0.21707835506391801</v>
      </c>
      <c r="J82" s="4">
        <v>0.65479225411190201</v>
      </c>
      <c r="K82" s="4">
        <v>0.14637070781887701</v>
      </c>
      <c r="L82" s="4">
        <v>1.9815019487627801</v>
      </c>
      <c r="M82" s="4">
        <v>26.191860778397999</v>
      </c>
      <c r="N82" s="4">
        <v>0.48998899013088798</v>
      </c>
      <c r="O82" s="8">
        <f>(E82/A47*100)</f>
        <v>4.0328951565309715E-9</v>
      </c>
      <c r="P82">
        <f>(F82/A47*100)</f>
        <v>1.4083888215598865E-9</v>
      </c>
      <c r="Q82">
        <f>(G82/A47*100)</f>
        <v>1.9180628780519465E-9</v>
      </c>
      <c r="R82">
        <f>(H82/A47*100)</f>
        <v>5.8963099176430701E-8</v>
      </c>
      <c r="S82">
        <f>(I82/A47*100)</f>
        <v>1.7318233597629629E-9</v>
      </c>
      <c r="T82">
        <f>(J82/A47*100)</f>
        <v>5.2238488776503764E-9</v>
      </c>
      <c r="U82">
        <f>(K82/A47*100)</f>
        <v>1.1677267911447541E-9</v>
      </c>
      <c r="V82">
        <f>(L82/A47*100)</f>
        <v>1.5808169180537551E-8</v>
      </c>
      <c r="W82">
        <f>(M82/A47*100)</f>
        <v>2.0895531624206837E-7</v>
      </c>
      <c r="X82">
        <f>(N82/A47*100)</f>
        <v>3.9090695103409813E-9</v>
      </c>
    </row>
    <row r="83" spans="1:24" x14ac:dyDescent="0.35">
      <c r="A83" t="s">
        <v>302</v>
      </c>
      <c r="C83" s="7" t="s">
        <v>283</v>
      </c>
      <c r="D83" s="3" t="s">
        <v>174</v>
      </c>
      <c r="E83" s="4">
        <v>0.27499315771476301</v>
      </c>
      <c r="F83" s="4">
        <v>0.28694454901282401</v>
      </c>
      <c r="G83" s="4">
        <v>0.22162858064187099</v>
      </c>
      <c r="H83" s="4">
        <v>7.3790108486572601</v>
      </c>
      <c r="I83" s="4">
        <v>7.8613019781605402</v>
      </c>
      <c r="J83" s="4">
        <v>0.65271761178644105</v>
      </c>
      <c r="K83" s="4">
        <v>0.188018374342347</v>
      </c>
      <c r="L83" s="4">
        <v>41.719276497660303</v>
      </c>
      <c r="M83" s="4">
        <v>72.810235514953604</v>
      </c>
      <c r="N83" s="4">
        <v>0.51016957655944795</v>
      </c>
      <c r="O83" s="8">
        <f>(E83/A48*100)</f>
        <v>1.9730026095564794E-9</v>
      </c>
      <c r="P83">
        <f>(F83/A48*100)</f>
        <v>2.0587506565801204E-9</v>
      </c>
      <c r="Q83">
        <f>(G83/A48*100)</f>
        <v>1.5901259929247873E-9</v>
      </c>
      <c r="R83">
        <f>(H83/A48*100)</f>
        <v>5.2942436027617409E-8</v>
      </c>
      <c r="S83">
        <f>(I83/A48*100)</f>
        <v>5.6402746331275675E-8</v>
      </c>
      <c r="T83">
        <f>(J83/A48*100)</f>
        <v>4.683074888335613E-9</v>
      </c>
      <c r="U83">
        <f>(K83/A48*100)</f>
        <v>1.3489817212353957E-9</v>
      </c>
      <c r="V83">
        <f>(L83/A48*100)</f>
        <v>2.9932468895851786E-7</v>
      </c>
      <c r="W83">
        <f>(M83/A48*100)</f>
        <v>5.2239403288147058E-7</v>
      </c>
      <c r="X83">
        <f>(N83/A48*100)</f>
        <v>3.6603307305274001E-9</v>
      </c>
    </row>
    <row r="84" spans="1:24" x14ac:dyDescent="0.35">
      <c r="A84" t="s">
        <v>302</v>
      </c>
      <c r="C84" s="7" t="s">
        <v>287</v>
      </c>
      <c r="D84" s="3" t="s">
        <v>176</v>
      </c>
      <c r="E84" s="4">
        <v>0.56369249075610595</v>
      </c>
      <c r="F84" s="4">
        <v>0.28324957863622202</v>
      </c>
      <c r="G84" s="4">
        <v>0.32840091164625801</v>
      </c>
      <c r="H84" s="4">
        <v>3.94344935653691</v>
      </c>
      <c r="I84" s="4">
        <v>0.82827815486552503</v>
      </c>
      <c r="J84" s="4">
        <v>0.75041295984909595</v>
      </c>
      <c r="K84" s="4">
        <v>0.26128596123922299</v>
      </c>
      <c r="L84" s="4">
        <v>4.5084908204361902</v>
      </c>
      <c r="M84" s="4">
        <v>22.644378420938502</v>
      </c>
      <c r="N84" s="4">
        <v>0.52585748005685495</v>
      </c>
      <c r="O84" s="8">
        <f>(E84/A49*100)</f>
        <v>2.974677650601888E-9</v>
      </c>
      <c r="P84">
        <f>(F84/A49*100)</f>
        <v>1.4947443950892205E-9</v>
      </c>
      <c r="Q84">
        <f>(G84/A49*100)</f>
        <v>1.7330137767155047E-9</v>
      </c>
      <c r="R84">
        <f>(H84/A49*100)</f>
        <v>2.0810088584710629E-8</v>
      </c>
      <c r="S84">
        <f>(I84/A49*100)</f>
        <v>4.370930172327398E-9</v>
      </c>
      <c r="T84">
        <f>(J84/A49*100)</f>
        <v>3.960025540505105E-9</v>
      </c>
      <c r="U84">
        <f>(K84/A49*100)</f>
        <v>1.37883956600486E-9</v>
      </c>
      <c r="V84">
        <f>(L84/A49*100)</f>
        <v>2.3791884939794247E-8</v>
      </c>
      <c r="W84">
        <f>(M84/A49*100)</f>
        <v>1.1949729241591425E-7</v>
      </c>
      <c r="X84">
        <f>(N84/A49*100)</f>
        <v>2.7750174412093856E-9</v>
      </c>
    </row>
    <row r="85" spans="1:24" x14ac:dyDescent="0.35">
      <c r="A85" t="s">
        <v>302</v>
      </c>
      <c r="C85" s="7" t="s">
        <v>288</v>
      </c>
      <c r="D85" s="3" t="s">
        <v>178</v>
      </c>
      <c r="E85" s="4">
        <v>0.58555688257302696</v>
      </c>
      <c r="F85" s="4">
        <v>0.331167120020738</v>
      </c>
      <c r="G85" s="4">
        <v>0.55824609689885696</v>
      </c>
      <c r="H85" s="4">
        <v>7.8113973483933101</v>
      </c>
      <c r="I85" s="4">
        <v>109.832076970527</v>
      </c>
      <c r="J85" s="4">
        <v>0.57608808335606099</v>
      </c>
      <c r="K85" s="4">
        <v>0.19997086271381601</v>
      </c>
      <c r="L85" s="4">
        <v>193.338434409222</v>
      </c>
      <c r="M85" s="4">
        <v>1647.9597299024499</v>
      </c>
      <c r="N85" s="4">
        <v>11.8641444991523</v>
      </c>
      <c r="O85" s="8">
        <f>(E85/A52*100)</f>
        <v>4.1532980762134329E-9</v>
      </c>
      <c r="P85">
        <f>(F85/A52*100)</f>
        <v>2.3489362065789371E-9</v>
      </c>
      <c r="Q85">
        <f>(G85/A52*100)</f>
        <v>3.9595853269037853E-9</v>
      </c>
      <c r="R85">
        <f>(H85/A52*100)</f>
        <v>5.5405482447855178E-8</v>
      </c>
      <c r="S85">
        <f>(I85/A52*100)</f>
        <v>7.7902825082296838E-7</v>
      </c>
      <c r="T85">
        <f>(J85/A52*100)</f>
        <v>4.0861368033426087E-9</v>
      </c>
      <c r="U85">
        <f>(K85/A52*100)</f>
        <v>1.4183739003434102E-9</v>
      </c>
      <c r="V85">
        <f>(L85/A52*100)</f>
        <v>1.3713307307762616E-6</v>
      </c>
      <c r="W85">
        <f>(M85/A52*100)</f>
        <v>1.1688818250765679E-5</v>
      </c>
      <c r="X85">
        <f>(N85/A52*100)</f>
        <v>8.4151224229017779E-8</v>
      </c>
    </row>
    <row r="86" spans="1:24" x14ac:dyDescent="0.35">
      <c r="A86" t="s">
        <v>302</v>
      </c>
      <c r="C86" s="7" t="s">
        <v>289</v>
      </c>
      <c r="D86" s="3" t="s">
        <v>180</v>
      </c>
      <c r="E86" s="4">
        <v>0.46199940246217103</v>
      </c>
      <c r="F86" s="4">
        <v>0.32626364765295501</v>
      </c>
      <c r="G86" s="4">
        <v>0.17371327408662801</v>
      </c>
      <c r="H86" s="4">
        <v>4.0571024958796098</v>
      </c>
      <c r="I86" s="4">
        <v>0.21517625134407301</v>
      </c>
      <c r="J86" s="4">
        <v>0.58642784607199505</v>
      </c>
      <c r="K86" s="4">
        <v>0.14072621422204301</v>
      </c>
      <c r="L86" s="4">
        <v>17.668586808194298</v>
      </c>
      <c r="M86" s="4">
        <v>26.526387227779999</v>
      </c>
      <c r="N86" s="4">
        <v>0.64889600854434404</v>
      </c>
      <c r="O86" s="8"/>
    </row>
    <row r="87" spans="1:24" x14ac:dyDescent="0.35">
      <c r="A87" t="s">
        <v>302</v>
      </c>
      <c r="C87" s="7" t="s">
        <v>291</v>
      </c>
      <c r="D87" s="3" t="s">
        <v>182</v>
      </c>
      <c r="E87" s="4">
        <v>1.1978638256452501</v>
      </c>
      <c r="F87" s="4">
        <v>0.29309934322869702</v>
      </c>
      <c r="G87" s="4">
        <v>0.33260015529119502</v>
      </c>
      <c r="H87" s="4">
        <v>6.8449254606301304</v>
      </c>
      <c r="I87" s="4">
        <v>3.1438997909245998</v>
      </c>
      <c r="J87" s="4">
        <v>0.694244191673554</v>
      </c>
      <c r="K87" s="4">
        <v>0.190228201419611</v>
      </c>
      <c r="L87" s="4">
        <v>21.561006783637101</v>
      </c>
      <c r="M87" s="4">
        <v>61.294712647338002</v>
      </c>
      <c r="N87" s="4">
        <v>0.71808976434161298</v>
      </c>
      <c r="O87" s="8">
        <f>(E87/A55*100)</f>
        <v>8.30160732430021E-9</v>
      </c>
      <c r="P87">
        <f>(F87/A55*100)</f>
        <v>2.0312790171990116E-9</v>
      </c>
      <c r="Q87">
        <f>(G87/A55*100)</f>
        <v>2.3050331983616324E-9</v>
      </c>
      <c r="R87">
        <f>(H87/A55*100)</f>
        <v>4.7437682081806669E-8</v>
      </c>
      <c r="S87">
        <f>(I87/A55*100)</f>
        <v>2.1788304290052878E-8</v>
      </c>
      <c r="T87">
        <f>(J87/A55*100)</f>
        <v>4.8113504582589179E-9</v>
      </c>
      <c r="U87">
        <f>(K87/A55*100)</f>
        <v>1.3183467071833767E-9</v>
      </c>
      <c r="V87">
        <f>(L87/A55*100)</f>
        <v>1.4942517505102188E-7</v>
      </c>
      <c r="W87">
        <f>(M87/A55*100)</f>
        <v>4.2479339016679952E-7</v>
      </c>
      <c r="X87">
        <f>(N87/A55*100)</f>
        <v>4.9766084587721724E-9</v>
      </c>
    </row>
    <row r="88" spans="1:24" x14ac:dyDescent="0.35">
      <c r="A88" t="s">
        <v>302</v>
      </c>
      <c r="C88" s="7" t="s">
        <v>294</v>
      </c>
      <c r="D88" s="3" t="s">
        <v>184</v>
      </c>
      <c r="E88" s="4">
        <v>0.31789016531283698</v>
      </c>
      <c r="F88" s="4">
        <v>0.15018835035821099</v>
      </c>
      <c r="G88" s="4">
        <v>0.44414779547129102</v>
      </c>
      <c r="H88" s="4">
        <v>8.3695535255744797</v>
      </c>
      <c r="I88" s="4">
        <v>7.1474480304243801</v>
      </c>
      <c r="J88" s="4">
        <v>0.25868064409132702</v>
      </c>
      <c r="K88" s="4">
        <v>0.23161605460602</v>
      </c>
      <c r="L88" s="4">
        <v>276.34574317636998</v>
      </c>
      <c r="M88" s="4">
        <v>457.56511550965001</v>
      </c>
      <c r="N88" s="4">
        <v>0.37313293975020301</v>
      </c>
      <c r="O88" s="8">
        <f>(E88/A58*100)</f>
        <v>8.6348000899860639E-9</v>
      </c>
      <c r="P88">
        <f>(F88/A58*100)</f>
        <v>4.0795423158552496E-9</v>
      </c>
      <c r="Q88">
        <f>(G88/A58*100)</f>
        <v>1.2064316052459352E-8</v>
      </c>
      <c r="R88">
        <f>(H88/A58*100)</f>
        <v>2.2734085360789026E-7</v>
      </c>
      <c r="S88">
        <f>(I88/A58*100)</f>
        <v>1.9414499607291538E-7</v>
      </c>
      <c r="T88">
        <f>(J88/A58*100)</f>
        <v>7.0265012655528183E-9</v>
      </c>
      <c r="U88">
        <f>(K88/A58*100)</f>
        <v>6.2913501183218792E-9</v>
      </c>
      <c r="V88">
        <f>(L88/A58*100)</f>
        <v>7.5063355473684643E-6</v>
      </c>
      <c r="W88">
        <f>(M88/A58*100)</f>
        <v>1.2428768586436235E-5</v>
      </c>
      <c r="X88">
        <f>(N88/A58*100)</f>
        <v>1.0135350801309331E-8</v>
      </c>
    </row>
    <row r="89" spans="1:24" x14ac:dyDescent="0.35">
      <c r="A89" t="s">
        <v>302</v>
      </c>
      <c r="C89" s="7" t="s">
        <v>295</v>
      </c>
      <c r="D89" s="3" t="s">
        <v>186</v>
      </c>
      <c r="E89" s="4">
        <v>0.81274851286240801</v>
      </c>
      <c r="F89" s="4">
        <v>0.30539619618629499</v>
      </c>
      <c r="G89" s="4">
        <v>0.25714763623215797</v>
      </c>
      <c r="H89" s="4">
        <v>6.2681251998873604</v>
      </c>
      <c r="I89" s="4">
        <v>0.57263418511544795</v>
      </c>
      <c r="J89" s="4">
        <v>0.63405405156413297</v>
      </c>
      <c r="K89" s="4">
        <v>0.22758839944241599</v>
      </c>
      <c r="L89" s="4">
        <v>2.0191013508000299</v>
      </c>
      <c r="M89" s="4">
        <v>14.3531039861144</v>
      </c>
      <c r="N89" s="4">
        <v>0.43386613753190301</v>
      </c>
      <c r="O89" s="8">
        <f>(E89/A59*100)</f>
        <v>5.3952676420257959E-9</v>
      </c>
      <c r="P89">
        <f>(F89/A59*100)</f>
        <v>2.027311264438599E-9</v>
      </c>
      <c r="Q89">
        <f>(G89/A59*100)</f>
        <v>1.707022897034393E-9</v>
      </c>
      <c r="R89">
        <f>(H89/A59*100)</f>
        <v>4.1609689260475969E-8</v>
      </c>
      <c r="S89">
        <f>(I89/A59*100)</f>
        <v>3.8013169397139426E-9</v>
      </c>
      <c r="T89">
        <f>(J89/A59*100)</f>
        <v>4.2090403778794156E-9</v>
      </c>
      <c r="U89">
        <f>(K89/A59*100)</f>
        <v>1.5107998449453734E-9</v>
      </c>
      <c r="V89">
        <f>(L89/A59*100)</f>
        <v>1.3403398482485047E-8</v>
      </c>
      <c r="W89">
        <f>(M89/A59*100)</f>
        <v>9.5280195870409782E-8</v>
      </c>
      <c r="X89">
        <f>(N89/A59*100)</f>
        <v>2.8801331478940195E-9</v>
      </c>
    </row>
    <row r="90" spans="1:24" x14ac:dyDescent="0.35">
      <c r="A90" t="s">
        <v>302</v>
      </c>
      <c r="C90" s="7" t="s">
        <v>296</v>
      </c>
      <c r="D90" s="3" t="s">
        <v>188</v>
      </c>
      <c r="E90" s="4">
        <v>0.62935598431564999</v>
      </c>
      <c r="F90" s="4">
        <v>0.28324957863622202</v>
      </c>
      <c r="G90" s="4">
        <v>0.32420248350785402</v>
      </c>
      <c r="H90" s="4">
        <v>6.1412875372655398</v>
      </c>
      <c r="I90" s="4">
        <v>3.1705095631886802</v>
      </c>
      <c r="J90" s="4">
        <v>0.806697719967858</v>
      </c>
      <c r="K90" s="4">
        <v>0.21063414159346899</v>
      </c>
      <c r="L90" s="4">
        <v>29.961510862722999</v>
      </c>
      <c r="M90" s="4">
        <v>109.942027172718</v>
      </c>
      <c r="N90" s="4">
        <v>0.42937188215804101</v>
      </c>
      <c r="O90" s="8">
        <f>(E90/A60*100)</f>
        <v>3.9892495979136424E-9</v>
      </c>
      <c r="P90">
        <f>(F90/A60*100)</f>
        <v>1.795411970083112E-9</v>
      </c>
      <c r="Q90">
        <f>(G90/A60*100)</f>
        <v>2.0549969480033592E-9</v>
      </c>
      <c r="R90">
        <f>(H90/A60*100)</f>
        <v>3.8927299412825185E-8</v>
      </c>
      <c r="S90">
        <f>(I90/A60*100)</f>
        <v>2.0096661214534965E-8</v>
      </c>
      <c r="T90">
        <f>(J90/A60*100)</f>
        <v>5.1133517996479392E-9</v>
      </c>
      <c r="U90">
        <f>(K90/A60*100)</f>
        <v>1.3351301737002273E-9</v>
      </c>
      <c r="V90">
        <f>(L90/A60*100)</f>
        <v>1.8991468761828179E-7</v>
      </c>
      <c r="W90">
        <f>(M90/A60*100)</f>
        <v>6.9688093642183515E-7</v>
      </c>
      <c r="X90">
        <f>(N90/A60*100)</f>
        <v>2.7216259969577213E-9</v>
      </c>
    </row>
    <row r="91" spans="1:24" x14ac:dyDescent="0.35">
      <c r="A91" t="s">
        <v>302</v>
      </c>
      <c r="C91" s="7" t="s">
        <v>290</v>
      </c>
      <c r="D91" s="3" t="s">
        <v>190</v>
      </c>
      <c r="E91" s="4">
        <v>0.57097793523713203</v>
      </c>
      <c r="F91" s="4">
        <v>0.28201756798722999</v>
      </c>
      <c r="G91" s="4">
        <v>0.34520268235867602</v>
      </c>
      <c r="H91" s="4">
        <v>8.2455961330587701</v>
      </c>
      <c r="I91" s="4">
        <v>3.7711807246829299</v>
      </c>
      <c r="J91" s="4">
        <v>1.1022510668682</v>
      </c>
      <c r="K91" s="4">
        <v>0.205742382588189</v>
      </c>
      <c r="L91" s="4">
        <v>106.289031117205</v>
      </c>
      <c r="M91" s="4">
        <v>872.64712614171503</v>
      </c>
      <c r="N91" s="4">
        <v>0.71139802065186997</v>
      </c>
      <c r="O91" s="8">
        <f>(E91/A54*100)</f>
        <v>4.5201986687233868E-9</v>
      </c>
      <c r="P91">
        <f>(F91/A54*100)</f>
        <v>2.2326176839794328E-9</v>
      </c>
      <c r="Q91">
        <f>(G91/A54*100)</f>
        <v>2.7328283790675526E-9</v>
      </c>
      <c r="R91">
        <f>(H91/A54*100)</f>
        <v>6.5277010482031488E-8</v>
      </c>
      <c r="S91">
        <f>(I91/A54*100)</f>
        <v>2.9854894627666347E-8</v>
      </c>
      <c r="T91">
        <f>(J91/A54*100)</f>
        <v>8.7260706545294773E-9</v>
      </c>
      <c r="U91">
        <f>(K91/A54*100)</f>
        <v>1.6287782530315713E-9</v>
      </c>
      <c r="V91">
        <f>(L91/A54*100)</f>
        <v>8.4144676581303392E-7</v>
      </c>
      <c r="W91">
        <f>(M91/A54*100)</f>
        <v>6.9083902098823993E-6</v>
      </c>
      <c r="X91">
        <f>(N91/A54*100)</f>
        <v>5.631847024959981E-9</v>
      </c>
    </row>
    <row r="92" spans="1:24" x14ac:dyDescent="0.35">
      <c r="A92" t="s">
        <v>302</v>
      </c>
      <c r="C92" s="7" t="s">
        <v>280</v>
      </c>
      <c r="D92" s="3" t="s">
        <v>192</v>
      </c>
      <c r="E92" s="4">
        <v>0.71721473014270098</v>
      </c>
      <c r="F92" s="4">
        <v>0.24992008775605201</v>
      </c>
      <c r="G92" s="4">
        <v>0.43149599346564199</v>
      </c>
      <c r="H92" s="4">
        <v>3.9358254810073898</v>
      </c>
      <c r="I92" s="4">
        <v>10.877087350865599</v>
      </c>
      <c r="J92" s="4">
        <v>0.68801074684193197</v>
      </c>
      <c r="K92" s="4">
        <v>0.34923469570424898</v>
      </c>
      <c r="L92" s="4">
        <v>269.20671520747601</v>
      </c>
      <c r="M92" s="4">
        <v>111.30300348098901</v>
      </c>
      <c r="N92" s="4">
        <v>0.45183641034627098</v>
      </c>
      <c r="O92" s="8">
        <f>(E92/A44*100)</f>
        <v>3.10332103111349E-9</v>
      </c>
      <c r="P92">
        <f>(F92/A44*100)</f>
        <v>1.0813808359412407E-9</v>
      </c>
      <c r="Q92">
        <f>(G92/A44*100)</f>
        <v>1.8670427907925247E-9</v>
      </c>
      <c r="R92">
        <f>(H92/A44*100)</f>
        <v>1.7029948600710433E-8</v>
      </c>
      <c r="S92">
        <f>(I92/A44*100)</f>
        <v>4.7064139252248256E-8</v>
      </c>
      <c r="T92">
        <f>(J92/A44*100)</f>
        <v>2.9769581278424832E-9</v>
      </c>
      <c r="U92">
        <f>(K92/A44*100)</f>
        <v>1.5111058521593381E-9</v>
      </c>
      <c r="V92">
        <f>(L92/A44*100)</f>
        <v>1.1648322683697775E-6</v>
      </c>
      <c r="W92">
        <f>(M92/A44*100)</f>
        <v>4.8159768199396408E-7</v>
      </c>
      <c r="X92">
        <f>(N92/A44*100)</f>
        <v>1.9550538714833977E-9</v>
      </c>
    </row>
    <row r="94" spans="1:24" x14ac:dyDescent="0.35">
      <c r="A94" s="15" t="s">
        <v>309</v>
      </c>
      <c r="B94" s="15"/>
      <c r="D94" s="3"/>
    </row>
    <row r="95" spans="1:24" x14ac:dyDescent="0.35">
      <c r="B95" t="s">
        <v>236</v>
      </c>
      <c r="C95" t="s">
        <v>237</v>
      </c>
      <c r="D95" t="s">
        <v>238</v>
      </c>
      <c r="E95" t="s">
        <v>239</v>
      </c>
      <c r="F95" t="s">
        <v>240</v>
      </c>
      <c r="G95" t="s">
        <v>241</v>
      </c>
      <c r="H95" t="s">
        <v>242</v>
      </c>
      <c r="I95" t="s">
        <v>243</v>
      </c>
      <c r="J95" t="s">
        <v>244</v>
      </c>
      <c r="K95" t="s">
        <v>245</v>
      </c>
    </row>
    <row r="96" spans="1:24" x14ac:dyDescent="0.35">
      <c r="A96" t="s">
        <v>249</v>
      </c>
      <c r="B96">
        <v>4.447143911636889E-9</v>
      </c>
      <c r="C96">
        <v>2.6498606975531522E-9</v>
      </c>
      <c r="D96">
        <v>2.850991893548811E-9</v>
      </c>
      <c r="E96">
        <v>2.8742439714136963E-8</v>
      </c>
      <c r="F96">
        <v>1.4002115697252487E-8</v>
      </c>
      <c r="G96">
        <v>6.1613766642087608E-9</v>
      </c>
      <c r="H96">
        <v>2.2329238820596194E-9</v>
      </c>
      <c r="I96">
        <v>5.1873663312631894E-8</v>
      </c>
      <c r="J96">
        <v>7.2353448751819995E-8</v>
      </c>
      <c r="K96">
        <v>4.8796410995673211E-9</v>
      </c>
    </row>
    <row r="97" spans="1:11" x14ac:dyDescent="0.35">
      <c r="A97" t="s">
        <v>250</v>
      </c>
      <c r="B97">
        <v>1.8094357082224973E-9</v>
      </c>
      <c r="C97">
        <v>7.2682449301483389E-10</v>
      </c>
      <c r="D97">
        <v>7.3147911587065343E-10</v>
      </c>
      <c r="E97">
        <v>4.1294682965973292E-8</v>
      </c>
      <c r="F97">
        <v>1.505136932076991E-8</v>
      </c>
      <c r="G97">
        <v>2.9141662277765567E-9</v>
      </c>
      <c r="H97">
        <v>6.2962152665560025E-10</v>
      </c>
      <c r="I97">
        <v>5.2883867472513379E-8</v>
      </c>
      <c r="J97">
        <v>9.0062004509092296E-8</v>
      </c>
      <c r="K97">
        <v>1.8225422097621603E-9</v>
      </c>
    </row>
    <row r="98" spans="1:11" x14ac:dyDescent="0.35">
      <c r="A98" t="s">
        <v>253</v>
      </c>
      <c r="B98">
        <v>3.6916537102167659E-9</v>
      </c>
      <c r="C98">
        <v>1.8015193764110909E-9</v>
      </c>
      <c r="D98">
        <v>2.220955413697562E-9</v>
      </c>
      <c r="E98">
        <v>4.197580748513724E-8</v>
      </c>
      <c r="F98">
        <v>4.0986410896398322E-9</v>
      </c>
      <c r="G98">
        <v>5.318512557004551E-9</v>
      </c>
      <c r="H98">
        <v>1.4231121168650638E-9</v>
      </c>
      <c r="I98">
        <v>7.0514190057038226E-8</v>
      </c>
      <c r="J98">
        <v>1.3863473556924872E-7</v>
      </c>
      <c r="K98">
        <v>3.3549313975450385E-9</v>
      </c>
    </row>
    <row r="99" spans="1:11" x14ac:dyDescent="0.35">
      <c r="A99" t="s">
        <v>254</v>
      </c>
      <c r="B99">
        <v>1.0635155585714228E-9</v>
      </c>
      <c r="C99">
        <v>9.161097028754663E-10</v>
      </c>
      <c r="D99">
        <v>4.5318594626789117E-10</v>
      </c>
      <c r="E99">
        <v>3.5708393170567449E-8</v>
      </c>
      <c r="F99">
        <v>4.2827130297447586E-9</v>
      </c>
      <c r="G99">
        <v>3.5484598791302645E-9</v>
      </c>
      <c r="H99">
        <v>7.8797057777620869E-10</v>
      </c>
      <c r="I99">
        <v>5.0566542483123253E-8</v>
      </c>
      <c r="J99">
        <v>2.4087057803260192E-7</v>
      </c>
      <c r="K99">
        <v>2.4701438567346038E-9</v>
      </c>
    </row>
    <row r="100" spans="1:11" x14ac:dyDescent="0.35">
      <c r="A100" t="s">
        <v>258</v>
      </c>
      <c r="B100">
        <v>3.9412341695456721E-9</v>
      </c>
      <c r="C100">
        <v>1.9552106345520548E-9</v>
      </c>
      <c r="D100">
        <v>2.2989917445924948E-9</v>
      </c>
      <c r="E100">
        <v>3.5934290730932658E-8</v>
      </c>
      <c r="F100">
        <v>4.8824511314117207E-9</v>
      </c>
      <c r="G100">
        <v>5.3971205954682702E-9</v>
      </c>
      <c r="H100">
        <v>1.1155846046540993E-9</v>
      </c>
      <c r="I100">
        <v>2.4047806655005968E-8</v>
      </c>
      <c r="J100">
        <v>6.5260400458838897E-8</v>
      </c>
      <c r="K100">
        <v>3.4228447108722316E-9</v>
      </c>
    </row>
    <row r="101" spans="1:11" x14ac:dyDescent="0.35">
      <c r="A101" t="s">
        <v>261</v>
      </c>
      <c r="B101">
        <v>1.9502861568898432E-9</v>
      </c>
      <c r="C101">
        <v>1.186753976265513E-9</v>
      </c>
      <c r="D101">
        <v>8.9092239024123395E-10</v>
      </c>
      <c r="E101">
        <v>3.2071673772413787E-8</v>
      </c>
      <c r="F101">
        <v>1.6634246653670894E-8</v>
      </c>
      <c r="G101">
        <v>3.1686724280647529E-9</v>
      </c>
      <c r="H101">
        <v>7.3113507231568052E-10</v>
      </c>
      <c r="I101">
        <v>7.2408552398141484E-8</v>
      </c>
      <c r="J101">
        <v>3.6539306027930366E-7</v>
      </c>
      <c r="K101">
        <v>1.8203004479133084E-9</v>
      </c>
    </row>
    <row r="102" spans="1:11" x14ac:dyDescent="0.35">
      <c r="A102" t="s">
        <v>262</v>
      </c>
      <c r="B102">
        <v>5.1898905676972954E-9</v>
      </c>
      <c r="C102">
        <v>2.7528894482950507E-9</v>
      </c>
      <c r="D102">
        <v>2.4701966539466224E-9</v>
      </c>
      <c r="E102">
        <v>6.9552457032961576E-8</v>
      </c>
      <c r="F102">
        <v>4.1994209396263778E-9</v>
      </c>
      <c r="G102">
        <v>5.9566548414374961E-9</v>
      </c>
      <c r="H102">
        <v>1.4310436219248096E-9</v>
      </c>
      <c r="I102">
        <v>8.7495724101075101E-9</v>
      </c>
      <c r="J102">
        <v>1.7578893590016276E-7</v>
      </c>
      <c r="K102">
        <v>4.1812813320702513E-9</v>
      </c>
    </row>
    <row r="103" spans="1:11" x14ac:dyDescent="0.35">
      <c r="A103" t="s">
        <v>266</v>
      </c>
      <c r="B103">
        <f>AVERAGE(O22,O74)</f>
        <v>3.5830446397220359E-9</v>
      </c>
      <c r="C103">
        <f t="shared" ref="C103:J103" si="14">AVERAGE(P22,P74)</f>
        <v>2.0136931113152936E-9</v>
      </c>
      <c r="D103">
        <f t="shared" si="14"/>
        <v>2.0382044489481266E-9</v>
      </c>
      <c r="E103">
        <f t="shared" si="14"/>
        <v>4.2774696682538269E-8</v>
      </c>
      <c r="F103">
        <f t="shared" si="14"/>
        <v>3.7436419251728277E-9</v>
      </c>
      <c r="G103">
        <f t="shared" si="14"/>
        <v>5.4557443763667052E-9</v>
      </c>
      <c r="H103">
        <f t="shared" si="14"/>
        <v>1.2083244273345183E-9</v>
      </c>
      <c r="I103">
        <f t="shared" si="14"/>
        <v>2.5637711028252395E-8</v>
      </c>
      <c r="J103">
        <f t="shared" si="14"/>
        <v>6.6616947082176291E-8</v>
      </c>
      <c r="K103">
        <f>AVERAGE(X22,X74)</f>
        <v>3.6413775305677181E-9</v>
      </c>
    </row>
    <row r="104" spans="1:11" x14ac:dyDescent="0.35">
      <c r="A104" t="s">
        <v>268</v>
      </c>
      <c r="B104">
        <v>4.8468310763910504E-9</v>
      </c>
      <c r="C104">
        <v>2.7165892096195735E-9</v>
      </c>
      <c r="D104">
        <v>3.3796599889634853E-9</v>
      </c>
      <c r="E104">
        <v>2.7145132095765702E-8</v>
      </c>
      <c r="F104">
        <v>1.9481800983221298E-8</v>
      </c>
      <c r="G104">
        <v>6.2008993155189552E-9</v>
      </c>
      <c r="H104">
        <v>2.1410524467720779E-9</v>
      </c>
      <c r="I104">
        <v>2.4984720307779452E-7</v>
      </c>
      <c r="J104">
        <v>5.74263686809237E-7</v>
      </c>
      <c r="K104">
        <v>4.7493860296346246E-9</v>
      </c>
    </row>
    <row r="105" spans="1:11" x14ac:dyDescent="0.35">
      <c r="A105" t="s">
        <v>270</v>
      </c>
      <c r="B105">
        <v>5.7062541159893101E-9</v>
      </c>
      <c r="C105">
        <v>2.2153871889675419E-9</v>
      </c>
      <c r="D105">
        <v>1.9383140882209288E-9</v>
      </c>
      <c r="E105">
        <v>5.4298504699945983E-8</v>
      </c>
      <c r="F105">
        <v>7.1011654474500602E-9</v>
      </c>
      <c r="G105">
        <v>5.5467445065976815E-9</v>
      </c>
      <c r="H105">
        <v>1.1402655902599463E-9</v>
      </c>
      <c r="I105">
        <v>7.1849075650378636E-8</v>
      </c>
      <c r="J105">
        <v>3.8704165725292619E-7</v>
      </c>
      <c r="K105">
        <v>3.5719939306643643E-9</v>
      </c>
    </row>
    <row r="106" spans="1:11" x14ac:dyDescent="0.35">
      <c r="A106" t="s">
        <v>271</v>
      </c>
      <c r="B106">
        <v>3.9681359252503217E-9</v>
      </c>
      <c r="C106">
        <v>1.3965400831703897E-9</v>
      </c>
      <c r="D106">
        <v>1.2657552479887684E-9</v>
      </c>
      <c r="E106">
        <v>2.8787838259588653E-8</v>
      </c>
      <c r="F106">
        <v>8.8752899716670009E-9</v>
      </c>
      <c r="G106">
        <v>4.5105748202724564E-9</v>
      </c>
      <c r="H106">
        <v>1.0408265101252597E-9</v>
      </c>
      <c r="I106">
        <v>1.0988496721990216E-8</v>
      </c>
      <c r="J106">
        <v>1.0453547575006342E-7</v>
      </c>
      <c r="K106">
        <v>3.0799779928939748E-9</v>
      </c>
    </row>
    <row r="107" spans="1:11" x14ac:dyDescent="0.35">
      <c r="A107" t="s">
        <v>272</v>
      </c>
      <c r="B107">
        <v>3.6763863181477516E-9</v>
      </c>
      <c r="C107">
        <v>1.753032041519073E-9</v>
      </c>
      <c r="D107">
        <v>2.3756917586626103E-9</v>
      </c>
      <c r="E107">
        <v>3.4961898796735502E-8</v>
      </c>
      <c r="F107">
        <v>2.1001892443811368E-9</v>
      </c>
      <c r="G107">
        <v>4.9671503757718342E-9</v>
      </c>
      <c r="H107">
        <v>1.0644490307552188E-9</v>
      </c>
      <c r="I107">
        <v>4.1499789328069039E-8</v>
      </c>
      <c r="J107">
        <v>6.3196166938842741E-8</v>
      </c>
      <c r="K107">
        <v>4.3001555598449618E-9</v>
      </c>
    </row>
    <row r="108" spans="1:11" x14ac:dyDescent="0.35">
      <c r="A108" t="s">
        <v>273</v>
      </c>
      <c r="B108">
        <v>1.7198558281356271E-9</v>
      </c>
      <c r="C108">
        <v>7.3328467316697584E-10</v>
      </c>
      <c r="D108">
        <v>4.2618709899365983E-10</v>
      </c>
      <c r="E108">
        <v>3.2729755834543123E-8</v>
      </c>
      <c r="F108">
        <v>2.4109167831280826E-8</v>
      </c>
      <c r="G108">
        <v>2.4430092744124536E-9</v>
      </c>
      <c r="H108">
        <v>6.1035579355126826E-10</v>
      </c>
      <c r="I108">
        <v>1.2457317879052812E-7</v>
      </c>
      <c r="J108">
        <v>1.0735154618599367E-7</v>
      </c>
      <c r="K108">
        <v>2.3736428133704289E-9</v>
      </c>
    </row>
    <row r="109" spans="1:11" x14ac:dyDescent="0.35">
      <c r="A109" t="s">
        <v>276</v>
      </c>
      <c r="B109">
        <v>3.2608273554022767E-9</v>
      </c>
      <c r="C109">
        <v>1.8017174852451068E-9</v>
      </c>
      <c r="D109">
        <v>1.8395525265944546E-9</v>
      </c>
      <c r="E109">
        <v>2.6040108162038589E-8</v>
      </c>
      <c r="F109">
        <v>8.0084362578227916E-9</v>
      </c>
      <c r="G109">
        <v>4.5357564139354805E-9</v>
      </c>
      <c r="H109">
        <v>1.3418247603390751E-9</v>
      </c>
      <c r="I109">
        <v>6.6188209358439542E-8</v>
      </c>
      <c r="J109">
        <v>2.1030762133952864E-7</v>
      </c>
      <c r="K109">
        <v>3.267225321007522E-9</v>
      </c>
    </row>
    <row r="110" spans="1:11" x14ac:dyDescent="0.35">
      <c r="A110" t="s">
        <v>278</v>
      </c>
      <c r="B110">
        <v>2.803791821525329E-9</v>
      </c>
      <c r="C110">
        <v>1.4775167767477051E-9</v>
      </c>
      <c r="D110">
        <v>1.1127330601040489E-9</v>
      </c>
      <c r="E110">
        <v>2.0971926324486557E-8</v>
      </c>
      <c r="F110">
        <v>3.0314123016394975E-9</v>
      </c>
      <c r="G110">
        <v>3.7804039521268099E-9</v>
      </c>
      <c r="H110">
        <v>9.7306820479726878E-10</v>
      </c>
      <c r="I110">
        <v>6.9386518578168758E-9</v>
      </c>
      <c r="J110">
        <v>9.0246319045612041E-8</v>
      </c>
      <c r="K110">
        <v>2.3127253261842458E-9</v>
      </c>
    </row>
    <row r="111" spans="1:11" x14ac:dyDescent="0.35">
      <c r="A111" t="s">
        <v>282</v>
      </c>
      <c r="B111">
        <v>4.1488464301632083E-9</v>
      </c>
      <c r="C111">
        <v>1.7159095108958006E-9</v>
      </c>
      <c r="D111">
        <v>1.8847318675310547E-9</v>
      </c>
      <c r="E111">
        <v>6.00856657000717E-8</v>
      </c>
      <c r="F111">
        <v>2.1794053785160207E-9</v>
      </c>
      <c r="G111">
        <v>5.3397822161966524E-9</v>
      </c>
      <c r="H111">
        <v>1.2670865776435269E-9</v>
      </c>
      <c r="I111">
        <v>1.7103386415991792E-8</v>
      </c>
      <c r="J111">
        <v>2.1644268688439684E-7</v>
      </c>
      <c r="K111">
        <v>3.8464256130751994E-9</v>
      </c>
    </row>
    <row r="112" spans="1:11" x14ac:dyDescent="0.35">
      <c r="A112" t="s">
        <v>283</v>
      </c>
      <c r="B112">
        <v>3.6383900661236348E-9</v>
      </c>
      <c r="C112">
        <v>2.0587506565801204E-9</v>
      </c>
      <c r="D112">
        <v>2.1088368118686845E-9</v>
      </c>
      <c r="E112">
        <v>5.2772556846526669E-8</v>
      </c>
      <c r="F112">
        <v>5.6539346352902578E-8</v>
      </c>
      <c r="G112">
        <v>5.1606283108244554E-9</v>
      </c>
      <c r="H112">
        <v>1.3759591725128247E-9</v>
      </c>
      <c r="I112">
        <v>3.0724018001689832E-7</v>
      </c>
      <c r="J112">
        <v>5.3850105646732124E-7</v>
      </c>
      <c r="K112">
        <v>3.9575317783606452E-9</v>
      </c>
    </row>
    <row r="113" spans="1:11" x14ac:dyDescent="0.35">
      <c r="A113" t="s">
        <v>287</v>
      </c>
      <c r="B113">
        <v>2.8786719202487744E-9</v>
      </c>
      <c r="C113">
        <v>1.6050042449515137E-9</v>
      </c>
      <c r="D113">
        <v>1.4788305677884874E-9</v>
      </c>
      <c r="E113">
        <v>2.347334077152807E-8</v>
      </c>
      <c r="F113">
        <v>4.2129642032605983E-9</v>
      </c>
      <c r="G113">
        <v>3.9710161199232015E-9</v>
      </c>
      <c r="H113">
        <v>1.3100100414111621E-9</v>
      </c>
      <c r="I113">
        <v>2.4551422200387053E-8</v>
      </c>
      <c r="J113">
        <v>1.5422135709350832E-7</v>
      </c>
      <c r="K113">
        <v>2.4789152036599968E-9</v>
      </c>
    </row>
    <row r="114" spans="1:11" x14ac:dyDescent="0.35">
      <c r="A114" t="s">
        <v>288</v>
      </c>
      <c r="B114">
        <v>5.1419456441551971E-9</v>
      </c>
      <c r="C114">
        <v>2.9143937084969186E-9</v>
      </c>
      <c r="D114">
        <v>3.7046428919752217E-9</v>
      </c>
      <c r="E114">
        <v>6.4887527410938004E-8</v>
      </c>
      <c r="F114">
        <v>7.9851962430011149E-7</v>
      </c>
      <c r="G114">
        <v>5.5496738302645694E-9</v>
      </c>
      <c r="H114">
        <v>1.5767355973594508E-9</v>
      </c>
      <c r="I114">
        <v>1.3769536554918079E-6</v>
      </c>
      <c r="J114">
        <v>1.1627559339443349E-5</v>
      </c>
      <c r="K114">
        <v>8.3786797808517167E-8</v>
      </c>
    </row>
    <row r="115" spans="1:11" x14ac:dyDescent="0.35">
      <c r="A115" t="s">
        <v>289</v>
      </c>
    </row>
    <row r="116" spans="1:11" x14ac:dyDescent="0.35">
      <c r="A116" t="s">
        <v>291</v>
      </c>
      <c r="B116">
        <v>7.606828515153588E-9</v>
      </c>
      <c r="C116">
        <v>2.0525916154257136E-9</v>
      </c>
      <c r="D116">
        <v>2.7427364487891272E-9</v>
      </c>
      <c r="E116">
        <v>4.6971215566856329E-8</v>
      </c>
      <c r="F116">
        <v>2.306938651358198E-8</v>
      </c>
      <c r="G116">
        <v>5.5269047867555462E-9</v>
      </c>
      <c r="H116">
        <v>1.2953918403830019E-9</v>
      </c>
      <c r="I116">
        <v>1.539843189297454E-7</v>
      </c>
      <c r="J116">
        <v>4.4812918767108906E-7</v>
      </c>
      <c r="K116">
        <v>4.2250547964554242E-9</v>
      </c>
    </row>
    <row r="117" spans="1:11" x14ac:dyDescent="0.35">
      <c r="A117" t="s">
        <v>294</v>
      </c>
      <c r="B117" t="e">
        <v>#DIV/0!</v>
      </c>
      <c r="C117">
        <v>3.9598091465227899E-9</v>
      </c>
      <c r="D117">
        <v>1.0064934049445538E-8</v>
      </c>
      <c r="E117">
        <v>2.3701847694295765E-7</v>
      </c>
      <c r="F117">
        <v>2.0491325117665437E-7</v>
      </c>
      <c r="G117">
        <v>6.0690444211667666E-9</v>
      </c>
      <c r="H117">
        <v>6.3035143167386528E-9</v>
      </c>
      <c r="I117">
        <v>7.8284634459819644E-6</v>
      </c>
      <c r="J117">
        <v>1.262157786439685E-5</v>
      </c>
      <c r="K117">
        <v>1.0318808942354475E-8</v>
      </c>
    </row>
    <row r="118" spans="1:11" x14ac:dyDescent="0.35">
      <c r="A118" t="s">
        <v>295</v>
      </c>
      <c r="B118">
        <v>4.9565361247516381E-9</v>
      </c>
      <c r="C118">
        <v>1.8883030494555E-9</v>
      </c>
      <c r="D118">
        <v>1.8947619966602351E-9</v>
      </c>
      <c r="E118">
        <v>4.0828062731705176E-8</v>
      </c>
      <c r="F118">
        <v>3.8801826823222431E-9</v>
      </c>
      <c r="G118">
        <v>4.450215205871051E-9</v>
      </c>
      <c r="H118">
        <v>1.5509497412904456E-9</v>
      </c>
      <c r="I118">
        <v>1.3590369555287404E-8</v>
      </c>
      <c r="J118">
        <v>9.5204336126399191E-8</v>
      </c>
      <c r="K118">
        <v>2.715914823445347E-9</v>
      </c>
    </row>
    <row r="119" spans="1:11" x14ac:dyDescent="0.35">
      <c r="A119" t="s">
        <v>296</v>
      </c>
      <c r="B119">
        <v>4.3840231357995056E-9</v>
      </c>
      <c r="C119">
        <v>1.7328686123995453E-9</v>
      </c>
      <c r="D119">
        <v>1.8756347780424244E-9</v>
      </c>
      <c r="E119">
        <v>3.8399621868304196E-8</v>
      </c>
      <c r="F119">
        <v>2.1280420434380589E-8</v>
      </c>
      <c r="G119">
        <v>4.7767122065380368E-9</v>
      </c>
      <c r="H119">
        <v>1.3520695462272902E-9</v>
      </c>
      <c r="I119">
        <v>1.9866583421370847E-7</v>
      </c>
      <c r="J119">
        <v>7.1131821970345069E-7</v>
      </c>
      <c r="K119">
        <v>2.9776990128150736E-9</v>
      </c>
    </row>
    <row r="120" spans="1:11" x14ac:dyDescent="0.35">
      <c r="A120" t="s">
        <v>290</v>
      </c>
      <c r="B120">
        <v>5.7689736028863219E-9</v>
      </c>
      <c r="C120">
        <v>1.844794133857648E-9</v>
      </c>
      <c r="D120">
        <v>2.6663220073502936E-9</v>
      </c>
      <c r="E120">
        <v>7.3551234331164336E-8</v>
      </c>
      <c r="F120">
        <v>3.0761664051726098E-8</v>
      </c>
      <c r="G120">
        <v>1.1284519218454365E-8</v>
      </c>
      <c r="H120">
        <v>1.71348095046983E-9</v>
      </c>
      <c r="I120">
        <v>8.6937734524672849E-7</v>
      </c>
      <c r="J120">
        <v>6.9082367508001462E-6</v>
      </c>
      <c r="K120">
        <v>5.1012701150758652E-9</v>
      </c>
    </row>
    <row r="121" spans="1:11" x14ac:dyDescent="0.35">
      <c r="A121" t="s">
        <v>280</v>
      </c>
      <c r="B121">
        <v>1.8710151032053481E-9</v>
      </c>
      <c r="C121">
        <v>8.4381510322097511E-10</v>
      </c>
      <c r="D121">
        <v>1.3363469961092327E-9</v>
      </c>
      <c r="E121">
        <v>1.503254946082462E-8</v>
      </c>
      <c r="F121">
        <v>4.7342538180817957E-8</v>
      </c>
      <c r="G121">
        <v>2.166587076779531E-9</v>
      </c>
      <c r="H121">
        <v>1.3198566586098167E-9</v>
      </c>
      <c r="I121">
        <v>1.11911159133921E-6</v>
      </c>
      <c r="J121">
        <v>4.4475874511218789E-7</v>
      </c>
      <c r="K121">
        <v>1.8042669336185163E-9</v>
      </c>
    </row>
  </sheetData>
  <mergeCells count="1">
    <mergeCell ref="A94:B9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62"/>
  <sheetViews>
    <sheetView workbookViewId="0">
      <selection activeCell="C12" sqref="C12"/>
    </sheetView>
  </sheetViews>
  <sheetFormatPr defaultRowHeight="14.5" x14ac:dyDescent="0.35"/>
  <sheetData>
    <row r="1" spans="1:18" x14ac:dyDescent="0.35">
      <c r="A1" t="s">
        <v>0</v>
      </c>
    </row>
    <row r="2" spans="1:18" x14ac:dyDescent="0.3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</row>
    <row r="3" spans="1:18" x14ac:dyDescent="0.35">
      <c r="A3" t="s">
        <v>19</v>
      </c>
      <c r="B3" t="s">
        <v>20</v>
      </c>
      <c r="C3" t="s">
        <v>21</v>
      </c>
      <c r="D3" t="s">
        <v>22</v>
      </c>
      <c r="E3">
        <v>1</v>
      </c>
      <c r="F3">
        <v>2</v>
      </c>
      <c r="G3" t="s">
        <v>23</v>
      </c>
      <c r="I3">
        <v>179</v>
      </c>
      <c r="J3">
        <v>179</v>
      </c>
      <c r="K3">
        <v>179</v>
      </c>
      <c r="L3">
        <v>179</v>
      </c>
      <c r="M3" t="s">
        <v>24</v>
      </c>
      <c r="P3" t="s">
        <v>24</v>
      </c>
      <c r="Q3" t="s">
        <v>24</v>
      </c>
      <c r="R3" t="s">
        <v>24</v>
      </c>
    </row>
    <row r="4" spans="1:18" x14ac:dyDescent="0.35">
      <c r="A4" t="s">
        <v>19</v>
      </c>
      <c r="B4" t="s">
        <v>20</v>
      </c>
      <c r="C4" t="s">
        <v>25</v>
      </c>
      <c r="D4" t="s">
        <v>22</v>
      </c>
      <c r="E4">
        <v>5</v>
      </c>
      <c r="F4">
        <v>2</v>
      </c>
      <c r="G4" t="s">
        <v>26</v>
      </c>
      <c r="I4">
        <v>710</v>
      </c>
      <c r="J4">
        <v>710</v>
      </c>
      <c r="K4">
        <v>710</v>
      </c>
      <c r="L4">
        <v>710</v>
      </c>
      <c r="M4" t="s">
        <v>24</v>
      </c>
      <c r="P4">
        <v>3.2776692770788398</v>
      </c>
      <c r="Q4">
        <v>3.2776692770788398</v>
      </c>
      <c r="R4" t="s">
        <v>24</v>
      </c>
    </row>
    <row r="5" spans="1:18" x14ac:dyDescent="0.35">
      <c r="A5" t="s">
        <v>19</v>
      </c>
      <c r="B5" t="s">
        <v>20</v>
      </c>
      <c r="C5" t="s">
        <v>27</v>
      </c>
      <c r="D5" t="s">
        <v>22</v>
      </c>
      <c r="E5">
        <v>6</v>
      </c>
      <c r="F5">
        <v>2</v>
      </c>
      <c r="G5" t="s">
        <v>26</v>
      </c>
      <c r="I5">
        <v>3606</v>
      </c>
      <c r="J5">
        <v>3606</v>
      </c>
      <c r="K5">
        <v>3606</v>
      </c>
      <c r="L5">
        <v>3606</v>
      </c>
      <c r="M5" t="s">
        <v>24</v>
      </c>
      <c r="P5">
        <v>13.5202360165536</v>
      </c>
      <c r="Q5">
        <v>13.5202360165536</v>
      </c>
      <c r="R5" t="s">
        <v>24</v>
      </c>
    </row>
    <row r="6" spans="1:18" x14ac:dyDescent="0.35">
      <c r="A6" t="s">
        <v>19</v>
      </c>
      <c r="B6" t="s">
        <v>20</v>
      </c>
      <c r="C6" t="s">
        <v>28</v>
      </c>
      <c r="D6" t="s">
        <v>22</v>
      </c>
      <c r="E6">
        <v>7</v>
      </c>
      <c r="F6">
        <v>2</v>
      </c>
      <c r="G6" t="s">
        <v>26</v>
      </c>
      <c r="I6">
        <v>36218</v>
      </c>
      <c r="J6">
        <v>36218</v>
      </c>
      <c r="K6">
        <v>36218</v>
      </c>
      <c r="L6">
        <v>36218</v>
      </c>
      <c r="M6" t="s">
        <v>24</v>
      </c>
      <c r="P6">
        <v>692.51672264943898</v>
      </c>
      <c r="Q6">
        <v>692.51672264943898</v>
      </c>
      <c r="R6" t="s">
        <v>24</v>
      </c>
    </row>
    <row r="7" spans="1:18" x14ac:dyDescent="0.35">
      <c r="A7" t="s">
        <v>19</v>
      </c>
      <c r="B7" t="s">
        <v>20</v>
      </c>
      <c r="C7" t="s">
        <v>29</v>
      </c>
      <c r="D7" t="s">
        <v>22</v>
      </c>
      <c r="E7">
        <v>8</v>
      </c>
      <c r="F7">
        <v>2</v>
      </c>
      <c r="G7" t="s">
        <v>26</v>
      </c>
      <c r="I7">
        <v>506</v>
      </c>
      <c r="J7">
        <v>506</v>
      </c>
      <c r="K7">
        <v>506</v>
      </c>
      <c r="L7">
        <v>506</v>
      </c>
      <c r="M7" t="s">
        <v>24</v>
      </c>
      <c r="P7">
        <v>2.1609104518344702</v>
      </c>
      <c r="Q7">
        <v>2.1609104518344702</v>
      </c>
      <c r="R7" t="s">
        <v>24</v>
      </c>
    </row>
    <row r="8" spans="1:18" x14ac:dyDescent="0.35">
      <c r="A8" t="s">
        <v>19</v>
      </c>
      <c r="B8" t="s">
        <v>20</v>
      </c>
      <c r="C8" t="s">
        <v>30</v>
      </c>
      <c r="D8" t="s">
        <v>22</v>
      </c>
      <c r="E8">
        <v>2</v>
      </c>
      <c r="F8">
        <v>2</v>
      </c>
      <c r="G8" t="s">
        <v>26</v>
      </c>
      <c r="I8">
        <v>776</v>
      </c>
      <c r="J8">
        <v>776</v>
      </c>
      <c r="K8">
        <v>776</v>
      </c>
      <c r="L8">
        <v>776</v>
      </c>
      <c r="M8" t="s">
        <v>24</v>
      </c>
      <c r="P8">
        <v>0.82444331782421398</v>
      </c>
      <c r="Q8">
        <v>0.82444331782421398</v>
      </c>
      <c r="R8" t="s">
        <v>24</v>
      </c>
    </row>
    <row r="9" spans="1:18" x14ac:dyDescent="0.35">
      <c r="A9" t="s">
        <v>19</v>
      </c>
      <c r="B9" t="s">
        <v>20</v>
      </c>
      <c r="C9" t="s">
        <v>31</v>
      </c>
      <c r="D9" t="s">
        <v>22</v>
      </c>
      <c r="E9">
        <v>3</v>
      </c>
      <c r="F9">
        <v>2</v>
      </c>
      <c r="G9" t="s">
        <v>32</v>
      </c>
      <c r="I9">
        <v>435</v>
      </c>
      <c r="J9">
        <v>435</v>
      </c>
      <c r="K9">
        <v>435</v>
      </c>
      <c r="L9">
        <v>435</v>
      </c>
      <c r="M9" t="s">
        <v>24</v>
      </c>
      <c r="P9">
        <v>4.2627160085207602E-2</v>
      </c>
      <c r="Q9">
        <v>4.2627160085207602E-2</v>
      </c>
      <c r="R9" t="s">
        <v>24</v>
      </c>
    </row>
    <row r="10" spans="1:18" x14ac:dyDescent="0.35">
      <c r="A10" t="s">
        <v>19</v>
      </c>
      <c r="B10" t="s">
        <v>20</v>
      </c>
      <c r="C10" t="s">
        <v>33</v>
      </c>
      <c r="D10" t="s">
        <v>22</v>
      </c>
      <c r="E10">
        <v>4</v>
      </c>
      <c r="F10">
        <v>2</v>
      </c>
      <c r="G10" t="s">
        <v>23</v>
      </c>
      <c r="I10">
        <v>187</v>
      </c>
      <c r="J10">
        <v>187</v>
      </c>
      <c r="K10">
        <v>187</v>
      </c>
      <c r="L10">
        <v>187</v>
      </c>
      <c r="M10" t="s">
        <v>24</v>
      </c>
      <c r="P10" t="s">
        <v>24</v>
      </c>
      <c r="Q10" t="s">
        <v>24</v>
      </c>
      <c r="R10" t="s">
        <v>24</v>
      </c>
    </row>
    <row r="11" spans="1:18" x14ac:dyDescent="0.35">
      <c r="A11" t="s">
        <v>19</v>
      </c>
      <c r="B11" t="s">
        <v>20</v>
      </c>
      <c r="C11" t="s">
        <v>34</v>
      </c>
      <c r="D11" t="s">
        <v>22</v>
      </c>
      <c r="E11">
        <v>9</v>
      </c>
      <c r="F11">
        <v>2</v>
      </c>
      <c r="G11" t="s">
        <v>32</v>
      </c>
      <c r="I11">
        <v>313</v>
      </c>
      <c r="J11">
        <v>313</v>
      </c>
      <c r="K11">
        <v>313</v>
      </c>
      <c r="L11">
        <v>313</v>
      </c>
      <c r="M11" t="s">
        <v>24</v>
      </c>
      <c r="P11">
        <v>4.8507901321456597E-2</v>
      </c>
      <c r="Q11">
        <v>4.8507901321456597E-2</v>
      </c>
      <c r="R11" t="s">
        <v>24</v>
      </c>
    </row>
    <row r="12" spans="1:18" x14ac:dyDescent="0.35">
      <c r="A12" t="s">
        <v>19</v>
      </c>
      <c r="B12" t="s">
        <v>20</v>
      </c>
      <c r="C12" t="s">
        <v>35</v>
      </c>
      <c r="D12" t="s">
        <v>22</v>
      </c>
      <c r="E12">
        <v>10</v>
      </c>
      <c r="F12">
        <v>2</v>
      </c>
      <c r="G12" t="s">
        <v>26</v>
      </c>
      <c r="I12">
        <v>1016</v>
      </c>
      <c r="J12">
        <v>1016</v>
      </c>
      <c r="K12">
        <v>1016</v>
      </c>
      <c r="L12">
        <v>1016</v>
      </c>
      <c r="M12" t="s">
        <v>24</v>
      </c>
      <c r="P12">
        <v>9.4655068937234592</v>
      </c>
      <c r="Q12">
        <v>9.4655068937234592</v>
      </c>
      <c r="R12" t="s">
        <v>24</v>
      </c>
    </row>
    <row r="13" spans="1:18" x14ac:dyDescent="0.35">
      <c r="A13" t="s">
        <v>19</v>
      </c>
      <c r="B13" t="s">
        <v>36</v>
      </c>
      <c r="C13" t="s">
        <v>21</v>
      </c>
      <c r="D13" t="s">
        <v>37</v>
      </c>
      <c r="E13">
        <v>1</v>
      </c>
      <c r="F13">
        <v>2</v>
      </c>
      <c r="G13" t="s">
        <v>32</v>
      </c>
      <c r="I13">
        <v>204</v>
      </c>
      <c r="J13">
        <v>204</v>
      </c>
      <c r="K13">
        <v>204</v>
      </c>
      <c r="L13">
        <v>204</v>
      </c>
      <c r="M13" t="s">
        <v>24</v>
      </c>
      <c r="P13">
        <v>3.7101356261195297E-2</v>
      </c>
      <c r="Q13">
        <v>3.7101356261195297E-2</v>
      </c>
      <c r="R13" t="s">
        <v>24</v>
      </c>
    </row>
    <row r="14" spans="1:18" x14ac:dyDescent="0.35">
      <c r="A14" t="s">
        <v>19</v>
      </c>
      <c r="B14" t="s">
        <v>36</v>
      </c>
      <c r="C14" t="s">
        <v>25</v>
      </c>
      <c r="D14" t="s">
        <v>37</v>
      </c>
      <c r="E14">
        <v>5</v>
      </c>
      <c r="F14">
        <v>2</v>
      </c>
      <c r="G14" t="s">
        <v>26</v>
      </c>
      <c r="I14">
        <v>421</v>
      </c>
      <c r="J14">
        <v>421</v>
      </c>
      <c r="K14">
        <v>421</v>
      </c>
      <c r="L14">
        <v>421</v>
      </c>
      <c r="M14" t="s">
        <v>24</v>
      </c>
      <c r="P14">
        <v>0.97209986218586197</v>
      </c>
      <c r="Q14">
        <v>0.97209986218586197</v>
      </c>
      <c r="R14" t="s">
        <v>24</v>
      </c>
    </row>
    <row r="15" spans="1:18" x14ac:dyDescent="0.35">
      <c r="A15" t="s">
        <v>19</v>
      </c>
      <c r="B15" t="s">
        <v>36</v>
      </c>
      <c r="C15" t="s">
        <v>27</v>
      </c>
      <c r="D15" t="s">
        <v>37</v>
      </c>
      <c r="E15">
        <v>6</v>
      </c>
      <c r="F15">
        <v>2</v>
      </c>
      <c r="G15" t="s">
        <v>26</v>
      </c>
      <c r="I15">
        <v>2923</v>
      </c>
      <c r="J15">
        <v>2923</v>
      </c>
      <c r="K15">
        <v>2923</v>
      </c>
      <c r="L15">
        <v>2923</v>
      </c>
      <c r="M15" t="s">
        <v>24</v>
      </c>
      <c r="P15">
        <v>10.822509443541399</v>
      </c>
      <c r="Q15">
        <v>10.822509443541399</v>
      </c>
      <c r="R15" t="s">
        <v>24</v>
      </c>
    </row>
    <row r="16" spans="1:18" x14ac:dyDescent="0.35">
      <c r="A16" t="s">
        <v>19</v>
      </c>
      <c r="B16" t="s">
        <v>36</v>
      </c>
      <c r="C16" t="s">
        <v>28</v>
      </c>
      <c r="D16" t="s">
        <v>37</v>
      </c>
      <c r="E16">
        <v>7</v>
      </c>
      <c r="F16">
        <v>2</v>
      </c>
      <c r="G16" t="s">
        <v>26</v>
      </c>
      <c r="I16">
        <v>1507</v>
      </c>
      <c r="J16">
        <v>1507</v>
      </c>
      <c r="K16">
        <v>1507</v>
      </c>
      <c r="L16">
        <v>1507</v>
      </c>
      <c r="M16" t="s">
        <v>24</v>
      </c>
      <c r="P16">
        <v>53.3272941448285</v>
      </c>
      <c r="Q16">
        <v>53.3272941448285</v>
      </c>
      <c r="R16" t="s">
        <v>24</v>
      </c>
    </row>
    <row r="17" spans="1:18" x14ac:dyDescent="0.35">
      <c r="A17" t="s">
        <v>19</v>
      </c>
      <c r="B17" t="s">
        <v>36</v>
      </c>
      <c r="C17" t="s">
        <v>29</v>
      </c>
      <c r="D17" t="s">
        <v>37</v>
      </c>
      <c r="E17">
        <v>8</v>
      </c>
      <c r="F17">
        <v>2</v>
      </c>
      <c r="G17" t="s">
        <v>26</v>
      </c>
      <c r="I17">
        <v>450</v>
      </c>
      <c r="J17">
        <v>450</v>
      </c>
      <c r="K17">
        <v>450</v>
      </c>
      <c r="L17">
        <v>450</v>
      </c>
      <c r="M17" t="s">
        <v>24</v>
      </c>
      <c r="P17">
        <v>1.7882686698867201</v>
      </c>
      <c r="Q17">
        <v>1.7882686698867201</v>
      </c>
      <c r="R17" t="s">
        <v>24</v>
      </c>
    </row>
    <row r="18" spans="1:18" x14ac:dyDescent="0.35">
      <c r="A18" t="s">
        <v>19</v>
      </c>
      <c r="B18" t="s">
        <v>36</v>
      </c>
      <c r="C18" t="s">
        <v>30</v>
      </c>
      <c r="D18" t="s">
        <v>37</v>
      </c>
      <c r="E18">
        <v>2</v>
      </c>
      <c r="F18">
        <v>2</v>
      </c>
      <c r="G18" t="s">
        <v>26</v>
      </c>
      <c r="I18">
        <v>746</v>
      </c>
      <c r="J18">
        <v>746</v>
      </c>
      <c r="K18">
        <v>746</v>
      </c>
      <c r="L18">
        <v>746</v>
      </c>
      <c r="M18" t="s">
        <v>24</v>
      </c>
      <c r="P18">
        <v>0.74945641910485505</v>
      </c>
      <c r="Q18">
        <v>0.74945641910485505</v>
      </c>
      <c r="R18" t="s">
        <v>24</v>
      </c>
    </row>
    <row r="19" spans="1:18" x14ac:dyDescent="0.35">
      <c r="A19" t="s">
        <v>19</v>
      </c>
      <c r="B19" t="s">
        <v>36</v>
      </c>
      <c r="C19" t="s">
        <v>31</v>
      </c>
      <c r="D19" t="s">
        <v>37</v>
      </c>
      <c r="E19">
        <v>3</v>
      </c>
      <c r="F19">
        <v>2</v>
      </c>
      <c r="G19" t="s">
        <v>23</v>
      </c>
      <c r="I19">
        <v>394</v>
      </c>
      <c r="J19">
        <v>394</v>
      </c>
      <c r="K19">
        <v>394</v>
      </c>
      <c r="L19">
        <v>394</v>
      </c>
      <c r="M19" t="s">
        <v>24</v>
      </c>
      <c r="P19" t="s">
        <v>24</v>
      </c>
      <c r="Q19" t="s">
        <v>24</v>
      </c>
      <c r="R19" t="s">
        <v>24</v>
      </c>
    </row>
    <row r="20" spans="1:18" x14ac:dyDescent="0.35">
      <c r="A20" t="s">
        <v>19</v>
      </c>
      <c r="B20" t="s">
        <v>36</v>
      </c>
      <c r="C20" t="s">
        <v>33</v>
      </c>
      <c r="D20" t="s">
        <v>37</v>
      </c>
      <c r="E20">
        <v>4</v>
      </c>
      <c r="F20">
        <v>2</v>
      </c>
      <c r="G20" t="s">
        <v>23</v>
      </c>
      <c r="I20">
        <v>184</v>
      </c>
      <c r="J20">
        <v>184</v>
      </c>
      <c r="K20">
        <v>184</v>
      </c>
      <c r="L20">
        <v>184</v>
      </c>
      <c r="M20" t="s">
        <v>24</v>
      </c>
      <c r="P20" t="s">
        <v>24</v>
      </c>
      <c r="Q20" t="s">
        <v>24</v>
      </c>
      <c r="R20" t="s">
        <v>24</v>
      </c>
    </row>
    <row r="21" spans="1:18" x14ac:dyDescent="0.35">
      <c r="A21" t="s">
        <v>19</v>
      </c>
      <c r="B21" t="s">
        <v>36</v>
      </c>
      <c r="C21" t="s">
        <v>34</v>
      </c>
      <c r="D21" t="s">
        <v>37</v>
      </c>
      <c r="E21">
        <v>9</v>
      </c>
      <c r="F21">
        <v>2</v>
      </c>
      <c r="G21" t="s">
        <v>32</v>
      </c>
      <c r="I21">
        <v>306</v>
      </c>
      <c r="J21">
        <v>306</v>
      </c>
      <c r="K21">
        <v>306</v>
      </c>
      <c r="L21">
        <v>306</v>
      </c>
      <c r="M21" t="s">
        <v>24</v>
      </c>
      <c r="P21">
        <v>3.4567951612975899E-2</v>
      </c>
      <c r="Q21">
        <v>3.4567951612975899E-2</v>
      </c>
      <c r="R21" t="s">
        <v>24</v>
      </c>
    </row>
    <row r="22" spans="1:18" x14ac:dyDescent="0.35">
      <c r="A22" t="s">
        <v>19</v>
      </c>
      <c r="B22" t="s">
        <v>36</v>
      </c>
      <c r="C22" t="s">
        <v>35</v>
      </c>
      <c r="D22" t="s">
        <v>37</v>
      </c>
      <c r="E22">
        <v>10</v>
      </c>
      <c r="F22">
        <v>2</v>
      </c>
      <c r="G22" t="s">
        <v>26</v>
      </c>
      <c r="I22">
        <v>1274</v>
      </c>
      <c r="J22">
        <v>1274</v>
      </c>
      <c r="K22">
        <v>1274</v>
      </c>
      <c r="L22">
        <v>1274</v>
      </c>
      <c r="M22" t="s">
        <v>24</v>
      </c>
      <c r="P22">
        <v>12.02257652084</v>
      </c>
      <c r="Q22">
        <v>12.02257652084</v>
      </c>
      <c r="R22" t="s">
        <v>24</v>
      </c>
    </row>
    <row r="23" spans="1:18" x14ac:dyDescent="0.35">
      <c r="A23" t="s">
        <v>19</v>
      </c>
      <c r="B23" t="s">
        <v>38</v>
      </c>
      <c r="C23" t="s">
        <v>21</v>
      </c>
      <c r="D23" t="s">
        <v>39</v>
      </c>
      <c r="E23">
        <v>1</v>
      </c>
      <c r="F23">
        <v>2</v>
      </c>
      <c r="G23" t="s">
        <v>32</v>
      </c>
      <c r="I23">
        <v>203</v>
      </c>
      <c r="J23">
        <v>203</v>
      </c>
      <c r="K23">
        <v>203</v>
      </c>
      <c r="L23">
        <v>203</v>
      </c>
      <c r="M23" t="s">
        <v>24</v>
      </c>
      <c r="P23">
        <v>3.3721598968269297E-2</v>
      </c>
      <c r="Q23">
        <v>3.3721598968269297E-2</v>
      </c>
      <c r="R23" t="s">
        <v>24</v>
      </c>
    </row>
    <row r="24" spans="1:18" x14ac:dyDescent="0.35">
      <c r="A24" t="s">
        <v>19</v>
      </c>
      <c r="B24" t="s">
        <v>38</v>
      </c>
      <c r="C24" t="s">
        <v>25</v>
      </c>
      <c r="D24" t="s">
        <v>39</v>
      </c>
      <c r="E24">
        <v>5</v>
      </c>
      <c r="F24">
        <v>2</v>
      </c>
      <c r="G24" t="s">
        <v>26</v>
      </c>
      <c r="I24">
        <v>572</v>
      </c>
      <c r="J24">
        <v>572</v>
      </c>
      <c r="K24">
        <v>572</v>
      </c>
      <c r="L24">
        <v>572</v>
      </c>
      <c r="M24" t="s">
        <v>24</v>
      </c>
      <c r="P24">
        <v>2.1603461566175302</v>
      </c>
      <c r="Q24">
        <v>2.1603461566175302</v>
      </c>
      <c r="R24" t="s">
        <v>24</v>
      </c>
    </row>
    <row r="25" spans="1:18" x14ac:dyDescent="0.35">
      <c r="A25" t="s">
        <v>19</v>
      </c>
      <c r="B25" t="s">
        <v>38</v>
      </c>
      <c r="C25" t="s">
        <v>27</v>
      </c>
      <c r="D25" t="s">
        <v>39</v>
      </c>
      <c r="E25">
        <v>6</v>
      </c>
      <c r="F25">
        <v>2</v>
      </c>
      <c r="G25" t="s">
        <v>26</v>
      </c>
      <c r="I25">
        <v>2789</v>
      </c>
      <c r="J25">
        <v>2789</v>
      </c>
      <c r="K25">
        <v>2789</v>
      </c>
      <c r="L25">
        <v>2789</v>
      </c>
      <c r="M25" t="s">
        <v>24</v>
      </c>
      <c r="P25">
        <v>10.2940491496664</v>
      </c>
      <c r="Q25">
        <v>10.2940491496664</v>
      </c>
      <c r="R25" t="s">
        <v>24</v>
      </c>
    </row>
    <row r="26" spans="1:18" x14ac:dyDescent="0.35">
      <c r="A26" t="s">
        <v>19</v>
      </c>
      <c r="B26" t="s">
        <v>38</v>
      </c>
      <c r="C26" t="s">
        <v>28</v>
      </c>
      <c r="D26" t="s">
        <v>39</v>
      </c>
      <c r="E26">
        <v>7</v>
      </c>
      <c r="F26">
        <v>2</v>
      </c>
      <c r="G26" t="s">
        <v>26</v>
      </c>
      <c r="I26">
        <v>18930</v>
      </c>
      <c r="J26">
        <v>18930</v>
      </c>
      <c r="K26">
        <v>18930</v>
      </c>
      <c r="L26">
        <v>18930</v>
      </c>
      <c r="M26" t="s">
        <v>24</v>
      </c>
      <c r="P26">
        <v>417.28134829505802</v>
      </c>
      <c r="Q26">
        <v>417.28134829505802</v>
      </c>
      <c r="R26" t="s">
        <v>24</v>
      </c>
    </row>
    <row r="27" spans="1:18" x14ac:dyDescent="0.35">
      <c r="A27" t="s">
        <v>19</v>
      </c>
      <c r="B27" t="s">
        <v>38</v>
      </c>
      <c r="C27" t="s">
        <v>29</v>
      </c>
      <c r="D27" t="s">
        <v>39</v>
      </c>
      <c r="E27">
        <v>8</v>
      </c>
      <c r="F27">
        <v>2</v>
      </c>
      <c r="G27" t="s">
        <v>26</v>
      </c>
      <c r="I27">
        <v>468</v>
      </c>
      <c r="J27">
        <v>468</v>
      </c>
      <c r="K27">
        <v>468</v>
      </c>
      <c r="L27">
        <v>468</v>
      </c>
      <c r="M27" t="s">
        <v>24</v>
      </c>
      <c r="P27">
        <v>1.90774389976422</v>
      </c>
      <c r="Q27">
        <v>1.90774389976422</v>
      </c>
      <c r="R27" t="s">
        <v>24</v>
      </c>
    </row>
    <row r="28" spans="1:18" x14ac:dyDescent="0.35">
      <c r="A28" t="s">
        <v>19</v>
      </c>
      <c r="B28" t="s">
        <v>38</v>
      </c>
      <c r="C28" t="s">
        <v>30</v>
      </c>
      <c r="D28" t="s">
        <v>39</v>
      </c>
      <c r="E28">
        <v>2</v>
      </c>
      <c r="F28">
        <v>2</v>
      </c>
      <c r="G28" t="s">
        <v>26</v>
      </c>
      <c r="I28">
        <v>917</v>
      </c>
      <c r="J28">
        <v>917</v>
      </c>
      <c r="K28">
        <v>917</v>
      </c>
      <c r="L28">
        <v>917</v>
      </c>
      <c r="M28" t="s">
        <v>24</v>
      </c>
      <c r="P28">
        <v>1.18157765451372</v>
      </c>
      <c r="Q28">
        <v>1.18157765451372</v>
      </c>
      <c r="R28" t="s">
        <v>24</v>
      </c>
    </row>
    <row r="29" spans="1:18" x14ac:dyDescent="0.35">
      <c r="A29" t="s">
        <v>19</v>
      </c>
      <c r="B29" t="s">
        <v>38</v>
      </c>
      <c r="C29" t="s">
        <v>31</v>
      </c>
      <c r="D29" t="s">
        <v>39</v>
      </c>
      <c r="E29">
        <v>3</v>
      </c>
      <c r="F29">
        <v>2</v>
      </c>
      <c r="G29" t="s">
        <v>26</v>
      </c>
      <c r="I29">
        <v>476</v>
      </c>
      <c r="J29">
        <v>476</v>
      </c>
      <c r="K29">
        <v>476</v>
      </c>
      <c r="L29">
        <v>476</v>
      </c>
      <c r="M29" t="s">
        <v>24</v>
      </c>
      <c r="P29">
        <v>0.11581220629595899</v>
      </c>
      <c r="Q29">
        <v>0.11581220629595899</v>
      </c>
      <c r="R29" t="s">
        <v>24</v>
      </c>
    </row>
    <row r="30" spans="1:18" x14ac:dyDescent="0.35">
      <c r="A30" t="s">
        <v>19</v>
      </c>
      <c r="B30" t="s">
        <v>38</v>
      </c>
      <c r="C30" t="s">
        <v>33</v>
      </c>
      <c r="D30" t="s">
        <v>39</v>
      </c>
      <c r="E30">
        <v>4</v>
      </c>
      <c r="F30">
        <v>2</v>
      </c>
      <c r="G30" t="s">
        <v>23</v>
      </c>
      <c r="I30">
        <v>176</v>
      </c>
      <c r="J30">
        <v>176</v>
      </c>
      <c r="K30">
        <v>176</v>
      </c>
      <c r="L30">
        <v>176</v>
      </c>
      <c r="M30" t="s">
        <v>24</v>
      </c>
      <c r="P30" t="s">
        <v>24</v>
      </c>
      <c r="Q30" t="s">
        <v>24</v>
      </c>
      <c r="R30" t="s">
        <v>24</v>
      </c>
    </row>
    <row r="31" spans="1:18" x14ac:dyDescent="0.35">
      <c r="A31" t="s">
        <v>19</v>
      </c>
      <c r="B31" t="s">
        <v>38</v>
      </c>
      <c r="C31" t="s">
        <v>34</v>
      </c>
      <c r="D31" t="s">
        <v>39</v>
      </c>
      <c r="E31">
        <v>9</v>
      </c>
      <c r="F31">
        <v>2</v>
      </c>
      <c r="G31" t="s">
        <v>32</v>
      </c>
      <c r="I31">
        <v>309</v>
      </c>
      <c r="J31">
        <v>309</v>
      </c>
      <c r="K31">
        <v>309</v>
      </c>
      <c r="L31">
        <v>309</v>
      </c>
      <c r="M31" t="s">
        <v>24</v>
      </c>
      <c r="P31">
        <v>4.05418329172825E-2</v>
      </c>
      <c r="Q31">
        <v>4.05418329172825E-2</v>
      </c>
      <c r="R31" t="s">
        <v>24</v>
      </c>
    </row>
    <row r="32" spans="1:18" x14ac:dyDescent="0.35">
      <c r="A32" t="s">
        <v>19</v>
      </c>
      <c r="B32" t="s">
        <v>38</v>
      </c>
      <c r="C32" t="s">
        <v>35</v>
      </c>
      <c r="D32" t="s">
        <v>39</v>
      </c>
      <c r="E32">
        <v>10</v>
      </c>
      <c r="F32">
        <v>2</v>
      </c>
      <c r="G32" t="s">
        <v>26</v>
      </c>
      <c r="I32">
        <v>1562</v>
      </c>
      <c r="J32">
        <v>1562</v>
      </c>
      <c r="K32">
        <v>1562</v>
      </c>
      <c r="L32">
        <v>1562</v>
      </c>
      <c r="M32" t="s">
        <v>24</v>
      </c>
      <c r="P32">
        <v>14.764320276667</v>
      </c>
      <c r="Q32">
        <v>14.764320276667</v>
      </c>
      <c r="R32" t="s">
        <v>24</v>
      </c>
    </row>
    <row r="33" spans="1:18" x14ac:dyDescent="0.35">
      <c r="A33" t="s">
        <v>19</v>
      </c>
      <c r="B33" t="s">
        <v>40</v>
      </c>
      <c r="C33" t="s">
        <v>21</v>
      </c>
      <c r="D33" t="s">
        <v>41</v>
      </c>
      <c r="E33">
        <v>1</v>
      </c>
      <c r="F33">
        <v>2</v>
      </c>
      <c r="G33" t="s">
        <v>32</v>
      </c>
      <c r="I33">
        <v>222</v>
      </c>
      <c r="J33">
        <v>222</v>
      </c>
      <c r="K33">
        <v>222</v>
      </c>
      <c r="L33">
        <v>222</v>
      </c>
      <c r="M33" t="s">
        <v>24</v>
      </c>
      <c r="P33">
        <v>9.9256677892091902E-2</v>
      </c>
      <c r="Q33">
        <v>9.9256677892091902E-2</v>
      </c>
      <c r="R33" t="s">
        <v>24</v>
      </c>
    </row>
    <row r="34" spans="1:18" x14ac:dyDescent="0.35">
      <c r="A34" t="s">
        <v>19</v>
      </c>
      <c r="B34" t="s">
        <v>40</v>
      </c>
      <c r="C34" t="s">
        <v>25</v>
      </c>
      <c r="D34" t="s">
        <v>41</v>
      </c>
      <c r="E34">
        <v>5</v>
      </c>
      <c r="F34">
        <v>2</v>
      </c>
      <c r="G34" t="s">
        <v>26</v>
      </c>
      <c r="I34">
        <v>424</v>
      </c>
      <c r="J34">
        <v>424</v>
      </c>
      <c r="K34">
        <v>424</v>
      </c>
      <c r="L34">
        <v>424</v>
      </c>
      <c r="M34" t="s">
        <v>24</v>
      </c>
      <c r="P34">
        <v>0.99519586172196906</v>
      </c>
      <c r="Q34">
        <v>0.99519586172196906</v>
      </c>
      <c r="R34" t="s">
        <v>24</v>
      </c>
    </row>
    <row r="35" spans="1:18" x14ac:dyDescent="0.35">
      <c r="A35" t="s">
        <v>19</v>
      </c>
      <c r="B35" t="s">
        <v>40</v>
      </c>
      <c r="C35" t="s">
        <v>27</v>
      </c>
      <c r="D35" t="s">
        <v>41</v>
      </c>
      <c r="E35">
        <v>6</v>
      </c>
      <c r="F35">
        <v>2</v>
      </c>
      <c r="G35" t="s">
        <v>26</v>
      </c>
      <c r="I35">
        <v>2868</v>
      </c>
      <c r="J35">
        <v>2868</v>
      </c>
      <c r="K35">
        <v>2868</v>
      </c>
      <c r="L35">
        <v>2868</v>
      </c>
      <c r="M35" t="s">
        <v>24</v>
      </c>
      <c r="P35">
        <v>10.605568952500199</v>
      </c>
      <c r="Q35">
        <v>10.605568952500199</v>
      </c>
      <c r="R35" t="s">
        <v>24</v>
      </c>
    </row>
    <row r="36" spans="1:18" x14ac:dyDescent="0.35">
      <c r="A36" t="s">
        <v>19</v>
      </c>
      <c r="B36" t="s">
        <v>40</v>
      </c>
      <c r="C36" t="s">
        <v>28</v>
      </c>
      <c r="D36" t="s">
        <v>41</v>
      </c>
      <c r="E36">
        <v>7</v>
      </c>
      <c r="F36">
        <v>2</v>
      </c>
      <c r="G36" t="s">
        <v>26</v>
      </c>
      <c r="I36">
        <v>10981</v>
      </c>
      <c r="J36">
        <v>10981</v>
      </c>
      <c r="K36">
        <v>10981</v>
      </c>
      <c r="L36">
        <v>10981</v>
      </c>
      <c r="M36" t="s">
        <v>24</v>
      </c>
      <c r="P36">
        <v>272.06015190708399</v>
      </c>
      <c r="Q36">
        <v>272.06015190708399</v>
      </c>
      <c r="R36" t="s">
        <v>24</v>
      </c>
    </row>
    <row r="37" spans="1:18" x14ac:dyDescent="0.35">
      <c r="A37" t="s">
        <v>19</v>
      </c>
      <c r="B37" t="s">
        <v>40</v>
      </c>
      <c r="C37" t="s">
        <v>29</v>
      </c>
      <c r="D37" t="s">
        <v>41</v>
      </c>
      <c r="E37">
        <v>8</v>
      </c>
      <c r="F37">
        <v>2</v>
      </c>
      <c r="G37" t="s">
        <v>26</v>
      </c>
      <c r="I37">
        <v>618</v>
      </c>
      <c r="J37">
        <v>618</v>
      </c>
      <c r="K37">
        <v>618</v>
      </c>
      <c r="L37">
        <v>618</v>
      </c>
      <c r="M37" t="s">
        <v>24</v>
      </c>
      <c r="P37">
        <v>2.9134432725453299</v>
      </c>
      <c r="Q37">
        <v>2.9134432725453299</v>
      </c>
      <c r="R37" t="s">
        <v>24</v>
      </c>
    </row>
    <row r="38" spans="1:18" x14ac:dyDescent="0.35">
      <c r="A38" t="s">
        <v>19</v>
      </c>
      <c r="B38" t="s">
        <v>40</v>
      </c>
      <c r="C38" t="s">
        <v>30</v>
      </c>
      <c r="D38" t="s">
        <v>41</v>
      </c>
      <c r="E38">
        <v>2</v>
      </c>
      <c r="F38">
        <v>2</v>
      </c>
      <c r="G38" t="s">
        <v>26</v>
      </c>
      <c r="I38">
        <v>776</v>
      </c>
      <c r="J38">
        <v>776</v>
      </c>
      <c r="K38">
        <v>776</v>
      </c>
      <c r="L38">
        <v>776</v>
      </c>
      <c r="M38" t="s">
        <v>24</v>
      </c>
      <c r="P38">
        <v>0.82444331782421398</v>
      </c>
      <c r="Q38">
        <v>0.82444331782421398</v>
      </c>
      <c r="R38" t="s">
        <v>24</v>
      </c>
    </row>
    <row r="39" spans="1:18" x14ac:dyDescent="0.35">
      <c r="A39" t="s">
        <v>19</v>
      </c>
      <c r="B39" t="s">
        <v>40</v>
      </c>
      <c r="C39" t="s">
        <v>31</v>
      </c>
      <c r="D39" t="s">
        <v>41</v>
      </c>
      <c r="E39">
        <v>3</v>
      </c>
      <c r="F39">
        <v>2</v>
      </c>
      <c r="G39" t="s">
        <v>32</v>
      </c>
      <c r="I39">
        <v>424</v>
      </c>
      <c r="J39">
        <v>424</v>
      </c>
      <c r="K39">
        <v>424</v>
      </c>
      <c r="L39">
        <v>424</v>
      </c>
      <c r="M39" t="s">
        <v>24</v>
      </c>
      <c r="P39">
        <v>2.3918359413151999E-2</v>
      </c>
      <c r="Q39">
        <v>2.3918359413151999E-2</v>
      </c>
      <c r="R39" t="s">
        <v>24</v>
      </c>
    </row>
    <row r="40" spans="1:18" x14ac:dyDescent="0.35">
      <c r="A40" t="s">
        <v>19</v>
      </c>
      <c r="B40" t="s">
        <v>40</v>
      </c>
      <c r="C40" t="s">
        <v>33</v>
      </c>
      <c r="D40" t="s">
        <v>41</v>
      </c>
      <c r="E40">
        <v>4</v>
      </c>
      <c r="F40">
        <v>2</v>
      </c>
      <c r="G40" t="s">
        <v>32</v>
      </c>
      <c r="I40">
        <v>216</v>
      </c>
      <c r="J40">
        <v>216</v>
      </c>
      <c r="K40">
        <v>216</v>
      </c>
      <c r="L40">
        <v>216</v>
      </c>
      <c r="M40" t="s">
        <v>24</v>
      </c>
      <c r="P40">
        <v>9.9520198347837999E-2</v>
      </c>
      <c r="Q40">
        <v>9.9520198347837999E-2</v>
      </c>
      <c r="R40" t="s">
        <v>24</v>
      </c>
    </row>
    <row r="41" spans="1:18" x14ac:dyDescent="0.35">
      <c r="A41" t="s">
        <v>19</v>
      </c>
      <c r="B41" t="s">
        <v>40</v>
      </c>
      <c r="C41" t="s">
        <v>34</v>
      </c>
      <c r="D41" t="s">
        <v>41</v>
      </c>
      <c r="E41">
        <v>9</v>
      </c>
      <c r="F41">
        <v>2</v>
      </c>
      <c r="G41" t="s">
        <v>26</v>
      </c>
      <c r="I41">
        <v>327</v>
      </c>
      <c r="J41">
        <v>327</v>
      </c>
      <c r="K41">
        <v>327</v>
      </c>
      <c r="L41">
        <v>327</v>
      </c>
      <c r="M41" t="s">
        <v>24</v>
      </c>
      <c r="P41">
        <v>7.6395235265427006E-2</v>
      </c>
      <c r="Q41">
        <v>7.6395235265427006E-2</v>
      </c>
      <c r="R41" t="s">
        <v>24</v>
      </c>
    </row>
    <row r="42" spans="1:18" x14ac:dyDescent="0.35">
      <c r="A42" t="s">
        <v>19</v>
      </c>
      <c r="B42" t="s">
        <v>40</v>
      </c>
      <c r="C42" t="s">
        <v>35</v>
      </c>
      <c r="D42" t="s">
        <v>41</v>
      </c>
      <c r="E42">
        <v>10</v>
      </c>
      <c r="F42">
        <v>2</v>
      </c>
      <c r="G42" t="s">
        <v>26</v>
      </c>
      <c r="I42">
        <v>6371</v>
      </c>
      <c r="J42">
        <v>6371</v>
      </c>
      <c r="K42">
        <v>6371</v>
      </c>
      <c r="L42">
        <v>6371</v>
      </c>
      <c r="M42" t="s">
        <v>24</v>
      </c>
      <c r="P42">
        <v>53.682881529904101</v>
      </c>
      <c r="Q42">
        <v>53.682881529904101</v>
      </c>
      <c r="R42" t="s">
        <v>24</v>
      </c>
    </row>
    <row r="43" spans="1:18" x14ac:dyDescent="0.35">
      <c r="A43" t="s">
        <v>19</v>
      </c>
      <c r="B43" t="s">
        <v>42</v>
      </c>
      <c r="C43" t="s">
        <v>21</v>
      </c>
      <c r="D43" t="s">
        <v>43</v>
      </c>
      <c r="E43">
        <v>1</v>
      </c>
      <c r="F43">
        <v>2</v>
      </c>
      <c r="G43" t="s">
        <v>32</v>
      </c>
      <c r="I43">
        <v>205</v>
      </c>
      <c r="J43">
        <v>205</v>
      </c>
      <c r="K43">
        <v>205</v>
      </c>
      <c r="L43">
        <v>205</v>
      </c>
      <c r="M43" t="s">
        <v>24</v>
      </c>
      <c r="P43">
        <v>4.04918679603005E-2</v>
      </c>
      <c r="Q43">
        <v>4.04918679603005E-2</v>
      </c>
      <c r="R43" t="s">
        <v>24</v>
      </c>
    </row>
    <row r="44" spans="1:18" x14ac:dyDescent="0.35">
      <c r="A44" t="s">
        <v>19</v>
      </c>
      <c r="B44" t="s">
        <v>42</v>
      </c>
      <c r="C44" t="s">
        <v>25</v>
      </c>
      <c r="D44" t="s">
        <v>43</v>
      </c>
      <c r="E44">
        <v>5</v>
      </c>
      <c r="F44">
        <v>2</v>
      </c>
      <c r="G44" t="s">
        <v>26</v>
      </c>
      <c r="I44">
        <v>420</v>
      </c>
      <c r="J44">
        <v>420</v>
      </c>
      <c r="K44">
        <v>420</v>
      </c>
      <c r="L44">
        <v>420</v>
      </c>
      <c r="M44" t="s">
        <v>24</v>
      </c>
      <c r="P44">
        <v>0.96440724762846797</v>
      </c>
      <c r="Q44">
        <v>0.96440724762846797</v>
      </c>
      <c r="R44" t="s">
        <v>24</v>
      </c>
    </row>
    <row r="45" spans="1:18" x14ac:dyDescent="0.35">
      <c r="A45" t="s">
        <v>19</v>
      </c>
      <c r="B45" t="s">
        <v>42</v>
      </c>
      <c r="C45" t="s">
        <v>27</v>
      </c>
      <c r="D45" t="s">
        <v>43</v>
      </c>
      <c r="E45">
        <v>6</v>
      </c>
      <c r="F45">
        <v>2</v>
      </c>
      <c r="G45" t="s">
        <v>26</v>
      </c>
      <c r="I45">
        <v>2396</v>
      </c>
      <c r="J45">
        <v>2396</v>
      </c>
      <c r="K45">
        <v>2396</v>
      </c>
      <c r="L45">
        <v>2396</v>
      </c>
      <c r="M45" t="s">
        <v>24</v>
      </c>
      <c r="P45">
        <v>8.7459424207778795</v>
      </c>
      <c r="Q45">
        <v>8.7459424207778795</v>
      </c>
      <c r="R45" t="s">
        <v>24</v>
      </c>
    </row>
    <row r="46" spans="1:18" x14ac:dyDescent="0.35">
      <c r="A46" t="s">
        <v>19</v>
      </c>
      <c r="B46" t="s">
        <v>42</v>
      </c>
      <c r="C46" t="s">
        <v>28</v>
      </c>
      <c r="D46" t="s">
        <v>43</v>
      </c>
      <c r="E46">
        <v>7</v>
      </c>
      <c r="F46">
        <v>2</v>
      </c>
      <c r="G46" t="s">
        <v>26</v>
      </c>
      <c r="I46">
        <v>25210</v>
      </c>
      <c r="J46">
        <v>25210</v>
      </c>
      <c r="K46">
        <v>25210</v>
      </c>
      <c r="L46">
        <v>25210</v>
      </c>
      <c r="M46" t="s">
        <v>24</v>
      </c>
      <c r="P46">
        <v>522.04050664466297</v>
      </c>
      <c r="Q46">
        <v>522.04050664466297</v>
      </c>
      <c r="R46" t="s">
        <v>24</v>
      </c>
    </row>
    <row r="47" spans="1:18" x14ac:dyDescent="0.35">
      <c r="A47" t="s">
        <v>19</v>
      </c>
      <c r="B47" t="s">
        <v>42</v>
      </c>
      <c r="C47" t="s">
        <v>29</v>
      </c>
      <c r="D47" t="s">
        <v>43</v>
      </c>
      <c r="E47">
        <v>8</v>
      </c>
      <c r="F47">
        <v>2</v>
      </c>
      <c r="G47" t="s">
        <v>26</v>
      </c>
      <c r="I47">
        <v>473</v>
      </c>
      <c r="J47">
        <v>473</v>
      </c>
      <c r="K47">
        <v>473</v>
      </c>
      <c r="L47">
        <v>473</v>
      </c>
      <c r="M47" t="s">
        <v>24</v>
      </c>
      <c r="P47">
        <v>1.94098408490883</v>
      </c>
      <c r="Q47">
        <v>1.94098408490883</v>
      </c>
      <c r="R47" t="s">
        <v>24</v>
      </c>
    </row>
    <row r="48" spans="1:18" x14ac:dyDescent="0.35">
      <c r="A48" t="s">
        <v>19</v>
      </c>
      <c r="B48" t="s">
        <v>42</v>
      </c>
      <c r="C48" t="s">
        <v>30</v>
      </c>
      <c r="D48" t="s">
        <v>43</v>
      </c>
      <c r="E48">
        <v>2</v>
      </c>
      <c r="F48">
        <v>2</v>
      </c>
      <c r="G48" t="s">
        <v>26</v>
      </c>
      <c r="I48">
        <v>884</v>
      </c>
      <c r="J48">
        <v>884</v>
      </c>
      <c r="K48">
        <v>884</v>
      </c>
      <c r="L48">
        <v>884</v>
      </c>
      <c r="M48" t="s">
        <v>24</v>
      </c>
      <c r="P48">
        <v>1.0973710291162699</v>
      </c>
      <c r="Q48">
        <v>1.0973710291162699</v>
      </c>
      <c r="R48" t="s">
        <v>24</v>
      </c>
    </row>
    <row r="49" spans="1:18" x14ac:dyDescent="0.35">
      <c r="A49" t="s">
        <v>19</v>
      </c>
      <c r="B49" t="s">
        <v>42</v>
      </c>
      <c r="C49" t="s">
        <v>31</v>
      </c>
      <c r="D49" t="s">
        <v>43</v>
      </c>
      <c r="E49">
        <v>3</v>
      </c>
      <c r="F49">
        <v>2</v>
      </c>
      <c r="G49" t="s">
        <v>32</v>
      </c>
      <c r="I49">
        <v>441</v>
      </c>
      <c r="J49">
        <v>441</v>
      </c>
      <c r="K49">
        <v>441</v>
      </c>
      <c r="L49">
        <v>441</v>
      </c>
      <c r="M49" t="s">
        <v>24</v>
      </c>
      <c r="P49">
        <v>5.30543066907702E-2</v>
      </c>
      <c r="Q49">
        <v>5.30543066907702E-2</v>
      </c>
      <c r="R49" t="s">
        <v>24</v>
      </c>
    </row>
    <row r="50" spans="1:18" x14ac:dyDescent="0.35">
      <c r="A50" t="s">
        <v>19</v>
      </c>
      <c r="B50" t="s">
        <v>42</v>
      </c>
      <c r="C50" t="s">
        <v>33</v>
      </c>
      <c r="D50" t="s">
        <v>43</v>
      </c>
      <c r="E50">
        <v>4</v>
      </c>
      <c r="F50">
        <v>2</v>
      </c>
      <c r="G50" t="s">
        <v>32</v>
      </c>
      <c r="I50">
        <v>191</v>
      </c>
      <c r="J50">
        <v>191</v>
      </c>
      <c r="K50">
        <v>191</v>
      </c>
      <c r="L50">
        <v>191</v>
      </c>
      <c r="M50" t="s">
        <v>24</v>
      </c>
      <c r="P50">
        <v>6.5706898512507298E-3</v>
      </c>
      <c r="Q50">
        <v>6.5706898512507298E-3</v>
      </c>
      <c r="R50" t="s">
        <v>24</v>
      </c>
    </row>
    <row r="51" spans="1:18" x14ac:dyDescent="0.35">
      <c r="A51" t="s">
        <v>19</v>
      </c>
      <c r="B51" t="s">
        <v>42</v>
      </c>
      <c r="C51" t="s">
        <v>34</v>
      </c>
      <c r="D51" t="s">
        <v>43</v>
      </c>
      <c r="E51">
        <v>9</v>
      </c>
      <c r="F51">
        <v>2</v>
      </c>
      <c r="G51" t="s">
        <v>32</v>
      </c>
      <c r="I51">
        <v>308</v>
      </c>
      <c r="J51">
        <v>308</v>
      </c>
      <c r="K51">
        <v>308</v>
      </c>
      <c r="L51">
        <v>308</v>
      </c>
      <c r="M51" t="s">
        <v>24</v>
      </c>
      <c r="P51">
        <v>3.8550470014101099E-2</v>
      </c>
      <c r="Q51">
        <v>3.8550470014101099E-2</v>
      </c>
      <c r="R51" t="s">
        <v>24</v>
      </c>
    </row>
    <row r="52" spans="1:18" x14ac:dyDescent="0.35">
      <c r="A52" t="s">
        <v>19</v>
      </c>
      <c r="B52" t="s">
        <v>42</v>
      </c>
      <c r="C52" t="s">
        <v>35</v>
      </c>
      <c r="D52" t="s">
        <v>43</v>
      </c>
      <c r="E52">
        <v>10</v>
      </c>
      <c r="F52">
        <v>2</v>
      </c>
      <c r="G52" t="s">
        <v>26</v>
      </c>
      <c r="I52">
        <v>482</v>
      </c>
      <c r="J52">
        <v>482</v>
      </c>
      <c r="K52">
        <v>482</v>
      </c>
      <c r="L52">
        <v>482</v>
      </c>
      <c r="M52" t="s">
        <v>24</v>
      </c>
      <c r="P52">
        <v>3.6462875108394202</v>
      </c>
      <c r="Q52">
        <v>3.6462875108394202</v>
      </c>
      <c r="R52" t="s">
        <v>24</v>
      </c>
    </row>
    <row r="53" spans="1:18" x14ac:dyDescent="0.35">
      <c r="A53" t="s">
        <v>19</v>
      </c>
      <c r="B53" t="s">
        <v>44</v>
      </c>
      <c r="C53" t="s">
        <v>21</v>
      </c>
      <c r="D53" t="s">
        <v>45</v>
      </c>
      <c r="E53">
        <v>1</v>
      </c>
      <c r="F53">
        <v>2</v>
      </c>
      <c r="G53" t="s">
        <v>32</v>
      </c>
      <c r="I53">
        <v>198</v>
      </c>
      <c r="J53">
        <v>198</v>
      </c>
      <c r="K53">
        <v>198</v>
      </c>
      <c r="L53">
        <v>198</v>
      </c>
      <c r="M53" t="s">
        <v>24</v>
      </c>
      <c r="P53">
        <v>1.70285027219623E-2</v>
      </c>
      <c r="Q53">
        <v>1.70285027219623E-2</v>
      </c>
      <c r="R53" t="s">
        <v>24</v>
      </c>
    </row>
    <row r="54" spans="1:18" x14ac:dyDescent="0.35">
      <c r="A54" t="s">
        <v>19</v>
      </c>
      <c r="B54" t="s">
        <v>44</v>
      </c>
      <c r="C54" t="s">
        <v>25</v>
      </c>
      <c r="D54" t="s">
        <v>45</v>
      </c>
      <c r="E54">
        <v>5</v>
      </c>
      <c r="F54">
        <v>2</v>
      </c>
      <c r="G54" t="s">
        <v>26</v>
      </c>
      <c r="I54">
        <v>396</v>
      </c>
      <c r="J54">
        <v>396</v>
      </c>
      <c r="K54">
        <v>396</v>
      </c>
      <c r="L54">
        <v>396</v>
      </c>
      <c r="M54" t="s">
        <v>24</v>
      </c>
      <c r="P54">
        <v>0.78075871561368704</v>
      </c>
      <c r="Q54">
        <v>0.78075871561368704</v>
      </c>
      <c r="R54" t="s">
        <v>24</v>
      </c>
    </row>
    <row r="55" spans="1:18" x14ac:dyDescent="0.35">
      <c r="A55" t="s">
        <v>19</v>
      </c>
      <c r="B55" t="s">
        <v>44</v>
      </c>
      <c r="C55" t="s">
        <v>27</v>
      </c>
      <c r="D55" t="s">
        <v>45</v>
      </c>
      <c r="E55">
        <v>6</v>
      </c>
      <c r="F55">
        <v>2</v>
      </c>
      <c r="G55" t="s">
        <v>26</v>
      </c>
      <c r="I55">
        <v>2659</v>
      </c>
      <c r="J55">
        <v>2659</v>
      </c>
      <c r="K55">
        <v>2659</v>
      </c>
      <c r="L55">
        <v>2659</v>
      </c>
      <c r="M55" t="s">
        <v>24</v>
      </c>
      <c r="P55">
        <v>9.7816487281326605</v>
      </c>
      <c r="Q55">
        <v>9.7816487281326605</v>
      </c>
      <c r="R55" t="s">
        <v>24</v>
      </c>
    </row>
    <row r="56" spans="1:18" x14ac:dyDescent="0.35">
      <c r="A56" t="s">
        <v>19</v>
      </c>
      <c r="B56" t="s">
        <v>44</v>
      </c>
      <c r="C56" t="s">
        <v>28</v>
      </c>
      <c r="D56" t="s">
        <v>45</v>
      </c>
      <c r="E56">
        <v>7</v>
      </c>
      <c r="F56">
        <v>2</v>
      </c>
      <c r="G56" t="s">
        <v>26</v>
      </c>
      <c r="I56">
        <v>2625</v>
      </c>
      <c r="J56">
        <v>2625</v>
      </c>
      <c r="K56">
        <v>2625</v>
      </c>
      <c r="L56">
        <v>2625</v>
      </c>
      <c r="M56" t="s">
        <v>24</v>
      </c>
      <c r="P56">
        <v>85.839413981986098</v>
      </c>
      <c r="Q56">
        <v>85.839413981986098</v>
      </c>
      <c r="R56" t="s">
        <v>24</v>
      </c>
    </row>
    <row r="57" spans="1:18" x14ac:dyDescent="0.35">
      <c r="A57" t="s">
        <v>19</v>
      </c>
      <c r="B57" t="s">
        <v>44</v>
      </c>
      <c r="C57" t="s">
        <v>29</v>
      </c>
      <c r="D57" t="s">
        <v>45</v>
      </c>
      <c r="E57">
        <v>8</v>
      </c>
      <c r="F57">
        <v>2</v>
      </c>
      <c r="G57" t="s">
        <v>26</v>
      </c>
      <c r="I57">
        <v>412</v>
      </c>
      <c r="J57">
        <v>412</v>
      </c>
      <c r="K57">
        <v>412</v>
      </c>
      <c r="L57">
        <v>412</v>
      </c>
      <c r="M57" t="s">
        <v>24</v>
      </c>
      <c r="P57">
        <v>1.53708764333393</v>
      </c>
      <c r="Q57">
        <v>1.53708764333393</v>
      </c>
      <c r="R57" t="s">
        <v>24</v>
      </c>
    </row>
    <row r="58" spans="1:18" x14ac:dyDescent="0.35">
      <c r="A58" t="s">
        <v>19</v>
      </c>
      <c r="B58" t="s">
        <v>44</v>
      </c>
      <c r="C58" t="s">
        <v>30</v>
      </c>
      <c r="D58" t="s">
        <v>45</v>
      </c>
      <c r="E58">
        <v>2</v>
      </c>
      <c r="F58">
        <v>2</v>
      </c>
      <c r="G58" t="s">
        <v>26</v>
      </c>
      <c r="I58">
        <v>701</v>
      </c>
      <c r="J58">
        <v>701</v>
      </c>
      <c r="K58">
        <v>701</v>
      </c>
      <c r="L58">
        <v>701</v>
      </c>
      <c r="M58" t="s">
        <v>24</v>
      </c>
      <c r="P58">
        <v>0.63776977724241901</v>
      </c>
      <c r="Q58">
        <v>0.63776977724241901</v>
      </c>
      <c r="R58" t="s">
        <v>24</v>
      </c>
    </row>
    <row r="59" spans="1:18" x14ac:dyDescent="0.35">
      <c r="A59" t="s">
        <v>19</v>
      </c>
      <c r="B59" t="s">
        <v>44</v>
      </c>
      <c r="C59" t="s">
        <v>31</v>
      </c>
      <c r="D59" t="s">
        <v>45</v>
      </c>
      <c r="E59">
        <v>3</v>
      </c>
      <c r="F59">
        <v>2</v>
      </c>
      <c r="G59" t="s">
        <v>32</v>
      </c>
      <c r="I59">
        <v>409</v>
      </c>
      <c r="J59">
        <v>409</v>
      </c>
      <c r="K59">
        <v>409</v>
      </c>
      <c r="L59">
        <v>409</v>
      </c>
      <c r="M59" t="s">
        <v>24</v>
      </c>
      <c r="P59" s="1">
        <v>2.3274787769287199E-4</v>
      </c>
      <c r="Q59" s="1">
        <v>2.3274787769287199E-4</v>
      </c>
      <c r="R59" t="s">
        <v>24</v>
      </c>
    </row>
    <row r="60" spans="1:18" x14ac:dyDescent="0.35">
      <c r="A60" t="s">
        <v>19</v>
      </c>
      <c r="B60" t="s">
        <v>44</v>
      </c>
      <c r="C60" t="s">
        <v>33</v>
      </c>
      <c r="D60" t="s">
        <v>45</v>
      </c>
      <c r="E60">
        <v>4</v>
      </c>
      <c r="F60">
        <v>2</v>
      </c>
      <c r="G60" t="s">
        <v>23</v>
      </c>
      <c r="I60">
        <v>181</v>
      </c>
      <c r="J60">
        <v>181</v>
      </c>
      <c r="K60">
        <v>181</v>
      </c>
      <c r="L60">
        <v>181</v>
      </c>
      <c r="M60" t="s">
        <v>24</v>
      </c>
      <c r="P60" t="s">
        <v>24</v>
      </c>
      <c r="Q60" t="s">
        <v>24</v>
      </c>
      <c r="R60" t="s">
        <v>24</v>
      </c>
    </row>
    <row r="61" spans="1:18" x14ac:dyDescent="0.35">
      <c r="A61" t="s">
        <v>19</v>
      </c>
      <c r="B61" t="s">
        <v>44</v>
      </c>
      <c r="C61" t="s">
        <v>34</v>
      </c>
      <c r="D61" t="s">
        <v>45</v>
      </c>
      <c r="E61">
        <v>9</v>
      </c>
      <c r="F61">
        <v>2</v>
      </c>
      <c r="G61" t="s">
        <v>26</v>
      </c>
      <c r="I61">
        <v>348</v>
      </c>
      <c r="J61">
        <v>348</v>
      </c>
      <c r="K61">
        <v>348</v>
      </c>
      <c r="L61">
        <v>348</v>
      </c>
      <c r="M61" t="s">
        <v>24</v>
      </c>
      <c r="P61">
        <v>0.11823849988867199</v>
      </c>
      <c r="Q61">
        <v>0.11823849988867199</v>
      </c>
      <c r="R61" t="s">
        <v>24</v>
      </c>
    </row>
    <row r="62" spans="1:18" x14ac:dyDescent="0.35">
      <c r="A62" t="s">
        <v>19</v>
      </c>
      <c r="B62" t="s">
        <v>44</v>
      </c>
      <c r="C62" t="s">
        <v>35</v>
      </c>
      <c r="D62" t="s">
        <v>45</v>
      </c>
      <c r="E62">
        <v>10</v>
      </c>
      <c r="F62">
        <v>2</v>
      </c>
      <c r="G62" t="s">
        <v>26</v>
      </c>
      <c r="I62">
        <v>3652</v>
      </c>
      <c r="J62">
        <v>3652</v>
      </c>
      <c r="K62">
        <v>3652</v>
      </c>
      <c r="L62">
        <v>3652</v>
      </c>
      <c r="M62" t="s">
        <v>24</v>
      </c>
      <c r="P62">
        <v>32.749289683530797</v>
      </c>
      <c r="Q62">
        <v>32.749289683530797</v>
      </c>
      <c r="R62" t="s">
        <v>24</v>
      </c>
    </row>
    <row r="63" spans="1:18" x14ac:dyDescent="0.35">
      <c r="A63" t="s">
        <v>19</v>
      </c>
      <c r="B63" t="s">
        <v>46</v>
      </c>
      <c r="C63" t="s">
        <v>21</v>
      </c>
      <c r="D63" t="s">
        <v>47</v>
      </c>
      <c r="E63">
        <v>1</v>
      </c>
      <c r="F63">
        <v>2</v>
      </c>
      <c r="G63" t="s">
        <v>26</v>
      </c>
      <c r="I63">
        <v>232</v>
      </c>
      <c r="J63">
        <v>232</v>
      </c>
      <c r="K63">
        <v>232</v>
      </c>
      <c r="L63">
        <v>232</v>
      </c>
      <c r="M63" t="s">
        <v>24</v>
      </c>
      <c r="P63">
        <v>0.13448288226350799</v>
      </c>
      <c r="Q63">
        <v>0.13448288226350799</v>
      </c>
      <c r="R63" t="s">
        <v>24</v>
      </c>
    </row>
    <row r="64" spans="1:18" x14ac:dyDescent="0.35">
      <c r="A64" t="s">
        <v>19</v>
      </c>
      <c r="B64" t="s">
        <v>46</v>
      </c>
      <c r="C64" t="s">
        <v>25</v>
      </c>
      <c r="D64" t="s">
        <v>47</v>
      </c>
      <c r="E64">
        <v>5</v>
      </c>
      <c r="F64">
        <v>2</v>
      </c>
      <c r="G64" t="s">
        <v>26</v>
      </c>
      <c r="I64">
        <v>493</v>
      </c>
      <c r="J64">
        <v>493</v>
      </c>
      <c r="K64">
        <v>493</v>
      </c>
      <c r="L64">
        <v>493</v>
      </c>
      <c r="M64" t="s">
        <v>24</v>
      </c>
      <c r="P64">
        <v>1.53288198750829</v>
      </c>
      <c r="Q64">
        <v>1.53288198750829</v>
      </c>
      <c r="R64" t="s">
        <v>24</v>
      </c>
    </row>
    <row r="65" spans="1:18" x14ac:dyDescent="0.35">
      <c r="A65" t="s">
        <v>19</v>
      </c>
      <c r="B65" t="s">
        <v>46</v>
      </c>
      <c r="C65" t="s">
        <v>27</v>
      </c>
      <c r="D65" t="s">
        <v>47</v>
      </c>
      <c r="E65">
        <v>6</v>
      </c>
      <c r="F65">
        <v>2</v>
      </c>
      <c r="G65" t="s">
        <v>26</v>
      </c>
      <c r="I65">
        <v>2526</v>
      </c>
      <c r="J65">
        <v>2526</v>
      </c>
      <c r="K65">
        <v>2526</v>
      </c>
      <c r="L65">
        <v>2526</v>
      </c>
      <c r="M65" t="s">
        <v>24</v>
      </c>
      <c r="P65">
        <v>9.2577292387352692</v>
      </c>
      <c r="Q65">
        <v>9.2577292387352692</v>
      </c>
      <c r="R65" t="s">
        <v>24</v>
      </c>
    </row>
    <row r="66" spans="1:18" x14ac:dyDescent="0.35">
      <c r="A66" t="s">
        <v>19</v>
      </c>
      <c r="B66" t="s">
        <v>46</v>
      </c>
      <c r="C66" t="s">
        <v>28</v>
      </c>
      <c r="D66" t="s">
        <v>47</v>
      </c>
      <c r="E66">
        <v>7</v>
      </c>
      <c r="F66">
        <v>2</v>
      </c>
      <c r="G66" t="s">
        <v>26</v>
      </c>
      <c r="I66">
        <v>18185</v>
      </c>
      <c r="J66">
        <v>18185</v>
      </c>
      <c r="K66">
        <v>18185</v>
      </c>
      <c r="L66">
        <v>18185</v>
      </c>
      <c r="M66" t="s">
        <v>24</v>
      </c>
      <c r="P66">
        <v>404.366884080906</v>
      </c>
      <c r="Q66">
        <v>404.366884080906</v>
      </c>
      <c r="R66" t="s">
        <v>24</v>
      </c>
    </row>
    <row r="67" spans="1:18" x14ac:dyDescent="0.35">
      <c r="A67" t="s">
        <v>19</v>
      </c>
      <c r="B67" t="s">
        <v>46</v>
      </c>
      <c r="C67" t="s">
        <v>29</v>
      </c>
      <c r="D67" t="s">
        <v>47</v>
      </c>
      <c r="E67">
        <v>8</v>
      </c>
      <c r="F67">
        <v>2</v>
      </c>
      <c r="G67" t="s">
        <v>26</v>
      </c>
      <c r="I67">
        <v>722</v>
      </c>
      <c r="J67">
        <v>722</v>
      </c>
      <c r="K67">
        <v>722</v>
      </c>
      <c r="L67">
        <v>722</v>
      </c>
      <c r="M67" t="s">
        <v>24</v>
      </c>
      <c r="P67">
        <v>3.61918604370346</v>
      </c>
      <c r="Q67">
        <v>3.61918604370346</v>
      </c>
      <c r="R67" t="s">
        <v>24</v>
      </c>
    </row>
    <row r="68" spans="1:18" x14ac:dyDescent="0.35">
      <c r="A68" t="s">
        <v>19</v>
      </c>
      <c r="B68" t="s">
        <v>46</v>
      </c>
      <c r="C68" t="s">
        <v>30</v>
      </c>
      <c r="D68" t="s">
        <v>47</v>
      </c>
      <c r="E68">
        <v>2</v>
      </c>
      <c r="F68">
        <v>2</v>
      </c>
      <c r="G68" t="s">
        <v>26</v>
      </c>
      <c r="I68">
        <v>783</v>
      </c>
      <c r="J68">
        <v>783</v>
      </c>
      <c r="K68">
        <v>783</v>
      </c>
      <c r="L68">
        <v>783</v>
      </c>
      <c r="M68" t="s">
        <v>24</v>
      </c>
      <c r="P68">
        <v>0.84199646495995095</v>
      </c>
      <c r="Q68">
        <v>0.84199646495995095</v>
      </c>
      <c r="R68" t="s">
        <v>24</v>
      </c>
    </row>
    <row r="69" spans="1:18" x14ac:dyDescent="0.35">
      <c r="A69" t="s">
        <v>19</v>
      </c>
      <c r="B69" t="s">
        <v>46</v>
      </c>
      <c r="C69" t="s">
        <v>31</v>
      </c>
      <c r="D69" t="s">
        <v>47</v>
      </c>
      <c r="E69">
        <v>3</v>
      </c>
      <c r="F69">
        <v>2</v>
      </c>
      <c r="G69" t="s">
        <v>26</v>
      </c>
      <c r="I69">
        <v>495</v>
      </c>
      <c r="J69">
        <v>495</v>
      </c>
      <c r="K69">
        <v>495</v>
      </c>
      <c r="L69">
        <v>495</v>
      </c>
      <c r="M69" t="s">
        <v>24</v>
      </c>
      <c r="P69">
        <v>0.15083138488574599</v>
      </c>
      <c r="Q69">
        <v>0.15083138488574599</v>
      </c>
      <c r="R69" t="s">
        <v>24</v>
      </c>
    </row>
    <row r="70" spans="1:18" x14ac:dyDescent="0.35">
      <c r="A70" t="s">
        <v>19</v>
      </c>
      <c r="B70" t="s">
        <v>46</v>
      </c>
      <c r="C70" t="s">
        <v>33</v>
      </c>
      <c r="D70" t="s">
        <v>47</v>
      </c>
      <c r="E70">
        <v>4</v>
      </c>
      <c r="F70">
        <v>2</v>
      </c>
      <c r="G70" t="s">
        <v>23</v>
      </c>
      <c r="I70">
        <v>188</v>
      </c>
      <c r="J70">
        <v>188</v>
      </c>
      <c r="K70">
        <v>188</v>
      </c>
      <c r="L70">
        <v>188</v>
      </c>
      <c r="M70" t="s">
        <v>24</v>
      </c>
      <c r="P70" t="s">
        <v>24</v>
      </c>
      <c r="Q70" t="s">
        <v>24</v>
      </c>
      <c r="R70" t="s">
        <v>24</v>
      </c>
    </row>
    <row r="71" spans="1:18" x14ac:dyDescent="0.35">
      <c r="A71" t="s">
        <v>19</v>
      </c>
      <c r="B71" t="s">
        <v>46</v>
      </c>
      <c r="C71" t="s">
        <v>34</v>
      </c>
      <c r="D71" t="s">
        <v>47</v>
      </c>
      <c r="E71">
        <v>9</v>
      </c>
      <c r="F71">
        <v>2</v>
      </c>
      <c r="G71" t="s">
        <v>26</v>
      </c>
      <c r="I71">
        <v>327</v>
      </c>
      <c r="J71">
        <v>327</v>
      </c>
      <c r="K71">
        <v>327</v>
      </c>
      <c r="L71">
        <v>327</v>
      </c>
      <c r="M71" t="s">
        <v>24</v>
      </c>
      <c r="P71">
        <v>7.6395235265427006E-2</v>
      </c>
      <c r="Q71">
        <v>7.6395235265427006E-2</v>
      </c>
      <c r="R71" t="s">
        <v>24</v>
      </c>
    </row>
    <row r="72" spans="1:18" x14ac:dyDescent="0.35">
      <c r="A72" t="s">
        <v>19</v>
      </c>
      <c r="B72" t="s">
        <v>46</v>
      </c>
      <c r="C72" t="s">
        <v>35</v>
      </c>
      <c r="D72" t="s">
        <v>47</v>
      </c>
      <c r="E72">
        <v>10</v>
      </c>
      <c r="F72">
        <v>2</v>
      </c>
      <c r="G72" t="s">
        <v>26</v>
      </c>
      <c r="I72">
        <v>10782</v>
      </c>
      <c r="J72">
        <v>10782</v>
      </c>
      <c r="K72">
        <v>10782</v>
      </c>
      <c r="L72">
        <v>10782</v>
      </c>
      <c r="M72" t="s">
        <v>24</v>
      </c>
      <c r="P72">
        <v>84.839460115273198</v>
      </c>
      <c r="Q72">
        <v>84.839460115273198</v>
      </c>
      <c r="R72" t="s">
        <v>24</v>
      </c>
    </row>
    <row r="73" spans="1:18" x14ac:dyDescent="0.35">
      <c r="A73" t="s">
        <v>19</v>
      </c>
      <c r="B73" t="s">
        <v>48</v>
      </c>
      <c r="C73" t="s">
        <v>21</v>
      </c>
      <c r="D73" t="s">
        <v>49</v>
      </c>
      <c r="E73">
        <v>1</v>
      </c>
      <c r="F73">
        <v>2</v>
      </c>
      <c r="G73" t="s">
        <v>32</v>
      </c>
      <c r="I73">
        <v>213</v>
      </c>
      <c r="J73">
        <v>213</v>
      </c>
      <c r="K73">
        <v>213</v>
      </c>
      <c r="L73">
        <v>213</v>
      </c>
      <c r="M73" t="s">
        <v>24</v>
      </c>
      <c r="P73">
        <v>6.7922869414096906E-2</v>
      </c>
      <c r="Q73">
        <v>6.7922869414096906E-2</v>
      </c>
      <c r="R73" t="s">
        <v>24</v>
      </c>
    </row>
    <row r="74" spans="1:18" x14ac:dyDescent="0.35">
      <c r="A74" t="s">
        <v>19</v>
      </c>
      <c r="B74" t="s">
        <v>48</v>
      </c>
      <c r="C74" t="s">
        <v>25</v>
      </c>
      <c r="D74" t="s">
        <v>49</v>
      </c>
      <c r="E74">
        <v>5</v>
      </c>
      <c r="F74">
        <v>2</v>
      </c>
      <c r="G74" t="s">
        <v>26</v>
      </c>
      <c r="I74">
        <v>402</v>
      </c>
      <c r="J74">
        <v>402</v>
      </c>
      <c r="K74">
        <v>402</v>
      </c>
      <c r="L74">
        <v>402</v>
      </c>
      <c r="M74" t="s">
        <v>24</v>
      </c>
      <c r="P74">
        <v>0.82648664961870999</v>
      </c>
      <c r="Q74">
        <v>0.82648664961870999</v>
      </c>
      <c r="R74" t="s">
        <v>24</v>
      </c>
    </row>
    <row r="75" spans="1:18" x14ac:dyDescent="0.35">
      <c r="A75" t="s">
        <v>19</v>
      </c>
      <c r="B75" t="s">
        <v>48</v>
      </c>
      <c r="C75" t="s">
        <v>27</v>
      </c>
      <c r="D75" t="s">
        <v>49</v>
      </c>
      <c r="E75">
        <v>6</v>
      </c>
      <c r="F75">
        <v>2</v>
      </c>
      <c r="G75" t="s">
        <v>26</v>
      </c>
      <c r="I75">
        <v>6152</v>
      </c>
      <c r="J75">
        <v>6152</v>
      </c>
      <c r="K75">
        <v>6152</v>
      </c>
      <c r="L75">
        <v>6152</v>
      </c>
      <c r="M75" t="s">
        <v>24</v>
      </c>
      <c r="P75">
        <v>23.622137086875998</v>
      </c>
      <c r="Q75">
        <v>23.622137086875998</v>
      </c>
      <c r="R75" t="s">
        <v>24</v>
      </c>
    </row>
    <row r="76" spans="1:18" x14ac:dyDescent="0.35">
      <c r="A76" t="s">
        <v>19</v>
      </c>
      <c r="B76" t="s">
        <v>48</v>
      </c>
      <c r="C76" t="s">
        <v>28</v>
      </c>
      <c r="D76" t="s">
        <v>49</v>
      </c>
      <c r="E76">
        <v>7</v>
      </c>
      <c r="F76">
        <v>2</v>
      </c>
      <c r="G76" t="s">
        <v>26</v>
      </c>
      <c r="I76">
        <v>40240</v>
      </c>
      <c r="J76">
        <v>40240</v>
      </c>
      <c r="K76">
        <v>40240</v>
      </c>
      <c r="L76">
        <v>40240</v>
      </c>
      <c r="M76" t="s">
        <v>24</v>
      </c>
      <c r="P76">
        <v>751.71414367811497</v>
      </c>
      <c r="Q76">
        <v>751.71414367811497</v>
      </c>
      <c r="R76" t="s">
        <v>24</v>
      </c>
    </row>
    <row r="77" spans="1:18" x14ac:dyDescent="0.35">
      <c r="A77" t="s">
        <v>19</v>
      </c>
      <c r="B77" t="s">
        <v>48</v>
      </c>
      <c r="C77" t="s">
        <v>29</v>
      </c>
      <c r="D77" t="s">
        <v>49</v>
      </c>
      <c r="E77">
        <v>8</v>
      </c>
      <c r="F77">
        <v>2</v>
      </c>
      <c r="G77" t="s">
        <v>26</v>
      </c>
      <c r="I77">
        <v>519</v>
      </c>
      <c r="J77">
        <v>519</v>
      </c>
      <c r="K77">
        <v>519</v>
      </c>
      <c r="L77">
        <v>519</v>
      </c>
      <c r="M77" t="s">
        <v>24</v>
      </c>
      <c r="P77">
        <v>2.24779343872332</v>
      </c>
      <c r="Q77">
        <v>2.24779343872332</v>
      </c>
      <c r="R77" t="s">
        <v>24</v>
      </c>
    </row>
    <row r="78" spans="1:18" x14ac:dyDescent="0.35">
      <c r="A78" t="s">
        <v>19</v>
      </c>
      <c r="B78" t="s">
        <v>48</v>
      </c>
      <c r="C78" t="s">
        <v>30</v>
      </c>
      <c r="D78" t="s">
        <v>49</v>
      </c>
      <c r="E78">
        <v>2</v>
      </c>
      <c r="F78">
        <v>2</v>
      </c>
      <c r="G78" t="s">
        <v>26</v>
      </c>
      <c r="I78">
        <v>862</v>
      </c>
      <c r="J78">
        <v>862</v>
      </c>
      <c r="K78">
        <v>862</v>
      </c>
      <c r="L78">
        <v>862</v>
      </c>
      <c r="M78" t="s">
        <v>24</v>
      </c>
      <c r="P78">
        <v>1.0414312377803701</v>
      </c>
      <c r="Q78">
        <v>1.0414312377803701</v>
      </c>
      <c r="R78" t="s">
        <v>24</v>
      </c>
    </row>
    <row r="79" spans="1:18" x14ac:dyDescent="0.35">
      <c r="A79" t="s">
        <v>19</v>
      </c>
      <c r="B79" t="s">
        <v>48</v>
      </c>
      <c r="C79" t="s">
        <v>31</v>
      </c>
      <c r="D79" t="s">
        <v>49</v>
      </c>
      <c r="E79">
        <v>3</v>
      </c>
      <c r="F79">
        <v>2</v>
      </c>
      <c r="G79" t="s">
        <v>32</v>
      </c>
      <c r="I79">
        <v>424</v>
      </c>
      <c r="J79">
        <v>424</v>
      </c>
      <c r="K79">
        <v>424</v>
      </c>
      <c r="L79">
        <v>424</v>
      </c>
      <c r="M79" t="s">
        <v>24</v>
      </c>
      <c r="P79">
        <v>2.3918359413151999E-2</v>
      </c>
      <c r="Q79">
        <v>2.3918359413151999E-2</v>
      </c>
      <c r="R79" t="s">
        <v>24</v>
      </c>
    </row>
    <row r="80" spans="1:18" x14ac:dyDescent="0.35">
      <c r="A80" t="s">
        <v>19</v>
      </c>
      <c r="B80" t="s">
        <v>48</v>
      </c>
      <c r="C80" t="s">
        <v>33</v>
      </c>
      <c r="D80" t="s">
        <v>49</v>
      </c>
      <c r="E80">
        <v>4</v>
      </c>
      <c r="F80">
        <v>2</v>
      </c>
      <c r="G80" t="s">
        <v>26</v>
      </c>
      <c r="I80">
        <v>281</v>
      </c>
      <c r="J80">
        <v>281</v>
      </c>
      <c r="K80">
        <v>281</v>
      </c>
      <c r="L80">
        <v>281</v>
      </c>
      <c r="M80" t="s">
        <v>24</v>
      </c>
      <c r="P80">
        <v>0.34836565012762</v>
      </c>
      <c r="Q80">
        <v>0.34836565012762</v>
      </c>
      <c r="R80" t="s">
        <v>24</v>
      </c>
    </row>
    <row r="81" spans="1:18" x14ac:dyDescent="0.35">
      <c r="A81" t="s">
        <v>19</v>
      </c>
      <c r="B81" t="s">
        <v>48</v>
      </c>
      <c r="C81" t="s">
        <v>34</v>
      </c>
      <c r="D81" t="s">
        <v>49</v>
      </c>
      <c r="E81">
        <v>9</v>
      </c>
      <c r="F81">
        <v>2</v>
      </c>
      <c r="G81" t="s">
        <v>26</v>
      </c>
      <c r="I81">
        <v>357</v>
      </c>
      <c r="J81">
        <v>357</v>
      </c>
      <c r="K81">
        <v>357</v>
      </c>
      <c r="L81">
        <v>357</v>
      </c>
      <c r="M81" t="s">
        <v>24</v>
      </c>
      <c r="P81">
        <v>0.13617458047296599</v>
      </c>
      <c r="Q81">
        <v>0.13617458047296599</v>
      </c>
      <c r="R81" t="s">
        <v>24</v>
      </c>
    </row>
    <row r="82" spans="1:18" x14ac:dyDescent="0.35">
      <c r="A82" t="s">
        <v>19</v>
      </c>
      <c r="B82" t="s">
        <v>48</v>
      </c>
      <c r="C82" t="s">
        <v>35</v>
      </c>
      <c r="D82" t="s">
        <v>49</v>
      </c>
      <c r="E82">
        <v>10</v>
      </c>
      <c r="F82">
        <v>2</v>
      </c>
      <c r="G82" t="s">
        <v>26</v>
      </c>
      <c r="I82">
        <v>520</v>
      </c>
      <c r="J82">
        <v>520</v>
      </c>
      <c r="K82">
        <v>520</v>
      </c>
      <c r="L82">
        <v>520</v>
      </c>
      <c r="M82" t="s">
        <v>24</v>
      </c>
      <c r="P82">
        <v>4.09977114283212</v>
      </c>
      <c r="Q82">
        <v>4.09977114283212</v>
      </c>
      <c r="R82" t="s">
        <v>24</v>
      </c>
    </row>
    <row r="83" spans="1:18" x14ac:dyDescent="0.35">
      <c r="A83" t="s">
        <v>19</v>
      </c>
      <c r="B83" t="s">
        <v>50</v>
      </c>
      <c r="C83" t="s">
        <v>21</v>
      </c>
      <c r="D83" t="s">
        <v>51</v>
      </c>
      <c r="E83">
        <v>1</v>
      </c>
      <c r="F83">
        <v>2</v>
      </c>
      <c r="G83" t="s">
        <v>32</v>
      </c>
      <c r="I83">
        <v>195</v>
      </c>
      <c r="J83">
        <v>195</v>
      </c>
      <c r="K83">
        <v>195</v>
      </c>
      <c r="L83">
        <v>195</v>
      </c>
      <c r="M83" t="s">
        <v>24</v>
      </c>
      <c r="P83">
        <v>7.2692922290243404E-3</v>
      </c>
      <c r="Q83">
        <v>7.2692922290243404E-3</v>
      </c>
      <c r="R83" t="s">
        <v>24</v>
      </c>
    </row>
    <row r="84" spans="1:18" x14ac:dyDescent="0.35">
      <c r="A84" t="s">
        <v>19</v>
      </c>
      <c r="B84" t="s">
        <v>50</v>
      </c>
      <c r="C84" t="s">
        <v>25</v>
      </c>
      <c r="D84" t="s">
        <v>51</v>
      </c>
      <c r="E84">
        <v>5</v>
      </c>
      <c r="F84">
        <v>2</v>
      </c>
      <c r="G84" t="s">
        <v>26</v>
      </c>
      <c r="I84">
        <v>674</v>
      </c>
      <c r="J84">
        <v>674</v>
      </c>
      <c r="K84">
        <v>674</v>
      </c>
      <c r="L84">
        <v>674</v>
      </c>
      <c r="M84" t="s">
        <v>24</v>
      </c>
      <c r="P84">
        <v>2.9840297776211702</v>
      </c>
      <c r="Q84">
        <v>2.9840297776211702</v>
      </c>
      <c r="R84" t="s">
        <v>24</v>
      </c>
    </row>
    <row r="85" spans="1:18" x14ac:dyDescent="0.35">
      <c r="A85" t="s">
        <v>19</v>
      </c>
      <c r="B85" t="s">
        <v>50</v>
      </c>
      <c r="C85" t="s">
        <v>27</v>
      </c>
      <c r="D85" t="s">
        <v>51</v>
      </c>
      <c r="E85">
        <v>6</v>
      </c>
      <c r="F85">
        <v>2</v>
      </c>
      <c r="G85" t="s">
        <v>26</v>
      </c>
      <c r="I85">
        <v>2576</v>
      </c>
      <c r="J85">
        <v>2576</v>
      </c>
      <c r="K85">
        <v>2576</v>
      </c>
      <c r="L85">
        <v>2576</v>
      </c>
      <c r="M85" t="s">
        <v>24</v>
      </c>
      <c r="P85">
        <v>9.4546541696554804</v>
      </c>
      <c r="Q85">
        <v>9.4546541696554804</v>
      </c>
      <c r="R85" t="s">
        <v>24</v>
      </c>
    </row>
    <row r="86" spans="1:18" x14ac:dyDescent="0.35">
      <c r="A86" t="s">
        <v>19</v>
      </c>
      <c r="B86" t="s">
        <v>50</v>
      </c>
      <c r="C86" t="s">
        <v>28</v>
      </c>
      <c r="D86" t="s">
        <v>51</v>
      </c>
      <c r="E86">
        <v>7</v>
      </c>
      <c r="F86">
        <v>2</v>
      </c>
      <c r="G86" t="s">
        <v>26</v>
      </c>
      <c r="I86">
        <v>40741</v>
      </c>
      <c r="J86">
        <v>40741</v>
      </c>
      <c r="K86">
        <v>40741</v>
      </c>
      <c r="L86">
        <v>40741</v>
      </c>
      <c r="M86" t="s">
        <v>24</v>
      </c>
      <c r="P86">
        <v>758.99200645615599</v>
      </c>
      <c r="Q86">
        <v>758.99200645615599</v>
      </c>
      <c r="R86" t="s">
        <v>24</v>
      </c>
    </row>
    <row r="87" spans="1:18" x14ac:dyDescent="0.35">
      <c r="A87" t="s">
        <v>19</v>
      </c>
      <c r="B87" t="s">
        <v>50</v>
      </c>
      <c r="C87" t="s">
        <v>29</v>
      </c>
      <c r="D87" t="s">
        <v>51</v>
      </c>
      <c r="E87">
        <v>8</v>
      </c>
      <c r="F87">
        <v>2</v>
      </c>
      <c r="G87" t="s">
        <v>26</v>
      </c>
      <c r="I87">
        <v>580</v>
      </c>
      <c r="J87">
        <v>580</v>
      </c>
      <c r="K87">
        <v>580</v>
      </c>
      <c r="L87">
        <v>580</v>
      </c>
      <c r="M87" t="s">
        <v>24</v>
      </c>
      <c r="P87">
        <v>2.6571549952971099</v>
      </c>
      <c r="Q87">
        <v>2.6571549952971099</v>
      </c>
      <c r="R87" t="s">
        <v>24</v>
      </c>
    </row>
    <row r="88" spans="1:18" x14ac:dyDescent="0.35">
      <c r="A88" t="s">
        <v>19</v>
      </c>
      <c r="B88" t="s">
        <v>50</v>
      </c>
      <c r="C88" t="s">
        <v>30</v>
      </c>
      <c r="D88" t="s">
        <v>51</v>
      </c>
      <c r="E88">
        <v>2</v>
      </c>
      <c r="F88">
        <v>2</v>
      </c>
      <c r="G88" t="s">
        <v>26</v>
      </c>
      <c r="I88">
        <v>1172</v>
      </c>
      <c r="J88">
        <v>1172</v>
      </c>
      <c r="K88">
        <v>1172</v>
      </c>
      <c r="L88">
        <v>1172</v>
      </c>
      <c r="M88" t="s">
        <v>24</v>
      </c>
      <c r="P88">
        <v>1.84230365523895</v>
      </c>
      <c r="Q88">
        <v>1.84230365523895</v>
      </c>
      <c r="R88" t="s">
        <v>24</v>
      </c>
    </row>
    <row r="89" spans="1:18" x14ac:dyDescent="0.35">
      <c r="A89" t="s">
        <v>19</v>
      </c>
      <c r="B89" t="s">
        <v>50</v>
      </c>
      <c r="C89" t="s">
        <v>31</v>
      </c>
      <c r="D89" t="s">
        <v>51</v>
      </c>
      <c r="E89">
        <v>3</v>
      </c>
      <c r="F89">
        <v>2</v>
      </c>
      <c r="G89" t="s">
        <v>26</v>
      </c>
      <c r="I89">
        <v>493</v>
      </c>
      <c r="J89">
        <v>493</v>
      </c>
      <c r="K89">
        <v>493</v>
      </c>
      <c r="L89">
        <v>493</v>
      </c>
      <c r="M89" t="s">
        <v>24</v>
      </c>
      <c r="P89">
        <v>0.147120932291814</v>
      </c>
      <c r="Q89">
        <v>0.147120932291814</v>
      </c>
      <c r="R89" t="s">
        <v>24</v>
      </c>
    </row>
    <row r="90" spans="1:18" x14ac:dyDescent="0.35">
      <c r="A90" t="s">
        <v>19</v>
      </c>
      <c r="B90" t="s">
        <v>50</v>
      </c>
      <c r="C90" t="s">
        <v>33</v>
      </c>
      <c r="D90" t="s">
        <v>51</v>
      </c>
      <c r="E90">
        <v>4</v>
      </c>
      <c r="F90">
        <v>2</v>
      </c>
      <c r="G90" t="s">
        <v>23</v>
      </c>
      <c r="I90">
        <v>180</v>
      </c>
      <c r="J90">
        <v>180</v>
      </c>
      <c r="K90">
        <v>180</v>
      </c>
      <c r="L90">
        <v>180</v>
      </c>
      <c r="M90" t="s">
        <v>24</v>
      </c>
      <c r="P90" t="s">
        <v>24</v>
      </c>
      <c r="Q90" t="s">
        <v>24</v>
      </c>
      <c r="R90" t="s">
        <v>24</v>
      </c>
    </row>
    <row r="91" spans="1:18" x14ac:dyDescent="0.35">
      <c r="A91" t="s">
        <v>19</v>
      </c>
      <c r="B91" t="s">
        <v>50</v>
      </c>
      <c r="C91" t="s">
        <v>34</v>
      </c>
      <c r="D91" t="s">
        <v>51</v>
      </c>
      <c r="E91">
        <v>9</v>
      </c>
      <c r="F91">
        <v>2</v>
      </c>
      <c r="G91" t="s">
        <v>26</v>
      </c>
      <c r="I91">
        <v>330</v>
      </c>
      <c r="J91">
        <v>330</v>
      </c>
      <c r="K91">
        <v>330</v>
      </c>
      <c r="L91">
        <v>330</v>
      </c>
      <c r="M91" t="s">
        <v>24</v>
      </c>
      <c r="P91">
        <v>8.2372070926224603E-2</v>
      </c>
      <c r="Q91">
        <v>8.2372070926224603E-2</v>
      </c>
      <c r="R91" t="s">
        <v>24</v>
      </c>
    </row>
    <row r="92" spans="1:18" x14ac:dyDescent="0.35">
      <c r="A92" t="s">
        <v>19</v>
      </c>
      <c r="B92" t="s">
        <v>50</v>
      </c>
      <c r="C92" t="s">
        <v>35</v>
      </c>
      <c r="D92" t="s">
        <v>51</v>
      </c>
      <c r="E92">
        <v>10</v>
      </c>
      <c r="F92">
        <v>2</v>
      </c>
      <c r="G92" t="s">
        <v>26</v>
      </c>
      <c r="I92">
        <v>603</v>
      </c>
      <c r="J92">
        <v>603</v>
      </c>
      <c r="K92">
        <v>603</v>
      </c>
      <c r="L92">
        <v>603</v>
      </c>
      <c r="M92" t="s">
        <v>24</v>
      </c>
      <c r="P92">
        <v>5.0606350072006103</v>
      </c>
      <c r="Q92">
        <v>5.0606350072006103</v>
      </c>
      <c r="R92" t="s">
        <v>24</v>
      </c>
    </row>
    <row r="93" spans="1:18" x14ac:dyDescent="0.35">
      <c r="A93" t="s">
        <v>19</v>
      </c>
      <c r="B93" t="s">
        <v>52</v>
      </c>
      <c r="C93" t="s">
        <v>21</v>
      </c>
      <c r="D93" t="s">
        <v>53</v>
      </c>
      <c r="E93">
        <v>1</v>
      </c>
      <c r="F93">
        <v>2</v>
      </c>
      <c r="G93" t="s">
        <v>32</v>
      </c>
      <c r="I93">
        <v>204</v>
      </c>
      <c r="J93">
        <v>204</v>
      </c>
      <c r="K93">
        <v>204</v>
      </c>
      <c r="L93">
        <v>204</v>
      </c>
      <c r="M93" t="s">
        <v>24</v>
      </c>
      <c r="P93">
        <v>3.7101356261195297E-2</v>
      </c>
      <c r="Q93">
        <v>3.7101356261195297E-2</v>
      </c>
      <c r="R93" t="s">
        <v>24</v>
      </c>
    </row>
    <row r="94" spans="1:18" x14ac:dyDescent="0.35">
      <c r="A94" t="s">
        <v>19</v>
      </c>
      <c r="B94" t="s">
        <v>52</v>
      </c>
      <c r="C94" t="s">
        <v>25</v>
      </c>
      <c r="D94" t="s">
        <v>53</v>
      </c>
      <c r="E94">
        <v>5</v>
      </c>
      <c r="F94">
        <v>2</v>
      </c>
      <c r="G94" t="s">
        <v>26</v>
      </c>
      <c r="I94">
        <v>692</v>
      </c>
      <c r="J94">
        <v>692</v>
      </c>
      <c r="K94">
        <v>692</v>
      </c>
      <c r="L94">
        <v>692</v>
      </c>
      <c r="M94" t="s">
        <v>24</v>
      </c>
      <c r="P94">
        <v>3.1306775699104001</v>
      </c>
      <c r="Q94">
        <v>3.1306775699104001</v>
      </c>
      <c r="R94" t="s">
        <v>24</v>
      </c>
    </row>
    <row r="95" spans="1:18" x14ac:dyDescent="0.35">
      <c r="A95" t="s">
        <v>19</v>
      </c>
      <c r="B95" t="s">
        <v>52</v>
      </c>
      <c r="C95" t="s">
        <v>27</v>
      </c>
      <c r="D95" t="s">
        <v>53</v>
      </c>
      <c r="E95">
        <v>6</v>
      </c>
      <c r="F95">
        <v>2</v>
      </c>
      <c r="G95" t="s">
        <v>26</v>
      </c>
      <c r="I95">
        <v>2211</v>
      </c>
      <c r="J95">
        <v>2211</v>
      </c>
      <c r="K95">
        <v>2211</v>
      </c>
      <c r="L95">
        <v>2211</v>
      </c>
      <c r="M95" t="s">
        <v>24</v>
      </c>
      <c r="P95">
        <v>8.0182029362401792</v>
      </c>
      <c r="Q95">
        <v>8.0182029362401792</v>
      </c>
      <c r="R95" t="s">
        <v>24</v>
      </c>
    </row>
    <row r="96" spans="1:18" x14ac:dyDescent="0.35">
      <c r="A96" t="s">
        <v>19</v>
      </c>
      <c r="B96" t="s">
        <v>52</v>
      </c>
      <c r="C96" t="s">
        <v>28</v>
      </c>
      <c r="D96" t="s">
        <v>53</v>
      </c>
      <c r="E96">
        <v>7</v>
      </c>
      <c r="F96">
        <v>2</v>
      </c>
      <c r="G96" t="s">
        <v>26</v>
      </c>
      <c r="I96">
        <v>65750</v>
      </c>
      <c r="J96">
        <v>65750</v>
      </c>
      <c r="K96">
        <v>65750</v>
      </c>
      <c r="L96">
        <v>65750</v>
      </c>
      <c r="M96" t="s">
        <v>24</v>
      </c>
      <c r="P96">
        <v>1101.3988214410899</v>
      </c>
      <c r="Q96">
        <v>1101.3988214410899</v>
      </c>
      <c r="R96" t="s">
        <v>24</v>
      </c>
    </row>
    <row r="97" spans="1:18" x14ac:dyDescent="0.35">
      <c r="A97" t="s">
        <v>19</v>
      </c>
      <c r="B97" t="s">
        <v>52</v>
      </c>
      <c r="C97" t="s">
        <v>29</v>
      </c>
      <c r="D97" t="s">
        <v>53</v>
      </c>
      <c r="E97">
        <v>8</v>
      </c>
      <c r="F97">
        <v>2</v>
      </c>
      <c r="G97" t="s">
        <v>26</v>
      </c>
      <c r="I97">
        <v>403</v>
      </c>
      <c r="J97">
        <v>403</v>
      </c>
      <c r="K97">
        <v>403</v>
      </c>
      <c r="L97">
        <v>403</v>
      </c>
      <c r="M97" t="s">
        <v>24</v>
      </c>
      <c r="P97">
        <v>1.4778220377150999</v>
      </c>
      <c r="Q97">
        <v>1.4778220377150999</v>
      </c>
      <c r="R97" t="s">
        <v>24</v>
      </c>
    </row>
    <row r="98" spans="1:18" x14ac:dyDescent="0.35">
      <c r="A98" t="s">
        <v>19</v>
      </c>
      <c r="B98" t="s">
        <v>52</v>
      </c>
      <c r="C98" t="s">
        <v>30</v>
      </c>
      <c r="D98" t="s">
        <v>53</v>
      </c>
      <c r="E98">
        <v>2</v>
      </c>
      <c r="F98">
        <v>2</v>
      </c>
      <c r="G98" t="s">
        <v>26</v>
      </c>
      <c r="I98">
        <v>1734</v>
      </c>
      <c r="J98">
        <v>1734</v>
      </c>
      <c r="K98">
        <v>1734</v>
      </c>
      <c r="L98">
        <v>1734</v>
      </c>
      <c r="M98" t="s">
        <v>24</v>
      </c>
      <c r="P98">
        <v>3.3423897291730098</v>
      </c>
      <c r="Q98">
        <v>3.3423897291730098</v>
      </c>
      <c r="R98" t="s">
        <v>24</v>
      </c>
    </row>
    <row r="99" spans="1:18" x14ac:dyDescent="0.35">
      <c r="A99" t="s">
        <v>19</v>
      </c>
      <c r="B99" t="s">
        <v>52</v>
      </c>
      <c r="C99" t="s">
        <v>31</v>
      </c>
      <c r="D99" t="s">
        <v>53</v>
      </c>
      <c r="E99">
        <v>3</v>
      </c>
      <c r="F99">
        <v>2</v>
      </c>
      <c r="G99" t="s">
        <v>26</v>
      </c>
      <c r="I99">
        <v>502</v>
      </c>
      <c r="J99">
        <v>502</v>
      </c>
      <c r="K99">
        <v>502</v>
      </c>
      <c r="L99">
        <v>502</v>
      </c>
      <c r="M99" t="s">
        <v>24</v>
      </c>
      <c r="P99">
        <v>0.163858589227942</v>
      </c>
      <c r="Q99">
        <v>0.163858589227942</v>
      </c>
      <c r="R99" t="s">
        <v>24</v>
      </c>
    </row>
    <row r="100" spans="1:18" x14ac:dyDescent="0.35">
      <c r="A100" t="s">
        <v>19</v>
      </c>
      <c r="B100" t="s">
        <v>52</v>
      </c>
      <c r="C100" t="s">
        <v>33</v>
      </c>
      <c r="D100" t="s">
        <v>53</v>
      </c>
      <c r="E100">
        <v>4</v>
      </c>
      <c r="F100">
        <v>2</v>
      </c>
      <c r="G100" t="s">
        <v>23</v>
      </c>
      <c r="I100">
        <v>169</v>
      </c>
      <c r="J100">
        <v>169</v>
      </c>
      <c r="K100">
        <v>169</v>
      </c>
      <c r="L100">
        <v>169</v>
      </c>
      <c r="M100" t="s">
        <v>24</v>
      </c>
      <c r="P100" t="s">
        <v>24</v>
      </c>
      <c r="Q100" t="s">
        <v>24</v>
      </c>
      <c r="R100" t="s">
        <v>24</v>
      </c>
    </row>
    <row r="101" spans="1:18" x14ac:dyDescent="0.35">
      <c r="A101" t="s">
        <v>19</v>
      </c>
      <c r="B101" t="s">
        <v>52</v>
      </c>
      <c r="C101" t="s">
        <v>34</v>
      </c>
      <c r="D101" t="s">
        <v>53</v>
      </c>
      <c r="E101">
        <v>9</v>
      </c>
      <c r="F101">
        <v>2</v>
      </c>
      <c r="G101" t="s">
        <v>26</v>
      </c>
      <c r="I101">
        <v>330</v>
      </c>
      <c r="J101">
        <v>330</v>
      </c>
      <c r="K101">
        <v>330</v>
      </c>
      <c r="L101">
        <v>330</v>
      </c>
      <c r="M101" t="s">
        <v>24</v>
      </c>
      <c r="P101">
        <v>8.2372070926224603E-2</v>
      </c>
      <c r="Q101">
        <v>8.2372070926224603E-2</v>
      </c>
      <c r="R101" t="s">
        <v>24</v>
      </c>
    </row>
    <row r="102" spans="1:18" x14ac:dyDescent="0.35">
      <c r="A102" t="s">
        <v>19</v>
      </c>
      <c r="B102" t="s">
        <v>52</v>
      </c>
      <c r="C102" t="s">
        <v>35</v>
      </c>
      <c r="D102" t="s">
        <v>53</v>
      </c>
      <c r="E102">
        <v>10</v>
      </c>
      <c r="F102">
        <v>2</v>
      </c>
      <c r="G102" t="s">
        <v>26</v>
      </c>
      <c r="I102">
        <v>1527</v>
      </c>
      <c r="J102">
        <v>1527</v>
      </c>
      <c r="K102">
        <v>1527</v>
      </c>
      <c r="L102">
        <v>1527</v>
      </c>
      <c r="M102" t="s">
        <v>24</v>
      </c>
      <c r="P102">
        <v>14.4364060110988</v>
      </c>
      <c r="Q102">
        <v>14.4364060110988</v>
      </c>
      <c r="R102" t="s">
        <v>24</v>
      </c>
    </row>
    <row r="103" spans="1:18" x14ac:dyDescent="0.35">
      <c r="A103" t="s">
        <v>19</v>
      </c>
      <c r="B103" t="s">
        <v>54</v>
      </c>
      <c r="C103" t="s">
        <v>21</v>
      </c>
      <c r="D103" t="s">
        <v>55</v>
      </c>
      <c r="E103">
        <v>1</v>
      </c>
      <c r="F103">
        <v>2</v>
      </c>
      <c r="G103" t="s">
        <v>32</v>
      </c>
      <c r="I103">
        <v>200</v>
      </c>
      <c r="J103">
        <v>200</v>
      </c>
      <c r="K103">
        <v>200</v>
      </c>
      <c r="L103">
        <v>200</v>
      </c>
      <c r="M103" t="s">
        <v>24</v>
      </c>
      <c r="P103">
        <v>2.36580078780022E-2</v>
      </c>
      <c r="Q103">
        <v>2.36580078780022E-2</v>
      </c>
      <c r="R103" t="s">
        <v>24</v>
      </c>
    </row>
    <row r="104" spans="1:18" x14ac:dyDescent="0.35">
      <c r="A104" t="s">
        <v>19</v>
      </c>
      <c r="B104" t="s">
        <v>54</v>
      </c>
      <c r="C104" t="s">
        <v>25</v>
      </c>
      <c r="D104" t="s">
        <v>55</v>
      </c>
      <c r="E104">
        <v>5</v>
      </c>
      <c r="F104">
        <v>2</v>
      </c>
      <c r="G104" t="s">
        <v>26</v>
      </c>
      <c r="I104">
        <v>369</v>
      </c>
      <c r="J104">
        <v>369</v>
      </c>
      <c r="K104">
        <v>369</v>
      </c>
      <c r="L104">
        <v>369</v>
      </c>
      <c r="M104" t="s">
        <v>24</v>
      </c>
      <c r="P104">
        <v>0.57674959944570603</v>
      </c>
      <c r="Q104">
        <v>0.57674959944570603</v>
      </c>
      <c r="R104" t="s">
        <v>24</v>
      </c>
    </row>
    <row r="105" spans="1:18" x14ac:dyDescent="0.35">
      <c r="A105" t="s">
        <v>19</v>
      </c>
      <c r="B105" t="s">
        <v>54</v>
      </c>
      <c r="C105" t="s">
        <v>27</v>
      </c>
      <c r="D105" t="s">
        <v>55</v>
      </c>
      <c r="E105">
        <v>6</v>
      </c>
      <c r="F105">
        <v>2</v>
      </c>
      <c r="G105" t="s">
        <v>26</v>
      </c>
      <c r="I105">
        <v>3540</v>
      </c>
      <c r="J105">
        <v>3540</v>
      </c>
      <c r="K105">
        <v>3540</v>
      </c>
      <c r="L105">
        <v>3540</v>
      </c>
      <c r="M105" t="s">
        <v>24</v>
      </c>
      <c r="P105">
        <v>13.259268349897299</v>
      </c>
      <c r="Q105">
        <v>13.259268349897299</v>
      </c>
      <c r="R105" t="s">
        <v>24</v>
      </c>
    </row>
    <row r="106" spans="1:18" x14ac:dyDescent="0.35">
      <c r="A106" t="s">
        <v>19</v>
      </c>
      <c r="B106" t="s">
        <v>54</v>
      </c>
      <c r="C106" t="s">
        <v>28</v>
      </c>
      <c r="D106" t="s">
        <v>55</v>
      </c>
      <c r="E106">
        <v>7</v>
      </c>
      <c r="F106">
        <v>2</v>
      </c>
      <c r="G106" t="s">
        <v>26</v>
      </c>
      <c r="I106">
        <v>40527</v>
      </c>
      <c r="J106">
        <v>40527</v>
      </c>
      <c r="K106">
        <v>40527</v>
      </c>
      <c r="L106">
        <v>40527</v>
      </c>
      <c r="M106" t="s">
        <v>24</v>
      </c>
      <c r="P106">
        <v>755.88578659959603</v>
      </c>
      <c r="Q106">
        <v>755.88578659959603</v>
      </c>
      <c r="R106" t="s">
        <v>24</v>
      </c>
    </row>
    <row r="107" spans="1:18" x14ac:dyDescent="0.35">
      <c r="A107" t="s">
        <v>19</v>
      </c>
      <c r="B107" t="s">
        <v>54</v>
      </c>
      <c r="C107" t="s">
        <v>29</v>
      </c>
      <c r="D107" t="s">
        <v>55</v>
      </c>
      <c r="E107">
        <v>8</v>
      </c>
      <c r="F107">
        <v>2</v>
      </c>
      <c r="G107" t="s">
        <v>26</v>
      </c>
      <c r="I107">
        <v>476</v>
      </c>
      <c r="J107">
        <v>476</v>
      </c>
      <c r="K107">
        <v>476</v>
      </c>
      <c r="L107">
        <v>476</v>
      </c>
      <c r="M107" t="s">
        <v>24</v>
      </c>
      <c r="P107">
        <v>1.9609388735809801</v>
      </c>
      <c r="Q107">
        <v>1.9609388735809801</v>
      </c>
      <c r="R107" t="s">
        <v>24</v>
      </c>
    </row>
    <row r="108" spans="1:18" x14ac:dyDescent="0.35">
      <c r="A108" t="s">
        <v>19</v>
      </c>
      <c r="B108" t="s">
        <v>54</v>
      </c>
      <c r="C108" t="s">
        <v>30</v>
      </c>
      <c r="D108" t="s">
        <v>55</v>
      </c>
      <c r="E108">
        <v>2</v>
      </c>
      <c r="F108">
        <v>2</v>
      </c>
      <c r="G108" t="s">
        <v>26</v>
      </c>
      <c r="I108">
        <v>609</v>
      </c>
      <c r="J108">
        <v>609</v>
      </c>
      <c r="K108">
        <v>609</v>
      </c>
      <c r="L108">
        <v>609</v>
      </c>
      <c r="M108" t="s">
        <v>24</v>
      </c>
      <c r="P108">
        <v>0.41302990159492697</v>
      </c>
      <c r="Q108">
        <v>0.41302990159492697</v>
      </c>
      <c r="R108" t="s">
        <v>24</v>
      </c>
    </row>
    <row r="109" spans="1:18" x14ac:dyDescent="0.35">
      <c r="A109" t="s">
        <v>19</v>
      </c>
      <c r="B109" t="s">
        <v>54</v>
      </c>
      <c r="C109" t="s">
        <v>31</v>
      </c>
      <c r="D109" t="s">
        <v>55</v>
      </c>
      <c r="E109">
        <v>3</v>
      </c>
      <c r="F109">
        <v>2</v>
      </c>
      <c r="G109" t="s">
        <v>32</v>
      </c>
      <c r="I109">
        <v>433</v>
      </c>
      <c r="J109">
        <v>433</v>
      </c>
      <c r="K109">
        <v>433</v>
      </c>
      <c r="L109">
        <v>433</v>
      </c>
      <c r="M109" t="s">
        <v>24</v>
      </c>
      <c r="P109">
        <v>3.9182215551616398E-2</v>
      </c>
      <c r="Q109">
        <v>3.9182215551616398E-2</v>
      </c>
      <c r="R109" t="s">
        <v>24</v>
      </c>
    </row>
    <row r="110" spans="1:18" x14ac:dyDescent="0.35">
      <c r="A110" t="s">
        <v>19</v>
      </c>
      <c r="B110" t="s">
        <v>54</v>
      </c>
      <c r="C110" t="s">
        <v>33</v>
      </c>
      <c r="D110" t="s">
        <v>55</v>
      </c>
      <c r="E110">
        <v>4</v>
      </c>
      <c r="F110">
        <v>2</v>
      </c>
      <c r="G110" t="s">
        <v>32</v>
      </c>
      <c r="I110">
        <v>223</v>
      </c>
      <c r="J110">
        <v>223</v>
      </c>
      <c r="K110">
        <v>223</v>
      </c>
      <c r="L110">
        <v>223</v>
      </c>
      <c r="M110" t="s">
        <v>24</v>
      </c>
      <c r="P110">
        <v>0.12600493289294701</v>
      </c>
      <c r="Q110">
        <v>0.12600493289294701</v>
      </c>
      <c r="R110" t="s">
        <v>24</v>
      </c>
    </row>
    <row r="111" spans="1:18" x14ac:dyDescent="0.35">
      <c r="A111" t="s">
        <v>19</v>
      </c>
      <c r="B111" t="s">
        <v>54</v>
      </c>
      <c r="C111" t="s">
        <v>34</v>
      </c>
      <c r="D111" t="s">
        <v>55</v>
      </c>
      <c r="E111">
        <v>9</v>
      </c>
      <c r="F111">
        <v>2</v>
      </c>
      <c r="G111" t="s">
        <v>32</v>
      </c>
      <c r="I111">
        <v>318</v>
      </c>
      <c r="J111">
        <v>318</v>
      </c>
      <c r="K111">
        <v>318</v>
      </c>
      <c r="L111">
        <v>318</v>
      </c>
      <c r="M111" t="s">
        <v>24</v>
      </c>
      <c r="P111">
        <v>5.8466690606605198E-2</v>
      </c>
      <c r="Q111">
        <v>5.8466690606605198E-2</v>
      </c>
      <c r="R111" t="s">
        <v>24</v>
      </c>
    </row>
    <row r="112" spans="1:18" x14ac:dyDescent="0.35">
      <c r="A112" t="s">
        <v>19</v>
      </c>
      <c r="B112" t="s">
        <v>54</v>
      </c>
      <c r="C112" t="s">
        <v>35</v>
      </c>
      <c r="D112" t="s">
        <v>55</v>
      </c>
      <c r="E112">
        <v>10</v>
      </c>
      <c r="F112">
        <v>2</v>
      </c>
      <c r="G112" t="s">
        <v>26</v>
      </c>
      <c r="I112">
        <v>391</v>
      </c>
      <c r="J112">
        <v>391</v>
      </c>
      <c r="K112">
        <v>391</v>
      </c>
      <c r="L112">
        <v>391</v>
      </c>
      <c r="M112" t="s">
        <v>24</v>
      </c>
      <c r="P112">
        <v>2.5131158819752502</v>
      </c>
      <c r="Q112">
        <v>2.5131158819752502</v>
      </c>
      <c r="R112" t="s">
        <v>24</v>
      </c>
    </row>
    <row r="113" spans="1:18" x14ac:dyDescent="0.35">
      <c r="A113" t="s">
        <v>19</v>
      </c>
      <c r="B113" t="s">
        <v>56</v>
      </c>
      <c r="C113" t="s">
        <v>21</v>
      </c>
      <c r="D113" t="s">
        <v>57</v>
      </c>
      <c r="E113">
        <v>1</v>
      </c>
      <c r="F113">
        <v>2</v>
      </c>
      <c r="G113" t="s">
        <v>23</v>
      </c>
      <c r="I113">
        <v>189</v>
      </c>
      <c r="J113">
        <v>189</v>
      </c>
      <c r="K113">
        <v>189</v>
      </c>
      <c r="L113">
        <v>189</v>
      </c>
      <c r="M113" t="s">
        <v>24</v>
      </c>
      <c r="P113" t="s">
        <v>24</v>
      </c>
      <c r="Q113" t="s">
        <v>24</v>
      </c>
      <c r="R113" t="s">
        <v>24</v>
      </c>
    </row>
    <row r="114" spans="1:18" x14ac:dyDescent="0.35">
      <c r="A114" t="s">
        <v>19</v>
      </c>
      <c r="B114" t="s">
        <v>56</v>
      </c>
      <c r="C114" t="s">
        <v>25</v>
      </c>
      <c r="D114" t="s">
        <v>57</v>
      </c>
      <c r="E114">
        <v>5</v>
      </c>
      <c r="F114">
        <v>2</v>
      </c>
      <c r="G114" t="s">
        <v>26</v>
      </c>
      <c r="I114">
        <v>452</v>
      </c>
      <c r="J114">
        <v>452</v>
      </c>
      <c r="K114">
        <v>452</v>
      </c>
      <c r="L114">
        <v>452</v>
      </c>
      <c r="M114" t="s">
        <v>24</v>
      </c>
      <c r="P114">
        <v>1.21198221070554</v>
      </c>
      <c r="Q114">
        <v>1.21198221070554</v>
      </c>
      <c r="R114" t="s">
        <v>24</v>
      </c>
    </row>
    <row r="115" spans="1:18" x14ac:dyDescent="0.35">
      <c r="A115" t="s">
        <v>19</v>
      </c>
      <c r="B115" t="s">
        <v>56</v>
      </c>
      <c r="C115" t="s">
        <v>27</v>
      </c>
      <c r="D115" t="s">
        <v>57</v>
      </c>
      <c r="E115">
        <v>6</v>
      </c>
      <c r="F115">
        <v>2</v>
      </c>
      <c r="G115" t="s">
        <v>26</v>
      </c>
      <c r="I115">
        <v>3696</v>
      </c>
      <c r="J115">
        <v>3696</v>
      </c>
      <c r="K115">
        <v>3696</v>
      </c>
      <c r="L115">
        <v>3696</v>
      </c>
      <c r="M115" t="s">
        <v>24</v>
      </c>
      <c r="P115">
        <v>13.876190125983801</v>
      </c>
      <c r="Q115">
        <v>13.876190125983801</v>
      </c>
      <c r="R115" t="s">
        <v>24</v>
      </c>
    </row>
    <row r="116" spans="1:18" x14ac:dyDescent="0.35">
      <c r="A116" t="s">
        <v>19</v>
      </c>
      <c r="B116" t="s">
        <v>56</v>
      </c>
      <c r="C116" t="s">
        <v>28</v>
      </c>
      <c r="D116" t="s">
        <v>57</v>
      </c>
      <c r="E116">
        <v>7</v>
      </c>
      <c r="F116">
        <v>2</v>
      </c>
      <c r="G116" t="s">
        <v>26</v>
      </c>
      <c r="I116">
        <v>57787</v>
      </c>
      <c r="J116">
        <v>57787</v>
      </c>
      <c r="K116">
        <v>57787</v>
      </c>
      <c r="L116">
        <v>57787</v>
      </c>
      <c r="M116" t="s">
        <v>24</v>
      </c>
      <c r="P116">
        <v>996.21861541687304</v>
      </c>
      <c r="Q116">
        <v>996.21861541687304</v>
      </c>
      <c r="R116" t="s">
        <v>24</v>
      </c>
    </row>
    <row r="117" spans="1:18" x14ac:dyDescent="0.35">
      <c r="A117" t="s">
        <v>19</v>
      </c>
      <c r="B117" t="s">
        <v>56</v>
      </c>
      <c r="C117" t="s">
        <v>29</v>
      </c>
      <c r="D117" t="s">
        <v>57</v>
      </c>
      <c r="E117">
        <v>8</v>
      </c>
      <c r="F117">
        <v>2</v>
      </c>
      <c r="G117" t="s">
        <v>26</v>
      </c>
      <c r="I117">
        <v>474</v>
      </c>
      <c r="J117">
        <v>474</v>
      </c>
      <c r="K117">
        <v>474</v>
      </c>
      <c r="L117">
        <v>474</v>
      </c>
      <c r="M117" t="s">
        <v>24</v>
      </c>
      <c r="P117">
        <v>1.9476347969535901</v>
      </c>
      <c r="Q117">
        <v>1.9476347969535901</v>
      </c>
      <c r="R117" t="s">
        <v>24</v>
      </c>
    </row>
    <row r="118" spans="1:18" x14ac:dyDescent="0.35">
      <c r="A118" t="s">
        <v>19</v>
      </c>
      <c r="B118" t="s">
        <v>56</v>
      </c>
      <c r="C118" t="s">
        <v>30</v>
      </c>
      <c r="D118" t="s">
        <v>57</v>
      </c>
      <c r="E118">
        <v>2</v>
      </c>
      <c r="F118">
        <v>2</v>
      </c>
      <c r="G118" t="s">
        <v>26</v>
      </c>
      <c r="I118">
        <v>760</v>
      </c>
      <c r="J118">
        <v>760</v>
      </c>
      <c r="K118">
        <v>760</v>
      </c>
      <c r="L118">
        <v>760</v>
      </c>
      <c r="M118" t="s">
        <v>24</v>
      </c>
      <c r="P118">
        <v>0.78440065435330597</v>
      </c>
      <c r="Q118">
        <v>0.78440065435330597</v>
      </c>
      <c r="R118" t="s">
        <v>24</v>
      </c>
    </row>
    <row r="119" spans="1:18" x14ac:dyDescent="0.35">
      <c r="A119" t="s">
        <v>19</v>
      </c>
      <c r="B119" t="s">
        <v>56</v>
      </c>
      <c r="C119" t="s">
        <v>31</v>
      </c>
      <c r="D119" t="s">
        <v>57</v>
      </c>
      <c r="E119">
        <v>3</v>
      </c>
      <c r="F119">
        <v>2</v>
      </c>
      <c r="G119" t="s">
        <v>32</v>
      </c>
      <c r="I119">
        <v>411</v>
      </c>
      <c r="J119">
        <v>411</v>
      </c>
      <c r="K119">
        <v>411</v>
      </c>
      <c r="L119">
        <v>411</v>
      </c>
      <c r="M119" t="s">
        <v>24</v>
      </c>
      <c r="P119">
        <v>3.0682599982439201E-3</v>
      </c>
      <c r="Q119">
        <v>3.0682599982439201E-3</v>
      </c>
      <c r="R119" t="s">
        <v>24</v>
      </c>
    </row>
    <row r="120" spans="1:18" x14ac:dyDescent="0.35">
      <c r="A120" t="s">
        <v>19</v>
      </c>
      <c r="B120" t="s">
        <v>56</v>
      </c>
      <c r="C120" t="s">
        <v>33</v>
      </c>
      <c r="D120" t="s">
        <v>57</v>
      </c>
      <c r="E120">
        <v>4</v>
      </c>
      <c r="F120">
        <v>2</v>
      </c>
      <c r="G120" t="s">
        <v>32</v>
      </c>
      <c r="I120">
        <v>225</v>
      </c>
      <c r="J120">
        <v>225</v>
      </c>
      <c r="K120">
        <v>225</v>
      </c>
      <c r="L120">
        <v>225</v>
      </c>
      <c r="M120" t="s">
        <v>24</v>
      </c>
      <c r="P120">
        <v>0.13359224979947901</v>
      </c>
      <c r="Q120">
        <v>0.13359224979947901</v>
      </c>
      <c r="R120" t="s">
        <v>24</v>
      </c>
    </row>
    <row r="121" spans="1:18" x14ac:dyDescent="0.35">
      <c r="A121" t="s">
        <v>19</v>
      </c>
      <c r="B121" t="s">
        <v>56</v>
      </c>
      <c r="C121" t="s">
        <v>34</v>
      </c>
      <c r="D121" t="s">
        <v>57</v>
      </c>
      <c r="E121">
        <v>9</v>
      </c>
      <c r="F121">
        <v>2</v>
      </c>
      <c r="G121" t="s">
        <v>32</v>
      </c>
      <c r="I121">
        <v>307</v>
      </c>
      <c r="J121">
        <v>307</v>
      </c>
      <c r="K121">
        <v>307</v>
      </c>
      <c r="L121">
        <v>307</v>
      </c>
      <c r="M121" t="s">
        <v>24</v>
      </c>
      <c r="P121">
        <v>3.6559175013647499E-2</v>
      </c>
      <c r="Q121">
        <v>3.6559175013647499E-2</v>
      </c>
      <c r="R121" t="s">
        <v>24</v>
      </c>
    </row>
    <row r="122" spans="1:18" x14ac:dyDescent="0.35">
      <c r="A122" t="s">
        <v>19</v>
      </c>
      <c r="B122" t="s">
        <v>56</v>
      </c>
      <c r="C122" t="s">
        <v>35</v>
      </c>
      <c r="D122" t="s">
        <v>57</v>
      </c>
      <c r="E122">
        <v>10</v>
      </c>
      <c r="F122">
        <v>2</v>
      </c>
      <c r="G122" t="s">
        <v>26</v>
      </c>
      <c r="I122">
        <v>419</v>
      </c>
      <c r="J122">
        <v>419</v>
      </c>
      <c r="K122">
        <v>419</v>
      </c>
      <c r="L122">
        <v>419</v>
      </c>
      <c r="M122" t="s">
        <v>24</v>
      </c>
      <c r="P122">
        <v>2.8701855822078901</v>
      </c>
      <c r="Q122">
        <v>2.8701855822078901</v>
      </c>
      <c r="R122" t="s">
        <v>24</v>
      </c>
    </row>
    <row r="123" spans="1:18" x14ac:dyDescent="0.35">
      <c r="A123" t="s">
        <v>19</v>
      </c>
      <c r="B123" t="s">
        <v>58</v>
      </c>
      <c r="C123" t="s">
        <v>21</v>
      </c>
      <c r="D123" t="s">
        <v>59</v>
      </c>
      <c r="E123">
        <v>1</v>
      </c>
      <c r="F123">
        <v>2</v>
      </c>
      <c r="G123" t="s">
        <v>26</v>
      </c>
      <c r="I123">
        <v>245</v>
      </c>
      <c r="J123">
        <v>245</v>
      </c>
      <c r="K123">
        <v>245</v>
      </c>
      <c r="L123">
        <v>245</v>
      </c>
      <c r="M123" t="s">
        <v>24</v>
      </c>
      <c r="P123">
        <v>0.18075624144775601</v>
      </c>
      <c r="Q123">
        <v>0.18075624144775601</v>
      </c>
      <c r="R123" t="s">
        <v>24</v>
      </c>
    </row>
    <row r="124" spans="1:18" x14ac:dyDescent="0.35">
      <c r="A124" t="s">
        <v>19</v>
      </c>
      <c r="B124" t="s">
        <v>58</v>
      </c>
      <c r="C124" t="s">
        <v>25</v>
      </c>
      <c r="D124" t="s">
        <v>59</v>
      </c>
      <c r="E124">
        <v>5</v>
      </c>
      <c r="F124">
        <v>2</v>
      </c>
      <c r="G124" t="s">
        <v>26</v>
      </c>
      <c r="I124">
        <v>482</v>
      </c>
      <c r="J124">
        <v>482</v>
      </c>
      <c r="K124">
        <v>482</v>
      </c>
      <c r="L124">
        <v>482</v>
      </c>
      <c r="M124" t="s">
        <v>24</v>
      </c>
      <c r="P124">
        <v>1.4464241894133001</v>
      </c>
      <c r="Q124">
        <v>1.4464241894133001</v>
      </c>
      <c r="R124" t="s">
        <v>24</v>
      </c>
    </row>
    <row r="125" spans="1:18" x14ac:dyDescent="0.35">
      <c r="A125" t="s">
        <v>19</v>
      </c>
      <c r="B125" t="s">
        <v>58</v>
      </c>
      <c r="C125" t="s">
        <v>27</v>
      </c>
      <c r="D125" t="s">
        <v>59</v>
      </c>
      <c r="E125">
        <v>6</v>
      </c>
      <c r="F125">
        <v>2</v>
      </c>
      <c r="G125" t="s">
        <v>26</v>
      </c>
      <c r="I125">
        <v>2525</v>
      </c>
      <c r="J125">
        <v>2525</v>
      </c>
      <c r="K125">
        <v>2525</v>
      </c>
      <c r="L125">
        <v>2525</v>
      </c>
      <c r="M125" t="s">
        <v>24</v>
      </c>
      <c r="P125">
        <v>9.2537912066197805</v>
      </c>
      <c r="Q125">
        <v>9.2537912066197805</v>
      </c>
      <c r="R125" t="s">
        <v>24</v>
      </c>
    </row>
    <row r="126" spans="1:18" x14ac:dyDescent="0.35">
      <c r="A126" t="s">
        <v>19</v>
      </c>
      <c r="B126" t="s">
        <v>58</v>
      </c>
      <c r="C126" t="s">
        <v>28</v>
      </c>
      <c r="D126" t="s">
        <v>59</v>
      </c>
      <c r="E126">
        <v>7</v>
      </c>
      <c r="F126">
        <v>2</v>
      </c>
      <c r="G126" t="s">
        <v>26</v>
      </c>
      <c r="I126">
        <v>27177</v>
      </c>
      <c r="J126">
        <v>27177</v>
      </c>
      <c r="K126">
        <v>27177</v>
      </c>
      <c r="L126">
        <v>27177</v>
      </c>
      <c r="M126" t="s">
        <v>24</v>
      </c>
      <c r="P126">
        <v>553.57509150892497</v>
      </c>
      <c r="Q126">
        <v>553.57509150892497</v>
      </c>
      <c r="R126" t="s">
        <v>24</v>
      </c>
    </row>
    <row r="127" spans="1:18" x14ac:dyDescent="0.35">
      <c r="A127" t="s">
        <v>19</v>
      </c>
      <c r="B127" t="s">
        <v>58</v>
      </c>
      <c r="C127" t="s">
        <v>29</v>
      </c>
      <c r="D127" t="s">
        <v>59</v>
      </c>
      <c r="E127">
        <v>8</v>
      </c>
      <c r="F127">
        <v>2</v>
      </c>
      <c r="G127" t="s">
        <v>26</v>
      </c>
      <c r="I127">
        <v>370</v>
      </c>
      <c r="J127">
        <v>370</v>
      </c>
      <c r="K127">
        <v>370</v>
      </c>
      <c r="L127">
        <v>370</v>
      </c>
      <c r="M127" t="s">
        <v>24</v>
      </c>
      <c r="P127">
        <v>1.2613341383285499</v>
      </c>
      <c r="Q127">
        <v>1.2613341383285499</v>
      </c>
      <c r="R127" t="s">
        <v>24</v>
      </c>
    </row>
    <row r="128" spans="1:18" x14ac:dyDescent="0.35">
      <c r="A128" t="s">
        <v>19</v>
      </c>
      <c r="B128" t="s">
        <v>58</v>
      </c>
      <c r="C128" t="s">
        <v>30</v>
      </c>
      <c r="D128" t="s">
        <v>59</v>
      </c>
      <c r="E128">
        <v>2</v>
      </c>
      <c r="F128">
        <v>2</v>
      </c>
      <c r="G128" t="s">
        <v>26</v>
      </c>
      <c r="I128">
        <v>1085</v>
      </c>
      <c r="J128">
        <v>1085</v>
      </c>
      <c r="K128">
        <v>1085</v>
      </c>
      <c r="L128">
        <v>1085</v>
      </c>
      <c r="M128" t="s">
        <v>24</v>
      </c>
      <c r="P128">
        <v>1.6150906150545199</v>
      </c>
      <c r="Q128">
        <v>1.6150906150545199</v>
      </c>
      <c r="R128" t="s">
        <v>24</v>
      </c>
    </row>
    <row r="129" spans="1:18" x14ac:dyDescent="0.35">
      <c r="A129" t="s">
        <v>19</v>
      </c>
      <c r="B129" t="s">
        <v>58</v>
      </c>
      <c r="C129" t="s">
        <v>31</v>
      </c>
      <c r="D129" t="s">
        <v>59</v>
      </c>
      <c r="E129">
        <v>3</v>
      </c>
      <c r="F129">
        <v>2</v>
      </c>
      <c r="G129" t="s">
        <v>26</v>
      </c>
      <c r="I129">
        <v>500</v>
      </c>
      <c r="J129">
        <v>500</v>
      </c>
      <c r="K129">
        <v>500</v>
      </c>
      <c r="L129">
        <v>500</v>
      </c>
      <c r="M129" t="s">
        <v>24</v>
      </c>
      <c r="P129">
        <v>0.160130241224753</v>
      </c>
      <c r="Q129">
        <v>0.160130241224753</v>
      </c>
      <c r="R129" t="s">
        <v>24</v>
      </c>
    </row>
    <row r="130" spans="1:18" x14ac:dyDescent="0.35">
      <c r="A130" t="s">
        <v>19</v>
      </c>
      <c r="B130" t="s">
        <v>58</v>
      </c>
      <c r="C130" t="s">
        <v>33</v>
      </c>
      <c r="D130" t="s">
        <v>59</v>
      </c>
      <c r="E130">
        <v>4</v>
      </c>
      <c r="F130">
        <v>2</v>
      </c>
      <c r="G130" t="s">
        <v>23</v>
      </c>
      <c r="I130">
        <v>170</v>
      </c>
      <c r="J130">
        <v>170</v>
      </c>
      <c r="K130">
        <v>170</v>
      </c>
      <c r="L130">
        <v>170</v>
      </c>
      <c r="M130" t="s">
        <v>24</v>
      </c>
      <c r="P130" t="s">
        <v>24</v>
      </c>
      <c r="Q130" t="s">
        <v>24</v>
      </c>
      <c r="R130" t="s">
        <v>24</v>
      </c>
    </row>
    <row r="131" spans="1:18" x14ac:dyDescent="0.35">
      <c r="A131" t="s">
        <v>19</v>
      </c>
      <c r="B131" t="s">
        <v>58</v>
      </c>
      <c r="C131" t="s">
        <v>34</v>
      </c>
      <c r="D131" t="s">
        <v>59</v>
      </c>
      <c r="E131">
        <v>9</v>
      </c>
      <c r="F131">
        <v>2</v>
      </c>
      <c r="G131" t="s">
        <v>26</v>
      </c>
      <c r="I131">
        <v>339</v>
      </c>
      <c r="J131">
        <v>339</v>
      </c>
      <c r="K131">
        <v>339</v>
      </c>
      <c r="L131">
        <v>339</v>
      </c>
      <c r="M131" t="s">
        <v>24</v>
      </c>
      <c r="P131">
        <v>0.10030422190122799</v>
      </c>
      <c r="Q131">
        <v>0.10030422190122799</v>
      </c>
      <c r="R131" t="s">
        <v>24</v>
      </c>
    </row>
    <row r="132" spans="1:18" x14ac:dyDescent="0.35">
      <c r="A132" t="s">
        <v>19</v>
      </c>
      <c r="B132" t="s">
        <v>58</v>
      </c>
      <c r="C132" t="s">
        <v>35</v>
      </c>
      <c r="D132" t="s">
        <v>59</v>
      </c>
      <c r="E132">
        <v>10</v>
      </c>
      <c r="F132">
        <v>2</v>
      </c>
      <c r="G132" t="s">
        <v>26</v>
      </c>
      <c r="I132">
        <v>2102</v>
      </c>
      <c r="J132">
        <v>2102</v>
      </c>
      <c r="K132">
        <v>2102</v>
      </c>
      <c r="L132">
        <v>2102</v>
      </c>
      <c r="M132" t="s">
        <v>24</v>
      </c>
      <c r="P132">
        <v>19.676121191398</v>
      </c>
      <c r="Q132">
        <v>19.676121191398</v>
      </c>
      <c r="R132" t="s">
        <v>24</v>
      </c>
    </row>
    <row r="133" spans="1:18" x14ac:dyDescent="0.35">
      <c r="A133" t="s">
        <v>19</v>
      </c>
      <c r="B133" t="s">
        <v>60</v>
      </c>
      <c r="C133" t="s">
        <v>21</v>
      </c>
      <c r="D133" t="s">
        <v>61</v>
      </c>
      <c r="E133">
        <v>1</v>
      </c>
      <c r="F133">
        <v>2</v>
      </c>
      <c r="G133" t="s">
        <v>32</v>
      </c>
      <c r="I133">
        <v>222</v>
      </c>
      <c r="J133">
        <v>222</v>
      </c>
      <c r="K133">
        <v>222</v>
      </c>
      <c r="L133">
        <v>222</v>
      </c>
      <c r="M133" t="s">
        <v>24</v>
      </c>
      <c r="P133">
        <v>9.9256677892091902E-2</v>
      </c>
      <c r="Q133">
        <v>9.9256677892091902E-2</v>
      </c>
      <c r="R133" t="s">
        <v>24</v>
      </c>
    </row>
    <row r="134" spans="1:18" x14ac:dyDescent="0.35">
      <c r="A134" t="s">
        <v>19</v>
      </c>
      <c r="B134" t="s">
        <v>60</v>
      </c>
      <c r="C134" t="s">
        <v>25</v>
      </c>
      <c r="D134" t="s">
        <v>61</v>
      </c>
      <c r="E134">
        <v>5</v>
      </c>
      <c r="F134">
        <v>2</v>
      </c>
      <c r="G134" t="s">
        <v>26</v>
      </c>
      <c r="I134">
        <v>561</v>
      </c>
      <c r="J134">
        <v>561</v>
      </c>
      <c r="K134">
        <v>561</v>
      </c>
      <c r="L134">
        <v>561</v>
      </c>
      <c r="M134" t="s">
        <v>24</v>
      </c>
      <c r="P134">
        <v>2.0723589231255799</v>
      </c>
      <c r="Q134">
        <v>2.0723589231255799</v>
      </c>
      <c r="R134" t="s">
        <v>24</v>
      </c>
    </row>
    <row r="135" spans="1:18" x14ac:dyDescent="0.35">
      <c r="A135" t="s">
        <v>19</v>
      </c>
      <c r="B135" t="s">
        <v>60</v>
      </c>
      <c r="C135" t="s">
        <v>27</v>
      </c>
      <c r="D135" t="s">
        <v>61</v>
      </c>
      <c r="E135">
        <v>6</v>
      </c>
      <c r="F135">
        <v>2</v>
      </c>
      <c r="G135" t="s">
        <v>26</v>
      </c>
      <c r="I135">
        <v>2412</v>
      </c>
      <c r="J135">
        <v>2412</v>
      </c>
      <c r="K135">
        <v>2412</v>
      </c>
      <c r="L135">
        <v>2412</v>
      </c>
      <c r="M135" t="s">
        <v>24</v>
      </c>
      <c r="P135">
        <v>8.8089141768863293</v>
      </c>
      <c r="Q135">
        <v>8.8089141768863293</v>
      </c>
      <c r="R135" t="s">
        <v>24</v>
      </c>
    </row>
    <row r="136" spans="1:18" x14ac:dyDescent="0.35">
      <c r="A136" t="s">
        <v>19</v>
      </c>
      <c r="B136" t="s">
        <v>60</v>
      </c>
      <c r="C136" t="s">
        <v>28</v>
      </c>
      <c r="D136" t="s">
        <v>61</v>
      </c>
      <c r="E136">
        <v>7</v>
      </c>
      <c r="F136">
        <v>2</v>
      </c>
      <c r="G136" t="s">
        <v>26</v>
      </c>
      <c r="I136">
        <v>44827</v>
      </c>
      <c r="J136">
        <v>44827</v>
      </c>
      <c r="K136">
        <v>44827</v>
      </c>
      <c r="L136">
        <v>44827</v>
      </c>
      <c r="M136" t="s">
        <v>24</v>
      </c>
      <c r="P136">
        <v>817.61998167700006</v>
      </c>
      <c r="Q136">
        <v>817.61998167700006</v>
      </c>
      <c r="R136" t="s">
        <v>24</v>
      </c>
    </row>
    <row r="137" spans="1:18" x14ac:dyDescent="0.35">
      <c r="A137" t="s">
        <v>19</v>
      </c>
      <c r="B137" t="s">
        <v>60</v>
      </c>
      <c r="C137" t="s">
        <v>29</v>
      </c>
      <c r="D137" t="s">
        <v>61</v>
      </c>
      <c r="E137">
        <v>8</v>
      </c>
      <c r="F137">
        <v>2</v>
      </c>
      <c r="G137" t="s">
        <v>26</v>
      </c>
      <c r="I137">
        <v>529</v>
      </c>
      <c r="J137">
        <v>529</v>
      </c>
      <c r="K137">
        <v>529</v>
      </c>
      <c r="L137">
        <v>529</v>
      </c>
      <c r="M137" t="s">
        <v>24</v>
      </c>
      <c r="P137">
        <v>2.31471595262569</v>
      </c>
      <c r="Q137">
        <v>2.31471595262569</v>
      </c>
      <c r="R137" t="s">
        <v>24</v>
      </c>
    </row>
    <row r="138" spans="1:18" x14ac:dyDescent="0.35">
      <c r="A138" t="s">
        <v>19</v>
      </c>
      <c r="B138" t="s">
        <v>60</v>
      </c>
      <c r="C138" t="s">
        <v>30</v>
      </c>
      <c r="D138" t="s">
        <v>61</v>
      </c>
      <c r="E138">
        <v>2</v>
      </c>
      <c r="F138">
        <v>2</v>
      </c>
      <c r="G138" t="s">
        <v>26</v>
      </c>
      <c r="I138">
        <v>765</v>
      </c>
      <c r="J138">
        <v>765</v>
      </c>
      <c r="K138">
        <v>765</v>
      </c>
      <c r="L138">
        <v>765</v>
      </c>
      <c r="M138" t="s">
        <v>24</v>
      </c>
      <c r="P138">
        <v>0.79690201245863801</v>
      </c>
      <c r="Q138">
        <v>0.79690201245863801</v>
      </c>
      <c r="R138" t="s">
        <v>24</v>
      </c>
    </row>
    <row r="139" spans="1:18" x14ac:dyDescent="0.35">
      <c r="A139" t="s">
        <v>19</v>
      </c>
      <c r="B139" t="s">
        <v>60</v>
      </c>
      <c r="C139" t="s">
        <v>31</v>
      </c>
      <c r="D139" t="s">
        <v>61</v>
      </c>
      <c r="E139">
        <v>3</v>
      </c>
      <c r="F139">
        <v>2</v>
      </c>
      <c r="G139" t="s">
        <v>26</v>
      </c>
      <c r="I139">
        <v>466</v>
      </c>
      <c r="J139">
        <v>466</v>
      </c>
      <c r="K139">
        <v>466</v>
      </c>
      <c r="L139">
        <v>466</v>
      </c>
      <c r="M139" t="s">
        <v>24</v>
      </c>
      <c r="P139">
        <v>9.7613353952500606E-2</v>
      </c>
      <c r="Q139">
        <v>9.7613353952500606E-2</v>
      </c>
      <c r="R139" t="s">
        <v>24</v>
      </c>
    </row>
    <row r="140" spans="1:18" x14ac:dyDescent="0.35">
      <c r="A140" t="s">
        <v>19</v>
      </c>
      <c r="B140" t="s">
        <v>60</v>
      </c>
      <c r="C140" t="s">
        <v>33</v>
      </c>
      <c r="D140" t="s">
        <v>61</v>
      </c>
      <c r="E140">
        <v>4</v>
      </c>
      <c r="F140">
        <v>2</v>
      </c>
      <c r="G140" t="s">
        <v>23</v>
      </c>
      <c r="I140">
        <v>179</v>
      </c>
      <c r="J140">
        <v>179</v>
      </c>
      <c r="K140">
        <v>179</v>
      </c>
      <c r="L140">
        <v>179</v>
      </c>
      <c r="M140" t="s">
        <v>24</v>
      </c>
      <c r="P140" t="s">
        <v>24</v>
      </c>
      <c r="Q140" t="s">
        <v>24</v>
      </c>
      <c r="R140" t="s">
        <v>24</v>
      </c>
    </row>
    <row r="141" spans="1:18" x14ac:dyDescent="0.35">
      <c r="A141" t="s">
        <v>19</v>
      </c>
      <c r="B141" t="s">
        <v>60</v>
      </c>
      <c r="C141" t="s">
        <v>34</v>
      </c>
      <c r="D141" t="s">
        <v>61</v>
      </c>
      <c r="E141">
        <v>9</v>
      </c>
      <c r="F141">
        <v>2</v>
      </c>
      <c r="G141" t="s">
        <v>26</v>
      </c>
      <c r="I141">
        <v>336</v>
      </c>
      <c r="J141">
        <v>336</v>
      </c>
      <c r="K141">
        <v>336</v>
      </c>
      <c r="L141">
        <v>336</v>
      </c>
      <c r="M141" t="s">
        <v>24</v>
      </c>
      <c r="P141">
        <v>9.4326582123129193E-2</v>
      </c>
      <c r="Q141">
        <v>9.4326582123129193E-2</v>
      </c>
      <c r="R141" t="s">
        <v>24</v>
      </c>
    </row>
    <row r="142" spans="1:18" x14ac:dyDescent="0.35">
      <c r="A142" t="s">
        <v>19</v>
      </c>
      <c r="B142" t="s">
        <v>60</v>
      </c>
      <c r="C142" t="s">
        <v>35</v>
      </c>
      <c r="D142" t="s">
        <v>61</v>
      </c>
      <c r="E142">
        <v>10</v>
      </c>
      <c r="F142">
        <v>2</v>
      </c>
      <c r="G142" t="s">
        <v>26</v>
      </c>
      <c r="I142">
        <v>929</v>
      </c>
      <c r="J142">
        <v>929</v>
      </c>
      <c r="K142">
        <v>929</v>
      </c>
      <c r="L142">
        <v>929</v>
      </c>
      <c r="M142" t="s">
        <v>24</v>
      </c>
      <c r="P142">
        <v>8.5755758694481408</v>
      </c>
      <c r="Q142">
        <v>8.5755758694481408</v>
      </c>
      <c r="R142" t="s">
        <v>24</v>
      </c>
    </row>
    <row r="143" spans="1:18" x14ac:dyDescent="0.35">
      <c r="A143" t="s">
        <v>19</v>
      </c>
      <c r="B143" t="s">
        <v>62</v>
      </c>
      <c r="C143" t="s">
        <v>21</v>
      </c>
      <c r="D143" t="s">
        <v>63</v>
      </c>
      <c r="E143">
        <v>1</v>
      </c>
      <c r="F143">
        <v>2</v>
      </c>
      <c r="G143" t="s">
        <v>32</v>
      </c>
      <c r="I143">
        <v>220</v>
      </c>
      <c r="J143">
        <v>220</v>
      </c>
      <c r="K143">
        <v>220</v>
      </c>
      <c r="L143">
        <v>220</v>
      </c>
      <c r="M143" t="s">
        <v>24</v>
      </c>
      <c r="P143">
        <v>9.2259185857956505E-2</v>
      </c>
      <c r="Q143">
        <v>9.2259185857956505E-2</v>
      </c>
      <c r="R143" t="s">
        <v>24</v>
      </c>
    </row>
    <row r="144" spans="1:18" x14ac:dyDescent="0.35">
      <c r="A144" t="s">
        <v>19</v>
      </c>
      <c r="B144" t="s">
        <v>62</v>
      </c>
      <c r="C144" t="s">
        <v>25</v>
      </c>
      <c r="D144" t="s">
        <v>63</v>
      </c>
      <c r="E144">
        <v>5</v>
      </c>
      <c r="F144">
        <v>2</v>
      </c>
      <c r="G144" t="s">
        <v>26</v>
      </c>
      <c r="I144">
        <v>550</v>
      </c>
      <c r="J144">
        <v>550</v>
      </c>
      <c r="K144">
        <v>550</v>
      </c>
      <c r="L144">
        <v>550</v>
      </c>
      <c r="M144" t="s">
        <v>24</v>
      </c>
      <c r="P144">
        <v>1.9845578622392801</v>
      </c>
      <c r="Q144">
        <v>1.9845578622392801</v>
      </c>
      <c r="R144" t="s">
        <v>24</v>
      </c>
    </row>
    <row r="145" spans="1:18" x14ac:dyDescent="0.35">
      <c r="A145" t="s">
        <v>19</v>
      </c>
      <c r="B145" t="s">
        <v>62</v>
      </c>
      <c r="C145" t="s">
        <v>27</v>
      </c>
      <c r="D145" t="s">
        <v>63</v>
      </c>
      <c r="E145">
        <v>6</v>
      </c>
      <c r="F145">
        <v>2</v>
      </c>
      <c r="G145" t="s">
        <v>26</v>
      </c>
      <c r="I145">
        <v>3940</v>
      </c>
      <c r="J145">
        <v>3940</v>
      </c>
      <c r="K145">
        <v>3940</v>
      </c>
      <c r="L145">
        <v>3940</v>
      </c>
      <c r="M145" t="s">
        <v>24</v>
      </c>
      <c r="P145">
        <v>14.8417197108775</v>
      </c>
      <c r="Q145">
        <v>14.8417197108775</v>
      </c>
      <c r="R145" t="s">
        <v>24</v>
      </c>
    </row>
    <row r="146" spans="1:18" x14ac:dyDescent="0.35">
      <c r="A146" t="s">
        <v>19</v>
      </c>
      <c r="B146" t="s">
        <v>62</v>
      </c>
      <c r="C146" t="s">
        <v>28</v>
      </c>
      <c r="D146" t="s">
        <v>63</v>
      </c>
      <c r="E146">
        <v>7</v>
      </c>
      <c r="F146">
        <v>2</v>
      </c>
      <c r="G146" t="s">
        <v>26</v>
      </c>
      <c r="I146">
        <v>55412</v>
      </c>
      <c r="J146">
        <v>55412</v>
      </c>
      <c r="K146">
        <v>55412</v>
      </c>
      <c r="L146">
        <v>55412</v>
      </c>
      <c r="M146" t="s">
        <v>24</v>
      </c>
      <c r="P146">
        <v>964.22929429820499</v>
      </c>
      <c r="Q146">
        <v>964.22929429820499</v>
      </c>
      <c r="R146" t="s">
        <v>24</v>
      </c>
    </row>
    <row r="147" spans="1:18" x14ac:dyDescent="0.35">
      <c r="A147" t="s">
        <v>19</v>
      </c>
      <c r="B147" t="s">
        <v>62</v>
      </c>
      <c r="C147" t="s">
        <v>29</v>
      </c>
      <c r="D147" t="s">
        <v>63</v>
      </c>
      <c r="E147">
        <v>8</v>
      </c>
      <c r="F147">
        <v>2</v>
      </c>
      <c r="G147" t="s">
        <v>26</v>
      </c>
      <c r="I147">
        <v>501</v>
      </c>
      <c r="J147">
        <v>501</v>
      </c>
      <c r="K147">
        <v>501</v>
      </c>
      <c r="L147">
        <v>501</v>
      </c>
      <c r="M147" t="s">
        <v>24</v>
      </c>
      <c r="P147">
        <v>2.1275298414760502</v>
      </c>
      <c r="Q147">
        <v>2.1275298414760502</v>
      </c>
      <c r="R147" t="s">
        <v>24</v>
      </c>
    </row>
    <row r="148" spans="1:18" x14ac:dyDescent="0.35">
      <c r="A148" t="s">
        <v>19</v>
      </c>
      <c r="B148" t="s">
        <v>62</v>
      </c>
      <c r="C148" t="s">
        <v>30</v>
      </c>
      <c r="D148" t="s">
        <v>63</v>
      </c>
      <c r="E148">
        <v>2</v>
      </c>
      <c r="F148">
        <v>2</v>
      </c>
      <c r="G148" t="s">
        <v>26</v>
      </c>
      <c r="I148">
        <v>952</v>
      </c>
      <c r="J148">
        <v>952</v>
      </c>
      <c r="K148">
        <v>952</v>
      </c>
      <c r="L148">
        <v>952</v>
      </c>
      <c r="M148" t="s">
        <v>24</v>
      </c>
      <c r="P148">
        <v>1.2712546855543601</v>
      </c>
      <c r="Q148">
        <v>1.2712546855543601</v>
      </c>
      <c r="R148" t="s">
        <v>24</v>
      </c>
    </row>
    <row r="149" spans="1:18" x14ac:dyDescent="0.35">
      <c r="A149" t="s">
        <v>19</v>
      </c>
      <c r="B149" t="s">
        <v>62</v>
      </c>
      <c r="C149" t="s">
        <v>31</v>
      </c>
      <c r="D149" t="s">
        <v>63</v>
      </c>
      <c r="E149">
        <v>3</v>
      </c>
      <c r="F149">
        <v>2</v>
      </c>
      <c r="G149" t="s">
        <v>26</v>
      </c>
      <c r="I149">
        <v>471</v>
      </c>
      <c r="J149">
        <v>471</v>
      </c>
      <c r="K149">
        <v>471</v>
      </c>
      <c r="L149">
        <v>471</v>
      </c>
      <c r="M149" t="s">
        <v>24</v>
      </c>
      <c r="P149">
        <v>0.10669047074756401</v>
      </c>
      <c r="Q149">
        <v>0.10669047074756401</v>
      </c>
      <c r="R149" t="s">
        <v>24</v>
      </c>
    </row>
    <row r="150" spans="1:18" x14ac:dyDescent="0.35">
      <c r="A150" t="s">
        <v>19</v>
      </c>
      <c r="B150" t="s">
        <v>62</v>
      </c>
      <c r="C150" t="s">
        <v>33</v>
      </c>
      <c r="D150" t="s">
        <v>63</v>
      </c>
      <c r="E150">
        <v>4</v>
      </c>
      <c r="F150">
        <v>2</v>
      </c>
      <c r="G150" t="s">
        <v>26</v>
      </c>
      <c r="I150">
        <v>241</v>
      </c>
      <c r="J150">
        <v>241</v>
      </c>
      <c r="K150">
        <v>241</v>
      </c>
      <c r="L150">
        <v>241</v>
      </c>
      <c r="M150" t="s">
        <v>24</v>
      </c>
      <c r="P150">
        <v>0.19455076521916201</v>
      </c>
      <c r="Q150">
        <v>0.19455076521916201</v>
      </c>
      <c r="R150" t="s">
        <v>24</v>
      </c>
    </row>
    <row r="151" spans="1:18" x14ac:dyDescent="0.35">
      <c r="A151" t="s">
        <v>19</v>
      </c>
      <c r="B151" t="s">
        <v>62</v>
      </c>
      <c r="C151" t="s">
        <v>34</v>
      </c>
      <c r="D151" t="s">
        <v>63</v>
      </c>
      <c r="E151">
        <v>9</v>
      </c>
      <c r="F151">
        <v>2</v>
      </c>
      <c r="G151" t="s">
        <v>26</v>
      </c>
      <c r="I151">
        <v>331</v>
      </c>
      <c r="J151">
        <v>331</v>
      </c>
      <c r="K151">
        <v>331</v>
      </c>
      <c r="L151">
        <v>331</v>
      </c>
      <c r="M151" t="s">
        <v>24</v>
      </c>
      <c r="P151">
        <v>8.4364414142059294E-2</v>
      </c>
      <c r="Q151">
        <v>8.4364414142059294E-2</v>
      </c>
      <c r="R151" t="s">
        <v>24</v>
      </c>
    </row>
    <row r="152" spans="1:18" x14ac:dyDescent="0.35">
      <c r="A152" t="s">
        <v>19</v>
      </c>
      <c r="B152" t="s">
        <v>62</v>
      </c>
      <c r="C152" t="s">
        <v>35</v>
      </c>
      <c r="D152" t="s">
        <v>63</v>
      </c>
      <c r="E152">
        <v>10</v>
      </c>
      <c r="F152">
        <v>2</v>
      </c>
      <c r="G152" t="s">
        <v>26</v>
      </c>
      <c r="I152">
        <v>3583</v>
      </c>
      <c r="J152">
        <v>3583</v>
      </c>
      <c r="K152">
        <v>3583</v>
      </c>
      <c r="L152">
        <v>3583</v>
      </c>
      <c r="M152" t="s">
        <v>24</v>
      </c>
      <c r="P152">
        <v>32.190470221540302</v>
      </c>
      <c r="Q152">
        <v>32.190470221540302</v>
      </c>
      <c r="R152" t="s">
        <v>24</v>
      </c>
    </row>
    <row r="153" spans="1:18" x14ac:dyDescent="0.35">
      <c r="A153" t="s">
        <v>19</v>
      </c>
      <c r="B153" t="s">
        <v>64</v>
      </c>
      <c r="C153" t="s">
        <v>21</v>
      </c>
      <c r="D153" t="s">
        <v>65</v>
      </c>
      <c r="E153">
        <v>1</v>
      </c>
      <c r="F153">
        <v>2</v>
      </c>
      <c r="G153" t="s">
        <v>26</v>
      </c>
      <c r="I153">
        <v>250</v>
      </c>
      <c r="J153">
        <v>250</v>
      </c>
      <c r="K153">
        <v>250</v>
      </c>
      <c r="L153">
        <v>250</v>
      </c>
      <c r="M153" t="s">
        <v>24</v>
      </c>
      <c r="P153">
        <v>0.19867089395922899</v>
      </c>
      <c r="Q153">
        <v>0.19867089395922899</v>
      </c>
      <c r="R153" t="s">
        <v>24</v>
      </c>
    </row>
    <row r="154" spans="1:18" x14ac:dyDescent="0.35">
      <c r="A154" t="s">
        <v>19</v>
      </c>
      <c r="B154" t="s">
        <v>64</v>
      </c>
      <c r="C154" t="s">
        <v>25</v>
      </c>
      <c r="D154" t="s">
        <v>65</v>
      </c>
      <c r="E154">
        <v>5</v>
      </c>
      <c r="F154">
        <v>2</v>
      </c>
      <c r="G154" t="s">
        <v>26</v>
      </c>
      <c r="I154">
        <v>781</v>
      </c>
      <c r="J154">
        <v>781</v>
      </c>
      <c r="K154">
        <v>781</v>
      </c>
      <c r="L154">
        <v>781</v>
      </c>
      <c r="M154" t="s">
        <v>24</v>
      </c>
      <c r="P154">
        <v>3.8605697454241201</v>
      </c>
      <c r="Q154">
        <v>3.8605697454241201</v>
      </c>
      <c r="R154" t="s">
        <v>24</v>
      </c>
    </row>
    <row r="155" spans="1:18" x14ac:dyDescent="0.35">
      <c r="A155" t="s">
        <v>19</v>
      </c>
      <c r="B155" t="s">
        <v>64</v>
      </c>
      <c r="C155" t="s">
        <v>27</v>
      </c>
      <c r="D155" t="s">
        <v>65</v>
      </c>
      <c r="E155">
        <v>6</v>
      </c>
      <c r="F155">
        <v>2</v>
      </c>
      <c r="G155" t="s">
        <v>26</v>
      </c>
      <c r="I155">
        <v>1628</v>
      </c>
      <c r="J155">
        <v>1628</v>
      </c>
      <c r="K155">
        <v>1628</v>
      </c>
      <c r="L155">
        <v>1628</v>
      </c>
      <c r="M155" t="s">
        <v>24</v>
      </c>
      <c r="P155">
        <v>5.7299467022838497</v>
      </c>
      <c r="Q155">
        <v>5.7299467022838497</v>
      </c>
      <c r="R155" t="s">
        <v>24</v>
      </c>
    </row>
    <row r="156" spans="1:18" x14ac:dyDescent="0.35">
      <c r="A156" t="s">
        <v>19</v>
      </c>
      <c r="B156" t="s">
        <v>64</v>
      </c>
      <c r="C156" t="s">
        <v>28</v>
      </c>
      <c r="D156" t="s">
        <v>65</v>
      </c>
      <c r="E156">
        <v>7</v>
      </c>
      <c r="F156">
        <v>2</v>
      </c>
      <c r="G156" t="s">
        <v>26</v>
      </c>
      <c r="I156">
        <v>38478</v>
      </c>
      <c r="J156">
        <v>38478</v>
      </c>
      <c r="K156">
        <v>38478</v>
      </c>
      <c r="L156">
        <v>38478</v>
      </c>
      <c r="M156" t="s">
        <v>24</v>
      </c>
      <c r="P156">
        <v>725.95316976168601</v>
      </c>
      <c r="Q156">
        <v>725.95316976168601</v>
      </c>
      <c r="R156" t="s">
        <v>24</v>
      </c>
    </row>
    <row r="157" spans="1:18" x14ac:dyDescent="0.35">
      <c r="A157" t="s">
        <v>19</v>
      </c>
      <c r="B157" t="s">
        <v>64</v>
      </c>
      <c r="C157" t="s">
        <v>29</v>
      </c>
      <c r="D157" t="s">
        <v>65</v>
      </c>
      <c r="E157">
        <v>8</v>
      </c>
      <c r="F157">
        <v>2</v>
      </c>
      <c r="G157" t="s">
        <v>26</v>
      </c>
      <c r="I157">
        <v>401</v>
      </c>
      <c r="J157">
        <v>401</v>
      </c>
      <c r="K157">
        <v>401</v>
      </c>
      <c r="L157">
        <v>401</v>
      </c>
      <c r="M157" t="s">
        <v>24</v>
      </c>
      <c r="P157">
        <v>1.46466434273074</v>
      </c>
      <c r="Q157">
        <v>1.46466434273074</v>
      </c>
      <c r="R157" t="s">
        <v>24</v>
      </c>
    </row>
    <row r="158" spans="1:18" x14ac:dyDescent="0.35">
      <c r="A158" t="s">
        <v>19</v>
      </c>
      <c r="B158" t="s">
        <v>64</v>
      </c>
      <c r="C158" t="s">
        <v>30</v>
      </c>
      <c r="D158" t="s">
        <v>65</v>
      </c>
      <c r="E158">
        <v>2</v>
      </c>
      <c r="F158">
        <v>2</v>
      </c>
      <c r="G158" t="s">
        <v>26</v>
      </c>
      <c r="I158">
        <v>2149</v>
      </c>
      <c r="J158">
        <v>2149</v>
      </c>
      <c r="K158">
        <v>2149</v>
      </c>
      <c r="L158">
        <v>2149</v>
      </c>
      <c r="M158" t="s">
        <v>24</v>
      </c>
      <c r="P158">
        <v>4.4764996565031501</v>
      </c>
      <c r="Q158">
        <v>4.4764996565031501</v>
      </c>
      <c r="R158" t="s">
        <v>24</v>
      </c>
    </row>
    <row r="159" spans="1:18" x14ac:dyDescent="0.35">
      <c r="A159" t="s">
        <v>19</v>
      </c>
      <c r="B159" t="s">
        <v>64</v>
      </c>
      <c r="C159" t="s">
        <v>31</v>
      </c>
      <c r="D159" t="s">
        <v>65</v>
      </c>
      <c r="E159">
        <v>3</v>
      </c>
      <c r="F159">
        <v>2</v>
      </c>
      <c r="G159" t="s">
        <v>26</v>
      </c>
      <c r="I159">
        <v>469</v>
      </c>
      <c r="J159">
        <v>469</v>
      </c>
      <c r="K159">
        <v>469</v>
      </c>
      <c r="L159">
        <v>469</v>
      </c>
      <c r="M159" t="s">
        <v>24</v>
      </c>
      <c r="P159">
        <v>0.103054077982513</v>
      </c>
      <c r="Q159">
        <v>0.103054077982513</v>
      </c>
      <c r="R159" t="s">
        <v>24</v>
      </c>
    </row>
    <row r="160" spans="1:18" x14ac:dyDescent="0.35">
      <c r="A160" t="s">
        <v>19</v>
      </c>
      <c r="B160" t="s">
        <v>64</v>
      </c>
      <c r="C160" t="s">
        <v>33</v>
      </c>
      <c r="D160" t="s">
        <v>65</v>
      </c>
      <c r="E160">
        <v>4</v>
      </c>
      <c r="F160">
        <v>2</v>
      </c>
      <c r="G160" t="s">
        <v>23</v>
      </c>
      <c r="I160">
        <v>184</v>
      </c>
      <c r="J160">
        <v>184</v>
      </c>
      <c r="K160">
        <v>184</v>
      </c>
      <c r="L160">
        <v>184</v>
      </c>
      <c r="M160" t="s">
        <v>24</v>
      </c>
      <c r="P160" t="s">
        <v>24</v>
      </c>
      <c r="Q160" t="s">
        <v>24</v>
      </c>
      <c r="R160" t="s">
        <v>24</v>
      </c>
    </row>
    <row r="161" spans="1:18" x14ac:dyDescent="0.35">
      <c r="A161" t="s">
        <v>19</v>
      </c>
      <c r="B161" t="s">
        <v>64</v>
      </c>
      <c r="C161" t="s">
        <v>34</v>
      </c>
      <c r="D161" t="s">
        <v>65</v>
      </c>
      <c r="E161">
        <v>9</v>
      </c>
      <c r="F161">
        <v>2</v>
      </c>
      <c r="G161" t="s">
        <v>26</v>
      </c>
      <c r="I161">
        <v>351</v>
      </c>
      <c r="J161">
        <v>351</v>
      </c>
      <c r="K161">
        <v>351</v>
      </c>
      <c r="L161">
        <v>351</v>
      </c>
      <c r="M161" t="s">
        <v>24</v>
      </c>
      <c r="P161">
        <v>0.124217006013498</v>
      </c>
      <c r="Q161">
        <v>0.124217006013498</v>
      </c>
      <c r="R161" t="s">
        <v>24</v>
      </c>
    </row>
    <row r="162" spans="1:18" x14ac:dyDescent="0.35">
      <c r="A162" t="s">
        <v>19</v>
      </c>
      <c r="B162" t="s">
        <v>64</v>
      </c>
      <c r="C162" t="s">
        <v>35</v>
      </c>
      <c r="D162" t="s">
        <v>65</v>
      </c>
      <c r="E162">
        <v>10</v>
      </c>
      <c r="F162">
        <v>2</v>
      </c>
      <c r="G162" t="s">
        <v>26</v>
      </c>
      <c r="I162">
        <v>2133</v>
      </c>
      <c r="J162">
        <v>2133</v>
      </c>
      <c r="K162">
        <v>2133</v>
      </c>
      <c r="L162">
        <v>2133</v>
      </c>
      <c r="M162" t="s">
        <v>24</v>
      </c>
      <c r="P162">
        <v>19.950837272802499</v>
      </c>
      <c r="Q162">
        <v>19.950837272802499</v>
      </c>
      <c r="R162" t="s">
        <v>24</v>
      </c>
    </row>
    <row r="163" spans="1:18" x14ac:dyDescent="0.35">
      <c r="A163" t="s">
        <v>19</v>
      </c>
      <c r="B163" t="s">
        <v>66</v>
      </c>
      <c r="C163" t="s">
        <v>21</v>
      </c>
      <c r="D163" t="s">
        <v>67</v>
      </c>
      <c r="E163">
        <v>1</v>
      </c>
      <c r="F163">
        <v>2</v>
      </c>
      <c r="G163" t="s">
        <v>23</v>
      </c>
      <c r="I163">
        <v>192</v>
      </c>
      <c r="J163">
        <v>192</v>
      </c>
      <c r="K163">
        <v>192</v>
      </c>
      <c r="L163">
        <v>192</v>
      </c>
      <c r="M163" t="s">
        <v>24</v>
      </c>
      <c r="P163" t="s">
        <v>24</v>
      </c>
      <c r="Q163" t="s">
        <v>24</v>
      </c>
      <c r="R163" t="s">
        <v>24</v>
      </c>
    </row>
    <row r="164" spans="1:18" x14ac:dyDescent="0.35">
      <c r="A164" t="s">
        <v>19</v>
      </c>
      <c r="B164" t="s">
        <v>66</v>
      </c>
      <c r="C164" t="s">
        <v>25</v>
      </c>
      <c r="D164" t="s">
        <v>67</v>
      </c>
      <c r="E164">
        <v>5</v>
      </c>
      <c r="F164">
        <v>2</v>
      </c>
      <c r="G164" t="s">
        <v>32</v>
      </c>
      <c r="I164">
        <v>340</v>
      </c>
      <c r="J164">
        <v>340</v>
      </c>
      <c r="K164">
        <v>340</v>
      </c>
      <c r="L164">
        <v>340</v>
      </c>
      <c r="M164" t="s">
        <v>24</v>
      </c>
      <c r="P164">
        <v>0.36168783889094502</v>
      </c>
      <c r="Q164">
        <v>0.36168783889094502</v>
      </c>
      <c r="R164" t="s">
        <v>24</v>
      </c>
    </row>
    <row r="165" spans="1:18" x14ac:dyDescent="0.35">
      <c r="A165" t="s">
        <v>19</v>
      </c>
      <c r="B165" t="s">
        <v>66</v>
      </c>
      <c r="C165" t="s">
        <v>27</v>
      </c>
      <c r="D165" t="s">
        <v>67</v>
      </c>
      <c r="E165">
        <v>6</v>
      </c>
      <c r="F165">
        <v>2</v>
      </c>
      <c r="G165" t="s">
        <v>26</v>
      </c>
      <c r="I165">
        <v>2291</v>
      </c>
      <c r="J165">
        <v>2291</v>
      </c>
      <c r="K165">
        <v>2291</v>
      </c>
      <c r="L165">
        <v>2291</v>
      </c>
      <c r="M165" t="s">
        <v>24</v>
      </c>
      <c r="P165">
        <v>8.3328156398729707</v>
      </c>
      <c r="Q165">
        <v>8.3328156398729707</v>
      </c>
      <c r="R165" t="s">
        <v>24</v>
      </c>
    </row>
    <row r="166" spans="1:18" x14ac:dyDescent="0.35">
      <c r="A166" t="s">
        <v>19</v>
      </c>
      <c r="B166" t="s">
        <v>66</v>
      </c>
      <c r="C166" t="s">
        <v>28</v>
      </c>
      <c r="D166" t="s">
        <v>67</v>
      </c>
      <c r="E166">
        <v>7</v>
      </c>
      <c r="F166">
        <v>2</v>
      </c>
      <c r="G166" t="s">
        <v>26</v>
      </c>
      <c r="I166">
        <v>14363</v>
      </c>
      <c r="J166">
        <v>14363</v>
      </c>
      <c r="K166">
        <v>14363</v>
      </c>
      <c r="L166">
        <v>14363</v>
      </c>
      <c r="M166" t="s">
        <v>24</v>
      </c>
      <c r="P166">
        <v>336.06164955617601</v>
      </c>
      <c r="Q166">
        <v>336.06164955617601</v>
      </c>
      <c r="R166" t="s">
        <v>24</v>
      </c>
    </row>
    <row r="167" spans="1:18" x14ac:dyDescent="0.35">
      <c r="A167" t="s">
        <v>19</v>
      </c>
      <c r="B167" t="s">
        <v>66</v>
      </c>
      <c r="C167" t="s">
        <v>29</v>
      </c>
      <c r="D167" t="s">
        <v>67</v>
      </c>
      <c r="E167">
        <v>8</v>
      </c>
      <c r="F167">
        <v>2</v>
      </c>
      <c r="G167" t="s">
        <v>26</v>
      </c>
      <c r="I167">
        <v>488</v>
      </c>
      <c r="J167">
        <v>488</v>
      </c>
      <c r="K167">
        <v>488</v>
      </c>
      <c r="L167">
        <v>488</v>
      </c>
      <c r="M167" t="s">
        <v>24</v>
      </c>
      <c r="P167">
        <v>2.04083646452928</v>
      </c>
      <c r="Q167">
        <v>2.04083646452928</v>
      </c>
      <c r="R167" t="s">
        <v>24</v>
      </c>
    </row>
    <row r="168" spans="1:18" x14ac:dyDescent="0.35">
      <c r="A168" t="s">
        <v>19</v>
      </c>
      <c r="B168" t="s">
        <v>66</v>
      </c>
      <c r="C168" t="s">
        <v>30</v>
      </c>
      <c r="D168" t="s">
        <v>67</v>
      </c>
      <c r="E168">
        <v>2</v>
      </c>
      <c r="F168">
        <v>2</v>
      </c>
      <c r="G168" t="s">
        <v>26</v>
      </c>
      <c r="I168">
        <v>779</v>
      </c>
      <c r="J168">
        <v>779</v>
      </c>
      <c r="K168">
        <v>779</v>
      </c>
      <c r="L168">
        <v>779</v>
      </c>
      <c r="M168" t="s">
        <v>24</v>
      </c>
      <c r="P168">
        <v>0.83196356904221502</v>
      </c>
      <c r="Q168">
        <v>0.83196356904221502</v>
      </c>
      <c r="R168" t="s">
        <v>24</v>
      </c>
    </row>
    <row r="169" spans="1:18" x14ac:dyDescent="0.35">
      <c r="A169" t="s">
        <v>19</v>
      </c>
      <c r="B169" t="s">
        <v>66</v>
      </c>
      <c r="C169" t="s">
        <v>31</v>
      </c>
      <c r="D169" t="s">
        <v>67</v>
      </c>
      <c r="E169">
        <v>3</v>
      </c>
      <c r="F169">
        <v>2</v>
      </c>
      <c r="G169" t="s">
        <v>32</v>
      </c>
      <c r="I169">
        <v>422</v>
      </c>
      <c r="J169">
        <v>422</v>
      </c>
      <c r="K169">
        <v>422</v>
      </c>
      <c r="L169">
        <v>422</v>
      </c>
      <c r="M169" t="s">
        <v>24</v>
      </c>
      <c r="P169">
        <v>2.05918831168274E-2</v>
      </c>
      <c r="Q169">
        <v>2.05918831168274E-2</v>
      </c>
      <c r="R169" t="s">
        <v>24</v>
      </c>
    </row>
    <row r="170" spans="1:18" x14ac:dyDescent="0.35">
      <c r="A170" t="s">
        <v>19</v>
      </c>
      <c r="B170" t="s">
        <v>66</v>
      </c>
      <c r="C170" t="s">
        <v>33</v>
      </c>
      <c r="D170" t="s">
        <v>67</v>
      </c>
      <c r="E170">
        <v>4</v>
      </c>
      <c r="F170">
        <v>2</v>
      </c>
      <c r="G170" t="s">
        <v>23</v>
      </c>
      <c r="I170">
        <v>158</v>
      </c>
      <c r="J170">
        <v>158</v>
      </c>
      <c r="K170">
        <v>158</v>
      </c>
      <c r="L170">
        <v>158</v>
      </c>
      <c r="M170" t="s">
        <v>24</v>
      </c>
      <c r="P170" t="s">
        <v>24</v>
      </c>
      <c r="Q170" t="s">
        <v>24</v>
      </c>
      <c r="R170" t="s">
        <v>24</v>
      </c>
    </row>
    <row r="171" spans="1:18" x14ac:dyDescent="0.35">
      <c r="A171" t="s">
        <v>19</v>
      </c>
      <c r="B171" t="s">
        <v>66</v>
      </c>
      <c r="C171" t="s">
        <v>34</v>
      </c>
      <c r="D171" t="s">
        <v>67</v>
      </c>
      <c r="E171">
        <v>9</v>
      </c>
      <c r="F171">
        <v>2</v>
      </c>
      <c r="G171" t="s">
        <v>32</v>
      </c>
      <c r="I171">
        <v>303</v>
      </c>
      <c r="J171">
        <v>303</v>
      </c>
      <c r="K171">
        <v>303</v>
      </c>
      <c r="L171">
        <v>303</v>
      </c>
      <c r="M171" t="s">
        <v>24</v>
      </c>
      <c r="P171">
        <v>2.8594754862457598E-2</v>
      </c>
      <c r="Q171">
        <v>2.8594754862457598E-2</v>
      </c>
      <c r="R171" t="s">
        <v>24</v>
      </c>
    </row>
    <row r="172" spans="1:18" x14ac:dyDescent="0.35">
      <c r="A172" t="s">
        <v>19</v>
      </c>
      <c r="B172" t="s">
        <v>66</v>
      </c>
      <c r="C172" t="s">
        <v>35</v>
      </c>
      <c r="D172" t="s">
        <v>67</v>
      </c>
      <c r="E172">
        <v>10</v>
      </c>
      <c r="F172">
        <v>2</v>
      </c>
      <c r="G172" t="s">
        <v>26</v>
      </c>
      <c r="I172">
        <v>2635</v>
      </c>
      <c r="J172">
        <v>2635</v>
      </c>
      <c r="K172">
        <v>2635</v>
      </c>
      <c r="L172">
        <v>2635</v>
      </c>
      <c r="M172" t="s">
        <v>24</v>
      </c>
      <c r="P172">
        <v>24.311708167610099</v>
      </c>
      <c r="Q172">
        <v>24.311708167610099</v>
      </c>
      <c r="R172" t="s">
        <v>24</v>
      </c>
    </row>
    <row r="173" spans="1:18" x14ac:dyDescent="0.35">
      <c r="A173" t="s">
        <v>19</v>
      </c>
      <c r="B173" t="s">
        <v>68</v>
      </c>
      <c r="C173" t="s">
        <v>21</v>
      </c>
      <c r="D173" t="s">
        <v>69</v>
      </c>
      <c r="E173">
        <v>1</v>
      </c>
      <c r="F173">
        <v>2</v>
      </c>
      <c r="G173" t="s">
        <v>32</v>
      </c>
      <c r="I173">
        <v>210</v>
      </c>
      <c r="J173">
        <v>210</v>
      </c>
      <c r="K173">
        <v>210</v>
      </c>
      <c r="L173">
        <v>210</v>
      </c>
      <c r="M173" t="s">
        <v>24</v>
      </c>
      <c r="P173">
        <v>5.7580123242546501E-2</v>
      </c>
      <c r="Q173">
        <v>5.7580123242546501E-2</v>
      </c>
      <c r="R173" t="s">
        <v>24</v>
      </c>
    </row>
    <row r="174" spans="1:18" x14ac:dyDescent="0.35">
      <c r="A174" t="s">
        <v>19</v>
      </c>
      <c r="B174" t="s">
        <v>68</v>
      </c>
      <c r="C174" t="s">
        <v>25</v>
      </c>
      <c r="D174" t="s">
        <v>69</v>
      </c>
      <c r="E174">
        <v>5</v>
      </c>
      <c r="F174">
        <v>2</v>
      </c>
      <c r="G174" t="s">
        <v>26</v>
      </c>
      <c r="I174">
        <v>425</v>
      </c>
      <c r="J174">
        <v>425</v>
      </c>
      <c r="K174">
        <v>425</v>
      </c>
      <c r="L174">
        <v>425</v>
      </c>
      <c r="M174" t="s">
        <v>24</v>
      </c>
      <c r="P174">
        <v>1.0029005095786201</v>
      </c>
      <c r="Q174">
        <v>1.0029005095786201</v>
      </c>
      <c r="R174" t="s">
        <v>24</v>
      </c>
    </row>
    <row r="175" spans="1:18" x14ac:dyDescent="0.35">
      <c r="A175" t="s">
        <v>19</v>
      </c>
      <c r="B175" t="s">
        <v>68</v>
      </c>
      <c r="C175" t="s">
        <v>27</v>
      </c>
      <c r="D175" t="s">
        <v>69</v>
      </c>
      <c r="E175">
        <v>6</v>
      </c>
      <c r="F175">
        <v>2</v>
      </c>
      <c r="G175" t="s">
        <v>26</v>
      </c>
      <c r="I175">
        <v>2500</v>
      </c>
      <c r="J175">
        <v>2500</v>
      </c>
      <c r="K175">
        <v>2500</v>
      </c>
      <c r="L175">
        <v>2500</v>
      </c>
      <c r="M175" t="s">
        <v>24</v>
      </c>
      <c r="P175">
        <v>9.1553464149090402</v>
      </c>
      <c r="Q175">
        <v>9.1553464149090402</v>
      </c>
      <c r="R175" t="s">
        <v>24</v>
      </c>
    </row>
    <row r="176" spans="1:18" x14ac:dyDescent="0.35">
      <c r="A176" t="s">
        <v>19</v>
      </c>
      <c r="B176" t="s">
        <v>68</v>
      </c>
      <c r="C176" t="s">
        <v>28</v>
      </c>
      <c r="D176" t="s">
        <v>69</v>
      </c>
      <c r="E176">
        <v>7</v>
      </c>
      <c r="F176">
        <v>2</v>
      </c>
      <c r="G176" t="s">
        <v>26</v>
      </c>
      <c r="I176">
        <v>14888</v>
      </c>
      <c r="J176">
        <v>14888</v>
      </c>
      <c r="K176">
        <v>14888</v>
      </c>
      <c r="L176">
        <v>14888</v>
      </c>
      <c r="M176" t="s">
        <v>24</v>
      </c>
      <c r="P176">
        <v>345.66913397712301</v>
      </c>
      <c r="Q176">
        <v>345.66913397712301</v>
      </c>
      <c r="R176" t="s">
        <v>24</v>
      </c>
    </row>
    <row r="177" spans="1:18" x14ac:dyDescent="0.35">
      <c r="A177" t="s">
        <v>19</v>
      </c>
      <c r="B177" t="s">
        <v>68</v>
      </c>
      <c r="C177" t="s">
        <v>29</v>
      </c>
      <c r="D177" t="s">
        <v>69</v>
      </c>
      <c r="E177">
        <v>8</v>
      </c>
      <c r="F177">
        <v>2</v>
      </c>
      <c r="G177" t="s">
        <v>26</v>
      </c>
      <c r="I177">
        <v>605</v>
      </c>
      <c r="J177">
        <v>605</v>
      </c>
      <c r="K177">
        <v>605</v>
      </c>
      <c r="L177">
        <v>605</v>
      </c>
      <c r="M177" t="s">
        <v>24</v>
      </c>
      <c r="P177">
        <v>2.8256627106293499</v>
      </c>
      <c r="Q177">
        <v>2.8256627106293499</v>
      </c>
      <c r="R177" t="s">
        <v>24</v>
      </c>
    </row>
    <row r="178" spans="1:18" x14ac:dyDescent="0.35">
      <c r="A178" t="s">
        <v>19</v>
      </c>
      <c r="B178" t="s">
        <v>68</v>
      </c>
      <c r="C178" t="s">
        <v>30</v>
      </c>
      <c r="D178" t="s">
        <v>69</v>
      </c>
      <c r="E178">
        <v>2</v>
      </c>
      <c r="F178">
        <v>2</v>
      </c>
      <c r="G178" t="s">
        <v>26</v>
      </c>
      <c r="I178">
        <v>588</v>
      </c>
      <c r="J178">
        <v>588</v>
      </c>
      <c r="K178">
        <v>588</v>
      </c>
      <c r="L178">
        <v>588</v>
      </c>
      <c r="M178" t="s">
        <v>24</v>
      </c>
      <c r="P178">
        <v>0.36257103887422798</v>
      </c>
      <c r="Q178">
        <v>0.36257103887422798</v>
      </c>
      <c r="R178" t="s">
        <v>24</v>
      </c>
    </row>
    <row r="179" spans="1:18" x14ac:dyDescent="0.35">
      <c r="A179" t="s">
        <v>19</v>
      </c>
      <c r="B179" t="s">
        <v>68</v>
      </c>
      <c r="C179" t="s">
        <v>31</v>
      </c>
      <c r="D179" t="s">
        <v>69</v>
      </c>
      <c r="E179">
        <v>3</v>
      </c>
      <c r="F179">
        <v>2</v>
      </c>
      <c r="G179" t="s">
        <v>32</v>
      </c>
      <c r="I179">
        <v>431</v>
      </c>
      <c r="J179">
        <v>431</v>
      </c>
      <c r="K179">
        <v>431</v>
      </c>
      <c r="L179">
        <v>431</v>
      </c>
      <c r="M179" t="s">
        <v>24</v>
      </c>
      <c r="P179">
        <v>3.5754598349262597E-2</v>
      </c>
      <c r="Q179">
        <v>3.5754598349262597E-2</v>
      </c>
      <c r="R179" t="s">
        <v>24</v>
      </c>
    </row>
    <row r="180" spans="1:18" x14ac:dyDescent="0.35">
      <c r="A180" t="s">
        <v>19</v>
      </c>
      <c r="B180" t="s">
        <v>68</v>
      </c>
      <c r="C180" t="s">
        <v>33</v>
      </c>
      <c r="D180" t="s">
        <v>69</v>
      </c>
      <c r="E180">
        <v>4</v>
      </c>
      <c r="F180">
        <v>2</v>
      </c>
      <c r="G180" t="s">
        <v>23</v>
      </c>
      <c r="I180">
        <v>179</v>
      </c>
      <c r="J180">
        <v>179</v>
      </c>
      <c r="K180">
        <v>179</v>
      </c>
      <c r="L180">
        <v>179</v>
      </c>
      <c r="M180" t="s">
        <v>24</v>
      </c>
      <c r="P180" t="s">
        <v>24</v>
      </c>
      <c r="Q180" t="s">
        <v>24</v>
      </c>
      <c r="R180" t="s">
        <v>24</v>
      </c>
    </row>
    <row r="181" spans="1:18" x14ac:dyDescent="0.35">
      <c r="A181" t="s">
        <v>19</v>
      </c>
      <c r="B181" t="s">
        <v>68</v>
      </c>
      <c r="C181" t="s">
        <v>34</v>
      </c>
      <c r="D181" t="s">
        <v>69</v>
      </c>
      <c r="E181">
        <v>9</v>
      </c>
      <c r="F181">
        <v>2</v>
      </c>
      <c r="G181" t="s">
        <v>32</v>
      </c>
      <c r="I181">
        <v>312</v>
      </c>
      <c r="J181">
        <v>312</v>
      </c>
      <c r="K181">
        <v>312</v>
      </c>
      <c r="L181">
        <v>312</v>
      </c>
      <c r="M181" t="s">
        <v>24</v>
      </c>
      <c r="P181">
        <v>4.6516297224938601E-2</v>
      </c>
      <c r="Q181">
        <v>4.6516297224938601E-2</v>
      </c>
      <c r="R181" t="s">
        <v>24</v>
      </c>
    </row>
    <row r="182" spans="1:18" x14ac:dyDescent="0.35">
      <c r="A182" t="s">
        <v>19</v>
      </c>
      <c r="B182" t="s">
        <v>68</v>
      </c>
      <c r="C182" t="s">
        <v>35</v>
      </c>
      <c r="D182" t="s">
        <v>69</v>
      </c>
      <c r="E182">
        <v>10</v>
      </c>
      <c r="F182">
        <v>2</v>
      </c>
      <c r="G182" t="s">
        <v>26</v>
      </c>
      <c r="I182">
        <v>2953</v>
      </c>
      <c r="J182">
        <v>2953</v>
      </c>
      <c r="K182">
        <v>2953</v>
      </c>
      <c r="L182">
        <v>2953</v>
      </c>
      <c r="M182" t="s">
        <v>24</v>
      </c>
      <c r="P182">
        <v>27.000286766507301</v>
      </c>
      <c r="Q182">
        <v>27.000286766507301</v>
      </c>
      <c r="R182" t="s">
        <v>24</v>
      </c>
    </row>
    <row r="183" spans="1:18" x14ac:dyDescent="0.35">
      <c r="A183" t="s">
        <v>19</v>
      </c>
      <c r="B183" t="s">
        <v>70</v>
      </c>
      <c r="C183" t="s">
        <v>21</v>
      </c>
      <c r="D183" t="s">
        <v>71</v>
      </c>
      <c r="E183">
        <v>1</v>
      </c>
      <c r="F183">
        <v>2</v>
      </c>
      <c r="G183" t="s">
        <v>32</v>
      </c>
      <c r="I183">
        <v>222</v>
      </c>
      <c r="J183">
        <v>222</v>
      </c>
      <c r="K183">
        <v>222</v>
      </c>
      <c r="L183">
        <v>222</v>
      </c>
      <c r="M183" t="s">
        <v>24</v>
      </c>
      <c r="P183">
        <v>9.9256677892091902E-2</v>
      </c>
      <c r="Q183">
        <v>9.9256677892091902E-2</v>
      </c>
      <c r="R183" t="s">
        <v>24</v>
      </c>
    </row>
    <row r="184" spans="1:18" x14ac:dyDescent="0.35">
      <c r="A184" t="s">
        <v>19</v>
      </c>
      <c r="B184" t="s">
        <v>70</v>
      </c>
      <c r="C184" t="s">
        <v>25</v>
      </c>
      <c r="D184" t="s">
        <v>71</v>
      </c>
      <c r="E184">
        <v>5</v>
      </c>
      <c r="F184">
        <v>2</v>
      </c>
      <c r="G184" t="s">
        <v>26</v>
      </c>
      <c r="I184">
        <v>516</v>
      </c>
      <c r="J184">
        <v>516</v>
      </c>
      <c r="K184">
        <v>516</v>
      </c>
      <c r="L184">
        <v>516</v>
      </c>
      <c r="M184" t="s">
        <v>24</v>
      </c>
      <c r="P184">
        <v>1.7144328555985999</v>
      </c>
      <c r="Q184">
        <v>1.7144328555985999</v>
      </c>
      <c r="R184" t="s">
        <v>24</v>
      </c>
    </row>
    <row r="185" spans="1:18" x14ac:dyDescent="0.35">
      <c r="A185" t="s">
        <v>19</v>
      </c>
      <c r="B185" t="s">
        <v>70</v>
      </c>
      <c r="C185" t="s">
        <v>27</v>
      </c>
      <c r="D185" t="s">
        <v>71</v>
      </c>
      <c r="E185">
        <v>6</v>
      </c>
      <c r="F185">
        <v>2</v>
      </c>
      <c r="G185" t="s">
        <v>26</v>
      </c>
      <c r="I185">
        <v>4064</v>
      </c>
      <c r="J185">
        <v>4064</v>
      </c>
      <c r="K185">
        <v>4064</v>
      </c>
      <c r="L185">
        <v>4064</v>
      </c>
      <c r="M185" t="s">
        <v>24</v>
      </c>
      <c r="P185">
        <v>15.3326665548307</v>
      </c>
      <c r="Q185">
        <v>15.3326665548307</v>
      </c>
      <c r="R185" t="s">
        <v>24</v>
      </c>
    </row>
    <row r="186" spans="1:18" x14ac:dyDescent="0.35">
      <c r="A186" t="s">
        <v>19</v>
      </c>
      <c r="B186" t="s">
        <v>70</v>
      </c>
      <c r="C186" t="s">
        <v>28</v>
      </c>
      <c r="D186" t="s">
        <v>71</v>
      </c>
      <c r="E186">
        <v>7</v>
      </c>
      <c r="F186">
        <v>2</v>
      </c>
      <c r="G186" t="s">
        <v>26</v>
      </c>
      <c r="I186">
        <v>98523</v>
      </c>
      <c r="J186">
        <v>98523</v>
      </c>
      <c r="K186">
        <v>98523</v>
      </c>
      <c r="L186">
        <v>98523</v>
      </c>
      <c r="M186" t="s">
        <v>24</v>
      </c>
      <c r="P186">
        <v>1508.0379422498099</v>
      </c>
      <c r="Q186">
        <v>1508.0379422498099</v>
      </c>
      <c r="R186" t="s">
        <v>24</v>
      </c>
    </row>
    <row r="187" spans="1:18" x14ac:dyDescent="0.35">
      <c r="A187" t="s">
        <v>19</v>
      </c>
      <c r="B187" t="s">
        <v>70</v>
      </c>
      <c r="C187" t="s">
        <v>29</v>
      </c>
      <c r="D187" t="s">
        <v>71</v>
      </c>
      <c r="E187">
        <v>8</v>
      </c>
      <c r="F187">
        <v>2</v>
      </c>
      <c r="G187" t="s">
        <v>26</v>
      </c>
      <c r="I187">
        <v>507</v>
      </c>
      <c r="J187">
        <v>507</v>
      </c>
      <c r="K187">
        <v>507</v>
      </c>
      <c r="L187">
        <v>507</v>
      </c>
      <c r="M187" t="s">
        <v>24</v>
      </c>
      <c r="P187">
        <v>2.1675889958442398</v>
      </c>
      <c r="Q187">
        <v>2.1675889958442398</v>
      </c>
      <c r="R187" t="s">
        <v>24</v>
      </c>
    </row>
    <row r="188" spans="1:18" x14ac:dyDescent="0.35">
      <c r="A188" t="s">
        <v>19</v>
      </c>
      <c r="B188" t="s">
        <v>70</v>
      </c>
      <c r="C188" t="s">
        <v>30</v>
      </c>
      <c r="D188" t="s">
        <v>71</v>
      </c>
      <c r="E188">
        <v>2</v>
      </c>
      <c r="F188">
        <v>2</v>
      </c>
      <c r="G188" t="s">
        <v>26</v>
      </c>
      <c r="I188">
        <v>804</v>
      </c>
      <c r="J188">
        <v>804</v>
      </c>
      <c r="K188">
        <v>804</v>
      </c>
      <c r="L188">
        <v>804</v>
      </c>
      <c r="M188" t="s">
        <v>24</v>
      </c>
      <c r="P188">
        <v>0.89477701593480596</v>
      </c>
      <c r="Q188">
        <v>0.89477701593480596</v>
      </c>
      <c r="R188" t="s">
        <v>24</v>
      </c>
    </row>
    <row r="189" spans="1:18" x14ac:dyDescent="0.35">
      <c r="A189" t="s">
        <v>19</v>
      </c>
      <c r="B189" t="s">
        <v>70</v>
      </c>
      <c r="C189" t="s">
        <v>31</v>
      </c>
      <c r="D189" t="s">
        <v>71</v>
      </c>
      <c r="E189">
        <v>3</v>
      </c>
      <c r="F189">
        <v>2</v>
      </c>
      <c r="G189" t="s">
        <v>26</v>
      </c>
      <c r="I189">
        <v>456</v>
      </c>
      <c r="J189">
        <v>456</v>
      </c>
      <c r="K189">
        <v>456</v>
      </c>
      <c r="L189">
        <v>456</v>
      </c>
      <c r="M189" t="s">
        <v>24</v>
      </c>
      <c r="P189">
        <v>7.9608306154885303E-2</v>
      </c>
      <c r="Q189">
        <v>7.9608306154885303E-2</v>
      </c>
      <c r="R189" t="s">
        <v>24</v>
      </c>
    </row>
    <row r="190" spans="1:18" x14ac:dyDescent="0.35">
      <c r="A190" t="s">
        <v>19</v>
      </c>
      <c r="B190" t="s">
        <v>70</v>
      </c>
      <c r="C190" t="s">
        <v>33</v>
      </c>
      <c r="D190" t="s">
        <v>71</v>
      </c>
      <c r="E190">
        <v>4</v>
      </c>
      <c r="F190">
        <v>2</v>
      </c>
      <c r="G190" t="s">
        <v>32</v>
      </c>
      <c r="I190">
        <v>234</v>
      </c>
      <c r="J190">
        <v>234</v>
      </c>
      <c r="K190">
        <v>234</v>
      </c>
      <c r="L190">
        <v>234</v>
      </c>
      <c r="M190" t="s">
        <v>24</v>
      </c>
      <c r="P190">
        <v>0.16782937450168001</v>
      </c>
      <c r="Q190">
        <v>0.16782937450168001</v>
      </c>
      <c r="R190" t="s">
        <v>24</v>
      </c>
    </row>
    <row r="191" spans="1:18" x14ac:dyDescent="0.35">
      <c r="A191" t="s">
        <v>19</v>
      </c>
      <c r="B191" t="s">
        <v>70</v>
      </c>
      <c r="C191" t="s">
        <v>34</v>
      </c>
      <c r="D191" t="s">
        <v>71</v>
      </c>
      <c r="E191">
        <v>9</v>
      </c>
      <c r="F191">
        <v>2</v>
      </c>
      <c r="G191" t="s">
        <v>26</v>
      </c>
      <c r="I191">
        <v>340</v>
      </c>
      <c r="J191">
        <v>340</v>
      </c>
      <c r="K191">
        <v>340</v>
      </c>
      <c r="L191">
        <v>340</v>
      </c>
      <c r="M191" t="s">
        <v>24</v>
      </c>
      <c r="P191">
        <v>0.102296821264294</v>
      </c>
      <c r="Q191">
        <v>0.102296821264294</v>
      </c>
      <c r="R191" t="s">
        <v>24</v>
      </c>
    </row>
    <row r="192" spans="1:18" x14ac:dyDescent="0.35">
      <c r="A192" t="s">
        <v>19</v>
      </c>
      <c r="B192" t="s">
        <v>70</v>
      </c>
      <c r="C192" t="s">
        <v>35</v>
      </c>
      <c r="D192" t="s">
        <v>71</v>
      </c>
      <c r="E192">
        <v>10</v>
      </c>
      <c r="F192">
        <v>2</v>
      </c>
      <c r="G192" t="s">
        <v>26</v>
      </c>
      <c r="I192">
        <v>490</v>
      </c>
      <c r="J192">
        <v>490</v>
      </c>
      <c r="K192">
        <v>490</v>
      </c>
      <c r="L192">
        <v>490</v>
      </c>
      <c r="M192" t="s">
        <v>24</v>
      </c>
      <c r="P192">
        <v>3.7425750722912801</v>
      </c>
      <c r="Q192">
        <v>3.7425750722912801</v>
      </c>
      <c r="R192" t="s">
        <v>24</v>
      </c>
    </row>
    <row r="193" spans="1:18" x14ac:dyDescent="0.35">
      <c r="A193" t="s">
        <v>19</v>
      </c>
      <c r="B193" t="s">
        <v>72</v>
      </c>
      <c r="C193" t="s">
        <v>21</v>
      </c>
      <c r="D193" t="s">
        <v>73</v>
      </c>
      <c r="E193">
        <v>1</v>
      </c>
      <c r="F193">
        <v>2</v>
      </c>
      <c r="G193" t="s">
        <v>23</v>
      </c>
      <c r="I193">
        <v>177</v>
      </c>
      <c r="J193">
        <v>177</v>
      </c>
      <c r="K193">
        <v>177</v>
      </c>
      <c r="L193">
        <v>177</v>
      </c>
      <c r="M193" t="s">
        <v>24</v>
      </c>
      <c r="P193" t="s">
        <v>24</v>
      </c>
      <c r="Q193" t="s">
        <v>24</v>
      </c>
      <c r="R193" t="s">
        <v>24</v>
      </c>
    </row>
    <row r="194" spans="1:18" x14ac:dyDescent="0.35">
      <c r="A194" t="s">
        <v>19</v>
      </c>
      <c r="B194" t="s">
        <v>72</v>
      </c>
      <c r="C194" t="s">
        <v>25</v>
      </c>
      <c r="D194" t="s">
        <v>73</v>
      </c>
      <c r="E194">
        <v>5</v>
      </c>
      <c r="F194">
        <v>2</v>
      </c>
      <c r="G194" t="s">
        <v>23</v>
      </c>
      <c r="I194">
        <v>285</v>
      </c>
      <c r="J194">
        <v>285</v>
      </c>
      <c r="K194">
        <v>285</v>
      </c>
      <c r="L194">
        <v>285</v>
      </c>
      <c r="M194" t="s">
        <v>24</v>
      </c>
      <c r="P194" t="s">
        <v>24</v>
      </c>
      <c r="Q194" t="s">
        <v>24</v>
      </c>
      <c r="R194" t="s">
        <v>24</v>
      </c>
    </row>
    <row r="195" spans="1:18" x14ac:dyDescent="0.35">
      <c r="A195" t="s">
        <v>19</v>
      </c>
      <c r="B195" t="s">
        <v>72</v>
      </c>
      <c r="C195" t="s">
        <v>27</v>
      </c>
      <c r="D195" t="s">
        <v>73</v>
      </c>
      <c r="E195">
        <v>6</v>
      </c>
      <c r="F195">
        <v>2</v>
      </c>
      <c r="G195" t="s">
        <v>26</v>
      </c>
      <c r="I195">
        <v>860</v>
      </c>
      <c r="J195">
        <v>860</v>
      </c>
      <c r="K195">
        <v>860</v>
      </c>
      <c r="L195">
        <v>860</v>
      </c>
      <c r="M195" t="s">
        <v>24</v>
      </c>
      <c r="P195">
        <v>2.7321825668991799</v>
      </c>
      <c r="Q195">
        <v>2.7321825668991799</v>
      </c>
      <c r="R195" t="s">
        <v>24</v>
      </c>
    </row>
    <row r="196" spans="1:18" x14ac:dyDescent="0.35">
      <c r="A196" t="s">
        <v>19</v>
      </c>
      <c r="B196" t="s">
        <v>72</v>
      </c>
      <c r="C196" t="s">
        <v>28</v>
      </c>
      <c r="D196" t="s">
        <v>73</v>
      </c>
      <c r="E196">
        <v>7</v>
      </c>
      <c r="F196">
        <v>2</v>
      </c>
      <c r="G196" t="s">
        <v>26</v>
      </c>
      <c r="I196">
        <v>673</v>
      </c>
      <c r="J196">
        <v>673</v>
      </c>
      <c r="K196">
        <v>673</v>
      </c>
      <c r="L196">
        <v>673</v>
      </c>
      <c r="M196" t="s">
        <v>24</v>
      </c>
      <c r="P196">
        <v>24.534672831597199</v>
      </c>
      <c r="Q196">
        <v>24.534672831597199</v>
      </c>
      <c r="R196" t="s">
        <v>24</v>
      </c>
    </row>
    <row r="197" spans="1:18" x14ac:dyDescent="0.35">
      <c r="A197" t="s">
        <v>19</v>
      </c>
      <c r="B197" t="s">
        <v>72</v>
      </c>
      <c r="C197" t="s">
        <v>29</v>
      </c>
      <c r="D197" t="s">
        <v>73</v>
      </c>
      <c r="E197">
        <v>8</v>
      </c>
      <c r="F197">
        <v>2</v>
      </c>
      <c r="G197" t="s">
        <v>26</v>
      </c>
      <c r="I197">
        <v>494</v>
      </c>
      <c r="J197">
        <v>494</v>
      </c>
      <c r="K197">
        <v>494</v>
      </c>
      <c r="L197">
        <v>494</v>
      </c>
      <c r="M197" t="s">
        <v>24</v>
      </c>
      <c r="P197">
        <v>2.0808313211432599</v>
      </c>
      <c r="Q197">
        <v>2.0808313211432599</v>
      </c>
      <c r="R197" t="s">
        <v>24</v>
      </c>
    </row>
    <row r="198" spans="1:18" x14ac:dyDescent="0.35">
      <c r="A198" t="s">
        <v>19</v>
      </c>
      <c r="B198" t="s">
        <v>72</v>
      </c>
      <c r="C198" t="s">
        <v>30</v>
      </c>
      <c r="D198" t="s">
        <v>73</v>
      </c>
      <c r="E198">
        <v>2</v>
      </c>
      <c r="F198">
        <v>2</v>
      </c>
      <c r="G198" t="s">
        <v>26</v>
      </c>
      <c r="I198">
        <v>525</v>
      </c>
      <c r="J198">
        <v>525</v>
      </c>
      <c r="K198">
        <v>525</v>
      </c>
      <c r="L198">
        <v>525</v>
      </c>
      <c r="M198" t="s">
        <v>24</v>
      </c>
      <c r="P198">
        <v>0.21377338505496599</v>
      </c>
      <c r="Q198">
        <v>0.21377338505496599</v>
      </c>
      <c r="R198" t="s">
        <v>24</v>
      </c>
    </row>
    <row r="199" spans="1:18" x14ac:dyDescent="0.35">
      <c r="A199" t="s">
        <v>19</v>
      </c>
      <c r="B199" t="s">
        <v>72</v>
      </c>
      <c r="C199" t="s">
        <v>31</v>
      </c>
      <c r="D199" t="s">
        <v>73</v>
      </c>
      <c r="E199">
        <v>3</v>
      </c>
      <c r="F199">
        <v>2</v>
      </c>
      <c r="G199" t="s">
        <v>23</v>
      </c>
      <c r="I199">
        <v>379</v>
      </c>
      <c r="J199">
        <v>379</v>
      </c>
      <c r="K199">
        <v>379</v>
      </c>
      <c r="L199">
        <v>379</v>
      </c>
      <c r="M199" t="s">
        <v>24</v>
      </c>
      <c r="P199" t="s">
        <v>24</v>
      </c>
      <c r="Q199" t="s">
        <v>24</v>
      </c>
      <c r="R199" t="s">
        <v>24</v>
      </c>
    </row>
    <row r="200" spans="1:18" x14ac:dyDescent="0.35">
      <c r="A200" t="s">
        <v>19</v>
      </c>
      <c r="B200" t="s">
        <v>72</v>
      </c>
      <c r="C200" t="s">
        <v>33</v>
      </c>
      <c r="D200" t="s">
        <v>73</v>
      </c>
      <c r="E200">
        <v>4</v>
      </c>
      <c r="F200">
        <v>2</v>
      </c>
      <c r="G200" t="s">
        <v>23</v>
      </c>
      <c r="I200">
        <v>160</v>
      </c>
      <c r="J200">
        <v>160</v>
      </c>
      <c r="K200">
        <v>160</v>
      </c>
      <c r="L200">
        <v>160</v>
      </c>
      <c r="M200" t="s">
        <v>24</v>
      </c>
      <c r="P200" t="s">
        <v>24</v>
      </c>
      <c r="Q200" t="s">
        <v>24</v>
      </c>
      <c r="R200" t="s">
        <v>24</v>
      </c>
    </row>
    <row r="201" spans="1:18" x14ac:dyDescent="0.35">
      <c r="A201" t="s">
        <v>19</v>
      </c>
      <c r="B201" t="s">
        <v>72</v>
      </c>
      <c r="C201" t="s">
        <v>34</v>
      </c>
      <c r="D201" t="s">
        <v>73</v>
      </c>
      <c r="E201">
        <v>9</v>
      </c>
      <c r="F201">
        <v>2</v>
      </c>
      <c r="G201" t="s">
        <v>32</v>
      </c>
      <c r="I201">
        <v>297</v>
      </c>
      <c r="J201">
        <v>297</v>
      </c>
      <c r="K201">
        <v>297</v>
      </c>
      <c r="L201">
        <v>297</v>
      </c>
      <c r="M201" t="s">
        <v>24</v>
      </c>
      <c r="P201">
        <v>1.6651073096721501E-2</v>
      </c>
      <c r="Q201">
        <v>1.6651073096721501E-2</v>
      </c>
      <c r="R201" t="s">
        <v>24</v>
      </c>
    </row>
    <row r="202" spans="1:18" x14ac:dyDescent="0.35">
      <c r="A202" t="s">
        <v>19</v>
      </c>
      <c r="B202" t="s">
        <v>72</v>
      </c>
      <c r="C202" t="s">
        <v>35</v>
      </c>
      <c r="D202" t="s">
        <v>73</v>
      </c>
      <c r="E202">
        <v>10</v>
      </c>
      <c r="F202">
        <v>2</v>
      </c>
      <c r="G202" t="s">
        <v>26</v>
      </c>
      <c r="I202">
        <v>11081</v>
      </c>
      <c r="J202">
        <v>11081</v>
      </c>
      <c r="K202">
        <v>11081</v>
      </c>
      <c r="L202">
        <v>11081</v>
      </c>
      <c r="M202" t="s">
        <v>24</v>
      </c>
      <c r="P202">
        <v>86.867776415310502</v>
      </c>
      <c r="Q202">
        <v>86.867776415310502</v>
      </c>
      <c r="R202" t="s">
        <v>24</v>
      </c>
    </row>
    <row r="203" spans="1:18" x14ac:dyDescent="0.35">
      <c r="A203" t="s">
        <v>19</v>
      </c>
      <c r="B203" t="s">
        <v>74</v>
      </c>
      <c r="C203" t="s">
        <v>21</v>
      </c>
      <c r="D203" t="s">
        <v>75</v>
      </c>
      <c r="E203">
        <v>1</v>
      </c>
      <c r="F203">
        <v>2</v>
      </c>
      <c r="G203" t="s">
        <v>23</v>
      </c>
      <c r="I203">
        <v>161</v>
      </c>
      <c r="J203">
        <v>161</v>
      </c>
      <c r="K203">
        <v>161</v>
      </c>
      <c r="L203">
        <v>161</v>
      </c>
      <c r="M203" t="s">
        <v>24</v>
      </c>
      <c r="P203" t="s">
        <v>24</v>
      </c>
      <c r="Q203" t="s">
        <v>24</v>
      </c>
      <c r="R203" t="s">
        <v>24</v>
      </c>
    </row>
    <row r="204" spans="1:18" x14ac:dyDescent="0.35">
      <c r="A204" t="s">
        <v>19</v>
      </c>
      <c r="B204" t="s">
        <v>74</v>
      </c>
      <c r="C204" t="s">
        <v>25</v>
      </c>
      <c r="D204" t="s">
        <v>75</v>
      </c>
      <c r="E204">
        <v>5</v>
      </c>
      <c r="F204">
        <v>2</v>
      </c>
      <c r="G204" t="s">
        <v>26</v>
      </c>
      <c r="I204">
        <v>384</v>
      </c>
      <c r="J204">
        <v>384</v>
      </c>
      <c r="K204">
        <v>384</v>
      </c>
      <c r="L204">
        <v>384</v>
      </c>
      <c r="M204" t="s">
        <v>24</v>
      </c>
      <c r="P204">
        <v>0.68971043317814595</v>
      </c>
      <c r="Q204">
        <v>0.68971043317814595</v>
      </c>
      <c r="R204" t="s">
        <v>24</v>
      </c>
    </row>
    <row r="205" spans="1:18" x14ac:dyDescent="0.35">
      <c r="A205" t="s">
        <v>19</v>
      </c>
      <c r="B205" t="s">
        <v>74</v>
      </c>
      <c r="C205" t="s">
        <v>27</v>
      </c>
      <c r="D205" t="s">
        <v>75</v>
      </c>
      <c r="E205">
        <v>6</v>
      </c>
      <c r="F205">
        <v>2</v>
      </c>
      <c r="G205" t="s">
        <v>26</v>
      </c>
      <c r="I205">
        <v>2662</v>
      </c>
      <c r="J205">
        <v>2662</v>
      </c>
      <c r="K205">
        <v>2662</v>
      </c>
      <c r="L205">
        <v>2662</v>
      </c>
      <c r="M205" t="s">
        <v>24</v>
      </c>
      <c r="P205">
        <v>9.7934700840756204</v>
      </c>
      <c r="Q205">
        <v>9.7934700840756204</v>
      </c>
      <c r="R205" t="s">
        <v>24</v>
      </c>
    </row>
    <row r="206" spans="1:18" x14ac:dyDescent="0.35">
      <c r="A206" t="s">
        <v>19</v>
      </c>
      <c r="B206" t="s">
        <v>74</v>
      </c>
      <c r="C206" t="s">
        <v>28</v>
      </c>
      <c r="D206" t="s">
        <v>75</v>
      </c>
      <c r="E206">
        <v>7</v>
      </c>
      <c r="F206">
        <v>2</v>
      </c>
      <c r="G206" t="s">
        <v>26</v>
      </c>
      <c r="I206">
        <v>3250</v>
      </c>
      <c r="J206">
        <v>3250</v>
      </c>
      <c r="K206">
        <v>3250</v>
      </c>
      <c r="L206">
        <v>3250</v>
      </c>
      <c r="M206" t="s">
        <v>24</v>
      </c>
      <c r="P206">
        <v>102.460180821131</v>
      </c>
      <c r="Q206">
        <v>102.460180821131</v>
      </c>
      <c r="R206" t="s">
        <v>24</v>
      </c>
    </row>
    <row r="207" spans="1:18" x14ac:dyDescent="0.35">
      <c r="A207" t="s">
        <v>19</v>
      </c>
      <c r="B207" t="s">
        <v>74</v>
      </c>
      <c r="C207" t="s">
        <v>29</v>
      </c>
      <c r="D207" t="s">
        <v>75</v>
      </c>
      <c r="E207">
        <v>8</v>
      </c>
      <c r="F207">
        <v>2</v>
      </c>
      <c r="G207" t="s">
        <v>26</v>
      </c>
      <c r="I207">
        <v>318</v>
      </c>
      <c r="J207">
        <v>318</v>
      </c>
      <c r="K207">
        <v>318</v>
      </c>
      <c r="L207">
        <v>318</v>
      </c>
      <c r="M207" t="s">
        <v>24</v>
      </c>
      <c r="P207">
        <v>0.92323659290569904</v>
      </c>
      <c r="Q207">
        <v>0.92323659290569904</v>
      </c>
      <c r="R207" t="s">
        <v>24</v>
      </c>
    </row>
    <row r="208" spans="1:18" x14ac:dyDescent="0.35">
      <c r="A208" t="s">
        <v>19</v>
      </c>
      <c r="B208" t="s">
        <v>74</v>
      </c>
      <c r="C208" t="s">
        <v>30</v>
      </c>
      <c r="D208" t="s">
        <v>75</v>
      </c>
      <c r="E208">
        <v>2</v>
      </c>
      <c r="F208">
        <v>2</v>
      </c>
      <c r="G208" t="s">
        <v>26</v>
      </c>
      <c r="I208">
        <v>649</v>
      </c>
      <c r="J208">
        <v>649</v>
      </c>
      <c r="K208">
        <v>649</v>
      </c>
      <c r="L208">
        <v>649</v>
      </c>
      <c r="M208" t="s">
        <v>24</v>
      </c>
      <c r="P208">
        <v>0.51007310429873998</v>
      </c>
      <c r="Q208">
        <v>0.51007310429873998</v>
      </c>
      <c r="R208" t="s">
        <v>24</v>
      </c>
    </row>
    <row r="209" spans="1:18" x14ac:dyDescent="0.35">
      <c r="A209" t="s">
        <v>19</v>
      </c>
      <c r="B209" t="s">
        <v>74</v>
      </c>
      <c r="C209" t="s">
        <v>31</v>
      </c>
      <c r="D209" t="s">
        <v>75</v>
      </c>
      <c r="E209">
        <v>3</v>
      </c>
      <c r="F209">
        <v>2</v>
      </c>
      <c r="G209" t="s">
        <v>32</v>
      </c>
      <c r="I209">
        <v>425</v>
      </c>
      <c r="J209">
        <v>425</v>
      </c>
      <c r="K209">
        <v>425</v>
      </c>
      <c r="L209">
        <v>425</v>
      </c>
      <c r="M209" t="s">
        <v>24</v>
      </c>
      <c r="P209">
        <v>2.5591872981999199E-2</v>
      </c>
      <c r="Q209">
        <v>2.5591872981999199E-2</v>
      </c>
      <c r="R209" t="s">
        <v>24</v>
      </c>
    </row>
    <row r="210" spans="1:18" x14ac:dyDescent="0.35">
      <c r="A210" t="s">
        <v>19</v>
      </c>
      <c r="B210" t="s">
        <v>74</v>
      </c>
      <c r="C210" t="s">
        <v>33</v>
      </c>
      <c r="D210" t="s">
        <v>75</v>
      </c>
      <c r="E210">
        <v>4</v>
      </c>
      <c r="F210">
        <v>2</v>
      </c>
      <c r="G210" t="s">
        <v>23</v>
      </c>
      <c r="I210">
        <v>166</v>
      </c>
      <c r="J210">
        <v>166</v>
      </c>
      <c r="K210">
        <v>166</v>
      </c>
      <c r="L210">
        <v>166</v>
      </c>
      <c r="M210" t="s">
        <v>24</v>
      </c>
      <c r="P210" t="s">
        <v>24</v>
      </c>
      <c r="Q210" t="s">
        <v>24</v>
      </c>
      <c r="R210" t="s">
        <v>24</v>
      </c>
    </row>
    <row r="211" spans="1:18" x14ac:dyDescent="0.35">
      <c r="A211" t="s">
        <v>19</v>
      </c>
      <c r="B211" t="s">
        <v>74</v>
      </c>
      <c r="C211" t="s">
        <v>34</v>
      </c>
      <c r="D211" t="s">
        <v>75</v>
      </c>
      <c r="E211">
        <v>9</v>
      </c>
      <c r="F211">
        <v>2</v>
      </c>
      <c r="G211" t="s">
        <v>23</v>
      </c>
      <c r="I211">
        <v>278</v>
      </c>
      <c r="J211">
        <v>278</v>
      </c>
      <c r="K211">
        <v>278</v>
      </c>
      <c r="L211">
        <v>278</v>
      </c>
      <c r="M211" t="s">
        <v>24</v>
      </c>
      <c r="P211" t="s">
        <v>24</v>
      </c>
      <c r="Q211" t="s">
        <v>24</v>
      </c>
      <c r="R211" t="s">
        <v>24</v>
      </c>
    </row>
    <row r="212" spans="1:18" x14ac:dyDescent="0.35">
      <c r="A212" t="s">
        <v>19</v>
      </c>
      <c r="B212" t="s">
        <v>74</v>
      </c>
      <c r="C212" t="s">
        <v>35</v>
      </c>
      <c r="D212" t="s">
        <v>75</v>
      </c>
      <c r="E212">
        <v>10</v>
      </c>
      <c r="F212">
        <v>2</v>
      </c>
      <c r="G212" t="s">
        <v>26</v>
      </c>
      <c r="I212">
        <v>2722</v>
      </c>
      <c r="J212">
        <v>2722</v>
      </c>
      <c r="K212">
        <v>2722</v>
      </c>
      <c r="L212">
        <v>2722</v>
      </c>
      <c r="M212" t="s">
        <v>24</v>
      </c>
      <c r="P212">
        <v>25.052423137612301</v>
      </c>
      <c r="Q212">
        <v>25.052423137612301</v>
      </c>
      <c r="R212" t="s">
        <v>24</v>
      </c>
    </row>
    <row r="213" spans="1:18" x14ac:dyDescent="0.35">
      <c r="A213" t="s">
        <v>19</v>
      </c>
      <c r="B213" t="s">
        <v>76</v>
      </c>
      <c r="C213" t="s">
        <v>21</v>
      </c>
      <c r="D213" t="s">
        <v>77</v>
      </c>
      <c r="E213">
        <v>1</v>
      </c>
      <c r="F213">
        <v>2</v>
      </c>
      <c r="G213" t="s">
        <v>26</v>
      </c>
      <c r="I213">
        <v>235</v>
      </c>
      <c r="J213">
        <v>235</v>
      </c>
      <c r="K213">
        <v>235</v>
      </c>
      <c r="L213">
        <v>235</v>
      </c>
      <c r="M213" t="s">
        <v>24</v>
      </c>
      <c r="P213">
        <v>0.14511817084308201</v>
      </c>
      <c r="Q213">
        <v>0.14511817084308201</v>
      </c>
      <c r="R213" t="s">
        <v>24</v>
      </c>
    </row>
    <row r="214" spans="1:18" x14ac:dyDescent="0.35">
      <c r="A214" t="s">
        <v>19</v>
      </c>
      <c r="B214" t="s">
        <v>76</v>
      </c>
      <c r="C214" t="s">
        <v>25</v>
      </c>
      <c r="D214" t="s">
        <v>77</v>
      </c>
      <c r="E214">
        <v>5</v>
      </c>
      <c r="F214">
        <v>2</v>
      </c>
      <c r="G214" t="s">
        <v>26</v>
      </c>
      <c r="I214">
        <v>650</v>
      </c>
      <c r="J214">
        <v>650</v>
      </c>
      <c r="K214">
        <v>650</v>
      </c>
      <c r="L214">
        <v>650</v>
      </c>
      <c r="M214" t="s">
        <v>24</v>
      </c>
      <c r="P214">
        <v>2.7890608142825299</v>
      </c>
      <c r="Q214">
        <v>2.7890608142825299</v>
      </c>
      <c r="R214" t="s">
        <v>24</v>
      </c>
    </row>
    <row r="215" spans="1:18" x14ac:dyDescent="0.35">
      <c r="A215" t="s">
        <v>19</v>
      </c>
      <c r="B215" t="s">
        <v>76</v>
      </c>
      <c r="C215" t="s">
        <v>27</v>
      </c>
      <c r="D215" t="s">
        <v>77</v>
      </c>
      <c r="E215">
        <v>6</v>
      </c>
      <c r="F215">
        <v>2</v>
      </c>
      <c r="G215" t="s">
        <v>26</v>
      </c>
      <c r="I215">
        <v>1941</v>
      </c>
      <c r="J215">
        <v>1941</v>
      </c>
      <c r="K215">
        <v>1941</v>
      </c>
      <c r="L215">
        <v>1941</v>
      </c>
      <c r="M215" t="s">
        <v>24</v>
      </c>
      <c r="P215">
        <v>6.9574196205773697</v>
      </c>
      <c r="Q215">
        <v>6.9574196205773697</v>
      </c>
      <c r="R215" t="s">
        <v>24</v>
      </c>
    </row>
    <row r="216" spans="1:18" x14ac:dyDescent="0.35">
      <c r="A216" t="s">
        <v>19</v>
      </c>
      <c r="B216" t="s">
        <v>76</v>
      </c>
      <c r="C216" t="s">
        <v>28</v>
      </c>
      <c r="D216" t="s">
        <v>77</v>
      </c>
      <c r="E216">
        <v>7</v>
      </c>
      <c r="F216">
        <v>2</v>
      </c>
      <c r="G216" t="s">
        <v>26</v>
      </c>
      <c r="I216">
        <v>25383</v>
      </c>
      <c r="J216">
        <v>25383</v>
      </c>
      <c r="K216">
        <v>25383</v>
      </c>
      <c r="L216">
        <v>25383</v>
      </c>
      <c r="M216" t="s">
        <v>24</v>
      </c>
      <c r="P216">
        <v>524.83581226908098</v>
      </c>
      <c r="Q216">
        <v>524.83581226908098</v>
      </c>
      <c r="R216" t="s">
        <v>24</v>
      </c>
    </row>
    <row r="217" spans="1:18" x14ac:dyDescent="0.35">
      <c r="A217" t="s">
        <v>19</v>
      </c>
      <c r="B217" t="s">
        <v>76</v>
      </c>
      <c r="C217" t="s">
        <v>29</v>
      </c>
      <c r="D217" t="s">
        <v>77</v>
      </c>
      <c r="E217">
        <v>8</v>
      </c>
      <c r="F217">
        <v>2</v>
      </c>
      <c r="G217" t="s">
        <v>26</v>
      </c>
      <c r="I217">
        <v>633</v>
      </c>
      <c r="J217">
        <v>633</v>
      </c>
      <c r="K217">
        <v>633</v>
      </c>
      <c r="L217">
        <v>633</v>
      </c>
      <c r="M217" t="s">
        <v>24</v>
      </c>
      <c r="P217">
        <v>3.0148565952584399</v>
      </c>
      <c r="Q217">
        <v>3.0148565952584399</v>
      </c>
      <c r="R217" t="s">
        <v>24</v>
      </c>
    </row>
    <row r="218" spans="1:18" x14ac:dyDescent="0.35">
      <c r="A218" t="s">
        <v>19</v>
      </c>
      <c r="B218" t="s">
        <v>76</v>
      </c>
      <c r="C218" t="s">
        <v>30</v>
      </c>
      <c r="D218" t="s">
        <v>77</v>
      </c>
      <c r="E218">
        <v>2</v>
      </c>
      <c r="F218">
        <v>2</v>
      </c>
      <c r="G218" t="s">
        <v>26</v>
      </c>
      <c r="I218">
        <v>700</v>
      </c>
      <c r="J218">
        <v>700</v>
      </c>
      <c r="K218">
        <v>700</v>
      </c>
      <c r="L218">
        <v>700</v>
      </c>
      <c r="M218" t="s">
        <v>24</v>
      </c>
      <c r="P218">
        <v>0.63529955102484004</v>
      </c>
      <c r="Q218">
        <v>0.63529955102484004</v>
      </c>
      <c r="R218" t="s">
        <v>24</v>
      </c>
    </row>
    <row r="219" spans="1:18" x14ac:dyDescent="0.35">
      <c r="A219" t="s">
        <v>19</v>
      </c>
      <c r="B219" t="s">
        <v>76</v>
      </c>
      <c r="C219" t="s">
        <v>31</v>
      </c>
      <c r="D219" t="s">
        <v>77</v>
      </c>
      <c r="E219">
        <v>3</v>
      </c>
      <c r="F219">
        <v>2</v>
      </c>
      <c r="G219" t="s">
        <v>26</v>
      </c>
      <c r="I219">
        <v>468</v>
      </c>
      <c r="J219">
        <v>468</v>
      </c>
      <c r="K219">
        <v>468</v>
      </c>
      <c r="L219">
        <v>468</v>
      </c>
      <c r="M219" t="s">
        <v>24</v>
      </c>
      <c r="P219">
        <v>0.10123862535910801</v>
      </c>
      <c r="Q219">
        <v>0.10123862535910801</v>
      </c>
      <c r="R219" t="s">
        <v>24</v>
      </c>
    </row>
    <row r="220" spans="1:18" x14ac:dyDescent="0.35">
      <c r="A220" t="s">
        <v>19</v>
      </c>
      <c r="B220" t="s">
        <v>76</v>
      </c>
      <c r="C220" t="s">
        <v>33</v>
      </c>
      <c r="D220" t="s">
        <v>77</v>
      </c>
      <c r="E220">
        <v>4</v>
      </c>
      <c r="F220">
        <v>2</v>
      </c>
      <c r="G220" t="s">
        <v>32</v>
      </c>
      <c r="I220">
        <v>190</v>
      </c>
      <c r="J220">
        <v>190</v>
      </c>
      <c r="K220">
        <v>190</v>
      </c>
      <c r="L220">
        <v>190</v>
      </c>
      <c r="M220" t="s">
        <v>24</v>
      </c>
      <c r="P220">
        <v>3.00569097514909E-3</v>
      </c>
      <c r="Q220">
        <v>3.00569097514909E-3</v>
      </c>
      <c r="R220" t="s">
        <v>24</v>
      </c>
    </row>
    <row r="221" spans="1:18" x14ac:dyDescent="0.35">
      <c r="A221" t="s">
        <v>19</v>
      </c>
      <c r="B221" t="s">
        <v>76</v>
      </c>
      <c r="C221" t="s">
        <v>34</v>
      </c>
      <c r="D221" t="s">
        <v>77</v>
      </c>
      <c r="E221">
        <v>9</v>
      </c>
      <c r="F221">
        <v>2</v>
      </c>
      <c r="G221" t="s">
        <v>32</v>
      </c>
      <c r="I221">
        <v>318</v>
      </c>
      <c r="J221">
        <v>318</v>
      </c>
      <c r="K221">
        <v>318</v>
      </c>
      <c r="L221">
        <v>318</v>
      </c>
      <c r="M221" t="s">
        <v>24</v>
      </c>
      <c r="P221">
        <v>5.8466690606605198E-2</v>
      </c>
      <c r="Q221">
        <v>5.8466690606605198E-2</v>
      </c>
      <c r="R221" t="s">
        <v>24</v>
      </c>
    </row>
    <row r="222" spans="1:18" x14ac:dyDescent="0.35">
      <c r="A222" t="s">
        <v>19</v>
      </c>
      <c r="B222" t="s">
        <v>76</v>
      </c>
      <c r="C222" t="s">
        <v>35</v>
      </c>
      <c r="D222" t="s">
        <v>77</v>
      </c>
      <c r="E222">
        <v>10</v>
      </c>
      <c r="F222">
        <v>2</v>
      </c>
      <c r="G222" t="s">
        <v>26</v>
      </c>
      <c r="I222">
        <v>759</v>
      </c>
      <c r="J222">
        <v>759</v>
      </c>
      <c r="K222">
        <v>759</v>
      </c>
      <c r="L222">
        <v>759</v>
      </c>
      <c r="M222" t="s">
        <v>24</v>
      </c>
      <c r="P222">
        <v>6.78437881887176</v>
      </c>
      <c r="Q222">
        <v>6.78437881887176</v>
      </c>
      <c r="R222" t="s">
        <v>24</v>
      </c>
    </row>
    <row r="223" spans="1:18" x14ac:dyDescent="0.35">
      <c r="A223" t="s">
        <v>19</v>
      </c>
      <c r="B223" t="s">
        <v>78</v>
      </c>
      <c r="C223" t="s">
        <v>21</v>
      </c>
      <c r="D223" t="s">
        <v>79</v>
      </c>
      <c r="E223">
        <v>1</v>
      </c>
      <c r="F223">
        <v>2</v>
      </c>
      <c r="G223" t="s">
        <v>23</v>
      </c>
      <c r="I223">
        <v>190</v>
      </c>
      <c r="J223">
        <v>190</v>
      </c>
      <c r="K223">
        <v>190</v>
      </c>
      <c r="L223">
        <v>190</v>
      </c>
      <c r="M223" t="s">
        <v>24</v>
      </c>
      <c r="P223" t="s">
        <v>24</v>
      </c>
      <c r="Q223" t="s">
        <v>24</v>
      </c>
      <c r="R223" t="s">
        <v>24</v>
      </c>
    </row>
    <row r="224" spans="1:18" x14ac:dyDescent="0.35">
      <c r="A224" t="s">
        <v>19</v>
      </c>
      <c r="B224" t="s">
        <v>78</v>
      </c>
      <c r="C224" t="s">
        <v>25</v>
      </c>
      <c r="D224" t="s">
        <v>79</v>
      </c>
      <c r="E224">
        <v>5</v>
      </c>
      <c r="F224">
        <v>2</v>
      </c>
      <c r="G224" t="s">
        <v>32</v>
      </c>
      <c r="I224">
        <v>340</v>
      </c>
      <c r="J224">
        <v>340</v>
      </c>
      <c r="K224">
        <v>340</v>
      </c>
      <c r="L224">
        <v>340</v>
      </c>
      <c r="M224" t="s">
        <v>24</v>
      </c>
      <c r="P224">
        <v>0.36168783889094502</v>
      </c>
      <c r="Q224">
        <v>0.36168783889094502</v>
      </c>
      <c r="R224" t="s">
        <v>24</v>
      </c>
    </row>
    <row r="225" spans="1:18" x14ac:dyDescent="0.35">
      <c r="A225" t="s">
        <v>19</v>
      </c>
      <c r="B225" t="s">
        <v>78</v>
      </c>
      <c r="C225" t="s">
        <v>27</v>
      </c>
      <c r="D225" t="s">
        <v>79</v>
      </c>
      <c r="E225">
        <v>6</v>
      </c>
      <c r="F225">
        <v>2</v>
      </c>
      <c r="G225" t="s">
        <v>26</v>
      </c>
      <c r="I225">
        <v>1588</v>
      </c>
      <c r="J225">
        <v>1588</v>
      </c>
      <c r="K225">
        <v>1588</v>
      </c>
      <c r="L225">
        <v>1588</v>
      </c>
      <c r="M225" t="s">
        <v>24</v>
      </c>
      <c r="P225">
        <v>5.5732775993167403</v>
      </c>
      <c r="Q225">
        <v>5.5732775993167403</v>
      </c>
      <c r="R225" t="s">
        <v>24</v>
      </c>
    </row>
    <row r="226" spans="1:18" x14ac:dyDescent="0.35">
      <c r="A226" t="s">
        <v>19</v>
      </c>
      <c r="B226" t="s">
        <v>78</v>
      </c>
      <c r="C226" t="s">
        <v>28</v>
      </c>
      <c r="D226" t="s">
        <v>79</v>
      </c>
      <c r="E226">
        <v>7</v>
      </c>
      <c r="F226">
        <v>2</v>
      </c>
      <c r="G226" t="s">
        <v>26</v>
      </c>
      <c r="I226">
        <v>3885</v>
      </c>
      <c r="J226">
        <v>3885</v>
      </c>
      <c r="K226">
        <v>3885</v>
      </c>
      <c r="L226">
        <v>3885</v>
      </c>
      <c r="M226" t="s">
        <v>24</v>
      </c>
      <c r="P226">
        <v>118.577638339462</v>
      </c>
      <c r="Q226">
        <v>118.577638339462</v>
      </c>
      <c r="R226" t="s">
        <v>24</v>
      </c>
    </row>
    <row r="227" spans="1:18" x14ac:dyDescent="0.35">
      <c r="A227" t="s">
        <v>19</v>
      </c>
      <c r="B227" t="s">
        <v>78</v>
      </c>
      <c r="C227" t="s">
        <v>29</v>
      </c>
      <c r="D227" t="s">
        <v>79</v>
      </c>
      <c r="E227">
        <v>8</v>
      </c>
      <c r="F227">
        <v>2</v>
      </c>
      <c r="G227" t="s">
        <v>26</v>
      </c>
      <c r="I227">
        <v>488</v>
      </c>
      <c r="J227">
        <v>488</v>
      </c>
      <c r="K227">
        <v>488</v>
      </c>
      <c r="L227">
        <v>488</v>
      </c>
      <c r="M227" t="s">
        <v>24</v>
      </c>
      <c r="P227">
        <v>2.04083646452928</v>
      </c>
      <c r="Q227">
        <v>2.04083646452928</v>
      </c>
      <c r="R227" t="s">
        <v>24</v>
      </c>
    </row>
    <row r="228" spans="1:18" x14ac:dyDescent="0.35">
      <c r="A228" t="s">
        <v>19</v>
      </c>
      <c r="B228" t="s">
        <v>78</v>
      </c>
      <c r="C228" t="s">
        <v>30</v>
      </c>
      <c r="D228" t="s">
        <v>79</v>
      </c>
      <c r="E228">
        <v>2</v>
      </c>
      <c r="F228">
        <v>2</v>
      </c>
      <c r="G228" t="s">
        <v>26</v>
      </c>
      <c r="I228">
        <v>854</v>
      </c>
      <c r="J228">
        <v>854</v>
      </c>
      <c r="K228">
        <v>854</v>
      </c>
      <c r="L228">
        <v>854</v>
      </c>
      <c r="M228" t="s">
        <v>24</v>
      </c>
      <c r="P228">
        <v>1.0211305096933401</v>
      </c>
      <c r="Q228">
        <v>1.0211305096933401</v>
      </c>
      <c r="R228" t="s">
        <v>24</v>
      </c>
    </row>
    <row r="229" spans="1:18" x14ac:dyDescent="0.35">
      <c r="A229" t="s">
        <v>19</v>
      </c>
      <c r="B229" t="s">
        <v>78</v>
      </c>
      <c r="C229" t="s">
        <v>31</v>
      </c>
      <c r="D229" t="s">
        <v>79</v>
      </c>
      <c r="E229">
        <v>3</v>
      </c>
      <c r="F229">
        <v>2</v>
      </c>
      <c r="G229" t="s">
        <v>32</v>
      </c>
      <c r="I229">
        <v>444</v>
      </c>
      <c r="J229">
        <v>444</v>
      </c>
      <c r="K229">
        <v>444</v>
      </c>
      <c r="L229">
        <v>444</v>
      </c>
      <c r="M229" t="s">
        <v>24</v>
      </c>
      <c r="P229">
        <v>5.8314050600549699E-2</v>
      </c>
      <c r="Q229">
        <v>5.8314050600549699E-2</v>
      </c>
      <c r="R229" t="s">
        <v>24</v>
      </c>
    </row>
    <row r="230" spans="1:18" x14ac:dyDescent="0.35">
      <c r="A230" t="s">
        <v>19</v>
      </c>
      <c r="B230" t="s">
        <v>78</v>
      </c>
      <c r="C230" t="s">
        <v>33</v>
      </c>
      <c r="D230" t="s">
        <v>79</v>
      </c>
      <c r="E230">
        <v>4</v>
      </c>
      <c r="F230">
        <v>2</v>
      </c>
      <c r="G230" t="s">
        <v>23</v>
      </c>
      <c r="I230">
        <v>168</v>
      </c>
      <c r="J230">
        <v>168</v>
      </c>
      <c r="K230">
        <v>168</v>
      </c>
      <c r="L230">
        <v>168</v>
      </c>
      <c r="M230" t="s">
        <v>24</v>
      </c>
      <c r="P230" t="s">
        <v>24</v>
      </c>
      <c r="Q230" t="s">
        <v>24</v>
      </c>
      <c r="R230" t="s">
        <v>24</v>
      </c>
    </row>
    <row r="231" spans="1:18" x14ac:dyDescent="0.35">
      <c r="A231" t="s">
        <v>19</v>
      </c>
      <c r="B231" t="s">
        <v>78</v>
      </c>
      <c r="C231" t="s">
        <v>34</v>
      </c>
      <c r="D231" t="s">
        <v>79</v>
      </c>
      <c r="E231">
        <v>9</v>
      </c>
      <c r="F231">
        <v>2</v>
      </c>
      <c r="G231" t="s">
        <v>32</v>
      </c>
      <c r="I231">
        <v>292</v>
      </c>
      <c r="J231">
        <v>292</v>
      </c>
      <c r="K231">
        <v>292</v>
      </c>
      <c r="L231">
        <v>292</v>
      </c>
      <c r="M231" t="s">
        <v>24</v>
      </c>
      <c r="P231">
        <v>6.7024801497209702E-3</v>
      </c>
      <c r="Q231">
        <v>6.7024801497209702E-3</v>
      </c>
      <c r="R231" t="s">
        <v>24</v>
      </c>
    </row>
    <row r="232" spans="1:18" x14ac:dyDescent="0.35">
      <c r="A232" t="s">
        <v>19</v>
      </c>
      <c r="B232" t="s">
        <v>78</v>
      </c>
      <c r="C232" t="s">
        <v>35</v>
      </c>
      <c r="D232" t="s">
        <v>79</v>
      </c>
      <c r="E232">
        <v>10</v>
      </c>
      <c r="F232">
        <v>2</v>
      </c>
      <c r="G232" t="s">
        <v>26</v>
      </c>
      <c r="I232">
        <v>10232</v>
      </c>
      <c r="J232">
        <v>10232</v>
      </c>
      <c r="K232">
        <v>10232</v>
      </c>
      <c r="L232">
        <v>10232</v>
      </c>
      <c r="M232" t="s">
        <v>24</v>
      </c>
      <c r="P232">
        <v>81.085044747035397</v>
      </c>
      <c r="Q232">
        <v>81.085044747035397</v>
      </c>
      <c r="R232" t="s">
        <v>24</v>
      </c>
    </row>
    <row r="233" spans="1:18" x14ac:dyDescent="0.35">
      <c r="A233" t="s">
        <v>19</v>
      </c>
      <c r="B233" t="s">
        <v>80</v>
      </c>
      <c r="C233" t="s">
        <v>21</v>
      </c>
      <c r="D233" t="s">
        <v>81</v>
      </c>
      <c r="E233">
        <v>1</v>
      </c>
      <c r="F233">
        <v>2</v>
      </c>
      <c r="G233" t="s">
        <v>32</v>
      </c>
      <c r="I233">
        <v>204</v>
      </c>
      <c r="J233">
        <v>204</v>
      </c>
      <c r="K233">
        <v>204</v>
      </c>
      <c r="L233">
        <v>204</v>
      </c>
      <c r="M233" t="s">
        <v>24</v>
      </c>
      <c r="P233">
        <v>3.7101356261195297E-2</v>
      </c>
      <c r="Q233">
        <v>3.7101356261195297E-2</v>
      </c>
      <c r="R233" t="s">
        <v>24</v>
      </c>
    </row>
    <row r="234" spans="1:18" x14ac:dyDescent="0.35">
      <c r="A234" t="s">
        <v>19</v>
      </c>
      <c r="B234" t="s">
        <v>80</v>
      </c>
      <c r="C234" t="s">
        <v>25</v>
      </c>
      <c r="D234" t="s">
        <v>81</v>
      </c>
      <c r="E234">
        <v>5</v>
      </c>
      <c r="F234">
        <v>2</v>
      </c>
      <c r="G234" t="s">
        <v>26</v>
      </c>
      <c r="I234">
        <v>486</v>
      </c>
      <c r="J234">
        <v>486</v>
      </c>
      <c r="K234">
        <v>486</v>
      </c>
      <c r="L234">
        <v>486</v>
      </c>
      <c r="M234" t="s">
        <v>24</v>
      </c>
      <c r="P234">
        <v>1.4778343292754099</v>
      </c>
      <c r="Q234">
        <v>1.4778343292754099</v>
      </c>
      <c r="R234" t="s">
        <v>24</v>
      </c>
    </row>
    <row r="235" spans="1:18" x14ac:dyDescent="0.35">
      <c r="A235" t="s">
        <v>19</v>
      </c>
      <c r="B235" t="s">
        <v>80</v>
      </c>
      <c r="C235" t="s">
        <v>27</v>
      </c>
      <c r="D235" t="s">
        <v>81</v>
      </c>
      <c r="E235">
        <v>6</v>
      </c>
      <c r="F235">
        <v>2</v>
      </c>
      <c r="G235" t="s">
        <v>26</v>
      </c>
      <c r="I235">
        <v>2933</v>
      </c>
      <c r="J235">
        <v>2933</v>
      </c>
      <c r="K235">
        <v>2933</v>
      </c>
      <c r="L235">
        <v>2933</v>
      </c>
      <c r="M235" t="s">
        <v>24</v>
      </c>
      <c r="P235">
        <v>10.861958336147501</v>
      </c>
      <c r="Q235">
        <v>10.861958336147501</v>
      </c>
      <c r="R235" t="s">
        <v>24</v>
      </c>
    </row>
    <row r="236" spans="1:18" x14ac:dyDescent="0.35">
      <c r="A236" t="s">
        <v>19</v>
      </c>
      <c r="B236" t="s">
        <v>80</v>
      </c>
      <c r="C236" t="s">
        <v>28</v>
      </c>
      <c r="D236" t="s">
        <v>81</v>
      </c>
      <c r="E236">
        <v>7</v>
      </c>
      <c r="F236">
        <v>2</v>
      </c>
      <c r="G236" t="s">
        <v>26</v>
      </c>
      <c r="I236">
        <v>6793</v>
      </c>
      <c r="J236">
        <v>6793</v>
      </c>
      <c r="K236">
        <v>6793</v>
      </c>
      <c r="L236">
        <v>6793</v>
      </c>
      <c r="M236" t="s">
        <v>24</v>
      </c>
      <c r="P236">
        <v>185.934685058002</v>
      </c>
      <c r="Q236">
        <v>185.934685058002</v>
      </c>
      <c r="R236" t="s">
        <v>24</v>
      </c>
    </row>
    <row r="237" spans="1:18" x14ac:dyDescent="0.35">
      <c r="A237" t="s">
        <v>19</v>
      </c>
      <c r="B237" t="s">
        <v>80</v>
      </c>
      <c r="C237" t="s">
        <v>29</v>
      </c>
      <c r="D237" t="s">
        <v>81</v>
      </c>
      <c r="E237">
        <v>8</v>
      </c>
      <c r="F237">
        <v>2</v>
      </c>
      <c r="G237" t="s">
        <v>26</v>
      </c>
      <c r="I237">
        <v>661</v>
      </c>
      <c r="J237">
        <v>661</v>
      </c>
      <c r="K237">
        <v>661</v>
      </c>
      <c r="L237">
        <v>661</v>
      </c>
      <c r="M237" t="s">
        <v>24</v>
      </c>
      <c r="P237">
        <v>3.2045145587129702</v>
      </c>
      <c r="Q237">
        <v>3.2045145587129702</v>
      </c>
      <c r="R237" t="s">
        <v>24</v>
      </c>
    </row>
    <row r="238" spans="1:18" x14ac:dyDescent="0.35">
      <c r="A238" t="s">
        <v>19</v>
      </c>
      <c r="B238" t="s">
        <v>80</v>
      </c>
      <c r="C238" t="s">
        <v>30</v>
      </c>
      <c r="D238" t="s">
        <v>81</v>
      </c>
      <c r="E238">
        <v>2</v>
      </c>
      <c r="F238">
        <v>2</v>
      </c>
      <c r="G238" t="s">
        <v>26</v>
      </c>
      <c r="I238">
        <v>646</v>
      </c>
      <c r="J238">
        <v>646</v>
      </c>
      <c r="K238">
        <v>646</v>
      </c>
      <c r="L238">
        <v>646</v>
      </c>
      <c r="M238" t="s">
        <v>24</v>
      </c>
      <c r="P238">
        <v>0.50275632755829003</v>
      </c>
      <c r="Q238">
        <v>0.50275632755829003</v>
      </c>
      <c r="R238" t="s">
        <v>24</v>
      </c>
    </row>
    <row r="239" spans="1:18" x14ac:dyDescent="0.35">
      <c r="A239" t="s">
        <v>19</v>
      </c>
      <c r="B239" t="s">
        <v>80</v>
      </c>
      <c r="C239" t="s">
        <v>31</v>
      </c>
      <c r="D239" t="s">
        <v>81</v>
      </c>
      <c r="E239">
        <v>3</v>
      </c>
      <c r="F239">
        <v>2</v>
      </c>
      <c r="G239" t="s">
        <v>26</v>
      </c>
      <c r="I239">
        <v>448</v>
      </c>
      <c r="J239">
        <v>448</v>
      </c>
      <c r="K239">
        <v>448</v>
      </c>
      <c r="L239">
        <v>448</v>
      </c>
      <c r="M239" t="s">
        <v>24</v>
      </c>
      <c r="P239">
        <v>6.5369338109404193E-2</v>
      </c>
      <c r="Q239">
        <v>6.5369338109404193E-2</v>
      </c>
      <c r="R239" t="s">
        <v>24</v>
      </c>
    </row>
    <row r="240" spans="1:18" x14ac:dyDescent="0.35">
      <c r="A240" t="s">
        <v>19</v>
      </c>
      <c r="B240" t="s">
        <v>80</v>
      </c>
      <c r="C240" t="s">
        <v>33</v>
      </c>
      <c r="D240" t="s">
        <v>81</v>
      </c>
      <c r="E240">
        <v>4</v>
      </c>
      <c r="F240">
        <v>2</v>
      </c>
      <c r="G240" t="s">
        <v>23</v>
      </c>
      <c r="I240">
        <v>176</v>
      </c>
      <c r="J240">
        <v>176</v>
      </c>
      <c r="K240">
        <v>176</v>
      </c>
      <c r="L240">
        <v>176</v>
      </c>
      <c r="M240" t="s">
        <v>24</v>
      </c>
      <c r="P240" t="s">
        <v>24</v>
      </c>
      <c r="Q240" t="s">
        <v>24</v>
      </c>
      <c r="R240" t="s">
        <v>24</v>
      </c>
    </row>
    <row r="241" spans="1:18" x14ac:dyDescent="0.35">
      <c r="A241" t="s">
        <v>19</v>
      </c>
      <c r="B241" t="s">
        <v>80</v>
      </c>
      <c r="C241" t="s">
        <v>34</v>
      </c>
      <c r="D241" t="s">
        <v>81</v>
      </c>
      <c r="E241">
        <v>9</v>
      </c>
      <c r="F241">
        <v>2</v>
      </c>
      <c r="G241" t="s">
        <v>26</v>
      </c>
      <c r="I241">
        <v>334</v>
      </c>
      <c r="J241">
        <v>334</v>
      </c>
      <c r="K241">
        <v>334</v>
      </c>
      <c r="L241">
        <v>334</v>
      </c>
      <c r="M241" t="s">
        <v>24</v>
      </c>
      <c r="P241">
        <v>9.0341627256310994E-2</v>
      </c>
      <c r="Q241">
        <v>9.0341627256310994E-2</v>
      </c>
      <c r="R241" t="s">
        <v>24</v>
      </c>
    </row>
    <row r="242" spans="1:18" x14ac:dyDescent="0.35">
      <c r="A242" t="s">
        <v>19</v>
      </c>
      <c r="B242" t="s">
        <v>80</v>
      </c>
      <c r="C242" t="s">
        <v>35</v>
      </c>
      <c r="D242" t="s">
        <v>81</v>
      </c>
      <c r="E242">
        <v>10</v>
      </c>
      <c r="F242">
        <v>2</v>
      </c>
      <c r="G242" t="s">
        <v>26</v>
      </c>
      <c r="I242">
        <v>3699</v>
      </c>
      <c r="J242">
        <v>3699</v>
      </c>
      <c r="K242">
        <v>3699</v>
      </c>
      <c r="L242">
        <v>3699</v>
      </c>
      <c r="M242" t="s">
        <v>24</v>
      </c>
      <c r="P242">
        <v>33.128940310049899</v>
      </c>
      <c r="Q242">
        <v>33.128940310049899</v>
      </c>
      <c r="R242" t="s">
        <v>24</v>
      </c>
    </row>
    <row r="243" spans="1:18" x14ac:dyDescent="0.35">
      <c r="A243" t="s">
        <v>19</v>
      </c>
      <c r="B243" t="s">
        <v>82</v>
      </c>
      <c r="C243" t="s">
        <v>21</v>
      </c>
      <c r="D243" t="s">
        <v>83</v>
      </c>
      <c r="E243">
        <v>1</v>
      </c>
      <c r="F243">
        <v>2</v>
      </c>
      <c r="G243" t="s">
        <v>23</v>
      </c>
      <c r="I243">
        <v>170</v>
      </c>
      <c r="J243">
        <v>170</v>
      </c>
      <c r="K243">
        <v>170</v>
      </c>
      <c r="L243">
        <v>170</v>
      </c>
      <c r="M243" t="s">
        <v>24</v>
      </c>
      <c r="P243" t="s">
        <v>24</v>
      </c>
      <c r="Q243" t="s">
        <v>24</v>
      </c>
      <c r="R243" t="s">
        <v>24</v>
      </c>
    </row>
    <row r="244" spans="1:18" x14ac:dyDescent="0.35">
      <c r="A244" t="s">
        <v>19</v>
      </c>
      <c r="B244" t="s">
        <v>82</v>
      </c>
      <c r="C244" t="s">
        <v>25</v>
      </c>
      <c r="D244" t="s">
        <v>83</v>
      </c>
      <c r="E244">
        <v>5</v>
      </c>
      <c r="F244">
        <v>2</v>
      </c>
      <c r="G244" t="s">
        <v>32</v>
      </c>
      <c r="I244">
        <v>341</v>
      </c>
      <c r="J244">
        <v>341</v>
      </c>
      <c r="K244">
        <v>341</v>
      </c>
      <c r="L244">
        <v>341</v>
      </c>
      <c r="M244" t="s">
        <v>24</v>
      </c>
      <c r="P244">
        <v>0.36901511729862602</v>
      </c>
      <c r="Q244">
        <v>0.36901511729862602</v>
      </c>
      <c r="R244" t="s">
        <v>24</v>
      </c>
    </row>
    <row r="245" spans="1:18" x14ac:dyDescent="0.35">
      <c r="A245" t="s">
        <v>19</v>
      </c>
      <c r="B245" t="s">
        <v>82</v>
      </c>
      <c r="C245" t="s">
        <v>27</v>
      </c>
      <c r="D245" t="s">
        <v>83</v>
      </c>
      <c r="E245">
        <v>6</v>
      </c>
      <c r="F245">
        <v>2</v>
      </c>
      <c r="G245" t="s">
        <v>26</v>
      </c>
      <c r="I245">
        <v>2940</v>
      </c>
      <c r="J245">
        <v>2940</v>
      </c>
      <c r="K245">
        <v>2940</v>
      </c>
      <c r="L245">
        <v>2940</v>
      </c>
      <c r="M245" t="s">
        <v>24</v>
      </c>
      <c r="P245">
        <v>10.889573499068</v>
      </c>
      <c r="Q245">
        <v>10.889573499068</v>
      </c>
      <c r="R245" t="s">
        <v>24</v>
      </c>
    </row>
    <row r="246" spans="1:18" x14ac:dyDescent="0.35">
      <c r="A246" t="s">
        <v>19</v>
      </c>
      <c r="B246" t="s">
        <v>82</v>
      </c>
      <c r="C246" t="s">
        <v>28</v>
      </c>
      <c r="D246" t="s">
        <v>83</v>
      </c>
      <c r="E246">
        <v>7</v>
      </c>
      <c r="F246">
        <v>2</v>
      </c>
      <c r="G246" t="s">
        <v>26</v>
      </c>
      <c r="I246">
        <v>11035</v>
      </c>
      <c r="J246">
        <v>11035</v>
      </c>
      <c r="K246">
        <v>11035</v>
      </c>
      <c r="L246">
        <v>11035</v>
      </c>
      <c r="M246" t="s">
        <v>24</v>
      </c>
      <c r="P246">
        <v>273.114585935712</v>
      </c>
      <c r="Q246">
        <v>273.114585935712</v>
      </c>
      <c r="R246" t="s">
        <v>24</v>
      </c>
    </row>
    <row r="247" spans="1:18" x14ac:dyDescent="0.35">
      <c r="A247" t="s">
        <v>19</v>
      </c>
      <c r="B247" t="s">
        <v>82</v>
      </c>
      <c r="C247" t="s">
        <v>29</v>
      </c>
      <c r="D247" t="s">
        <v>83</v>
      </c>
      <c r="E247">
        <v>8</v>
      </c>
      <c r="F247">
        <v>2</v>
      </c>
      <c r="G247" t="s">
        <v>26</v>
      </c>
      <c r="I247">
        <v>391</v>
      </c>
      <c r="J247">
        <v>391</v>
      </c>
      <c r="K247">
        <v>391</v>
      </c>
      <c r="L247">
        <v>391</v>
      </c>
      <c r="M247" t="s">
        <v>24</v>
      </c>
      <c r="P247">
        <v>1.3989457208938001</v>
      </c>
      <c r="Q247">
        <v>1.3989457208938001</v>
      </c>
      <c r="R247" t="s">
        <v>24</v>
      </c>
    </row>
    <row r="248" spans="1:18" x14ac:dyDescent="0.35">
      <c r="A248" t="s">
        <v>19</v>
      </c>
      <c r="B248" t="s">
        <v>82</v>
      </c>
      <c r="C248" t="s">
        <v>30</v>
      </c>
      <c r="D248" t="s">
        <v>83</v>
      </c>
      <c r="E248">
        <v>2</v>
      </c>
      <c r="F248">
        <v>2</v>
      </c>
      <c r="G248" t="s">
        <v>26</v>
      </c>
      <c r="I248">
        <v>672</v>
      </c>
      <c r="J248">
        <v>672</v>
      </c>
      <c r="K248">
        <v>672</v>
      </c>
      <c r="L248">
        <v>672</v>
      </c>
      <c r="M248" t="s">
        <v>24</v>
      </c>
      <c r="P248">
        <v>0.566357735038717</v>
      </c>
      <c r="Q248">
        <v>0.566357735038717</v>
      </c>
      <c r="R248" t="s">
        <v>24</v>
      </c>
    </row>
    <row r="249" spans="1:18" x14ac:dyDescent="0.35">
      <c r="A249" t="s">
        <v>19</v>
      </c>
      <c r="B249" t="s">
        <v>82</v>
      </c>
      <c r="C249" t="s">
        <v>31</v>
      </c>
      <c r="D249" t="s">
        <v>83</v>
      </c>
      <c r="E249">
        <v>3</v>
      </c>
      <c r="F249">
        <v>2</v>
      </c>
      <c r="G249" t="s">
        <v>32</v>
      </c>
      <c r="I249">
        <v>433</v>
      </c>
      <c r="J249">
        <v>433</v>
      </c>
      <c r="K249">
        <v>433</v>
      </c>
      <c r="L249">
        <v>433</v>
      </c>
      <c r="M249" t="s">
        <v>24</v>
      </c>
      <c r="P249">
        <v>3.9182215551616398E-2</v>
      </c>
      <c r="Q249">
        <v>3.9182215551616398E-2</v>
      </c>
      <c r="R249" t="s">
        <v>24</v>
      </c>
    </row>
    <row r="250" spans="1:18" x14ac:dyDescent="0.35">
      <c r="A250" t="s">
        <v>19</v>
      </c>
      <c r="B250" t="s">
        <v>82</v>
      </c>
      <c r="C250" t="s">
        <v>33</v>
      </c>
      <c r="D250" t="s">
        <v>83</v>
      </c>
      <c r="E250">
        <v>4</v>
      </c>
      <c r="F250">
        <v>2</v>
      </c>
      <c r="G250" t="s">
        <v>32</v>
      </c>
      <c r="I250">
        <v>190</v>
      </c>
      <c r="J250">
        <v>190</v>
      </c>
      <c r="K250">
        <v>190</v>
      </c>
      <c r="L250">
        <v>190</v>
      </c>
      <c r="M250" t="s">
        <v>24</v>
      </c>
      <c r="P250">
        <v>3.00569097514909E-3</v>
      </c>
      <c r="Q250">
        <v>3.00569097514909E-3</v>
      </c>
      <c r="R250" t="s">
        <v>24</v>
      </c>
    </row>
    <row r="251" spans="1:18" x14ac:dyDescent="0.35">
      <c r="A251" t="s">
        <v>19</v>
      </c>
      <c r="B251" t="s">
        <v>82</v>
      </c>
      <c r="C251" t="s">
        <v>34</v>
      </c>
      <c r="D251" t="s">
        <v>83</v>
      </c>
      <c r="E251">
        <v>9</v>
      </c>
      <c r="F251">
        <v>2</v>
      </c>
      <c r="G251" t="s">
        <v>23</v>
      </c>
      <c r="I251">
        <v>262</v>
      </c>
      <c r="J251">
        <v>262</v>
      </c>
      <c r="K251">
        <v>262</v>
      </c>
      <c r="L251">
        <v>262</v>
      </c>
      <c r="M251" t="s">
        <v>24</v>
      </c>
      <c r="P251" t="s">
        <v>24</v>
      </c>
      <c r="Q251" t="s">
        <v>24</v>
      </c>
      <c r="R251" t="s">
        <v>24</v>
      </c>
    </row>
    <row r="252" spans="1:18" x14ac:dyDescent="0.35">
      <c r="A252" t="s">
        <v>19</v>
      </c>
      <c r="B252" t="s">
        <v>82</v>
      </c>
      <c r="C252" t="s">
        <v>35</v>
      </c>
      <c r="D252" t="s">
        <v>83</v>
      </c>
      <c r="E252">
        <v>10</v>
      </c>
      <c r="F252">
        <v>2</v>
      </c>
      <c r="G252" t="s">
        <v>26</v>
      </c>
      <c r="I252">
        <v>821</v>
      </c>
      <c r="J252">
        <v>821</v>
      </c>
      <c r="K252">
        <v>821</v>
      </c>
      <c r="L252">
        <v>821</v>
      </c>
      <c r="M252" t="s">
        <v>24</v>
      </c>
      <c r="P252">
        <v>7.4466040930383102</v>
      </c>
      <c r="Q252">
        <v>7.4466040930383102</v>
      </c>
      <c r="R252" t="s">
        <v>24</v>
      </c>
    </row>
    <row r="253" spans="1:18" x14ac:dyDescent="0.35">
      <c r="A253" t="s">
        <v>19</v>
      </c>
      <c r="B253" t="s">
        <v>84</v>
      </c>
      <c r="C253" t="s">
        <v>21</v>
      </c>
      <c r="D253" t="s">
        <v>85</v>
      </c>
      <c r="E253">
        <v>1</v>
      </c>
      <c r="F253">
        <v>2</v>
      </c>
      <c r="G253" t="s">
        <v>23</v>
      </c>
      <c r="I253">
        <v>190</v>
      </c>
      <c r="J253">
        <v>190</v>
      </c>
      <c r="K253">
        <v>190</v>
      </c>
      <c r="L253">
        <v>190</v>
      </c>
      <c r="M253" t="s">
        <v>24</v>
      </c>
      <c r="P253" t="s">
        <v>24</v>
      </c>
      <c r="Q253" t="s">
        <v>24</v>
      </c>
      <c r="R253" t="s">
        <v>24</v>
      </c>
    </row>
    <row r="254" spans="1:18" x14ac:dyDescent="0.35">
      <c r="A254" t="s">
        <v>19</v>
      </c>
      <c r="B254" t="s">
        <v>84</v>
      </c>
      <c r="C254" t="s">
        <v>25</v>
      </c>
      <c r="D254" t="s">
        <v>85</v>
      </c>
      <c r="E254">
        <v>5</v>
      </c>
      <c r="F254">
        <v>2</v>
      </c>
      <c r="G254" t="s">
        <v>26</v>
      </c>
      <c r="I254">
        <v>406</v>
      </c>
      <c r="J254">
        <v>406</v>
      </c>
      <c r="K254">
        <v>406</v>
      </c>
      <c r="L254">
        <v>406</v>
      </c>
      <c r="M254" t="s">
        <v>24</v>
      </c>
      <c r="P254">
        <v>0.85704272103916801</v>
      </c>
      <c r="Q254">
        <v>0.85704272103916801</v>
      </c>
      <c r="R254" t="s">
        <v>24</v>
      </c>
    </row>
    <row r="255" spans="1:18" x14ac:dyDescent="0.35">
      <c r="A255" t="s">
        <v>19</v>
      </c>
      <c r="B255" t="s">
        <v>84</v>
      </c>
      <c r="C255" t="s">
        <v>27</v>
      </c>
      <c r="D255" t="s">
        <v>85</v>
      </c>
      <c r="E255">
        <v>6</v>
      </c>
      <c r="F255">
        <v>2</v>
      </c>
      <c r="G255" t="s">
        <v>26</v>
      </c>
      <c r="I255">
        <v>1752</v>
      </c>
      <c r="J255">
        <v>1752</v>
      </c>
      <c r="K255">
        <v>1752</v>
      </c>
      <c r="L255">
        <v>1752</v>
      </c>
      <c r="M255" t="s">
        <v>24</v>
      </c>
      <c r="P255">
        <v>6.2159149767395299</v>
      </c>
      <c r="Q255">
        <v>6.2159149767395299</v>
      </c>
      <c r="R255" t="s">
        <v>24</v>
      </c>
    </row>
    <row r="256" spans="1:18" x14ac:dyDescent="0.35">
      <c r="A256" t="s">
        <v>19</v>
      </c>
      <c r="B256" t="s">
        <v>84</v>
      </c>
      <c r="C256" t="s">
        <v>28</v>
      </c>
      <c r="D256" t="s">
        <v>85</v>
      </c>
      <c r="E256">
        <v>7</v>
      </c>
      <c r="F256">
        <v>2</v>
      </c>
      <c r="G256" t="s">
        <v>26</v>
      </c>
      <c r="I256">
        <v>100046</v>
      </c>
      <c r="J256">
        <v>100046</v>
      </c>
      <c r="K256">
        <v>100046</v>
      </c>
      <c r="L256">
        <v>100046</v>
      </c>
      <c r="M256" t="s">
        <v>24</v>
      </c>
      <c r="P256">
        <v>1526.11165392408</v>
      </c>
      <c r="Q256">
        <v>1526.11165392408</v>
      </c>
      <c r="R256" t="s">
        <v>24</v>
      </c>
    </row>
    <row r="257" spans="1:18" x14ac:dyDescent="0.35">
      <c r="A257" t="s">
        <v>19</v>
      </c>
      <c r="B257" t="s">
        <v>84</v>
      </c>
      <c r="C257" t="s">
        <v>29</v>
      </c>
      <c r="D257" t="s">
        <v>85</v>
      </c>
      <c r="E257">
        <v>8</v>
      </c>
      <c r="F257">
        <v>2</v>
      </c>
      <c r="G257" t="s">
        <v>26</v>
      </c>
      <c r="I257">
        <v>295</v>
      </c>
      <c r="J257">
        <v>295</v>
      </c>
      <c r="K257">
        <v>295</v>
      </c>
      <c r="L257">
        <v>295</v>
      </c>
      <c r="M257" t="s">
        <v>24</v>
      </c>
      <c r="P257">
        <v>0.77513682296442199</v>
      </c>
      <c r="Q257">
        <v>0.77513682296442199</v>
      </c>
      <c r="R257" t="s">
        <v>24</v>
      </c>
    </row>
    <row r="258" spans="1:18" x14ac:dyDescent="0.35">
      <c r="A258" t="s">
        <v>19</v>
      </c>
      <c r="B258" t="s">
        <v>84</v>
      </c>
      <c r="C258" t="s">
        <v>30</v>
      </c>
      <c r="D258" t="s">
        <v>85</v>
      </c>
      <c r="E258">
        <v>2</v>
      </c>
      <c r="F258">
        <v>2</v>
      </c>
      <c r="G258" t="s">
        <v>26</v>
      </c>
      <c r="I258">
        <v>1231</v>
      </c>
      <c r="J258">
        <v>1231</v>
      </c>
      <c r="K258">
        <v>1231</v>
      </c>
      <c r="L258">
        <v>1231</v>
      </c>
      <c r="M258" t="s">
        <v>24</v>
      </c>
      <c r="P258">
        <v>1.9972983975495999</v>
      </c>
      <c r="Q258">
        <v>1.9972983975495999</v>
      </c>
      <c r="R258" t="s">
        <v>24</v>
      </c>
    </row>
    <row r="259" spans="1:18" x14ac:dyDescent="0.35">
      <c r="A259" t="s">
        <v>19</v>
      </c>
      <c r="B259" t="s">
        <v>84</v>
      </c>
      <c r="C259" t="s">
        <v>31</v>
      </c>
      <c r="D259" t="s">
        <v>85</v>
      </c>
      <c r="E259">
        <v>3</v>
      </c>
      <c r="F259">
        <v>2</v>
      </c>
      <c r="G259" t="s">
        <v>32</v>
      </c>
      <c r="I259">
        <v>441</v>
      </c>
      <c r="J259">
        <v>441</v>
      </c>
      <c r="K259">
        <v>441</v>
      </c>
      <c r="L259">
        <v>441</v>
      </c>
      <c r="M259" t="s">
        <v>24</v>
      </c>
      <c r="P259">
        <v>5.30543066907702E-2</v>
      </c>
      <c r="Q259">
        <v>5.30543066907702E-2</v>
      </c>
      <c r="R259" t="s">
        <v>24</v>
      </c>
    </row>
    <row r="260" spans="1:18" x14ac:dyDescent="0.35">
      <c r="A260" t="s">
        <v>19</v>
      </c>
      <c r="B260" t="s">
        <v>84</v>
      </c>
      <c r="C260" t="s">
        <v>33</v>
      </c>
      <c r="D260" t="s">
        <v>85</v>
      </c>
      <c r="E260">
        <v>4</v>
      </c>
      <c r="F260">
        <v>2</v>
      </c>
      <c r="G260" t="s">
        <v>23</v>
      </c>
      <c r="I260">
        <v>140</v>
      </c>
      <c r="J260">
        <v>140</v>
      </c>
      <c r="K260">
        <v>140</v>
      </c>
      <c r="L260">
        <v>140</v>
      </c>
      <c r="M260" t="s">
        <v>24</v>
      </c>
      <c r="P260" t="s">
        <v>24</v>
      </c>
      <c r="Q260" t="s">
        <v>24</v>
      </c>
      <c r="R260" t="s">
        <v>24</v>
      </c>
    </row>
    <row r="261" spans="1:18" x14ac:dyDescent="0.35">
      <c r="A261" t="s">
        <v>19</v>
      </c>
      <c r="B261" t="s">
        <v>84</v>
      </c>
      <c r="C261" t="s">
        <v>34</v>
      </c>
      <c r="D261" t="s">
        <v>85</v>
      </c>
      <c r="E261">
        <v>9</v>
      </c>
      <c r="F261">
        <v>2</v>
      </c>
      <c r="G261" t="s">
        <v>32</v>
      </c>
      <c r="I261">
        <v>316</v>
      </c>
      <c r="J261">
        <v>316</v>
      </c>
      <c r="K261">
        <v>316</v>
      </c>
      <c r="L261">
        <v>316</v>
      </c>
      <c r="M261" t="s">
        <v>24</v>
      </c>
      <c r="P261">
        <v>5.4483029093950398E-2</v>
      </c>
      <c r="Q261">
        <v>5.4483029093950398E-2</v>
      </c>
      <c r="R261" t="s">
        <v>24</v>
      </c>
    </row>
    <row r="262" spans="1:18" x14ac:dyDescent="0.35">
      <c r="A262" t="s">
        <v>19</v>
      </c>
      <c r="B262" t="s">
        <v>84</v>
      </c>
      <c r="C262" t="s">
        <v>35</v>
      </c>
      <c r="D262" t="s">
        <v>85</v>
      </c>
      <c r="E262">
        <v>10</v>
      </c>
      <c r="F262">
        <v>2</v>
      </c>
      <c r="G262" t="s">
        <v>26</v>
      </c>
      <c r="I262">
        <v>590</v>
      </c>
      <c r="J262">
        <v>590</v>
      </c>
      <c r="K262">
        <v>590</v>
      </c>
      <c r="L262">
        <v>590</v>
      </c>
      <c r="M262" t="s">
        <v>24</v>
      </c>
      <c r="P262">
        <v>4.9124919761764403</v>
      </c>
      <c r="Q262">
        <v>4.9124919761764403</v>
      </c>
      <c r="R262" t="s">
        <v>24</v>
      </c>
    </row>
    <row r="263" spans="1:18" x14ac:dyDescent="0.35">
      <c r="A263" t="s">
        <v>19</v>
      </c>
      <c r="B263" t="s">
        <v>86</v>
      </c>
      <c r="C263" t="s">
        <v>21</v>
      </c>
      <c r="D263" t="s">
        <v>87</v>
      </c>
      <c r="E263">
        <v>1</v>
      </c>
      <c r="F263">
        <v>2</v>
      </c>
      <c r="G263" t="s">
        <v>32</v>
      </c>
      <c r="I263">
        <v>223</v>
      </c>
      <c r="J263">
        <v>223</v>
      </c>
      <c r="K263">
        <v>223</v>
      </c>
      <c r="L263">
        <v>223</v>
      </c>
      <c r="M263" t="s">
        <v>24</v>
      </c>
      <c r="P263">
        <v>0.102761948497474</v>
      </c>
      <c r="Q263">
        <v>0.102761948497474</v>
      </c>
      <c r="R263" t="s">
        <v>24</v>
      </c>
    </row>
    <row r="264" spans="1:18" x14ac:dyDescent="0.35">
      <c r="A264" t="s">
        <v>19</v>
      </c>
      <c r="B264" t="s">
        <v>86</v>
      </c>
      <c r="C264" t="s">
        <v>25</v>
      </c>
      <c r="D264" t="s">
        <v>87</v>
      </c>
      <c r="E264">
        <v>5</v>
      </c>
      <c r="F264">
        <v>2</v>
      </c>
      <c r="G264" t="s">
        <v>26</v>
      </c>
      <c r="I264">
        <v>615</v>
      </c>
      <c r="J264">
        <v>615</v>
      </c>
      <c r="K264">
        <v>615</v>
      </c>
      <c r="L264">
        <v>615</v>
      </c>
      <c r="M264" t="s">
        <v>24</v>
      </c>
      <c r="P264">
        <v>2.5059598493400501</v>
      </c>
      <c r="Q264">
        <v>2.5059598493400501</v>
      </c>
      <c r="R264" t="s">
        <v>24</v>
      </c>
    </row>
    <row r="265" spans="1:18" x14ac:dyDescent="0.35">
      <c r="A265" t="s">
        <v>19</v>
      </c>
      <c r="B265" t="s">
        <v>86</v>
      </c>
      <c r="C265" t="s">
        <v>27</v>
      </c>
      <c r="D265" t="s">
        <v>87</v>
      </c>
      <c r="E265">
        <v>6</v>
      </c>
      <c r="F265">
        <v>2</v>
      </c>
      <c r="G265" t="s">
        <v>26</v>
      </c>
      <c r="I265">
        <v>1983</v>
      </c>
      <c r="J265">
        <v>1983</v>
      </c>
      <c r="K265">
        <v>1983</v>
      </c>
      <c r="L265">
        <v>1983</v>
      </c>
      <c r="M265" t="s">
        <v>24</v>
      </c>
      <c r="P265">
        <v>7.1223199643656896</v>
      </c>
      <c r="Q265">
        <v>7.1223199643656896</v>
      </c>
      <c r="R265" t="s">
        <v>24</v>
      </c>
    </row>
    <row r="266" spans="1:18" x14ac:dyDescent="0.35">
      <c r="A266" t="s">
        <v>19</v>
      </c>
      <c r="B266" t="s">
        <v>86</v>
      </c>
      <c r="C266" t="s">
        <v>28</v>
      </c>
      <c r="D266" t="s">
        <v>87</v>
      </c>
      <c r="E266">
        <v>7</v>
      </c>
      <c r="F266">
        <v>2</v>
      </c>
      <c r="G266" t="s">
        <v>26</v>
      </c>
      <c r="I266">
        <v>43462</v>
      </c>
      <c r="J266">
        <v>43462</v>
      </c>
      <c r="K266">
        <v>43462</v>
      </c>
      <c r="L266">
        <v>43462</v>
      </c>
      <c r="M266" t="s">
        <v>24</v>
      </c>
      <c r="P266">
        <v>798.174085353039</v>
      </c>
      <c r="Q266">
        <v>798.174085353039</v>
      </c>
      <c r="R266" t="s">
        <v>24</v>
      </c>
    </row>
    <row r="267" spans="1:18" x14ac:dyDescent="0.35">
      <c r="A267" t="s">
        <v>19</v>
      </c>
      <c r="B267" t="s">
        <v>86</v>
      </c>
      <c r="C267" t="s">
        <v>29</v>
      </c>
      <c r="D267" t="s">
        <v>87</v>
      </c>
      <c r="E267">
        <v>8</v>
      </c>
      <c r="F267">
        <v>2</v>
      </c>
      <c r="G267" t="s">
        <v>26</v>
      </c>
      <c r="I267">
        <v>497</v>
      </c>
      <c r="J267">
        <v>497</v>
      </c>
      <c r="K267">
        <v>497</v>
      </c>
      <c r="L267">
        <v>497</v>
      </c>
      <c r="M267" t="s">
        <v>24</v>
      </c>
      <c r="P267">
        <v>2.1008400249713901</v>
      </c>
      <c r="Q267">
        <v>2.1008400249713901</v>
      </c>
      <c r="R267" t="s">
        <v>24</v>
      </c>
    </row>
    <row r="268" spans="1:18" x14ac:dyDescent="0.35">
      <c r="A268" t="s">
        <v>19</v>
      </c>
      <c r="B268" t="s">
        <v>86</v>
      </c>
      <c r="C268" t="s">
        <v>30</v>
      </c>
      <c r="D268" t="s">
        <v>87</v>
      </c>
      <c r="E268">
        <v>2</v>
      </c>
      <c r="F268">
        <v>2</v>
      </c>
      <c r="G268" t="s">
        <v>26</v>
      </c>
      <c r="I268">
        <v>836</v>
      </c>
      <c r="J268">
        <v>836</v>
      </c>
      <c r="K268">
        <v>836</v>
      </c>
      <c r="L268">
        <v>836</v>
      </c>
      <c r="M268" t="s">
        <v>24</v>
      </c>
      <c r="P268">
        <v>0.97553668883816602</v>
      </c>
      <c r="Q268">
        <v>0.97553668883816602</v>
      </c>
      <c r="R268" t="s">
        <v>24</v>
      </c>
    </row>
    <row r="269" spans="1:18" x14ac:dyDescent="0.35">
      <c r="A269" t="s">
        <v>19</v>
      </c>
      <c r="B269" t="s">
        <v>86</v>
      </c>
      <c r="C269" t="s">
        <v>31</v>
      </c>
      <c r="D269" t="s">
        <v>87</v>
      </c>
      <c r="E269">
        <v>3</v>
      </c>
      <c r="F269">
        <v>2</v>
      </c>
      <c r="G269" t="s">
        <v>26</v>
      </c>
      <c r="I269">
        <v>488</v>
      </c>
      <c r="J269">
        <v>488</v>
      </c>
      <c r="K269">
        <v>488</v>
      </c>
      <c r="L269">
        <v>488</v>
      </c>
      <c r="M269" t="s">
        <v>24</v>
      </c>
      <c r="P269">
        <v>0.137868550926738</v>
      </c>
      <c r="Q269">
        <v>0.137868550926738</v>
      </c>
      <c r="R269" t="s">
        <v>24</v>
      </c>
    </row>
    <row r="270" spans="1:18" x14ac:dyDescent="0.35">
      <c r="A270" t="s">
        <v>19</v>
      </c>
      <c r="B270" t="s">
        <v>86</v>
      </c>
      <c r="C270" t="s">
        <v>33</v>
      </c>
      <c r="D270" t="s">
        <v>87</v>
      </c>
      <c r="E270">
        <v>4</v>
      </c>
      <c r="F270">
        <v>2</v>
      </c>
      <c r="G270" t="s">
        <v>23</v>
      </c>
      <c r="I270">
        <v>161</v>
      </c>
      <c r="J270">
        <v>161</v>
      </c>
      <c r="K270">
        <v>161</v>
      </c>
      <c r="L270">
        <v>161</v>
      </c>
      <c r="M270" t="s">
        <v>24</v>
      </c>
      <c r="P270" t="s">
        <v>24</v>
      </c>
      <c r="Q270" t="s">
        <v>24</v>
      </c>
      <c r="R270" t="s">
        <v>24</v>
      </c>
    </row>
    <row r="271" spans="1:18" x14ac:dyDescent="0.35">
      <c r="A271" t="s">
        <v>19</v>
      </c>
      <c r="B271" t="s">
        <v>86</v>
      </c>
      <c r="C271" t="s">
        <v>34</v>
      </c>
      <c r="D271" t="s">
        <v>87</v>
      </c>
      <c r="E271">
        <v>9</v>
      </c>
      <c r="F271">
        <v>2</v>
      </c>
      <c r="G271" t="s">
        <v>26</v>
      </c>
      <c r="I271">
        <v>331</v>
      </c>
      <c r="J271">
        <v>331</v>
      </c>
      <c r="K271">
        <v>331</v>
      </c>
      <c r="L271">
        <v>331</v>
      </c>
      <c r="M271" t="s">
        <v>24</v>
      </c>
      <c r="P271">
        <v>8.4364414142059294E-2</v>
      </c>
      <c r="Q271">
        <v>8.4364414142059294E-2</v>
      </c>
      <c r="R271" t="s">
        <v>24</v>
      </c>
    </row>
    <row r="272" spans="1:18" x14ac:dyDescent="0.35">
      <c r="A272" t="s">
        <v>19</v>
      </c>
      <c r="B272" t="s">
        <v>86</v>
      </c>
      <c r="C272" t="s">
        <v>35</v>
      </c>
      <c r="D272" t="s">
        <v>87</v>
      </c>
      <c r="E272">
        <v>10</v>
      </c>
      <c r="F272">
        <v>2</v>
      </c>
      <c r="G272" t="s">
        <v>26</v>
      </c>
      <c r="I272">
        <v>3256</v>
      </c>
      <c r="J272">
        <v>3256</v>
      </c>
      <c r="K272">
        <v>3256</v>
      </c>
      <c r="L272">
        <v>3256</v>
      </c>
      <c r="M272" t="s">
        <v>24</v>
      </c>
      <c r="P272">
        <v>29.517275304030601</v>
      </c>
      <c r="Q272">
        <v>29.517275304030601</v>
      </c>
      <c r="R272" t="s">
        <v>24</v>
      </c>
    </row>
    <row r="273" spans="1:18" x14ac:dyDescent="0.35">
      <c r="A273" t="s">
        <v>19</v>
      </c>
      <c r="B273" t="s">
        <v>88</v>
      </c>
      <c r="C273" t="s">
        <v>21</v>
      </c>
      <c r="D273" t="s">
        <v>89</v>
      </c>
      <c r="E273">
        <v>1</v>
      </c>
      <c r="F273">
        <v>2</v>
      </c>
      <c r="G273" t="s">
        <v>32</v>
      </c>
      <c r="I273">
        <v>218</v>
      </c>
      <c r="J273">
        <v>218</v>
      </c>
      <c r="K273">
        <v>218</v>
      </c>
      <c r="L273">
        <v>218</v>
      </c>
      <c r="M273" t="s">
        <v>24</v>
      </c>
      <c r="P273">
        <v>8.5280120628554501E-2</v>
      </c>
      <c r="Q273">
        <v>8.5280120628554501E-2</v>
      </c>
      <c r="R273" t="s">
        <v>24</v>
      </c>
    </row>
    <row r="274" spans="1:18" x14ac:dyDescent="0.35">
      <c r="A274" t="s">
        <v>19</v>
      </c>
      <c r="B274" t="s">
        <v>88</v>
      </c>
      <c r="C274" t="s">
        <v>25</v>
      </c>
      <c r="D274" t="s">
        <v>89</v>
      </c>
      <c r="E274">
        <v>5</v>
      </c>
      <c r="F274">
        <v>2</v>
      </c>
      <c r="G274" t="s">
        <v>26</v>
      </c>
      <c r="I274">
        <v>470</v>
      </c>
      <c r="J274">
        <v>470</v>
      </c>
      <c r="K274">
        <v>470</v>
      </c>
      <c r="L274">
        <v>470</v>
      </c>
      <c r="M274" t="s">
        <v>24</v>
      </c>
      <c r="P274">
        <v>1.35240062697692</v>
      </c>
      <c r="Q274">
        <v>1.35240062697692</v>
      </c>
      <c r="R274" t="s">
        <v>24</v>
      </c>
    </row>
    <row r="275" spans="1:18" x14ac:dyDescent="0.35">
      <c r="A275" t="s">
        <v>19</v>
      </c>
      <c r="B275" t="s">
        <v>88</v>
      </c>
      <c r="C275" t="s">
        <v>27</v>
      </c>
      <c r="D275" t="s">
        <v>89</v>
      </c>
      <c r="E275">
        <v>6</v>
      </c>
      <c r="F275">
        <v>2</v>
      </c>
      <c r="G275" t="s">
        <v>26</v>
      </c>
      <c r="I275">
        <v>2577</v>
      </c>
      <c r="J275">
        <v>2577</v>
      </c>
      <c r="K275">
        <v>2577</v>
      </c>
      <c r="L275">
        <v>2577</v>
      </c>
      <c r="M275" t="s">
        <v>24</v>
      </c>
      <c r="P275">
        <v>9.4585931312184108</v>
      </c>
      <c r="Q275">
        <v>9.4585931312184108</v>
      </c>
      <c r="R275" t="s">
        <v>24</v>
      </c>
    </row>
    <row r="276" spans="1:18" x14ac:dyDescent="0.35">
      <c r="A276" t="s">
        <v>19</v>
      </c>
      <c r="B276" t="s">
        <v>88</v>
      </c>
      <c r="C276" t="s">
        <v>28</v>
      </c>
      <c r="D276" t="s">
        <v>89</v>
      </c>
      <c r="E276">
        <v>7</v>
      </c>
      <c r="F276">
        <v>2</v>
      </c>
      <c r="G276" t="s">
        <v>26</v>
      </c>
      <c r="I276">
        <v>62987</v>
      </c>
      <c r="J276">
        <v>62987</v>
      </c>
      <c r="K276">
        <v>62987</v>
      </c>
      <c r="L276">
        <v>62987</v>
      </c>
      <c r="M276" t="s">
        <v>24</v>
      </c>
      <c r="P276">
        <v>1065.24725420248</v>
      </c>
      <c r="Q276">
        <v>1065.24725420248</v>
      </c>
      <c r="R276" t="s">
        <v>24</v>
      </c>
    </row>
    <row r="277" spans="1:18" x14ac:dyDescent="0.35">
      <c r="A277" t="s">
        <v>19</v>
      </c>
      <c r="B277" t="s">
        <v>88</v>
      </c>
      <c r="C277" t="s">
        <v>29</v>
      </c>
      <c r="D277" t="s">
        <v>89</v>
      </c>
      <c r="E277">
        <v>8</v>
      </c>
      <c r="F277">
        <v>2</v>
      </c>
      <c r="G277" t="s">
        <v>26</v>
      </c>
      <c r="I277">
        <v>369</v>
      </c>
      <c r="J277">
        <v>369</v>
      </c>
      <c r="K277">
        <v>369</v>
      </c>
      <c r="L277">
        <v>369</v>
      </c>
      <c r="M277" t="s">
        <v>24</v>
      </c>
      <c r="P277">
        <v>1.25479529760988</v>
      </c>
      <c r="Q277">
        <v>1.25479529760988</v>
      </c>
      <c r="R277" t="s">
        <v>24</v>
      </c>
    </row>
    <row r="278" spans="1:18" x14ac:dyDescent="0.35">
      <c r="A278" t="s">
        <v>19</v>
      </c>
      <c r="B278" t="s">
        <v>88</v>
      </c>
      <c r="C278" t="s">
        <v>30</v>
      </c>
      <c r="D278" t="s">
        <v>89</v>
      </c>
      <c r="E278">
        <v>2</v>
      </c>
      <c r="F278">
        <v>2</v>
      </c>
      <c r="G278" t="s">
        <v>26</v>
      </c>
      <c r="I278">
        <v>1218</v>
      </c>
      <c r="J278">
        <v>1218</v>
      </c>
      <c r="K278">
        <v>1218</v>
      </c>
      <c r="L278">
        <v>1218</v>
      </c>
      <c r="M278" t="s">
        <v>24</v>
      </c>
      <c r="P278">
        <v>1.9630874518819299</v>
      </c>
      <c r="Q278">
        <v>1.9630874518819299</v>
      </c>
      <c r="R278" t="s">
        <v>24</v>
      </c>
    </row>
    <row r="279" spans="1:18" x14ac:dyDescent="0.35">
      <c r="A279" t="s">
        <v>19</v>
      </c>
      <c r="B279" t="s">
        <v>88</v>
      </c>
      <c r="C279" t="s">
        <v>31</v>
      </c>
      <c r="D279" t="s">
        <v>89</v>
      </c>
      <c r="E279">
        <v>3</v>
      </c>
      <c r="F279">
        <v>2</v>
      </c>
      <c r="G279" t="s">
        <v>26</v>
      </c>
      <c r="I279">
        <v>449</v>
      </c>
      <c r="J279">
        <v>449</v>
      </c>
      <c r="K279">
        <v>449</v>
      </c>
      <c r="L279">
        <v>449</v>
      </c>
      <c r="M279" t="s">
        <v>24</v>
      </c>
      <c r="P279">
        <v>6.71402111296205E-2</v>
      </c>
      <c r="Q279">
        <v>6.71402111296205E-2</v>
      </c>
      <c r="R279" t="s">
        <v>24</v>
      </c>
    </row>
    <row r="280" spans="1:18" x14ac:dyDescent="0.35">
      <c r="A280" t="s">
        <v>19</v>
      </c>
      <c r="B280" t="s">
        <v>88</v>
      </c>
      <c r="C280" t="s">
        <v>33</v>
      </c>
      <c r="D280" t="s">
        <v>89</v>
      </c>
      <c r="E280">
        <v>4</v>
      </c>
      <c r="F280">
        <v>2</v>
      </c>
      <c r="G280" t="s">
        <v>23</v>
      </c>
      <c r="I280">
        <v>160</v>
      </c>
      <c r="J280">
        <v>160</v>
      </c>
      <c r="K280">
        <v>160</v>
      </c>
      <c r="L280">
        <v>160</v>
      </c>
      <c r="M280" t="s">
        <v>24</v>
      </c>
      <c r="P280" t="s">
        <v>24</v>
      </c>
      <c r="Q280" t="s">
        <v>24</v>
      </c>
      <c r="R280" t="s">
        <v>24</v>
      </c>
    </row>
    <row r="281" spans="1:18" x14ac:dyDescent="0.35">
      <c r="A281" t="s">
        <v>19</v>
      </c>
      <c r="B281" t="s">
        <v>88</v>
      </c>
      <c r="C281" t="s">
        <v>34</v>
      </c>
      <c r="D281" t="s">
        <v>89</v>
      </c>
      <c r="E281">
        <v>9</v>
      </c>
      <c r="F281">
        <v>2</v>
      </c>
      <c r="G281" t="s">
        <v>32</v>
      </c>
      <c r="I281">
        <v>300</v>
      </c>
      <c r="J281">
        <v>300</v>
      </c>
      <c r="K281">
        <v>300</v>
      </c>
      <c r="L281">
        <v>300</v>
      </c>
      <c r="M281" t="s">
        <v>24</v>
      </c>
      <c r="P281">
        <v>2.2622387945872E-2</v>
      </c>
      <c r="Q281">
        <v>2.2622387945872E-2</v>
      </c>
      <c r="R281" t="s">
        <v>24</v>
      </c>
    </row>
    <row r="282" spans="1:18" x14ac:dyDescent="0.35">
      <c r="A282" t="s">
        <v>19</v>
      </c>
      <c r="B282" t="s">
        <v>88</v>
      </c>
      <c r="C282" t="s">
        <v>35</v>
      </c>
      <c r="D282" t="s">
        <v>89</v>
      </c>
      <c r="E282">
        <v>10</v>
      </c>
      <c r="F282">
        <v>2</v>
      </c>
      <c r="G282" t="s">
        <v>26</v>
      </c>
      <c r="I282">
        <v>974</v>
      </c>
      <c r="J282">
        <v>974</v>
      </c>
      <c r="K282">
        <v>974</v>
      </c>
      <c r="L282">
        <v>974</v>
      </c>
      <c r="M282" t="s">
        <v>24</v>
      </c>
      <c r="P282">
        <v>9.0378821060629004</v>
      </c>
      <c r="Q282">
        <v>9.0378821060629004</v>
      </c>
      <c r="R282" t="s">
        <v>24</v>
      </c>
    </row>
    <row r="283" spans="1:18" x14ac:dyDescent="0.35">
      <c r="A283" t="s">
        <v>19</v>
      </c>
      <c r="B283" t="s">
        <v>90</v>
      </c>
      <c r="C283" t="s">
        <v>21</v>
      </c>
      <c r="D283" t="s">
        <v>91</v>
      </c>
      <c r="E283">
        <v>1</v>
      </c>
      <c r="F283">
        <v>2</v>
      </c>
      <c r="G283" t="s">
        <v>32</v>
      </c>
      <c r="I283">
        <v>207</v>
      </c>
      <c r="J283">
        <v>207</v>
      </c>
      <c r="K283">
        <v>207</v>
      </c>
      <c r="L283">
        <v>207</v>
      </c>
      <c r="M283" t="s">
        <v>24</v>
      </c>
      <c r="P283">
        <v>4.7301910264818399E-2</v>
      </c>
      <c r="Q283">
        <v>4.7301910264818399E-2</v>
      </c>
      <c r="R283" t="s">
        <v>24</v>
      </c>
    </row>
    <row r="284" spans="1:18" x14ac:dyDescent="0.35">
      <c r="A284" t="s">
        <v>19</v>
      </c>
      <c r="B284" t="s">
        <v>90</v>
      </c>
      <c r="C284" t="s">
        <v>25</v>
      </c>
      <c r="D284" t="s">
        <v>91</v>
      </c>
      <c r="E284">
        <v>5</v>
      </c>
      <c r="F284">
        <v>2</v>
      </c>
      <c r="G284" t="s">
        <v>26</v>
      </c>
      <c r="I284">
        <v>447</v>
      </c>
      <c r="J284">
        <v>447</v>
      </c>
      <c r="K284">
        <v>447</v>
      </c>
      <c r="L284">
        <v>447</v>
      </c>
      <c r="M284" t="s">
        <v>24</v>
      </c>
      <c r="P284">
        <v>1.1731170467366001</v>
      </c>
      <c r="Q284">
        <v>1.1731170467366001</v>
      </c>
      <c r="R284" t="s">
        <v>24</v>
      </c>
    </row>
    <row r="285" spans="1:18" x14ac:dyDescent="0.35">
      <c r="A285" t="s">
        <v>19</v>
      </c>
      <c r="B285" t="s">
        <v>90</v>
      </c>
      <c r="C285" t="s">
        <v>27</v>
      </c>
      <c r="D285" t="s">
        <v>91</v>
      </c>
      <c r="E285">
        <v>6</v>
      </c>
      <c r="F285">
        <v>2</v>
      </c>
      <c r="G285" t="s">
        <v>26</v>
      </c>
      <c r="I285">
        <v>2800</v>
      </c>
      <c r="J285">
        <v>2800</v>
      </c>
      <c r="K285">
        <v>2800</v>
      </c>
      <c r="L285">
        <v>2800</v>
      </c>
      <c r="M285" t="s">
        <v>24</v>
      </c>
      <c r="P285">
        <v>10.3374191825356</v>
      </c>
      <c r="Q285">
        <v>10.3374191825356</v>
      </c>
      <c r="R285" t="s">
        <v>24</v>
      </c>
    </row>
    <row r="286" spans="1:18" x14ac:dyDescent="0.35">
      <c r="A286" t="s">
        <v>19</v>
      </c>
      <c r="B286" t="s">
        <v>90</v>
      </c>
      <c r="C286" t="s">
        <v>28</v>
      </c>
      <c r="D286" t="s">
        <v>91</v>
      </c>
      <c r="E286">
        <v>7</v>
      </c>
      <c r="F286">
        <v>2</v>
      </c>
      <c r="G286" t="s">
        <v>26</v>
      </c>
      <c r="I286">
        <v>51852</v>
      </c>
      <c r="J286">
        <v>51852</v>
      </c>
      <c r="K286">
        <v>51852</v>
      </c>
      <c r="L286">
        <v>51852</v>
      </c>
      <c r="M286" t="s">
        <v>24</v>
      </c>
      <c r="P286">
        <v>915.69145376712697</v>
      </c>
      <c r="Q286">
        <v>915.69145376712697</v>
      </c>
      <c r="R286" t="s">
        <v>24</v>
      </c>
    </row>
    <row r="287" spans="1:18" x14ac:dyDescent="0.35">
      <c r="A287" t="s">
        <v>19</v>
      </c>
      <c r="B287" t="s">
        <v>90</v>
      </c>
      <c r="C287" t="s">
        <v>29</v>
      </c>
      <c r="D287" t="s">
        <v>91</v>
      </c>
      <c r="E287">
        <v>8</v>
      </c>
      <c r="F287">
        <v>2</v>
      </c>
      <c r="G287" t="s">
        <v>26</v>
      </c>
      <c r="I287">
        <v>376</v>
      </c>
      <c r="J287">
        <v>376</v>
      </c>
      <c r="K287">
        <v>376</v>
      </c>
      <c r="L287">
        <v>376</v>
      </c>
      <c r="M287" t="s">
        <v>24</v>
      </c>
      <c r="P287">
        <v>1.3005947036466201</v>
      </c>
      <c r="Q287">
        <v>1.3005947036466201</v>
      </c>
      <c r="R287" t="s">
        <v>24</v>
      </c>
    </row>
    <row r="288" spans="1:18" x14ac:dyDescent="0.35">
      <c r="A288" t="s">
        <v>19</v>
      </c>
      <c r="B288" t="s">
        <v>90</v>
      </c>
      <c r="C288" t="s">
        <v>30</v>
      </c>
      <c r="D288" t="s">
        <v>91</v>
      </c>
      <c r="E288">
        <v>2</v>
      </c>
      <c r="F288">
        <v>2</v>
      </c>
      <c r="G288" t="s">
        <v>26</v>
      </c>
      <c r="I288">
        <v>2055</v>
      </c>
      <c r="J288">
        <v>2055</v>
      </c>
      <c r="K288">
        <v>2055</v>
      </c>
      <c r="L288">
        <v>2055</v>
      </c>
      <c r="M288" t="s">
        <v>24</v>
      </c>
      <c r="P288">
        <v>4.2180399949489997</v>
      </c>
      <c r="Q288">
        <v>4.2180399949489997</v>
      </c>
      <c r="R288" t="s">
        <v>24</v>
      </c>
    </row>
    <row r="289" spans="1:18" x14ac:dyDescent="0.35">
      <c r="A289" t="s">
        <v>19</v>
      </c>
      <c r="B289" t="s">
        <v>90</v>
      </c>
      <c r="C289" t="s">
        <v>31</v>
      </c>
      <c r="D289" t="s">
        <v>91</v>
      </c>
      <c r="E289">
        <v>3</v>
      </c>
      <c r="F289">
        <v>2</v>
      </c>
      <c r="G289" t="s">
        <v>26</v>
      </c>
      <c r="I289">
        <v>477</v>
      </c>
      <c r="J289">
        <v>477</v>
      </c>
      <c r="K289">
        <v>477</v>
      </c>
      <c r="L289">
        <v>477</v>
      </c>
      <c r="M289" t="s">
        <v>24</v>
      </c>
      <c r="P289">
        <v>0.117641624105413</v>
      </c>
      <c r="Q289">
        <v>0.117641624105413</v>
      </c>
      <c r="R289" t="s">
        <v>24</v>
      </c>
    </row>
    <row r="290" spans="1:18" x14ac:dyDescent="0.35">
      <c r="A290" t="s">
        <v>19</v>
      </c>
      <c r="B290" t="s">
        <v>90</v>
      </c>
      <c r="C290" t="s">
        <v>33</v>
      </c>
      <c r="D290" t="s">
        <v>91</v>
      </c>
      <c r="E290">
        <v>4</v>
      </c>
      <c r="F290">
        <v>2</v>
      </c>
      <c r="G290" t="s">
        <v>23</v>
      </c>
      <c r="I290">
        <v>168</v>
      </c>
      <c r="J290">
        <v>168</v>
      </c>
      <c r="K290">
        <v>168</v>
      </c>
      <c r="L290">
        <v>168</v>
      </c>
      <c r="M290" t="s">
        <v>24</v>
      </c>
      <c r="P290" t="s">
        <v>24</v>
      </c>
      <c r="Q290" t="s">
        <v>24</v>
      </c>
      <c r="R290" t="s">
        <v>24</v>
      </c>
    </row>
    <row r="291" spans="1:18" x14ac:dyDescent="0.35">
      <c r="A291" t="s">
        <v>19</v>
      </c>
      <c r="B291" t="s">
        <v>90</v>
      </c>
      <c r="C291" t="s">
        <v>34</v>
      </c>
      <c r="D291" t="s">
        <v>91</v>
      </c>
      <c r="E291">
        <v>9</v>
      </c>
      <c r="F291">
        <v>2</v>
      </c>
      <c r="G291" t="s">
        <v>26</v>
      </c>
      <c r="I291">
        <v>328</v>
      </c>
      <c r="J291">
        <v>328</v>
      </c>
      <c r="K291">
        <v>328</v>
      </c>
      <c r="L291">
        <v>328</v>
      </c>
      <c r="M291" t="s">
        <v>24</v>
      </c>
      <c r="P291">
        <v>7.8387480680614394E-2</v>
      </c>
      <c r="Q291">
        <v>7.8387480680614394E-2</v>
      </c>
      <c r="R291" t="s">
        <v>24</v>
      </c>
    </row>
    <row r="292" spans="1:18" x14ac:dyDescent="0.35">
      <c r="A292" t="s">
        <v>19</v>
      </c>
      <c r="B292" t="s">
        <v>90</v>
      </c>
      <c r="C292" t="s">
        <v>35</v>
      </c>
      <c r="D292" t="s">
        <v>91</v>
      </c>
      <c r="E292">
        <v>10</v>
      </c>
      <c r="F292">
        <v>2</v>
      </c>
      <c r="G292" t="s">
        <v>26</v>
      </c>
      <c r="I292">
        <v>1520</v>
      </c>
      <c r="J292">
        <v>1520</v>
      </c>
      <c r="K292">
        <v>1520</v>
      </c>
      <c r="L292">
        <v>1520</v>
      </c>
      <c r="M292" t="s">
        <v>24</v>
      </c>
      <c r="P292">
        <v>14.3706609015544</v>
      </c>
      <c r="Q292">
        <v>14.3706609015544</v>
      </c>
      <c r="R292" t="s">
        <v>24</v>
      </c>
    </row>
    <row r="293" spans="1:18" x14ac:dyDescent="0.35">
      <c r="A293" t="s">
        <v>19</v>
      </c>
      <c r="B293" t="s">
        <v>92</v>
      </c>
      <c r="C293" t="s">
        <v>21</v>
      </c>
      <c r="D293" t="s">
        <v>93</v>
      </c>
      <c r="E293">
        <v>1</v>
      </c>
      <c r="F293">
        <v>2</v>
      </c>
      <c r="G293" t="s">
        <v>23</v>
      </c>
      <c r="I293">
        <v>187</v>
      </c>
      <c r="J293">
        <v>187</v>
      </c>
      <c r="K293">
        <v>187</v>
      </c>
      <c r="L293">
        <v>187</v>
      </c>
      <c r="M293" t="s">
        <v>24</v>
      </c>
      <c r="P293" t="s">
        <v>24</v>
      </c>
      <c r="Q293" t="s">
        <v>24</v>
      </c>
      <c r="R293" t="s">
        <v>24</v>
      </c>
    </row>
    <row r="294" spans="1:18" x14ac:dyDescent="0.35">
      <c r="A294" t="s">
        <v>19</v>
      </c>
      <c r="B294" t="s">
        <v>92</v>
      </c>
      <c r="C294" t="s">
        <v>25</v>
      </c>
      <c r="D294" t="s">
        <v>93</v>
      </c>
      <c r="E294">
        <v>5</v>
      </c>
      <c r="F294">
        <v>2</v>
      </c>
      <c r="G294" t="s">
        <v>26</v>
      </c>
      <c r="I294">
        <v>503</v>
      </c>
      <c r="J294">
        <v>503</v>
      </c>
      <c r="K294">
        <v>503</v>
      </c>
      <c r="L294">
        <v>503</v>
      </c>
      <c r="M294" t="s">
        <v>24</v>
      </c>
      <c r="P294">
        <v>1.6116922708258199</v>
      </c>
      <c r="Q294">
        <v>1.6116922708258199</v>
      </c>
      <c r="R294" t="s">
        <v>24</v>
      </c>
    </row>
    <row r="295" spans="1:18" x14ac:dyDescent="0.35">
      <c r="A295" t="s">
        <v>19</v>
      </c>
      <c r="B295" t="s">
        <v>92</v>
      </c>
      <c r="C295" t="s">
        <v>27</v>
      </c>
      <c r="D295" t="s">
        <v>93</v>
      </c>
      <c r="E295">
        <v>6</v>
      </c>
      <c r="F295">
        <v>2</v>
      </c>
      <c r="G295" t="s">
        <v>26</v>
      </c>
      <c r="I295">
        <v>2882</v>
      </c>
      <c r="J295">
        <v>2882</v>
      </c>
      <c r="K295">
        <v>2882</v>
      </c>
      <c r="L295">
        <v>2882</v>
      </c>
      <c r="M295" t="s">
        <v>24</v>
      </c>
      <c r="P295">
        <v>10.660785577865701</v>
      </c>
      <c r="Q295">
        <v>10.660785577865701</v>
      </c>
      <c r="R295" t="s">
        <v>24</v>
      </c>
    </row>
    <row r="296" spans="1:18" x14ac:dyDescent="0.35">
      <c r="A296" t="s">
        <v>19</v>
      </c>
      <c r="B296" t="s">
        <v>92</v>
      </c>
      <c r="C296" t="s">
        <v>28</v>
      </c>
      <c r="D296" t="s">
        <v>93</v>
      </c>
      <c r="E296">
        <v>7</v>
      </c>
      <c r="F296">
        <v>2</v>
      </c>
      <c r="G296" t="s">
        <v>26</v>
      </c>
      <c r="I296">
        <v>50842</v>
      </c>
      <c r="J296">
        <v>50842</v>
      </c>
      <c r="K296">
        <v>50842</v>
      </c>
      <c r="L296">
        <v>50842</v>
      </c>
      <c r="M296" t="s">
        <v>24</v>
      </c>
      <c r="P296">
        <v>901.78559443145002</v>
      </c>
      <c r="Q296">
        <v>901.78559443145002</v>
      </c>
      <c r="R296" t="s">
        <v>24</v>
      </c>
    </row>
    <row r="297" spans="1:18" x14ac:dyDescent="0.35">
      <c r="A297" t="s">
        <v>19</v>
      </c>
      <c r="B297" t="s">
        <v>92</v>
      </c>
      <c r="C297" t="s">
        <v>29</v>
      </c>
      <c r="D297" t="s">
        <v>93</v>
      </c>
      <c r="E297">
        <v>8</v>
      </c>
      <c r="F297">
        <v>2</v>
      </c>
      <c r="G297" t="s">
        <v>26</v>
      </c>
      <c r="I297">
        <v>426</v>
      </c>
      <c r="J297">
        <v>426</v>
      </c>
      <c r="K297">
        <v>426</v>
      </c>
      <c r="L297">
        <v>426</v>
      </c>
      <c r="M297" t="s">
        <v>24</v>
      </c>
      <c r="P297">
        <v>1.6294547480624999</v>
      </c>
      <c r="Q297">
        <v>1.6294547480624999</v>
      </c>
      <c r="R297" t="s">
        <v>24</v>
      </c>
    </row>
    <row r="298" spans="1:18" x14ac:dyDescent="0.35">
      <c r="A298" t="s">
        <v>19</v>
      </c>
      <c r="B298" t="s">
        <v>92</v>
      </c>
      <c r="C298" t="s">
        <v>30</v>
      </c>
      <c r="D298" t="s">
        <v>93</v>
      </c>
      <c r="E298">
        <v>2</v>
      </c>
      <c r="F298">
        <v>2</v>
      </c>
      <c r="G298" t="s">
        <v>26</v>
      </c>
      <c r="I298">
        <v>680</v>
      </c>
      <c r="J298">
        <v>680</v>
      </c>
      <c r="K298">
        <v>680</v>
      </c>
      <c r="L298">
        <v>680</v>
      </c>
      <c r="M298" t="s">
        <v>24</v>
      </c>
      <c r="P298">
        <v>0.586010026729747</v>
      </c>
      <c r="Q298">
        <v>0.586010026729747</v>
      </c>
      <c r="R298" t="s">
        <v>24</v>
      </c>
    </row>
    <row r="299" spans="1:18" x14ac:dyDescent="0.35">
      <c r="A299" t="s">
        <v>19</v>
      </c>
      <c r="B299" t="s">
        <v>92</v>
      </c>
      <c r="C299" t="s">
        <v>31</v>
      </c>
      <c r="D299" t="s">
        <v>93</v>
      </c>
      <c r="E299">
        <v>3</v>
      </c>
      <c r="F299">
        <v>2</v>
      </c>
      <c r="G299" t="s">
        <v>32</v>
      </c>
      <c r="I299">
        <v>430</v>
      </c>
      <c r="J299">
        <v>430</v>
      </c>
      <c r="K299">
        <v>430</v>
      </c>
      <c r="L299">
        <v>430</v>
      </c>
      <c r="M299" t="s">
        <v>24</v>
      </c>
      <c r="P299">
        <v>3.4047735576999798E-2</v>
      </c>
      <c r="Q299">
        <v>3.4047735576999798E-2</v>
      </c>
      <c r="R299" t="s">
        <v>24</v>
      </c>
    </row>
    <row r="300" spans="1:18" x14ac:dyDescent="0.35">
      <c r="A300" t="s">
        <v>19</v>
      </c>
      <c r="B300" t="s">
        <v>92</v>
      </c>
      <c r="C300" t="s">
        <v>33</v>
      </c>
      <c r="D300" t="s">
        <v>93</v>
      </c>
      <c r="E300">
        <v>4</v>
      </c>
      <c r="F300">
        <v>2</v>
      </c>
      <c r="G300" t="s">
        <v>23</v>
      </c>
      <c r="I300">
        <v>180</v>
      </c>
      <c r="J300">
        <v>180</v>
      </c>
      <c r="K300">
        <v>180</v>
      </c>
      <c r="L300">
        <v>180</v>
      </c>
      <c r="M300" t="s">
        <v>24</v>
      </c>
      <c r="P300" t="s">
        <v>24</v>
      </c>
      <c r="Q300" t="s">
        <v>24</v>
      </c>
      <c r="R300" t="s">
        <v>24</v>
      </c>
    </row>
    <row r="301" spans="1:18" x14ac:dyDescent="0.35">
      <c r="A301" t="s">
        <v>19</v>
      </c>
      <c r="B301" t="s">
        <v>92</v>
      </c>
      <c r="C301" t="s">
        <v>34</v>
      </c>
      <c r="D301" t="s">
        <v>93</v>
      </c>
      <c r="E301">
        <v>9</v>
      </c>
      <c r="F301">
        <v>2</v>
      </c>
      <c r="G301" t="s">
        <v>32</v>
      </c>
      <c r="I301">
        <v>295</v>
      </c>
      <c r="J301">
        <v>295</v>
      </c>
      <c r="K301">
        <v>295</v>
      </c>
      <c r="L301">
        <v>295</v>
      </c>
      <c r="M301" t="s">
        <v>24</v>
      </c>
      <c r="P301">
        <v>1.26709619331051E-2</v>
      </c>
      <c r="Q301">
        <v>1.26709619331051E-2</v>
      </c>
      <c r="R301" t="s">
        <v>24</v>
      </c>
    </row>
    <row r="302" spans="1:18" x14ac:dyDescent="0.35">
      <c r="A302" t="s">
        <v>19</v>
      </c>
      <c r="B302" t="s">
        <v>92</v>
      </c>
      <c r="C302" t="s">
        <v>35</v>
      </c>
      <c r="D302" t="s">
        <v>93</v>
      </c>
      <c r="E302">
        <v>10</v>
      </c>
      <c r="F302">
        <v>2</v>
      </c>
      <c r="G302" t="s">
        <v>26</v>
      </c>
      <c r="I302">
        <v>5013</v>
      </c>
      <c r="J302">
        <v>5013</v>
      </c>
      <c r="K302">
        <v>5013</v>
      </c>
      <c r="L302">
        <v>5013</v>
      </c>
      <c r="M302" t="s">
        <v>24</v>
      </c>
      <c r="P302">
        <v>43.460218175107201</v>
      </c>
      <c r="Q302">
        <v>43.460218175107201</v>
      </c>
      <c r="R302" t="s">
        <v>24</v>
      </c>
    </row>
    <row r="303" spans="1:18" x14ac:dyDescent="0.35">
      <c r="A303" t="s">
        <v>19</v>
      </c>
      <c r="B303" t="s">
        <v>94</v>
      </c>
      <c r="C303" t="s">
        <v>21</v>
      </c>
      <c r="D303" t="s">
        <v>95</v>
      </c>
      <c r="E303">
        <v>1</v>
      </c>
      <c r="F303">
        <v>2</v>
      </c>
      <c r="G303" t="s">
        <v>23</v>
      </c>
      <c r="I303">
        <v>182</v>
      </c>
      <c r="J303">
        <v>182</v>
      </c>
      <c r="K303">
        <v>182</v>
      </c>
      <c r="L303">
        <v>182</v>
      </c>
      <c r="M303" t="s">
        <v>24</v>
      </c>
      <c r="P303" t="s">
        <v>24</v>
      </c>
      <c r="Q303" t="s">
        <v>24</v>
      </c>
      <c r="R303" t="s">
        <v>24</v>
      </c>
    </row>
    <row r="304" spans="1:18" x14ac:dyDescent="0.35">
      <c r="A304" t="s">
        <v>19</v>
      </c>
      <c r="B304" t="s">
        <v>94</v>
      </c>
      <c r="C304" t="s">
        <v>25</v>
      </c>
      <c r="D304" t="s">
        <v>95</v>
      </c>
      <c r="E304">
        <v>5</v>
      </c>
      <c r="F304">
        <v>2</v>
      </c>
      <c r="G304" t="s">
        <v>23</v>
      </c>
      <c r="I304">
        <v>270</v>
      </c>
      <c r="J304">
        <v>270</v>
      </c>
      <c r="K304">
        <v>270</v>
      </c>
      <c r="L304">
        <v>270</v>
      </c>
      <c r="M304" t="s">
        <v>24</v>
      </c>
      <c r="P304" t="s">
        <v>24</v>
      </c>
      <c r="Q304" t="s">
        <v>24</v>
      </c>
      <c r="R304" t="s">
        <v>24</v>
      </c>
    </row>
    <row r="305" spans="1:18" x14ac:dyDescent="0.35">
      <c r="A305" t="s">
        <v>19</v>
      </c>
      <c r="B305" t="s">
        <v>94</v>
      </c>
      <c r="C305" t="s">
        <v>27</v>
      </c>
      <c r="D305" t="s">
        <v>95</v>
      </c>
      <c r="E305">
        <v>6</v>
      </c>
      <c r="F305">
        <v>2</v>
      </c>
      <c r="G305" t="s">
        <v>26</v>
      </c>
      <c r="I305">
        <v>1100</v>
      </c>
      <c r="J305">
        <v>1100</v>
      </c>
      <c r="K305">
        <v>1100</v>
      </c>
      <c r="L305">
        <v>1100</v>
      </c>
      <c r="M305" t="s">
        <v>24</v>
      </c>
      <c r="P305">
        <v>3.6662980169905102</v>
      </c>
      <c r="Q305">
        <v>3.6662980169905102</v>
      </c>
      <c r="R305" t="s">
        <v>24</v>
      </c>
    </row>
    <row r="306" spans="1:18" x14ac:dyDescent="0.35">
      <c r="A306" t="s">
        <v>19</v>
      </c>
      <c r="B306" t="s">
        <v>94</v>
      </c>
      <c r="C306" t="s">
        <v>28</v>
      </c>
      <c r="D306" t="s">
        <v>95</v>
      </c>
      <c r="E306">
        <v>7</v>
      </c>
      <c r="F306">
        <v>2</v>
      </c>
      <c r="G306" t="s">
        <v>26</v>
      </c>
      <c r="I306">
        <v>9667</v>
      </c>
      <c r="J306">
        <v>9667</v>
      </c>
      <c r="K306">
        <v>9667</v>
      </c>
      <c r="L306">
        <v>9667</v>
      </c>
      <c r="M306" t="s">
        <v>24</v>
      </c>
      <c r="P306">
        <v>246.017471659275</v>
      </c>
      <c r="Q306">
        <v>246.017471659275</v>
      </c>
      <c r="R306" t="s">
        <v>24</v>
      </c>
    </row>
    <row r="307" spans="1:18" x14ac:dyDescent="0.35">
      <c r="A307" t="s">
        <v>19</v>
      </c>
      <c r="B307" t="s">
        <v>94</v>
      </c>
      <c r="C307" t="s">
        <v>29</v>
      </c>
      <c r="D307" t="s">
        <v>95</v>
      </c>
      <c r="E307">
        <v>8</v>
      </c>
      <c r="F307">
        <v>2</v>
      </c>
      <c r="G307" t="s">
        <v>26</v>
      </c>
      <c r="I307">
        <v>458</v>
      </c>
      <c r="J307">
        <v>458</v>
      </c>
      <c r="K307">
        <v>458</v>
      </c>
      <c r="L307">
        <v>458</v>
      </c>
      <c r="M307" t="s">
        <v>24</v>
      </c>
      <c r="P307">
        <v>1.84133156559746</v>
      </c>
      <c r="Q307">
        <v>1.84133156559746</v>
      </c>
      <c r="R307" t="s">
        <v>24</v>
      </c>
    </row>
    <row r="308" spans="1:18" x14ac:dyDescent="0.35">
      <c r="A308" t="s">
        <v>19</v>
      </c>
      <c r="B308" t="s">
        <v>94</v>
      </c>
      <c r="C308" t="s">
        <v>30</v>
      </c>
      <c r="D308" t="s">
        <v>95</v>
      </c>
      <c r="E308">
        <v>2</v>
      </c>
      <c r="F308">
        <v>2</v>
      </c>
      <c r="G308" t="s">
        <v>26</v>
      </c>
      <c r="I308">
        <v>632</v>
      </c>
      <c r="J308">
        <v>632</v>
      </c>
      <c r="K308">
        <v>632</v>
      </c>
      <c r="L308">
        <v>632</v>
      </c>
      <c r="M308" t="s">
        <v>24</v>
      </c>
      <c r="P308">
        <v>0.46869109589745001</v>
      </c>
      <c r="Q308">
        <v>0.46869109589745001</v>
      </c>
      <c r="R308" t="s">
        <v>24</v>
      </c>
    </row>
    <row r="309" spans="1:18" x14ac:dyDescent="0.35">
      <c r="A309" t="s">
        <v>19</v>
      </c>
      <c r="B309" t="s">
        <v>94</v>
      </c>
      <c r="C309" t="s">
        <v>31</v>
      </c>
      <c r="D309" t="s">
        <v>95</v>
      </c>
      <c r="E309">
        <v>3</v>
      </c>
      <c r="F309">
        <v>2</v>
      </c>
      <c r="G309" t="s">
        <v>32</v>
      </c>
      <c r="I309">
        <v>434</v>
      </c>
      <c r="J309">
        <v>434</v>
      </c>
      <c r="K309">
        <v>434</v>
      </c>
      <c r="L309">
        <v>434</v>
      </c>
      <c r="M309" t="s">
        <v>24</v>
      </c>
      <c r="P309">
        <v>4.0902604422140297E-2</v>
      </c>
      <c r="Q309">
        <v>4.0902604422140297E-2</v>
      </c>
      <c r="R309" t="s">
        <v>24</v>
      </c>
    </row>
    <row r="310" spans="1:18" x14ac:dyDescent="0.35">
      <c r="A310" t="s">
        <v>19</v>
      </c>
      <c r="B310" t="s">
        <v>94</v>
      </c>
      <c r="C310" t="s">
        <v>33</v>
      </c>
      <c r="D310" t="s">
        <v>95</v>
      </c>
      <c r="E310">
        <v>4</v>
      </c>
      <c r="F310">
        <v>2</v>
      </c>
      <c r="G310" t="s">
        <v>23</v>
      </c>
      <c r="I310">
        <v>148</v>
      </c>
      <c r="J310">
        <v>148</v>
      </c>
      <c r="K310">
        <v>148</v>
      </c>
      <c r="L310">
        <v>148</v>
      </c>
      <c r="M310" t="s">
        <v>24</v>
      </c>
      <c r="P310" t="s">
        <v>24</v>
      </c>
      <c r="Q310" t="s">
        <v>24</v>
      </c>
      <c r="R310" t="s">
        <v>24</v>
      </c>
    </row>
    <row r="311" spans="1:18" x14ac:dyDescent="0.35">
      <c r="A311" t="s">
        <v>19</v>
      </c>
      <c r="B311" t="s">
        <v>94</v>
      </c>
      <c r="C311" t="s">
        <v>34</v>
      </c>
      <c r="D311" t="s">
        <v>95</v>
      </c>
      <c r="E311">
        <v>9</v>
      </c>
      <c r="F311">
        <v>2</v>
      </c>
      <c r="G311" t="s">
        <v>23</v>
      </c>
      <c r="I311">
        <v>256</v>
      </c>
      <c r="J311">
        <v>256</v>
      </c>
      <c r="K311">
        <v>256</v>
      </c>
      <c r="L311">
        <v>256</v>
      </c>
      <c r="M311" t="s">
        <v>24</v>
      </c>
      <c r="P311" t="s">
        <v>24</v>
      </c>
      <c r="Q311" t="s">
        <v>24</v>
      </c>
      <c r="R311" t="s">
        <v>24</v>
      </c>
    </row>
    <row r="312" spans="1:18" x14ac:dyDescent="0.35">
      <c r="A312" t="s">
        <v>19</v>
      </c>
      <c r="B312" t="s">
        <v>94</v>
      </c>
      <c r="C312" t="s">
        <v>35</v>
      </c>
      <c r="D312" t="s">
        <v>95</v>
      </c>
      <c r="E312">
        <v>10</v>
      </c>
      <c r="F312">
        <v>2</v>
      </c>
      <c r="G312" t="s">
        <v>26</v>
      </c>
      <c r="I312">
        <v>654</v>
      </c>
      <c r="J312">
        <v>654</v>
      </c>
      <c r="K312">
        <v>654</v>
      </c>
      <c r="L312">
        <v>654</v>
      </c>
      <c r="M312" t="s">
        <v>24</v>
      </c>
      <c r="P312">
        <v>5.63449200183861</v>
      </c>
      <c r="Q312">
        <v>5.63449200183861</v>
      </c>
      <c r="R312" t="s">
        <v>24</v>
      </c>
    </row>
    <row r="313" spans="1:18" x14ac:dyDescent="0.35">
      <c r="A313" t="s">
        <v>19</v>
      </c>
      <c r="B313" t="s">
        <v>96</v>
      </c>
      <c r="C313" t="s">
        <v>21</v>
      </c>
      <c r="D313" t="s">
        <v>97</v>
      </c>
      <c r="E313">
        <v>1</v>
      </c>
      <c r="F313">
        <v>2</v>
      </c>
      <c r="G313" t="s">
        <v>23</v>
      </c>
      <c r="I313">
        <v>185</v>
      </c>
      <c r="J313">
        <v>185</v>
      </c>
      <c r="K313">
        <v>185</v>
      </c>
      <c r="L313">
        <v>185</v>
      </c>
      <c r="M313" t="s">
        <v>24</v>
      </c>
      <c r="P313" t="s">
        <v>24</v>
      </c>
      <c r="Q313" t="s">
        <v>24</v>
      </c>
      <c r="R313" t="s">
        <v>24</v>
      </c>
    </row>
    <row r="314" spans="1:18" x14ac:dyDescent="0.35">
      <c r="A314" t="s">
        <v>19</v>
      </c>
      <c r="B314" t="s">
        <v>96</v>
      </c>
      <c r="C314" t="s">
        <v>25</v>
      </c>
      <c r="D314" t="s">
        <v>97</v>
      </c>
      <c r="E314">
        <v>5</v>
      </c>
      <c r="F314">
        <v>2</v>
      </c>
      <c r="G314" t="s">
        <v>26</v>
      </c>
      <c r="I314">
        <v>655</v>
      </c>
      <c r="J314">
        <v>655</v>
      </c>
      <c r="K314">
        <v>655</v>
      </c>
      <c r="L314">
        <v>655</v>
      </c>
      <c r="M314" t="s">
        <v>24</v>
      </c>
      <c r="P314">
        <v>2.8296247899490199</v>
      </c>
      <c r="Q314">
        <v>2.8296247899490199</v>
      </c>
      <c r="R314" t="s">
        <v>24</v>
      </c>
    </row>
    <row r="315" spans="1:18" x14ac:dyDescent="0.35">
      <c r="A315" t="s">
        <v>19</v>
      </c>
      <c r="B315" t="s">
        <v>96</v>
      </c>
      <c r="C315" t="s">
        <v>27</v>
      </c>
      <c r="D315" t="s">
        <v>97</v>
      </c>
      <c r="E315">
        <v>6</v>
      </c>
      <c r="F315">
        <v>2</v>
      </c>
      <c r="G315" t="s">
        <v>26</v>
      </c>
      <c r="I315">
        <v>4938</v>
      </c>
      <c r="J315">
        <v>4938</v>
      </c>
      <c r="K315">
        <v>4938</v>
      </c>
      <c r="L315">
        <v>4938</v>
      </c>
      <c r="M315" t="s">
        <v>24</v>
      </c>
      <c r="P315">
        <v>18.797677812628301</v>
      </c>
      <c r="Q315">
        <v>18.797677812628301</v>
      </c>
      <c r="R315" t="s">
        <v>24</v>
      </c>
    </row>
    <row r="316" spans="1:18" x14ac:dyDescent="0.35">
      <c r="A316" t="s">
        <v>19</v>
      </c>
      <c r="B316" t="s">
        <v>96</v>
      </c>
      <c r="C316" t="s">
        <v>28</v>
      </c>
      <c r="D316" t="s">
        <v>97</v>
      </c>
      <c r="E316">
        <v>7</v>
      </c>
      <c r="F316">
        <v>2</v>
      </c>
      <c r="G316" t="s">
        <v>26</v>
      </c>
      <c r="I316">
        <v>160503</v>
      </c>
      <c r="J316">
        <v>160503</v>
      </c>
      <c r="K316">
        <v>160503</v>
      </c>
      <c r="L316">
        <v>160503</v>
      </c>
      <c r="M316" t="s">
        <v>24</v>
      </c>
      <c r="P316">
        <v>2202.74160776793</v>
      </c>
      <c r="Q316">
        <v>2202.74160776793</v>
      </c>
      <c r="R316" t="s">
        <v>24</v>
      </c>
    </row>
    <row r="317" spans="1:18" x14ac:dyDescent="0.35">
      <c r="A317" t="s">
        <v>19</v>
      </c>
      <c r="B317" t="s">
        <v>96</v>
      </c>
      <c r="C317" t="s">
        <v>29</v>
      </c>
      <c r="D317" t="s">
        <v>97</v>
      </c>
      <c r="E317">
        <v>8</v>
      </c>
      <c r="F317">
        <v>2</v>
      </c>
      <c r="G317" t="s">
        <v>26</v>
      </c>
      <c r="I317">
        <v>381</v>
      </c>
      <c r="J317">
        <v>381</v>
      </c>
      <c r="K317">
        <v>381</v>
      </c>
      <c r="L317">
        <v>381</v>
      </c>
      <c r="M317" t="s">
        <v>24</v>
      </c>
      <c r="P317">
        <v>1.3333472225603999</v>
      </c>
      <c r="Q317">
        <v>1.3333472225603999</v>
      </c>
      <c r="R317" t="s">
        <v>24</v>
      </c>
    </row>
    <row r="318" spans="1:18" x14ac:dyDescent="0.35">
      <c r="A318" t="s">
        <v>19</v>
      </c>
      <c r="B318" t="s">
        <v>96</v>
      </c>
      <c r="C318" t="s">
        <v>30</v>
      </c>
      <c r="D318" t="s">
        <v>97</v>
      </c>
      <c r="E318">
        <v>2</v>
      </c>
      <c r="F318">
        <v>2</v>
      </c>
      <c r="G318" t="s">
        <v>26</v>
      </c>
      <c r="I318">
        <v>1967</v>
      </c>
      <c r="J318">
        <v>1967</v>
      </c>
      <c r="K318">
        <v>1967</v>
      </c>
      <c r="L318">
        <v>1967</v>
      </c>
      <c r="M318" t="s">
        <v>24</v>
      </c>
      <c r="P318">
        <v>3.9768751083493301</v>
      </c>
      <c r="Q318">
        <v>3.9768751083493301</v>
      </c>
      <c r="R318" t="s">
        <v>24</v>
      </c>
    </row>
    <row r="319" spans="1:18" x14ac:dyDescent="0.35">
      <c r="A319" t="s">
        <v>19</v>
      </c>
      <c r="B319" t="s">
        <v>96</v>
      </c>
      <c r="C319" t="s">
        <v>31</v>
      </c>
      <c r="D319" t="s">
        <v>97</v>
      </c>
      <c r="E319">
        <v>3</v>
      </c>
      <c r="F319">
        <v>2</v>
      </c>
      <c r="G319" t="s">
        <v>23</v>
      </c>
      <c r="I319">
        <v>395</v>
      </c>
      <c r="J319">
        <v>395</v>
      </c>
      <c r="K319">
        <v>395</v>
      </c>
      <c r="L319">
        <v>395</v>
      </c>
      <c r="M319" t="s">
        <v>24</v>
      </c>
      <c r="P319" t="s">
        <v>24</v>
      </c>
      <c r="Q319" t="s">
        <v>24</v>
      </c>
      <c r="R319" t="s">
        <v>24</v>
      </c>
    </row>
    <row r="320" spans="1:18" x14ac:dyDescent="0.35">
      <c r="A320" t="s">
        <v>19</v>
      </c>
      <c r="B320" t="s">
        <v>96</v>
      </c>
      <c r="C320" t="s">
        <v>33</v>
      </c>
      <c r="D320" t="s">
        <v>97</v>
      </c>
      <c r="E320">
        <v>4</v>
      </c>
      <c r="F320">
        <v>2</v>
      </c>
      <c r="G320" t="s">
        <v>32</v>
      </c>
      <c r="I320">
        <v>205</v>
      </c>
      <c r="J320">
        <v>205</v>
      </c>
      <c r="K320">
        <v>205</v>
      </c>
      <c r="L320">
        <v>205</v>
      </c>
      <c r="M320" t="s">
        <v>24</v>
      </c>
      <c r="P320">
        <v>5.8186193007036098E-2</v>
      </c>
      <c r="Q320">
        <v>5.8186193007036098E-2</v>
      </c>
      <c r="R320" t="s">
        <v>24</v>
      </c>
    </row>
    <row r="321" spans="1:18" x14ac:dyDescent="0.35">
      <c r="A321" t="s">
        <v>19</v>
      </c>
      <c r="B321" t="s">
        <v>96</v>
      </c>
      <c r="C321" t="s">
        <v>34</v>
      </c>
      <c r="D321" t="s">
        <v>97</v>
      </c>
      <c r="E321">
        <v>9</v>
      </c>
      <c r="F321">
        <v>2</v>
      </c>
      <c r="G321" t="s">
        <v>26</v>
      </c>
      <c r="I321">
        <v>331</v>
      </c>
      <c r="J321">
        <v>331</v>
      </c>
      <c r="K321">
        <v>331</v>
      </c>
      <c r="L321">
        <v>331</v>
      </c>
      <c r="M321" t="s">
        <v>24</v>
      </c>
      <c r="P321">
        <v>8.4364414142059294E-2</v>
      </c>
      <c r="Q321">
        <v>8.4364414142059294E-2</v>
      </c>
      <c r="R321" t="s">
        <v>24</v>
      </c>
    </row>
    <row r="322" spans="1:18" x14ac:dyDescent="0.35">
      <c r="A322" t="s">
        <v>19</v>
      </c>
      <c r="B322" t="s">
        <v>96</v>
      </c>
      <c r="C322" t="s">
        <v>35</v>
      </c>
      <c r="D322" t="s">
        <v>97</v>
      </c>
      <c r="E322">
        <v>10</v>
      </c>
      <c r="F322">
        <v>2</v>
      </c>
      <c r="G322" t="s">
        <v>26</v>
      </c>
      <c r="I322">
        <v>312</v>
      </c>
      <c r="J322">
        <v>312</v>
      </c>
      <c r="K322">
        <v>312</v>
      </c>
      <c r="L322">
        <v>312</v>
      </c>
      <c r="M322" t="s">
        <v>24</v>
      </c>
      <c r="P322">
        <v>1.4457707240584401</v>
      </c>
      <c r="Q322">
        <v>1.4457707240584401</v>
      </c>
      <c r="R322" t="s">
        <v>24</v>
      </c>
    </row>
    <row r="323" spans="1:18" x14ac:dyDescent="0.35">
      <c r="A323" t="s">
        <v>19</v>
      </c>
      <c r="B323" t="s">
        <v>98</v>
      </c>
      <c r="C323" t="s">
        <v>21</v>
      </c>
      <c r="D323" t="s">
        <v>99</v>
      </c>
      <c r="E323">
        <v>1</v>
      </c>
      <c r="F323">
        <v>2</v>
      </c>
      <c r="G323" t="s">
        <v>32</v>
      </c>
      <c r="I323">
        <v>206</v>
      </c>
      <c r="J323">
        <v>206</v>
      </c>
      <c r="K323">
        <v>206</v>
      </c>
      <c r="L323">
        <v>206</v>
      </c>
      <c r="M323" t="s">
        <v>24</v>
      </c>
      <c r="P323">
        <v>4.3892291885225698E-2</v>
      </c>
      <c r="Q323">
        <v>4.3892291885225698E-2</v>
      </c>
      <c r="R323" t="s">
        <v>24</v>
      </c>
    </row>
    <row r="324" spans="1:18" x14ac:dyDescent="0.35">
      <c r="A324" t="s">
        <v>19</v>
      </c>
      <c r="B324" t="s">
        <v>98</v>
      </c>
      <c r="C324" t="s">
        <v>25</v>
      </c>
      <c r="D324" t="s">
        <v>99</v>
      </c>
      <c r="E324">
        <v>5</v>
      </c>
      <c r="F324">
        <v>2</v>
      </c>
      <c r="G324" t="s">
        <v>26</v>
      </c>
      <c r="I324">
        <v>525</v>
      </c>
      <c r="J324">
        <v>525</v>
      </c>
      <c r="K324">
        <v>525</v>
      </c>
      <c r="L324">
        <v>525</v>
      </c>
      <c r="M324" t="s">
        <v>24</v>
      </c>
      <c r="P324">
        <v>1.7857426467025701</v>
      </c>
      <c r="Q324">
        <v>1.7857426467025701</v>
      </c>
      <c r="R324" t="s">
        <v>24</v>
      </c>
    </row>
    <row r="325" spans="1:18" x14ac:dyDescent="0.35">
      <c r="A325" t="s">
        <v>19</v>
      </c>
      <c r="B325" t="s">
        <v>98</v>
      </c>
      <c r="C325" t="s">
        <v>27</v>
      </c>
      <c r="D325" t="s">
        <v>99</v>
      </c>
      <c r="E325">
        <v>6</v>
      </c>
      <c r="F325">
        <v>2</v>
      </c>
      <c r="G325" t="s">
        <v>26</v>
      </c>
      <c r="I325">
        <v>1881</v>
      </c>
      <c r="J325">
        <v>1881</v>
      </c>
      <c r="K325">
        <v>1881</v>
      </c>
      <c r="L325">
        <v>1881</v>
      </c>
      <c r="M325" t="s">
        <v>24</v>
      </c>
      <c r="P325">
        <v>6.7219224876685697</v>
      </c>
      <c r="Q325">
        <v>6.7219224876685697</v>
      </c>
      <c r="R325" t="s">
        <v>24</v>
      </c>
    </row>
    <row r="326" spans="1:18" x14ac:dyDescent="0.35">
      <c r="A326" t="s">
        <v>19</v>
      </c>
      <c r="B326" t="s">
        <v>98</v>
      </c>
      <c r="C326" t="s">
        <v>28</v>
      </c>
      <c r="D326" t="s">
        <v>99</v>
      </c>
      <c r="E326">
        <v>7</v>
      </c>
      <c r="F326">
        <v>2</v>
      </c>
      <c r="G326" t="s">
        <v>26</v>
      </c>
      <c r="I326">
        <v>76814</v>
      </c>
      <c r="J326">
        <v>76814</v>
      </c>
      <c r="K326">
        <v>76814</v>
      </c>
      <c r="L326">
        <v>76814</v>
      </c>
      <c r="M326" t="s">
        <v>24</v>
      </c>
      <c r="P326">
        <v>1242.9079881039199</v>
      </c>
      <c r="Q326">
        <v>1242.9079881039199</v>
      </c>
      <c r="R326" t="s">
        <v>24</v>
      </c>
    </row>
    <row r="327" spans="1:18" x14ac:dyDescent="0.35">
      <c r="A327" t="s">
        <v>19</v>
      </c>
      <c r="B327" t="s">
        <v>98</v>
      </c>
      <c r="C327" t="s">
        <v>29</v>
      </c>
      <c r="D327" t="s">
        <v>99</v>
      </c>
      <c r="E327">
        <v>8</v>
      </c>
      <c r="F327">
        <v>2</v>
      </c>
      <c r="G327" t="s">
        <v>26</v>
      </c>
      <c r="I327">
        <v>331</v>
      </c>
      <c r="J327">
        <v>331</v>
      </c>
      <c r="K327">
        <v>331</v>
      </c>
      <c r="L327">
        <v>331</v>
      </c>
      <c r="M327" t="s">
        <v>24</v>
      </c>
      <c r="P327">
        <v>1.0073675152324399</v>
      </c>
      <c r="Q327">
        <v>1.0073675152324399</v>
      </c>
      <c r="R327" t="s">
        <v>24</v>
      </c>
    </row>
    <row r="328" spans="1:18" x14ac:dyDescent="0.35">
      <c r="A328" t="s">
        <v>19</v>
      </c>
      <c r="B328" t="s">
        <v>98</v>
      </c>
      <c r="C328" t="s">
        <v>30</v>
      </c>
      <c r="D328" t="s">
        <v>99</v>
      </c>
      <c r="E328">
        <v>2</v>
      </c>
      <c r="F328">
        <v>2</v>
      </c>
      <c r="G328" t="s">
        <v>26</v>
      </c>
      <c r="I328">
        <v>1365</v>
      </c>
      <c r="J328">
        <v>1365</v>
      </c>
      <c r="K328">
        <v>1365</v>
      </c>
      <c r="L328">
        <v>1365</v>
      </c>
      <c r="M328" t="s">
        <v>24</v>
      </c>
      <c r="P328">
        <v>2.3517572822598001</v>
      </c>
      <c r="Q328">
        <v>2.3517572822598001</v>
      </c>
      <c r="R328" t="s">
        <v>24</v>
      </c>
    </row>
    <row r="329" spans="1:18" x14ac:dyDescent="0.35">
      <c r="A329" t="s">
        <v>19</v>
      </c>
      <c r="B329" t="s">
        <v>98</v>
      </c>
      <c r="C329" t="s">
        <v>31</v>
      </c>
      <c r="D329" t="s">
        <v>99</v>
      </c>
      <c r="E329">
        <v>3</v>
      </c>
      <c r="F329">
        <v>2</v>
      </c>
      <c r="G329" t="s">
        <v>26</v>
      </c>
      <c r="I329">
        <v>478</v>
      </c>
      <c r="J329">
        <v>478</v>
      </c>
      <c r="K329">
        <v>478</v>
      </c>
      <c r="L329">
        <v>478</v>
      </c>
      <c r="M329" t="s">
        <v>24</v>
      </c>
      <c r="P329">
        <v>0.11947267739067</v>
      </c>
      <c r="Q329">
        <v>0.11947267739067</v>
      </c>
      <c r="R329" t="s">
        <v>24</v>
      </c>
    </row>
    <row r="330" spans="1:18" x14ac:dyDescent="0.35">
      <c r="A330" t="s">
        <v>19</v>
      </c>
      <c r="B330" t="s">
        <v>98</v>
      </c>
      <c r="C330" t="s">
        <v>33</v>
      </c>
      <c r="D330" t="s">
        <v>99</v>
      </c>
      <c r="E330">
        <v>4</v>
      </c>
      <c r="F330">
        <v>2</v>
      </c>
      <c r="G330" t="s">
        <v>23</v>
      </c>
      <c r="I330">
        <v>164</v>
      </c>
      <c r="J330">
        <v>164</v>
      </c>
      <c r="K330">
        <v>164</v>
      </c>
      <c r="L330">
        <v>164</v>
      </c>
      <c r="M330" t="s">
        <v>24</v>
      </c>
      <c r="P330" t="s">
        <v>24</v>
      </c>
      <c r="Q330" t="s">
        <v>24</v>
      </c>
      <c r="R330" t="s">
        <v>24</v>
      </c>
    </row>
    <row r="331" spans="1:18" x14ac:dyDescent="0.35">
      <c r="A331" t="s">
        <v>19</v>
      </c>
      <c r="B331" t="s">
        <v>98</v>
      </c>
      <c r="C331" t="s">
        <v>34</v>
      </c>
      <c r="D331" t="s">
        <v>99</v>
      </c>
      <c r="E331">
        <v>9</v>
      </c>
      <c r="F331">
        <v>2</v>
      </c>
      <c r="G331" t="s">
        <v>26</v>
      </c>
      <c r="I331">
        <v>342</v>
      </c>
      <c r="J331">
        <v>342</v>
      </c>
      <c r="K331">
        <v>342</v>
      </c>
      <c r="L331">
        <v>342</v>
      </c>
      <c r="M331" t="s">
        <v>24</v>
      </c>
      <c r="P331">
        <v>0.106282096338548</v>
      </c>
      <c r="Q331">
        <v>0.106282096338548</v>
      </c>
      <c r="R331" t="s">
        <v>24</v>
      </c>
    </row>
    <row r="332" spans="1:18" x14ac:dyDescent="0.35">
      <c r="A332" t="s">
        <v>19</v>
      </c>
      <c r="B332" t="s">
        <v>98</v>
      </c>
      <c r="C332" t="s">
        <v>35</v>
      </c>
      <c r="D332" t="s">
        <v>99</v>
      </c>
      <c r="E332">
        <v>10</v>
      </c>
      <c r="F332">
        <v>2</v>
      </c>
      <c r="G332" t="s">
        <v>26</v>
      </c>
      <c r="I332">
        <v>1735</v>
      </c>
      <c r="J332">
        <v>1735</v>
      </c>
      <c r="K332">
        <v>1735</v>
      </c>
      <c r="L332">
        <v>1735</v>
      </c>
      <c r="M332" t="s">
        <v>24</v>
      </c>
      <c r="P332">
        <v>16.3664549681328</v>
      </c>
      <c r="Q332">
        <v>16.3664549681328</v>
      </c>
      <c r="R332" t="s">
        <v>24</v>
      </c>
    </row>
    <row r="333" spans="1:18" x14ac:dyDescent="0.35">
      <c r="A333" t="s">
        <v>19</v>
      </c>
      <c r="B333" t="s">
        <v>100</v>
      </c>
      <c r="C333" t="s">
        <v>21</v>
      </c>
      <c r="D333" t="s">
        <v>101</v>
      </c>
      <c r="E333">
        <v>1</v>
      </c>
      <c r="F333">
        <v>2</v>
      </c>
      <c r="G333" t="s">
        <v>23</v>
      </c>
      <c r="I333">
        <v>187</v>
      </c>
      <c r="J333">
        <v>187</v>
      </c>
      <c r="K333">
        <v>187</v>
      </c>
      <c r="L333">
        <v>187</v>
      </c>
      <c r="M333" t="s">
        <v>24</v>
      </c>
      <c r="P333" t="s">
        <v>24</v>
      </c>
      <c r="Q333" t="s">
        <v>24</v>
      </c>
      <c r="R333" t="s">
        <v>24</v>
      </c>
    </row>
    <row r="334" spans="1:18" x14ac:dyDescent="0.35">
      <c r="A334" t="s">
        <v>19</v>
      </c>
      <c r="B334" t="s">
        <v>100</v>
      </c>
      <c r="C334" t="s">
        <v>25</v>
      </c>
      <c r="D334" t="s">
        <v>101</v>
      </c>
      <c r="E334">
        <v>5</v>
      </c>
      <c r="F334">
        <v>2</v>
      </c>
      <c r="G334" t="s">
        <v>32</v>
      </c>
      <c r="I334">
        <v>323</v>
      </c>
      <c r="J334">
        <v>323</v>
      </c>
      <c r="K334">
        <v>323</v>
      </c>
      <c r="L334">
        <v>323</v>
      </c>
      <c r="M334" t="s">
        <v>24</v>
      </c>
      <c r="P334">
        <v>0.23838878340565001</v>
      </c>
      <c r="Q334">
        <v>0.23838878340565001</v>
      </c>
      <c r="R334" t="s">
        <v>24</v>
      </c>
    </row>
    <row r="335" spans="1:18" x14ac:dyDescent="0.35">
      <c r="A335" t="s">
        <v>19</v>
      </c>
      <c r="B335" t="s">
        <v>100</v>
      </c>
      <c r="C335" t="s">
        <v>27</v>
      </c>
      <c r="D335" t="s">
        <v>101</v>
      </c>
      <c r="E335">
        <v>6</v>
      </c>
      <c r="F335">
        <v>2</v>
      </c>
      <c r="G335" t="s">
        <v>26</v>
      </c>
      <c r="I335">
        <v>1733</v>
      </c>
      <c r="J335">
        <v>1733</v>
      </c>
      <c r="K335">
        <v>1733</v>
      </c>
      <c r="L335">
        <v>1733</v>
      </c>
      <c r="M335" t="s">
        <v>24</v>
      </c>
      <c r="P335">
        <v>6.1414241408660804</v>
      </c>
      <c r="Q335">
        <v>6.1414241408660804</v>
      </c>
      <c r="R335" t="s">
        <v>24</v>
      </c>
    </row>
    <row r="336" spans="1:18" x14ac:dyDescent="0.35">
      <c r="A336" t="s">
        <v>19</v>
      </c>
      <c r="B336" t="s">
        <v>100</v>
      </c>
      <c r="C336" t="s">
        <v>28</v>
      </c>
      <c r="D336" t="s">
        <v>101</v>
      </c>
      <c r="E336">
        <v>7</v>
      </c>
      <c r="F336">
        <v>2</v>
      </c>
      <c r="G336" t="s">
        <v>26</v>
      </c>
      <c r="I336">
        <v>8372</v>
      </c>
      <c r="J336">
        <v>8372</v>
      </c>
      <c r="K336">
        <v>8372</v>
      </c>
      <c r="L336">
        <v>8372</v>
      </c>
      <c r="M336" t="s">
        <v>24</v>
      </c>
      <c r="P336">
        <v>219.54188963185001</v>
      </c>
      <c r="Q336">
        <v>219.54188963185001</v>
      </c>
      <c r="R336" t="s">
        <v>24</v>
      </c>
    </row>
    <row r="337" spans="1:18" x14ac:dyDescent="0.35">
      <c r="A337" t="s">
        <v>19</v>
      </c>
      <c r="B337" t="s">
        <v>100</v>
      </c>
      <c r="C337" t="s">
        <v>29</v>
      </c>
      <c r="D337" t="s">
        <v>101</v>
      </c>
      <c r="E337">
        <v>8</v>
      </c>
      <c r="F337">
        <v>2</v>
      </c>
      <c r="G337" t="s">
        <v>26</v>
      </c>
      <c r="I337">
        <v>608</v>
      </c>
      <c r="J337">
        <v>608</v>
      </c>
      <c r="K337">
        <v>608</v>
      </c>
      <c r="L337">
        <v>608</v>
      </c>
      <c r="M337" t="s">
        <v>24</v>
      </c>
      <c r="P337">
        <v>2.84591045298462</v>
      </c>
      <c r="Q337">
        <v>2.84591045298462</v>
      </c>
      <c r="R337" t="s">
        <v>24</v>
      </c>
    </row>
    <row r="338" spans="1:18" x14ac:dyDescent="0.35">
      <c r="A338" t="s">
        <v>19</v>
      </c>
      <c r="B338" t="s">
        <v>100</v>
      </c>
      <c r="C338" t="s">
        <v>30</v>
      </c>
      <c r="D338" t="s">
        <v>101</v>
      </c>
      <c r="E338">
        <v>2</v>
      </c>
      <c r="F338">
        <v>2</v>
      </c>
      <c r="G338" t="s">
        <v>26</v>
      </c>
      <c r="I338">
        <v>701</v>
      </c>
      <c r="J338">
        <v>701</v>
      </c>
      <c r="K338">
        <v>701</v>
      </c>
      <c r="L338">
        <v>701</v>
      </c>
      <c r="M338" t="s">
        <v>24</v>
      </c>
      <c r="P338">
        <v>0.63776977724241901</v>
      </c>
      <c r="Q338">
        <v>0.63776977724241901</v>
      </c>
      <c r="R338" t="s">
        <v>24</v>
      </c>
    </row>
    <row r="339" spans="1:18" x14ac:dyDescent="0.35">
      <c r="A339" t="s">
        <v>19</v>
      </c>
      <c r="B339" t="s">
        <v>100</v>
      </c>
      <c r="C339" t="s">
        <v>31</v>
      </c>
      <c r="D339" t="s">
        <v>101</v>
      </c>
      <c r="E339">
        <v>3</v>
      </c>
      <c r="F339">
        <v>2</v>
      </c>
      <c r="G339" t="s">
        <v>32</v>
      </c>
      <c r="I339">
        <v>429</v>
      </c>
      <c r="J339">
        <v>429</v>
      </c>
      <c r="K339">
        <v>429</v>
      </c>
      <c r="L339">
        <v>429</v>
      </c>
      <c r="M339" t="s">
        <v>24</v>
      </c>
      <c r="P339">
        <v>3.2345774474001797E-2</v>
      </c>
      <c r="Q339">
        <v>3.2345774474001797E-2</v>
      </c>
      <c r="R339" t="s">
        <v>24</v>
      </c>
    </row>
    <row r="340" spans="1:18" x14ac:dyDescent="0.35">
      <c r="A340" t="s">
        <v>19</v>
      </c>
      <c r="B340" t="s">
        <v>100</v>
      </c>
      <c r="C340" t="s">
        <v>33</v>
      </c>
      <c r="D340" t="s">
        <v>101</v>
      </c>
      <c r="E340">
        <v>4</v>
      </c>
      <c r="F340">
        <v>2</v>
      </c>
      <c r="G340" t="s">
        <v>23</v>
      </c>
      <c r="I340">
        <v>164</v>
      </c>
      <c r="J340">
        <v>164</v>
      </c>
      <c r="K340">
        <v>164</v>
      </c>
      <c r="L340">
        <v>164</v>
      </c>
      <c r="M340" t="s">
        <v>24</v>
      </c>
      <c r="P340" t="s">
        <v>24</v>
      </c>
      <c r="Q340" t="s">
        <v>24</v>
      </c>
      <c r="R340" t="s">
        <v>24</v>
      </c>
    </row>
    <row r="341" spans="1:18" x14ac:dyDescent="0.35">
      <c r="A341" t="s">
        <v>19</v>
      </c>
      <c r="B341" t="s">
        <v>100</v>
      </c>
      <c r="C341" t="s">
        <v>34</v>
      </c>
      <c r="D341" t="s">
        <v>101</v>
      </c>
      <c r="E341">
        <v>9</v>
      </c>
      <c r="F341">
        <v>2</v>
      </c>
      <c r="G341" t="s">
        <v>32</v>
      </c>
      <c r="I341">
        <v>292</v>
      </c>
      <c r="J341">
        <v>292</v>
      </c>
      <c r="K341">
        <v>292</v>
      </c>
      <c r="L341">
        <v>292</v>
      </c>
      <c r="M341" t="s">
        <v>24</v>
      </c>
      <c r="P341">
        <v>6.7024801497209702E-3</v>
      </c>
      <c r="Q341">
        <v>6.7024801497209702E-3</v>
      </c>
      <c r="R341" t="s">
        <v>24</v>
      </c>
    </row>
    <row r="342" spans="1:18" x14ac:dyDescent="0.35">
      <c r="A342" t="s">
        <v>19</v>
      </c>
      <c r="B342" t="s">
        <v>100</v>
      </c>
      <c r="C342" t="s">
        <v>35</v>
      </c>
      <c r="D342" t="s">
        <v>101</v>
      </c>
      <c r="E342">
        <v>10</v>
      </c>
      <c r="F342">
        <v>2</v>
      </c>
      <c r="G342" t="s">
        <v>26</v>
      </c>
      <c r="I342">
        <v>1904</v>
      </c>
      <c r="J342">
        <v>1904</v>
      </c>
      <c r="K342">
        <v>1904</v>
      </c>
      <c r="L342">
        <v>1904</v>
      </c>
      <c r="M342" t="s">
        <v>24</v>
      </c>
      <c r="P342">
        <v>17.904346319464398</v>
      </c>
      <c r="Q342">
        <v>17.904346319464398</v>
      </c>
      <c r="R342" t="s">
        <v>24</v>
      </c>
    </row>
    <row r="343" spans="1:18" x14ac:dyDescent="0.35">
      <c r="A343" t="s">
        <v>19</v>
      </c>
      <c r="B343" t="s">
        <v>102</v>
      </c>
      <c r="C343" t="s">
        <v>21</v>
      </c>
      <c r="D343" t="s">
        <v>103</v>
      </c>
      <c r="E343">
        <v>1</v>
      </c>
      <c r="F343">
        <v>2</v>
      </c>
      <c r="G343" t="s">
        <v>23</v>
      </c>
      <c r="I343">
        <v>175</v>
      </c>
      <c r="J343">
        <v>175</v>
      </c>
      <c r="K343">
        <v>175</v>
      </c>
      <c r="L343">
        <v>175</v>
      </c>
      <c r="M343" t="s">
        <v>24</v>
      </c>
      <c r="P343" t="s">
        <v>24</v>
      </c>
      <c r="Q343" t="s">
        <v>24</v>
      </c>
      <c r="R343" t="s">
        <v>24</v>
      </c>
    </row>
    <row r="344" spans="1:18" x14ac:dyDescent="0.35">
      <c r="A344" t="s">
        <v>19</v>
      </c>
      <c r="B344" t="s">
        <v>102</v>
      </c>
      <c r="C344" t="s">
        <v>25</v>
      </c>
      <c r="D344" t="s">
        <v>103</v>
      </c>
      <c r="E344">
        <v>5</v>
      </c>
      <c r="F344">
        <v>2</v>
      </c>
      <c r="G344" t="s">
        <v>26</v>
      </c>
      <c r="I344">
        <v>387</v>
      </c>
      <c r="J344">
        <v>387</v>
      </c>
      <c r="K344">
        <v>387</v>
      </c>
      <c r="L344">
        <v>387</v>
      </c>
      <c r="M344" t="s">
        <v>24</v>
      </c>
      <c r="P344">
        <v>0.71241919981141899</v>
      </c>
      <c r="Q344">
        <v>0.71241919981141899</v>
      </c>
      <c r="R344" t="s">
        <v>24</v>
      </c>
    </row>
    <row r="345" spans="1:18" x14ac:dyDescent="0.35">
      <c r="A345" t="s">
        <v>19</v>
      </c>
      <c r="B345" t="s">
        <v>102</v>
      </c>
      <c r="C345" t="s">
        <v>27</v>
      </c>
      <c r="D345" t="s">
        <v>103</v>
      </c>
      <c r="E345">
        <v>6</v>
      </c>
      <c r="F345">
        <v>2</v>
      </c>
      <c r="G345" t="s">
        <v>26</v>
      </c>
      <c r="I345">
        <v>1985</v>
      </c>
      <c r="J345">
        <v>1985</v>
      </c>
      <c r="K345">
        <v>1985</v>
      </c>
      <c r="L345">
        <v>1985</v>
      </c>
      <c r="M345" t="s">
        <v>24</v>
      </c>
      <c r="P345">
        <v>7.1301734168353699</v>
      </c>
      <c r="Q345">
        <v>7.1301734168353699</v>
      </c>
      <c r="R345" t="s">
        <v>24</v>
      </c>
    </row>
    <row r="346" spans="1:18" x14ac:dyDescent="0.35">
      <c r="A346" t="s">
        <v>19</v>
      </c>
      <c r="B346" t="s">
        <v>102</v>
      </c>
      <c r="C346" t="s">
        <v>28</v>
      </c>
      <c r="D346" t="s">
        <v>103</v>
      </c>
      <c r="E346">
        <v>7</v>
      </c>
      <c r="F346">
        <v>2</v>
      </c>
      <c r="G346" t="s">
        <v>26</v>
      </c>
      <c r="I346">
        <v>6629</v>
      </c>
      <c r="J346">
        <v>6629</v>
      </c>
      <c r="K346">
        <v>6629</v>
      </c>
      <c r="L346">
        <v>6629</v>
      </c>
      <c r="M346" t="s">
        <v>24</v>
      </c>
      <c r="P346">
        <v>182.34609834757401</v>
      </c>
      <c r="Q346">
        <v>182.34609834757401</v>
      </c>
      <c r="R346" t="s">
        <v>24</v>
      </c>
    </row>
    <row r="347" spans="1:18" x14ac:dyDescent="0.35">
      <c r="A347" t="s">
        <v>19</v>
      </c>
      <c r="B347" t="s">
        <v>102</v>
      </c>
      <c r="C347" t="s">
        <v>29</v>
      </c>
      <c r="D347" t="s">
        <v>103</v>
      </c>
      <c r="E347">
        <v>8</v>
      </c>
      <c r="F347">
        <v>2</v>
      </c>
      <c r="G347" t="s">
        <v>26</v>
      </c>
      <c r="I347">
        <v>687</v>
      </c>
      <c r="J347">
        <v>687</v>
      </c>
      <c r="K347">
        <v>687</v>
      </c>
      <c r="L347">
        <v>687</v>
      </c>
      <c r="M347" t="s">
        <v>24</v>
      </c>
      <c r="P347">
        <v>3.38101881052821</v>
      </c>
      <c r="Q347">
        <v>3.38101881052821</v>
      </c>
      <c r="R347" t="s">
        <v>24</v>
      </c>
    </row>
    <row r="348" spans="1:18" x14ac:dyDescent="0.35">
      <c r="A348" t="s">
        <v>19</v>
      </c>
      <c r="B348" t="s">
        <v>102</v>
      </c>
      <c r="C348" t="s">
        <v>30</v>
      </c>
      <c r="D348" t="s">
        <v>103</v>
      </c>
      <c r="E348">
        <v>2</v>
      </c>
      <c r="F348">
        <v>2</v>
      </c>
      <c r="G348" t="s">
        <v>26</v>
      </c>
      <c r="I348">
        <v>705</v>
      </c>
      <c r="J348">
        <v>705</v>
      </c>
      <c r="K348">
        <v>705</v>
      </c>
      <c r="L348">
        <v>705</v>
      </c>
      <c r="M348" t="s">
        <v>24</v>
      </c>
      <c r="P348">
        <v>0.64765600032461401</v>
      </c>
      <c r="Q348">
        <v>0.64765600032461401</v>
      </c>
      <c r="R348" t="s">
        <v>24</v>
      </c>
    </row>
    <row r="349" spans="1:18" x14ac:dyDescent="0.35">
      <c r="A349" t="s">
        <v>19</v>
      </c>
      <c r="B349" t="s">
        <v>102</v>
      </c>
      <c r="C349" t="s">
        <v>31</v>
      </c>
      <c r="D349" t="s">
        <v>103</v>
      </c>
      <c r="E349">
        <v>3</v>
      </c>
      <c r="F349">
        <v>2</v>
      </c>
      <c r="G349" t="s">
        <v>26</v>
      </c>
      <c r="I349">
        <v>451</v>
      </c>
      <c r="J349">
        <v>451</v>
      </c>
      <c r="K349">
        <v>451</v>
      </c>
      <c r="L349">
        <v>451</v>
      </c>
      <c r="M349" t="s">
        <v>24</v>
      </c>
      <c r="P349">
        <v>7.0689956289455597E-2</v>
      </c>
      <c r="Q349">
        <v>7.0689956289455597E-2</v>
      </c>
      <c r="R349" t="s">
        <v>24</v>
      </c>
    </row>
    <row r="350" spans="1:18" x14ac:dyDescent="0.35">
      <c r="A350" t="s">
        <v>19</v>
      </c>
      <c r="B350" t="s">
        <v>102</v>
      </c>
      <c r="C350" t="s">
        <v>33</v>
      </c>
      <c r="D350" t="s">
        <v>103</v>
      </c>
      <c r="E350">
        <v>4</v>
      </c>
      <c r="F350">
        <v>2</v>
      </c>
      <c r="G350" t="s">
        <v>23</v>
      </c>
      <c r="I350">
        <v>159</v>
      </c>
      <c r="J350">
        <v>159</v>
      </c>
      <c r="K350">
        <v>159</v>
      </c>
      <c r="L350">
        <v>159</v>
      </c>
      <c r="M350" t="s">
        <v>24</v>
      </c>
      <c r="P350" t="s">
        <v>24</v>
      </c>
      <c r="Q350" t="s">
        <v>24</v>
      </c>
      <c r="R350" t="s">
        <v>24</v>
      </c>
    </row>
    <row r="351" spans="1:18" x14ac:dyDescent="0.35">
      <c r="A351" t="s">
        <v>19</v>
      </c>
      <c r="B351" t="s">
        <v>102</v>
      </c>
      <c r="C351" t="s">
        <v>34</v>
      </c>
      <c r="D351" t="s">
        <v>103</v>
      </c>
      <c r="E351">
        <v>9</v>
      </c>
      <c r="F351">
        <v>2</v>
      </c>
      <c r="G351" t="s">
        <v>32</v>
      </c>
      <c r="I351">
        <v>296</v>
      </c>
      <c r="J351">
        <v>296</v>
      </c>
      <c r="K351">
        <v>296</v>
      </c>
      <c r="L351">
        <v>296</v>
      </c>
      <c r="M351" t="s">
        <v>24</v>
      </c>
      <c r="P351">
        <v>1.4660928119159301E-2</v>
      </c>
      <c r="Q351">
        <v>1.4660928119159301E-2</v>
      </c>
      <c r="R351" t="s">
        <v>24</v>
      </c>
    </row>
    <row r="352" spans="1:18" x14ac:dyDescent="0.35">
      <c r="A352" t="s">
        <v>19</v>
      </c>
      <c r="B352" t="s">
        <v>102</v>
      </c>
      <c r="C352" t="s">
        <v>35</v>
      </c>
      <c r="D352" t="s">
        <v>103</v>
      </c>
      <c r="E352">
        <v>10</v>
      </c>
      <c r="F352">
        <v>2</v>
      </c>
      <c r="G352" t="s">
        <v>26</v>
      </c>
      <c r="I352">
        <v>3363</v>
      </c>
      <c r="J352">
        <v>3363</v>
      </c>
      <c r="K352">
        <v>3363</v>
      </c>
      <c r="L352">
        <v>3363</v>
      </c>
      <c r="M352" t="s">
        <v>24</v>
      </c>
      <c r="P352">
        <v>30.396670028911</v>
      </c>
      <c r="Q352">
        <v>30.396670028911</v>
      </c>
      <c r="R352" t="s">
        <v>24</v>
      </c>
    </row>
    <row r="353" spans="1:18" x14ac:dyDescent="0.35">
      <c r="A353" t="s">
        <v>19</v>
      </c>
      <c r="B353" t="s">
        <v>104</v>
      </c>
      <c r="C353" t="s">
        <v>21</v>
      </c>
      <c r="D353" t="s">
        <v>105</v>
      </c>
      <c r="E353">
        <v>1</v>
      </c>
      <c r="F353">
        <v>2</v>
      </c>
      <c r="G353" t="s">
        <v>32</v>
      </c>
      <c r="I353">
        <v>195</v>
      </c>
      <c r="J353">
        <v>195</v>
      </c>
      <c r="K353">
        <v>195</v>
      </c>
      <c r="L353">
        <v>195</v>
      </c>
      <c r="M353" t="s">
        <v>24</v>
      </c>
      <c r="P353">
        <v>7.2692922290243404E-3</v>
      </c>
      <c r="Q353">
        <v>7.2692922290243404E-3</v>
      </c>
      <c r="R353" t="s">
        <v>24</v>
      </c>
    </row>
    <row r="354" spans="1:18" x14ac:dyDescent="0.35">
      <c r="A354" t="s">
        <v>19</v>
      </c>
      <c r="B354" t="s">
        <v>104</v>
      </c>
      <c r="C354" t="s">
        <v>25</v>
      </c>
      <c r="D354" t="s">
        <v>105</v>
      </c>
      <c r="E354">
        <v>5</v>
      </c>
      <c r="F354">
        <v>2</v>
      </c>
      <c r="G354" t="s">
        <v>26</v>
      </c>
      <c r="I354">
        <v>417</v>
      </c>
      <c r="J354">
        <v>417</v>
      </c>
      <c r="K354">
        <v>417</v>
      </c>
      <c r="L354">
        <v>417</v>
      </c>
      <c r="M354" t="s">
        <v>24</v>
      </c>
      <c r="P354">
        <v>0.94134786590403197</v>
      </c>
      <c r="Q354">
        <v>0.94134786590403197</v>
      </c>
      <c r="R354" t="s">
        <v>24</v>
      </c>
    </row>
    <row r="355" spans="1:18" x14ac:dyDescent="0.35">
      <c r="A355" t="s">
        <v>19</v>
      </c>
      <c r="B355" t="s">
        <v>104</v>
      </c>
      <c r="C355" t="s">
        <v>27</v>
      </c>
      <c r="D355" t="s">
        <v>105</v>
      </c>
      <c r="E355">
        <v>6</v>
      </c>
      <c r="F355">
        <v>2</v>
      </c>
      <c r="G355" t="s">
        <v>26</v>
      </c>
      <c r="I355">
        <v>2591</v>
      </c>
      <c r="J355">
        <v>2591</v>
      </c>
      <c r="K355">
        <v>2591</v>
      </c>
      <c r="L355">
        <v>2591</v>
      </c>
      <c r="M355" t="s">
        <v>24</v>
      </c>
      <c r="P355">
        <v>9.51374048818702</v>
      </c>
      <c r="Q355">
        <v>9.51374048818702</v>
      </c>
      <c r="R355" t="s">
        <v>24</v>
      </c>
    </row>
    <row r="356" spans="1:18" x14ac:dyDescent="0.35">
      <c r="A356" t="s">
        <v>19</v>
      </c>
      <c r="B356" t="s">
        <v>104</v>
      </c>
      <c r="C356" t="s">
        <v>28</v>
      </c>
      <c r="D356" t="s">
        <v>105</v>
      </c>
      <c r="E356">
        <v>7</v>
      </c>
      <c r="F356">
        <v>2</v>
      </c>
      <c r="G356" t="s">
        <v>26</v>
      </c>
      <c r="I356">
        <v>32632</v>
      </c>
      <c r="J356">
        <v>32632</v>
      </c>
      <c r="K356">
        <v>32632</v>
      </c>
      <c r="L356">
        <v>32632</v>
      </c>
      <c r="M356" t="s">
        <v>24</v>
      </c>
      <c r="P356">
        <v>638.47124305686702</v>
      </c>
      <c r="Q356">
        <v>638.47124305686702</v>
      </c>
      <c r="R356" t="s">
        <v>24</v>
      </c>
    </row>
    <row r="357" spans="1:18" x14ac:dyDescent="0.35">
      <c r="A357" t="s">
        <v>19</v>
      </c>
      <c r="B357" t="s">
        <v>104</v>
      </c>
      <c r="C357" t="s">
        <v>29</v>
      </c>
      <c r="D357" t="s">
        <v>105</v>
      </c>
      <c r="E357">
        <v>8</v>
      </c>
      <c r="F357">
        <v>2</v>
      </c>
      <c r="G357" t="s">
        <v>26</v>
      </c>
      <c r="I357">
        <v>517</v>
      </c>
      <c r="J357">
        <v>517</v>
      </c>
      <c r="K357">
        <v>517</v>
      </c>
      <c r="L357">
        <v>517</v>
      </c>
      <c r="M357" t="s">
        <v>24</v>
      </c>
      <c r="P357">
        <v>2.2344181758056698</v>
      </c>
      <c r="Q357">
        <v>2.2344181758056698</v>
      </c>
      <c r="R357" t="s">
        <v>24</v>
      </c>
    </row>
    <row r="358" spans="1:18" x14ac:dyDescent="0.35">
      <c r="A358" t="s">
        <v>19</v>
      </c>
      <c r="B358" t="s">
        <v>104</v>
      </c>
      <c r="C358" t="s">
        <v>30</v>
      </c>
      <c r="D358" t="s">
        <v>105</v>
      </c>
      <c r="E358">
        <v>2</v>
      </c>
      <c r="F358">
        <v>2</v>
      </c>
      <c r="G358" t="s">
        <v>26</v>
      </c>
      <c r="I358">
        <v>1006</v>
      </c>
      <c r="J358">
        <v>1006</v>
      </c>
      <c r="K358">
        <v>1006</v>
      </c>
      <c r="L358">
        <v>1006</v>
      </c>
      <c r="M358" t="s">
        <v>24</v>
      </c>
      <c r="P358">
        <v>1.41030126678819</v>
      </c>
      <c r="Q358">
        <v>1.41030126678819</v>
      </c>
      <c r="R358" t="s">
        <v>24</v>
      </c>
    </row>
    <row r="359" spans="1:18" x14ac:dyDescent="0.35">
      <c r="A359" t="s">
        <v>19</v>
      </c>
      <c r="B359" t="s">
        <v>104</v>
      </c>
      <c r="C359" t="s">
        <v>31</v>
      </c>
      <c r="D359" t="s">
        <v>105</v>
      </c>
      <c r="E359">
        <v>3</v>
      </c>
      <c r="F359">
        <v>2</v>
      </c>
      <c r="G359" t="s">
        <v>26</v>
      </c>
      <c r="I359">
        <v>448</v>
      </c>
      <c r="J359">
        <v>448</v>
      </c>
      <c r="K359">
        <v>448</v>
      </c>
      <c r="L359">
        <v>448</v>
      </c>
      <c r="M359" t="s">
        <v>24</v>
      </c>
      <c r="P359">
        <v>6.5369338109404193E-2</v>
      </c>
      <c r="Q359">
        <v>6.5369338109404193E-2</v>
      </c>
      <c r="R359" t="s">
        <v>24</v>
      </c>
    </row>
    <row r="360" spans="1:18" x14ac:dyDescent="0.35">
      <c r="A360" t="s">
        <v>19</v>
      </c>
      <c r="B360" t="s">
        <v>104</v>
      </c>
      <c r="C360" t="s">
        <v>33</v>
      </c>
      <c r="D360" t="s">
        <v>105</v>
      </c>
      <c r="E360">
        <v>4</v>
      </c>
      <c r="F360">
        <v>2</v>
      </c>
      <c r="G360" t="s">
        <v>32</v>
      </c>
      <c r="I360">
        <v>196</v>
      </c>
      <c r="J360">
        <v>196</v>
      </c>
      <c r="K360">
        <v>196</v>
      </c>
      <c r="L360">
        <v>196</v>
      </c>
      <c r="M360" t="s">
        <v>24</v>
      </c>
      <c r="P360">
        <v>2.4781906232555499E-2</v>
      </c>
      <c r="Q360">
        <v>2.4781906232555499E-2</v>
      </c>
      <c r="R360" t="s">
        <v>24</v>
      </c>
    </row>
    <row r="361" spans="1:18" x14ac:dyDescent="0.35">
      <c r="A361" t="s">
        <v>19</v>
      </c>
      <c r="B361" t="s">
        <v>104</v>
      </c>
      <c r="C361" t="s">
        <v>34</v>
      </c>
      <c r="D361" t="s">
        <v>105</v>
      </c>
      <c r="E361">
        <v>9</v>
      </c>
      <c r="F361">
        <v>2</v>
      </c>
      <c r="G361" t="s">
        <v>26</v>
      </c>
      <c r="I361">
        <v>342</v>
      </c>
      <c r="J361">
        <v>342</v>
      </c>
      <c r="K361">
        <v>342</v>
      </c>
      <c r="L361">
        <v>342</v>
      </c>
      <c r="M361" t="s">
        <v>24</v>
      </c>
      <c r="P361">
        <v>0.106282096338548</v>
      </c>
      <c r="Q361">
        <v>0.106282096338548</v>
      </c>
      <c r="R361" t="s">
        <v>24</v>
      </c>
    </row>
    <row r="362" spans="1:18" x14ac:dyDescent="0.35">
      <c r="A362" t="s">
        <v>19</v>
      </c>
      <c r="B362" t="s">
        <v>104</v>
      </c>
      <c r="C362" t="s">
        <v>35</v>
      </c>
      <c r="D362" t="s">
        <v>105</v>
      </c>
      <c r="E362">
        <v>10</v>
      </c>
      <c r="F362">
        <v>2</v>
      </c>
      <c r="G362" t="s">
        <v>26</v>
      </c>
      <c r="I362">
        <v>4624</v>
      </c>
      <c r="J362">
        <v>4624</v>
      </c>
      <c r="K362">
        <v>4624</v>
      </c>
      <c r="L362">
        <v>4624</v>
      </c>
      <c r="M362" t="s">
        <v>24</v>
      </c>
      <c r="P362">
        <v>40.453481033625202</v>
      </c>
      <c r="Q362">
        <v>40.453481033625202</v>
      </c>
      <c r="R362" t="s">
        <v>24</v>
      </c>
    </row>
    <row r="363" spans="1:18" x14ac:dyDescent="0.35">
      <c r="A363" t="s">
        <v>19</v>
      </c>
      <c r="B363" t="s">
        <v>106</v>
      </c>
      <c r="C363" t="s">
        <v>21</v>
      </c>
      <c r="D363" t="s">
        <v>107</v>
      </c>
      <c r="E363">
        <v>1</v>
      </c>
      <c r="F363">
        <v>2</v>
      </c>
      <c r="G363" t="s">
        <v>23</v>
      </c>
      <c r="I363">
        <v>177</v>
      </c>
      <c r="J363">
        <v>177</v>
      </c>
      <c r="K363">
        <v>177</v>
      </c>
      <c r="L363">
        <v>177</v>
      </c>
      <c r="M363" t="s">
        <v>24</v>
      </c>
      <c r="P363" t="s">
        <v>24</v>
      </c>
      <c r="Q363" t="s">
        <v>24</v>
      </c>
      <c r="R363" t="s">
        <v>24</v>
      </c>
    </row>
    <row r="364" spans="1:18" x14ac:dyDescent="0.35">
      <c r="A364" t="s">
        <v>19</v>
      </c>
      <c r="B364" t="s">
        <v>106</v>
      </c>
      <c r="C364" t="s">
        <v>25</v>
      </c>
      <c r="D364" t="s">
        <v>107</v>
      </c>
      <c r="E364">
        <v>5</v>
      </c>
      <c r="F364">
        <v>2</v>
      </c>
      <c r="G364" t="s">
        <v>26</v>
      </c>
      <c r="I364">
        <v>419</v>
      </c>
      <c r="J364">
        <v>419</v>
      </c>
      <c r="K364">
        <v>419</v>
      </c>
      <c r="L364">
        <v>419</v>
      </c>
      <c r="M364" t="s">
        <v>24</v>
      </c>
      <c r="P364">
        <v>0.95671769530027495</v>
      </c>
      <c r="Q364">
        <v>0.95671769530027495</v>
      </c>
      <c r="R364" t="s">
        <v>24</v>
      </c>
    </row>
    <row r="365" spans="1:18" x14ac:dyDescent="0.35">
      <c r="A365" t="s">
        <v>19</v>
      </c>
      <c r="B365" t="s">
        <v>106</v>
      </c>
      <c r="C365" t="s">
        <v>27</v>
      </c>
      <c r="D365" t="s">
        <v>107</v>
      </c>
      <c r="E365">
        <v>6</v>
      </c>
      <c r="F365">
        <v>2</v>
      </c>
      <c r="G365" t="s">
        <v>26</v>
      </c>
      <c r="I365">
        <v>2430</v>
      </c>
      <c r="J365">
        <v>2430</v>
      </c>
      <c r="K365">
        <v>2430</v>
      </c>
      <c r="L365">
        <v>2430</v>
      </c>
      <c r="M365" t="s">
        <v>24</v>
      </c>
      <c r="P365">
        <v>8.8797633171103403</v>
      </c>
      <c r="Q365">
        <v>8.8797633171103403</v>
      </c>
      <c r="R365" t="s">
        <v>24</v>
      </c>
    </row>
    <row r="366" spans="1:18" x14ac:dyDescent="0.35">
      <c r="A366" t="s">
        <v>19</v>
      </c>
      <c r="B366" t="s">
        <v>106</v>
      </c>
      <c r="C366" t="s">
        <v>28</v>
      </c>
      <c r="D366" t="s">
        <v>107</v>
      </c>
      <c r="E366">
        <v>7</v>
      </c>
      <c r="F366">
        <v>2</v>
      </c>
      <c r="G366" t="s">
        <v>26</v>
      </c>
      <c r="I366">
        <v>48638</v>
      </c>
      <c r="J366">
        <v>48638</v>
      </c>
      <c r="K366">
        <v>48638</v>
      </c>
      <c r="L366">
        <v>48638</v>
      </c>
      <c r="M366" t="s">
        <v>24</v>
      </c>
      <c r="P366">
        <v>871.22145761542697</v>
      </c>
      <c r="Q366">
        <v>871.22145761542697</v>
      </c>
      <c r="R366" t="s">
        <v>24</v>
      </c>
    </row>
    <row r="367" spans="1:18" x14ac:dyDescent="0.35">
      <c r="A367" t="s">
        <v>19</v>
      </c>
      <c r="B367" t="s">
        <v>106</v>
      </c>
      <c r="C367" t="s">
        <v>29</v>
      </c>
      <c r="D367" t="s">
        <v>107</v>
      </c>
      <c r="E367">
        <v>8</v>
      </c>
      <c r="F367">
        <v>2</v>
      </c>
      <c r="G367" t="s">
        <v>26</v>
      </c>
      <c r="I367">
        <v>537</v>
      </c>
      <c r="J367">
        <v>537</v>
      </c>
      <c r="K367">
        <v>537</v>
      </c>
      <c r="L367">
        <v>537</v>
      </c>
      <c r="M367" t="s">
        <v>24</v>
      </c>
      <c r="P367">
        <v>2.3683084142824198</v>
      </c>
      <c r="Q367">
        <v>2.3683084142824198</v>
      </c>
      <c r="R367" t="s">
        <v>24</v>
      </c>
    </row>
    <row r="368" spans="1:18" x14ac:dyDescent="0.35">
      <c r="A368" t="s">
        <v>19</v>
      </c>
      <c r="B368" t="s">
        <v>106</v>
      </c>
      <c r="C368" t="s">
        <v>30</v>
      </c>
      <c r="D368" t="s">
        <v>107</v>
      </c>
      <c r="E368">
        <v>2</v>
      </c>
      <c r="F368">
        <v>2</v>
      </c>
      <c r="G368" t="s">
        <v>26</v>
      </c>
      <c r="I368">
        <v>741</v>
      </c>
      <c r="J368">
        <v>741</v>
      </c>
      <c r="K368">
        <v>741</v>
      </c>
      <c r="L368">
        <v>741</v>
      </c>
      <c r="M368" t="s">
        <v>24</v>
      </c>
      <c r="P368">
        <v>0.73699810719844305</v>
      </c>
      <c r="Q368">
        <v>0.73699810719844305</v>
      </c>
      <c r="R368" t="s">
        <v>24</v>
      </c>
    </row>
    <row r="369" spans="1:18" x14ac:dyDescent="0.35">
      <c r="A369" t="s">
        <v>19</v>
      </c>
      <c r="B369" t="s">
        <v>106</v>
      </c>
      <c r="C369" t="s">
        <v>31</v>
      </c>
      <c r="D369" t="s">
        <v>107</v>
      </c>
      <c r="E369">
        <v>3</v>
      </c>
      <c r="F369">
        <v>2</v>
      </c>
      <c r="G369" t="s">
        <v>26</v>
      </c>
      <c r="I369">
        <v>456</v>
      </c>
      <c r="J369">
        <v>456</v>
      </c>
      <c r="K369">
        <v>456</v>
      </c>
      <c r="L369">
        <v>456</v>
      </c>
      <c r="M369" t="s">
        <v>24</v>
      </c>
      <c r="P369">
        <v>7.9608306154885303E-2</v>
      </c>
      <c r="Q369">
        <v>7.9608306154885303E-2</v>
      </c>
      <c r="R369" t="s">
        <v>24</v>
      </c>
    </row>
    <row r="370" spans="1:18" x14ac:dyDescent="0.35">
      <c r="A370" t="s">
        <v>19</v>
      </c>
      <c r="B370" t="s">
        <v>106</v>
      </c>
      <c r="C370" t="s">
        <v>33</v>
      </c>
      <c r="D370" t="s">
        <v>107</v>
      </c>
      <c r="E370">
        <v>4</v>
      </c>
      <c r="F370">
        <v>2</v>
      </c>
      <c r="G370" t="s">
        <v>32</v>
      </c>
      <c r="I370">
        <v>205</v>
      </c>
      <c r="J370">
        <v>205</v>
      </c>
      <c r="K370">
        <v>205</v>
      </c>
      <c r="L370">
        <v>205</v>
      </c>
      <c r="M370" t="s">
        <v>24</v>
      </c>
      <c r="P370">
        <v>5.8186193007036098E-2</v>
      </c>
      <c r="Q370">
        <v>5.8186193007036098E-2</v>
      </c>
      <c r="R370" t="s">
        <v>24</v>
      </c>
    </row>
    <row r="371" spans="1:18" x14ac:dyDescent="0.35">
      <c r="A371" t="s">
        <v>19</v>
      </c>
      <c r="B371" t="s">
        <v>106</v>
      </c>
      <c r="C371" t="s">
        <v>34</v>
      </c>
      <c r="D371" t="s">
        <v>107</v>
      </c>
      <c r="E371">
        <v>9</v>
      </c>
      <c r="F371">
        <v>2</v>
      </c>
      <c r="G371" t="s">
        <v>32</v>
      </c>
      <c r="I371">
        <v>318</v>
      </c>
      <c r="J371">
        <v>318</v>
      </c>
      <c r="K371">
        <v>318</v>
      </c>
      <c r="L371">
        <v>318</v>
      </c>
      <c r="M371" t="s">
        <v>24</v>
      </c>
      <c r="P371">
        <v>5.8466690606605198E-2</v>
      </c>
      <c r="Q371">
        <v>5.8466690606605198E-2</v>
      </c>
      <c r="R371" t="s">
        <v>24</v>
      </c>
    </row>
    <row r="372" spans="1:18" x14ac:dyDescent="0.35">
      <c r="A372" t="s">
        <v>19</v>
      </c>
      <c r="B372" t="s">
        <v>106</v>
      </c>
      <c r="C372" t="s">
        <v>35</v>
      </c>
      <c r="D372" t="s">
        <v>107</v>
      </c>
      <c r="E372">
        <v>10</v>
      </c>
      <c r="F372">
        <v>2</v>
      </c>
      <c r="G372" t="s">
        <v>26</v>
      </c>
      <c r="I372">
        <v>636</v>
      </c>
      <c r="J372">
        <v>636</v>
      </c>
      <c r="K372">
        <v>636</v>
      </c>
      <c r="L372">
        <v>636</v>
      </c>
      <c r="M372" t="s">
        <v>24</v>
      </c>
      <c r="P372">
        <v>5.4332273197062797</v>
      </c>
      <c r="Q372">
        <v>5.4332273197062797</v>
      </c>
      <c r="R372" t="s">
        <v>24</v>
      </c>
    </row>
    <row r="373" spans="1:18" x14ac:dyDescent="0.35">
      <c r="A373" t="s">
        <v>19</v>
      </c>
      <c r="B373" t="s">
        <v>108</v>
      </c>
      <c r="C373" t="s">
        <v>21</v>
      </c>
      <c r="D373" t="s">
        <v>109</v>
      </c>
      <c r="E373">
        <v>1</v>
      </c>
      <c r="F373">
        <v>2</v>
      </c>
      <c r="G373" t="s">
        <v>32</v>
      </c>
      <c r="I373">
        <v>223</v>
      </c>
      <c r="J373">
        <v>223</v>
      </c>
      <c r="K373">
        <v>223</v>
      </c>
      <c r="L373">
        <v>223</v>
      </c>
      <c r="M373" t="s">
        <v>24</v>
      </c>
      <c r="P373">
        <v>0.102761948497474</v>
      </c>
      <c r="Q373">
        <v>0.102761948497474</v>
      </c>
      <c r="R373" t="s">
        <v>24</v>
      </c>
    </row>
    <row r="374" spans="1:18" x14ac:dyDescent="0.35">
      <c r="A374" t="s">
        <v>19</v>
      </c>
      <c r="B374" t="s">
        <v>108</v>
      </c>
      <c r="C374" t="s">
        <v>25</v>
      </c>
      <c r="D374" t="s">
        <v>109</v>
      </c>
      <c r="E374">
        <v>5</v>
      </c>
      <c r="F374">
        <v>2</v>
      </c>
      <c r="G374" t="s">
        <v>26</v>
      </c>
      <c r="I374">
        <v>478</v>
      </c>
      <c r="J374">
        <v>478</v>
      </c>
      <c r="K374">
        <v>478</v>
      </c>
      <c r="L374">
        <v>478</v>
      </c>
      <c r="M374" t="s">
        <v>24</v>
      </c>
      <c r="P374">
        <v>1.41504806877417</v>
      </c>
      <c r="Q374">
        <v>1.41504806877417</v>
      </c>
      <c r="R374" t="s">
        <v>24</v>
      </c>
    </row>
    <row r="375" spans="1:18" x14ac:dyDescent="0.35">
      <c r="A375" t="s">
        <v>19</v>
      </c>
      <c r="B375" t="s">
        <v>108</v>
      </c>
      <c r="C375" t="s">
        <v>27</v>
      </c>
      <c r="D375" t="s">
        <v>109</v>
      </c>
      <c r="E375">
        <v>6</v>
      </c>
      <c r="F375">
        <v>2</v>
      </c>
      <c r="G375" t="s">
        <v>26</v>
      </c>
      <c r="I375">
        <v>2323</v>
      </c>
      <c r="J375">
        <v>2323</v>
      </c>
      <c r="K375">
        <v>2323</v>
      </c>
      <c r="L375">
        <v>2323</v>
      </c>
      <c r="M375" t="s">
        <v>24</v>
      </c>
      <c r="P375">
        <v>8.4586975861921996</v>
      </c>
      <c r="Q375">
        <v>8.4586975861921996</v>
      </c>
      <c r="R375" t="s">
        <v>24</v>
      </c>
    </row>
    <row r="376" spans="1:18" x14ac:dyDescent="0.35">
      <c r="A376" t="s">
        <v>19</v>
      </c>
      <c r="B376" t="s">
        <v>108</v>
      </c>
      <c r="C376" t="s">
        <v>28</v>
      </c>
      <c r="D376" t="s">
        <v>109</v>
      </c>
      <c r="E376">
        <v>7</v>
      </c>
      <c r="F376">
        <v>2</v>
      </c>
      <c r="G376" t="s">
        <v>26</v>
      </c>
      <c r="I376">
        <v>20582</v>
      </c>
      <c r="J376">
        <v>20582</v>
      </c>
      <c r="K376">
        <v>20582</v>
      </c>
      <c r="L376">
        <v>20582</v>
      </c>
      <c r="M376" t="s">
        <v>24</v>
      </c>
      <c r="P376">
        <v>445.51603348679498</v>
      </c>
      <c r="Q376">
        <v>445.51603348679498</v>
      </c>
      <c r="R376" t="s">
        <v>24</v>
      </c>
    </row>
    <row r="377" spans="1:18" x14ac:dyDescent="0.35">
      <c r="A377" t="s">
        <v>19</v>
      </c>
      <c r="B377" t="s">
        <v>108</v>
      </c>
      <c r="C377" t="s">
        <v>29</v>
      </c>
      <c r="D377" t="s">
        <v>109</v>
      </c>
      <c r="E377">
        <v>8</v>
      </c>
      <c r="F377">
        <v>2</v>
      </c>
      <c r="G377" t="s">
        <v>26</v>
      </c>
      <c r="I377">
        <v>428</v>
      </c>
      <c r="J377">
        <v>428</v>
      </c>
      <c r="K377">
        <v>428</v>
      </c>
      <c r="L377">
        <v>428</v>
      </c>
      <c r="M377" t="s">
        <v>24</v>
      </c>
      <c r="P377">
        <v>1.6426669995704499</v>
      </c>
      <c r="Q377">
        <v>1.6426669995704499</v>
      </c>
      <c r="R377" t="s">
        <v>24</v>
      </c>
    </row>
    <row r="378" spans="1:18" x14ac:dyDescent="0.35">
      <c r="A378" t="s">
        <v>19</v>
      </c>
      <c r="B378" t="s">
        <v>108</v>
      </c>
      <c r="C378" t="s">
        <v>30</v>
      </c>
      <c r="D378" t="s">
        <v>109</v>
      </c>
      <c r="E378">
        <v>2</v>
      </c>
      <c r="F378">
        <v>2</v>
      </c>
      <c r="G378" t="s">
        <v>26</v>
      </c>
      <c r="I378">
        <v>775</v>
      </c>
      <c r="J378">
        <v>775</v>
      </c>
      <c r="K378">
        <v>775</v>
      </c>
      <c r="L378">
        <v>775</v>
      </c>
      <c r="M378" t="s">
        <v>24</v>
      </c>
      <c r="P378">
        <v>0.82193741549404997</v>
      </c>
      <c r="Q378">
        <v>0.82193741549404997</v>
      </c>
      <c r="R378" t="s">
        <v>24</v>
      </c>
    </row>
    <row r="379" spans="1:18" x14ac:dyDescent="0.35">
      <c r="A379" t="s">
        <v>19</v>
      </c>
      <c r="B379" t="s">
        <v>108</v>
      </c>
      <c r="C379" t="s">
        <v>31</v>
      </c>
      <c r="D379" t="s">
        <v>109</v>
      </c>
      <c r="E379">
        <v>3</v>
      </c>
      <c r="F379">
        <v>2</v>
      </c>
      <c r="G379" t="s">
        <v>26</v>
      </c>
      <c r="I379">
        <v>480</v>
      </c>
      <c r="J379">
        <v>480</v>
      </c>
      <c r="K379">
        <v>480</v>
      </c>
      <c r="L379">
        <v>480</v>
      </c>
      <c r="M379" t="s">
        <v>24</v>
      </c>
      <c r="P379">
        <v>0.12313960135573</v>
      </c>
      <c r="Q379">
        <v>0.12313960135573</v>
      </c>
      <c r="R379" t="s">
        <v>24</v>
      </c>
    </row>
    <row r="380" spans="1:18" x14ac:dyDescent="0.35">
      <c r="A380" t="s">
        <v>19</v>
      </c>
      <c r="B380" t="s">
        <v>108</v>
      </c>
      <c r="C380" t="s">
        <v>33</v>
      </c>
      <c r="D380" t="s">
        <v>109</v>
      </c>
      <c r="E380">
        <v>4</v>
      </c>
      <c r="F380">
        <v>2</v>
      </c>
      <c r="G380" t="s">
        <v>32</v>
      </c>
      <c r="I380">
        <v>199</v>
      </c>
      <c r="J380">
        <v>199</v>
      </c>
      <c r="K380">
        <v>199</v>
      </c>
      <c r="L380">
        <v>199</v>
      </c>
      <c r="M380" t="s">
        <v>24</v>
      </c>
      <c r="P380">
        <v>3.5856391217690499E-2</v>
      </c>
      <c r="Q380">
        <v>3.5856391217690499E-2</v>
      </c>
      <c r="R380" t="s">
        <v>24</v>
      </c>
    </row>
    <row r="381" spans="1:18" x14ac:dyDescent="0.35">
      <c r="A381" t="s">
        <v>19</v>
      </c>
      <c r="B381" t="s">
        <v>108</v>
      </c>
      <c r="C381" t="s">
        <v>34</v>
      </c>
      <c r="D381" t="s">
        <v>109</v>
      </c>
      <c r="E381">
        <v>9</v>
      </c>
      <c r="F381">
        <v>2</v>
      </c>
      <c r="G381" t="s">
        <v>32</v>
      </c>
      <c r="I381">
        <v>306</v>
      </c>
      <c r="J381">
        <v>306</v>
      </c>
      <c r="K381">
        <v>306</v>
      </c>
      <c r="L381">
        <v>306</v>
      </c>
      <c r="M381" t="s">
        <v>24</v>
      </c>
      <c r="P381">
        <v>3.4567951612975899E-2</v>
      </c>
      <c r="Q381">
        <v>3.4567951612975899E-2</v>
      </c>
      <c r="R381" t="s">
        <v>24</v>
      </c>
    </row>
    <row r="382" spans="1:18" x14ac:dyDescent="0.35">
      <c r="A382" t="s">
        <v>19</v>
      </c>
      <c r="B382" t="s">
        <v>108</v>
      </c>
      <c r="C382" t="s">
        <v>35</v>
      </c>
      <c r="D382" t="s">
        <v>109</v>
      </c>
      <c r="E382">
        <v>10</v>
      </c>
      <c r="F382">
        <v>2</v>
      </c>
      <c r="G382" t="s">
        <v>26</v>
      </c>
      <c r="I382">
        <v>903</v>
      </c>
      <c r="J382">
        <v>903</v>
      </c>
      <c r="K382">
        <v>903</v>
      </c>
      <c r="L382">
        <v>903</v>
      </c>
      <c r="M382" t="s">
        <v>24</v>
      </c>
      <c r="P382">
        <v>8.3063952734426891</v>
      </c>
      <c r="Q382">
        <v>8.3063952734426891</v>
      </c>
      <c r="R382" t="s">
        <v>24</v>
      </c>
    </row>
    <row r="383" spans="1:18" x14ac:dyDescent="0.35">
      <c r="A383" t="s">
        <v>19</v>
      </c>
      <c r="B383" t="s">
        <v>110</v>
      </c>
      <c r="C383" t="s">
        <v>21</v>
      </c>
      <c r="D383" t="s">
        <v>111</v>
      </c>
      <c r="E383">
        <v>1</v>
      </c>
      <c r="F383">
        <v>2</v>
      </c>
      <c r="G383" t="s">
        <v>32</v>
      </c>
      <c r="I383">
        <v>217</v>
      </c>
      <c r="J383">
        <v>217</v>
      </c>
      <c r="K383">
        <v>217</v>
      </c>
      <c r="L383">
        <v>217</v>
      </c>
      <c r="M383" t="s">
        <v>24</v>
      </c>
      <c r="P383">
        <v>8.17979274940588E-2</v>
      </c>
      <c r="Q383">
        <v>8.17979274940588E-2</v>
      </c>
      <c r="R383" t="s">
        <v>24</v>
      </c>
    </row>
    <row r="384" spans="1:18" x14ac:dyDescent="0.35">
      <c r="A384" t="s">
        <v>19</v>
      </c>
      <c r="B384" t="s">
        <v>110</v>
      </c>
      <c r="C384" t="s">
        <v>25</v>
      </c>
      <c r="D384" t="s">
        <v>111</v>
      </c>
      <c r="E384">
        <v>5</v>
      </c>
      <c r="F384">
        <v>2</v>
      </c>
      <c r="G384" t="s">
        <v>26</v>
      </c>
      <c r="I384">
        <v>680</v>
      </c>
      <c r="J384">
        <v>680</v>
      </c>
      <c r="K384">
        <v>680</v>
      </c>
      <c r="L384">
        <v>680</v>
      </c>
      <c r="M384" t="s">
        <v>24</v>
      </c>
      <c r="P384">
        <v>3.0328732528645599</v>
      </c>
      <c r="Q384">
        <v>3.0328732528645599</v>
      </c>
      <c r="R384" t="s">
        <v>24</v>
      </c>
    </row>
    <row r="385" spans="1:18" x14ac:dyDescent="0.35">
      <c r="A385" t="s">
        <v>19</v>
      </c>
      <c r="B385" t="s">
        <v>110</v>
      </c>
      <c r="C385" t="s">
        <v>27</v>
      </c>
      <c r="D385" t="s">
        <v>111</v>
      </c>
      <c r="E385">
        <v>6</v>
      </c>
      <c r="F385">
        <v>2</v>
      </c>
      <c r="G385" t="s">
        <v>26</v>
      </c>
      <c r="I385">
        <v>2775</v>
      </c>
      <c r="J385">
        <v>2775</v>
      </c>
      <c r="K385">
        <v>2775</v>
      </c>
      <c r="L385">
        <v>2775</v>
      </c>
      <c r="M385" t="s">
        <v>24</v>
      </c>
      <c r="P385">
        <v>10.2388538327608</v>
      </c>
      <c r="Q385">
        <v>10.2388538327608</v>
      </c>
      <c r="R385" t="s">
        <v>24</v>
      </c>
    </row>
    <row r="386" spans="1:18" x14ac:dyDescent="0.35">
      <c r="A386" t="s">
        <v>19</v>
      </c>
      <c r="B386" t="s">
        <v>110</v>
      </c>
      <c r="C386" t="s">
        <v>28</v>
      </c>
      <c r="D386" t="s">
        <v>111</v>
      </c>
      <c r="E386">
        <v>7</v>
      </c>
      <c r="F386">
        <v>2</v>
      </c>
      <c r="G386" t="s">
        <v>26</v>
      </c>
      <c r="I386">
        <v>63002</v>
      </c>
      <c r="J386">
        <v>63002</v>
      </c>
      <c r="K386">
        <v>63002</v>
      </c>
      <c r="L386">
        <v>63002</v>
      </c>
      <c r="M386" t="s">
        <v>24</v>
      </c>
      <c r="P386">
        <v>1065.4444695566001</v>
      </c>
      <c r="Q386">
        <v>1065.4444695566001</v>
      </c>
      <c r="R386" t="s">
        <v>24</v>
      </c>
    </row>
    <row r="387" spans="1:18" x14ac:dyDescent="0.35">
      <c r="A387" t="s">
        <v>19</v>
      </c>
      <c r="B387" t="s">
        <v>110</v>
      </c>
      <c r="C387" t="s">
        <v>29</v>
      </c>
      <c r="D387" t="s">
        <v>111</v>
      </c>
      <c r="E387">
        <v>8</v>
      </c>
      <c r="F387">
        <v>2</v>
      </c>
      <c r="G387" t="s">
        <v>26</v>
      </c>
      <c r="I387">
        <v>380</v>
      </c>
      <c r="J387">
        <v>380</v>
      </c>
      <c r="K387">
        <v>380</v>
      </c>
      <c r="L387">
        <v>380</v>
      </c>
      <c r="M387" t="s">
        <v>24</v>
      </c>
      <c r="P387">
        <v>1.32679418775692</v>
      </c>
      <c r="Q387">
        <v>1.32679418775692</v>
      </c>
      <c r="R387" t="s">
        <v>24</v>
      </c>
    </row>
    <row r="388" spans="1:18" x14ac:dyDescent="0.35">
      <c r="A388" t="s">
        <v>19</v>
      </c>
      <c r="B388" t="s">
        <v>110</v>
      </c>
      <c r="C388" t="s">
        <v>30</v>
      </c>
      <c r="D388" t="s">
        <v>111</v>
      </c>
      <c r="E388">
        <v>2</v>
      </c>
      <c r="F388">
        <v>2</v>
      </c>
      <c r="G388" t="s">
        <v>26</v>
      </c>
      <c r="I388">
        <v>720</v>
      </c>
      <c r="J388">
        <v>720</v>
      </c>
      <c r="K388">
        <v>720</v>
      </c>
      <c r="L388">
        <v>720</v>
      </c>
      <c r="M388" t="s">
        <v>24</v>
      </c>
      <c r="P388">
        <v>0.68480343979297997</v>
      </c>
      <c r="Q388">
        <v>0.68480343979297997</v>
      </c>
      <c r="R388" t="s">
        <v>24</v>
      </c>
    </row>
    <row r="389" spans="1:18" x14ac:dyDescent="0.35">
      <c r="A389" t="s">
        <v>19</v>
      </c>
      <c r="B389" t="s">
        <v>110</v>
      </c>
      <c r="C389" t="s">
        <v>31</v>
      </c>
      <c r="D389" t="s">
        <v>111</v>
      </c>
      <c r="E389">
        <v>3</v>
      </c>
      <c r="F389">
        <v>2</v>
      </c>
      <c r="G389" t="s">
        <v>26</v>
      </c>
      <c r="I389">
        <v>472</v>
      </c>
      <c r="J389">
        <v>472</v>
      </c>
      <c r="K389">
        <v>472</v>
      </c>
      <c r="L389">
        <v>472</v>
      </c>
      <c r="M389" t="s">
        <v>24</v>
      </c>
      <c r="P389">
        <v>0.108511355468789</v>
      </c>
      <c r="Q389">
        <v>0.108511355468789</v>
      </c>
      <c r="R389" t="s">
        <v>24</v>
      </c>
    </row>
    <row r="390" spans="1:18" x14ac:dyDescent="0.35">
      <c r="A390" t="s">
        <v>19</v>
      </c>
      <c r="B390" t="s">
        <v>110</v>
      </c>
      <c r="C390" t="s">
        <v>33</v>
      </c>
      <c r="D390" t="s">
        <v>111</v>
      </c>
      <c r="E390">
        <v>4</v>
      </c>
      <c r="F390">
        <v>2</v>
      </c>
      <c r="G390" t="s">
        <v>32</v>
      </c>
      <c r="I390">
        <v>199</v>
      </c>
      <c r="J390">
        <v>199</v>
      </c>
      <c r="K390">
        <v>199</v>
      </c>
      <c r="L390">
        <v>199</v>
      </c>
      <c r="M390" t="s">
        <v>24</v>
      </c>
      <c r="P390">
        <v>3.5856391217690499E-2</v>
      </c>
      <c r="Q390">
        <v>3.5856391217690499E-2</v>
      </c>
      <c r="R390" t="s">
        <v>24</v>
      </c>
    </row>
    <row r="391" spans="1:18" x14ac:dyDescent="0.35">
      <c r="A391" t="s">
        <v>19</v>
      </c>
      <c r="B391" t="s">
        <v>110</v>
      </c>
      <c r="C391" t="s">
        <v>34</v>
      </c>
      <c r="D391" t="s">
        <v>111</v>
      </c>
      <c r="E391">
        <v>9</v>
      </c>
      <c r="F391">
        <v>2</v>
      </c>
      <c r="G391" t="s">
        <v>26</v>
      </c>
      <c r="I391">
        <v>327</v>
      </c>
      <c r="J391">
        <v>327</v>
      </c>
      <c r="K391">
        <v>327</v>
      </c>
      <c r="L391">
        <v>327</v>
      </c>
      <c r="M391" t="s">
        <v>24</v>
      </c>
      <c r="P391">
        <v>7.6395235265427006E-2</v>
      </c>
      <c r="Q391">
        <v>7.6395235265427006E-2</v>
      </c>
      <c r="R391" t="s">
        <v>24</v>
      </c>
    </row>
    <row r="392" spans="1:18" x14ac:dyDescent="0.35">
      <c r="A392" t="s">
        <v>19</v>
      </c>
      <c r="B392" t="s">
        <v>110</v>
      </c>
      <c r="C392" t="s">
        <v>35</v>
      </c>
      <c r="D392" t="s">
        <v>111</v>
      </c>
      <c r="E392">
        <v>10</v>
      </c>
      <c r="F392">
        <v>2</v>
      </c>
      <c r="G392" t="s">
        <v>26</v>
      </c>
      <c r="I392">
        <v>1893</v>
      </c>
      <c r="J392">
        <v>1893</v>
      </c>
      <c r="K392">
        <v>1893</v>
      </c>
      <c r="L392">
        <v>1893</v>
      </c>
      <c r="M392" t="s">
        <v>24</v>
      </c>
      <c r="P392">
        <v>17.8049992642391</v>
      </c>
      <c r="Q392">
        <v>17.8049992642391</v>
      </c>
      <c r="R392" t="s">
        <v>24</v>
      </c>
    </row>
    <row r="393" spans="1:18" x14ac:dyDescent="0.35">
      <c r="A393" t="s">
        <v>19</v>
      </c>
      <c r="B393" t="s">
        <v>112</v>
      </c>
      <c r="C393" t="s">
        <v>21</v>
      </c>
      <c r="D393" t="s">
        <v>113</v>
      </c>
      <c r="E393">
        <v>1</v>
      </c>
      <c r="F393">
        <v>2</v>
      </c>
      <c r="G393" t="s">
        <v>32</v>
      </c>
      <c r="I393">
        <v>215</v>
      </c>
      <c r="J393">
        <v>215</v>
      </c>
      <c r="K393">
        <v>215</v>
      </c>
      <c r="L393">
        <v>215</v>
      </c>
      <c r="M393" t="s">
        <v>24</v>
      </c>
      <c r="P393">
        <v>7.4849201875200402E-2</v>
      </c>
      <c r="Q393">
        <v>7.4849201875200402E-2</v>
      </c>
      <c r="R393" t="s">
        <v>24</v>
      </c>
    </row>
    <row r="394" spans="1:18" x14ac:dyDescent="0.35">
      <c r="A394" t="s">
        <v>19</v>
      </c>
      <c r="B394" t="s">
        <v>112</v>
      </c>
      <c r="C394" t="s">
        <v>25</v>
      </c>
      <c r="D394" t="s">
        <v>113</v>
      </c>
      <c r="E394">
        <v>5</v>
      </c>
      <c r="F394">
        <v>2</v>
      </c>
      <c r="G394" t="s">
        <v>26</v>
      </c>
      <c r="I394">
        <v>712</v>
      </c>
      <c r="J394">
        <v>712</v>
      </c>
      <c r="K394">
        <v>712</v>
      </c>
      <c r="L394">
        <v>712</v>
      </c>
      <c r="M394" t="s">
        <v>24</v>
      </c>
      <c r="P394">
        <v>3.29402230238966</v>
      </c>
      <c r="Q394">
        <v>3.29402230238966</v>
      </c>
      <c r="R394" t="s">
        <v>24</v>
      </c>
    </row>
    <row r="395" spans="1:18" x14ac:dyDescent="0.35">
      <c r="A395" t="s">
        <v>19</v>
      </c>
      <c r="B395" t="s">
        <v>112</v>
      </c>
      <c r="C395" t="s">
        <v>27</v>
      </c>
      <c r="D395" t="s">
        <v>113</v>
      </c>
      <c r="E395">
        <v>6</v>
      </c>
      <c r="F395">
        <v>2</v>
      </c>
      <c r="G395" t="s">
        <v>26</v>
      </c>
      <c r="I395">
        <v>1862</v>
      </c>
      <c r="J395">
        <v>1862</v>
      </c>
      <c r="K395">
        <v>1862</v>
      </c>
      <c r="L395">
        <v>1862</v>
      </c>
      <c r="M395" t="s">
        <v>24</v>
      </c>
      <c r="P395">
        <v>6.6473671562668502</v>
      </c>
      <c r="Q395">
        <v>6.6473671562668502</v>
      </c>
      <c r="R395" t="s">
        <v>24</v>
      </c>
    </row>
    <row r="396" spans="1:18" x14ac:dyDescent="0.35">
      <c r="A396" t="s">
        <v>19</v>
      </c>
      <c r="B396" t="s">
        <v>112</v>
      </c>
      <c r="C396" t="s">
        <v>28</v>
      </c>
      <c r="D396" t="s">
        <v>113</v>
      </c>
      <c r="E396">
        <v>7</v>
      </c>
      <c r="F396">
        <v>2</v>
      </c>
      <c r="G396" t="s">
        <v>26</v>
      </c>
      <c r="I396">
        <v>31206</v>
      </c>
      <c r="J396">
        <v>31206</v>
      </c>
      <c r="K396">
        <v>31206</v>
      </c>
      <c r="L396">
        <v>31206</v>
      </c>
      <c r="M396" t="s">
        <v>24</v>
      </c>
      <c r="P396">
        <v>616.61135708629399</v>
      </c>
      <c r="Q396">
        <v>616.61135708629399</v>
      </c>
      <c r="R396" t="s">
        <v>24</v>
      </c>
    </row>
    <row r="397" spans="1:18" x14ac:dyDescent="0.35">
      <c r="A397" t="s">
        <v>19</v>
      </c>
      <c r="B397" t="s">
        <v>112</v>
      </c>
      <c r="C397" t="s">
        <v>29</v>
      </c>
      <c r="D397" t="s">
        <v>113</v>
      </c>
      <c r="E397">
        <v>8</v>
      </c>
      <c r="F397">
        <v>2</v>
      </c>
      <c r="G397" t="s">
        <v>26</v>
      </c>
      <c r="I397">
        <v>497</v>
      </c>
      <c r="J397">
        <v>497</v>
      </c>
      <c r="K397">
        <v>497</v>
      </c>
      <c r="L397">
        <v>497</v>
      </c>
      <c r="M397" t="s">
        <v>24</v>
      </c>
      <c r="P397">
        <v>2.1008400249713901</v>
      </c>
      <c r="Q397">
        <v>2.1008400249713901</v>
      </c>
      <c r="R397" t="s">
        <v>24</v>
      </c>
    </row>
    <row r="398" spans="1:18" x14ac:dyDescent="0.35">
      <c r="A398" t="s">
        <v>19</v>
      </c>
      <c r="B398" t="s">
        <v>112</v>
      </c>
      <c r="C398" t="s">
        <v>30</v>
      </c>
      <c r="D398" t="s">
        <v>113</v>
      </c>
      <c r="E398">
        <v>2</v>
      </c>
      <c r="F398">
        <v>2</v>
      </c>
      <c r="G398" t="s">
        <v>26</v>
      </c>
      <c r="I398">
        <v>1955</v>
      </c>
      <c r="J398">
        <v>1955</v>
      </c>
      <c r="K398">
        <v>1955</v>
      </c>
      <c r="L398">
        <v>1955</v>
      </c>
      <c r="M398" t="s">
        <v>24</v>
      </c>
      <c r="P398">
        <v>3.9440510304402498</v>
      </c>
      <c r="Q398">
        <v>3.9440510304402498</v>
      </c>
      <c r="R398" t="s">
        <v>24</v>
      </c>
    </row>
    <row r="399" spans="1:18" x14ac:dyDescent="0.35">
      <c r="A399" t="s">
        <v>19</v>
      </c>
      <c r="B399" t="s">
        <v>112</v>
      </c>
      <c r="C399" t="s">
        <v>31</v>
      </c>
      <c r="D399" t="s">
        <v>113</v>
      </c>
      <c r="E399">
        <v>3</v>
      </c>
      <c r="F399">
        <v>2</v>
      </c>
      <c r="G399" t="s">
        <v>32</v>
      </c>
      <c r="I399">
        <v>423</v>
      </c>
      <c r="J399">
        <v>423</v>
      </c>
      <c r="K399">
        <v>423</v>
      </c>
      <c r="L399">
        <v>423</v>
      </c>
      <c r="M399" t="s">
        <v>24</v>
      </c>
      <c r="P399">
        <v>2.2251548381100501E-2</v>
      </c>
      <c r="Q399">
        <v>2.2251548381100501E-2</v>
      </c>
      <c r="R399" t="s">
        <v>24</v>
      </c>
    </row>
    <row r="400" spans="1:18" x14ac:dyDescent="0.35">
      <c r="A400" t="s">
        <v>19</v>
      </c>
      <c r="B400" t="s">
        <v>112</v>
      </c>
      <c r="C400" t="s">
        <v>33</v>
      </c>
      <c r="D400" t="s">
        <v>113</v>
      </c>
      <c r="E400">
        <v>4</v>
      </c>
      <c r="F400">
        <v>2</v>
      </c>
      <c r="G400" t="s">
        <v>32</v>
      </c>
      <c r="I400">
        <v>198</v>
      </c>
      <c r="J400">
        <v>198</v>
      </c>
      <c r="K400">
        <v>198</v>
      </c>
      <c r="L400">
        <v>198</v>
      </c>
      <c r="M400" t="s">
        <v>24</v>
      </c>
      <c r="P400">
        <v>3.2156603455175597E-2</v>
      </c>
      <c r="Q400">
        <v>3.2156603455175597E-2</v>
      </c>
      <c r="R400" t="s">
        <v>24</v>
      </c>
    </row>
    <row r="401" spans="1:18" x14ac:dyDescent="0.35">
      <c r="A401" t="s">
        <v>19</v>
      </c>
      <c r="B401" t="s">
        <v>112</v>
      </c>
      <c r="C401" t="s">
        <v>34</v>
      </c>
      <c r="D401" t="s">
        <v>113</v>
      </c>
      <c r="E401">
        <v>9</v>
      </c>
      <c r="F401">
        <v>2</v>
      </c>
      <c r="G401" t="s">
        <v>26</v>
      </c>
      <c r="I401">
        <v>330</v>
      </c>
      <c r="J401">
        <v>330</v>
      </c>
      <c r="K401">
        <v>330</v>
      </c>
      <c r="L401">
        <v>330</v>
      </c>
      <c r="M401" t="s">
        <v>24</v>
      </c>
      <c r="P401">
        <v>8.2372070926224603E-2</v>
      </c>
      <c r="Q401">
        <v>8.2372070926224603E-2</v>
      </c>
      <c r="R401" t="s">
        <v>24</v>
      </c>
    </row>
    <row r="402" spans="1:18" x14ac:dyDescent="0.35">
      <c r="A402" t="s">
        <v>19</v>
      </c>
      <c r="B402" t="s">
        <v>112</v>
      </c>
      <c r="C402" t="s">
        <v>35</v>
      </c>
      <c r="D402" t="s">
        <v>113</v>
      </c>
      <c r="E402">
        <v>10</v>
      </c>
      <c r="F402">
        <v>2</v>
      </c>
      <c r="G402" t="s">
        <v>26</v>
      </c>
      <c r="I402">
        <v>580</v>
      </c>
      <c r="J402">
        <v>580</v>
      </c>
      <c r="K402">
        <v>580</v>
      </c>
      <c r="L402">
        <v>580</v>
      </c>
      <c r="M402" t="s">
        <v>24</v>
      </c>
      <c r="P402">
        <v>4.7979802879794198</v>
      </c>
      <c r="Q402">
        <v>4.7979802879794198</v>
      </c>
      <c r="R402" t="s">
        <v>24</v>
      </c>
    </row>
    <row r="403" spans="1:18" x14ac:dyDescent="0.35">
      <c r="A403" t="s">
        <v>19</v>
      </c>
      <c r="B403" t="s">
        <v>114</v>
      </c>
      <c r="C403" t="s">
        <v>21</v>
      </c>
      <c r="D403" t="s">
        <v>115</v>
      </c>
      <c r="E403">
        <v>1</v>
      </c>
      <c r="F403">
        <v>2</v>
      </c>
      <c r="G403" t="s">
        <v>32</v>
      </c>
      <c r="I403">
        <v>200</v>
      </c>
      <c r="J403">
        <v>200</v>
      </c>
      <c r="K403">
        <v>200</v>
      </c>
      <c r="L403">
        <v>200</v>
      </c>
      <c r="M403" t="s">
        <v>24</v>
      </c>
      <c r="P403">
        <v>2.36580078780022E-2</v>
      </c>
      <c r="Q403">
        <v>2.36580078780022E-2</v>
      </c>
      <c r="R403" t="s">
        <v>24</v>
      </c>
    </row>
    <row r="404" spans="1:18" x14ac:dyDescent="0.35">
      <c r="A404" t="s">
        <v>19</v>
      </c>
      <c r="B404" t="s">
        <v>114</v>
      </c>
      <c r="C404" t="s">
        <v>25</v>
      </c>
      <c r="D404" t="s">
        <v>115</v>
      </c>
      <c r="E404">
        <v>5</v>
      </c>
      <c r="F404">
        <v>2</v>
      </c>
      <c r="G404" t="s">
        <v>26</v>
      </c>
      <c r="I404">
        <v>395</v>
      </c>
      <c r="J404">
        <v>395</v>
      </c>
      <c r="K404">
        <v>395</v>
      </c>
      <c r="L404">
        <v>395</v>
      </c>
      <c r="M404" t="s">
        <v>24</v>
      </c>
      <c r="P404">
        <v>0.77315017073615799</v>
      </c>
      <c r="Q404">
        <v>0.77315017073615799</v>
      </c>
      <c r="R404" t="s">
        <v>24</v>
      </c>
    </row>
    <row r="405" spans="1:18" x14ac:dyDescent="0.35">
      <c r="A405" t="s">
        <v>19</v>
      </c>
      <c r="B405" t="s">
        <v>114</v>
      </c>
      <c r="C405" t="s">
        <v>27</v>
      </c>
      <c r="D405" t="s">
        <v>115</v>
      </c>
      <c r="E405">
        <v>6</v>
      </c>
      <c r="F405">
        <v>2</v>
      </c>
      <c r="G405" t="s">
        <v>26</v>
      </c>
      <c r="I405">
        <v>2384</v>
      </c>
      <c r="J405">
        <v>2384</v>
      </c>
      <c r="K405">
        <v>2384</v>
      </c>
      <c r="L405">
        <v>2384</v>
      </c>
      <c r="M405" t="s">
        <v>24</v>
      </c>
      <c r="P405">
        <v>8.69871687367338</v>
      </c>
      <c r="Q405">
        <v>8.69871687367338</v>
      </c>
      <c r="R405" t="s">
        <v>24</v>
      </c>
    </row>
    <row r="406" spans="1:18" x14ac:dyDescent="0.35">
      <c r="A406" t="s">
        <v>19</v>
      </c>
      <c r="B406" t="s">
        <v>114</v>
      </c>
      <c r="C406" t="s">
        <v>28</v>
      </c>
      <c r="D406" t="s">
        <v>115</v>
      </c>
      <c r="E406">
        <v>7</v>
      </c>
      <c r="F406">
        <v>2</v>
      </c>
      <c r="G406" t="s">
        <v>26</v>
      </c>
      <c r="I406">
        <v>112130</v>
      </c>
      <c r="J406">
        <v>112130</v>
      </c>
      <c r="K406">
        <v>112130</v>
      </c>
      <c r="L406">
        <v>112130</v>
      </c>
      <c r="M406" t="s">
        <v>24</v>
      </c>
      <c r="P406">
        <v>1667.41246074327</v>
      </c>
      <c r="Q406">
        <v>1667.41246074327</v>
      </c>
      <c r="R406" t="s">
        <v>24</v>
      </c>
    </row>
    <row r="407" spans="1:18" x14ac:dyDescent="0.35">
      <c r="A407" t="s">
        <v>19</v>
      </c>
      <c r="B407" t="s">
        <v>114</v>
      </c>
      <c r="C407" t="s">
        <v>29</v>
      </c>
      <c r="D407" t="s">
        <v>115</v>
      </c>
      <c r="E407">
        <v>8</v>
      </c>
      <c r="F407">
        <v>2</v>
      </c>
      <c r="G407" t="s">
        <v>26</v>
      </c>
      <c r="I407">
        <v>367</v>
      </c>
      <c r="J407">
        <v>367</v>
      </c>
      <c r="K407">
        <v>367</v>
      </c>
      <c r="L407">
        <v>367</v>
      </c>
      <c r="M407" t="s">
        <v>24</v>
      </c>
      <c r="P407">
        <v>1.24172160522324</v>
      </c>
      <c r="Q407">
        <v>1.24172160522324</v>
      </c>
      <c r="R407" t="s">
        <v>24</v>
      </c>
    </row>
    <row r="408" spans="1:18" x14ac:dyDescent="0.35">
      <c r="A408" t="s">
        <v>19</v>
      </c>
      <c r="B408" t="s">
        <v>114</v>
      </c>
      <c r="C408" t="s">
        <v>30</v>
      </c>
      <c r="D408" t="s">
        <v>115</v>
      </c>
      <c r="E408">
        <v>2</v>
      </c>
      <c r="F408">
        <v>2</v>
      </c>
      <c r="G408" t="s">
        <v>26</v>
      </c>
      <c r="I408">
        <v>647</v>
      </c>
      <c r="J408">
        <v>647</v>
      </c>
      <c r="K408">
        <v>647</v>
      </c>
      <c r="L408">
        <v>647</v>
      </c>
      <c r="M408" t="s">
        <v>24</v>
      </c>
      <c r="P408">
        <v>0.50519459766463704</v>
      </c>
      <c r="Q408">
        <v>0.50519459766463704</v>
      </c>
      <c r="R408" t="s">
        <v>24</v>
      </c>
    </row>
    <row r="409" spans="1:18" x14ac:dyDescent="0.35">
      <c r="A409" t="s">
        <v>19</v>
      </c>
      <c r="B409" t="s">
        <v>114</v>
      </c>
      <c r="C409" t="s">
        <v>31</v>
      </c>
      <c r="D409" t="s">
        <v>115</v>
      </c>
      <c r="E409">
        <v>3</v>
      </c>
      <c r="F409">
        <v>2</v>
      </c>
      <c r="G409" t="s">
        <v>26</v>
      </c>
      <c r="I409">
        <v>471</v>
      </c>
      <c r="J409">
        <v>471</v>
      </c>
      <c r="K409">
        <v>471</v>
      </c>
      <c r="L409">
        <v>471</v>
      </c>
      <c r="M409" t="s">
        <v>24</v>
      </c>
      <c r="P409">
        <v>0.10669047074756401</v>
      </c>
      <c r="Q409">
        <v>0.10669047074756401</v>
      </c>
      <c r="R409" t="s">
        <v>24</v>
      </c>
    </row>
    <row r="410" spans="1:18" x14ac:dyDescent="0.35">
      <c r="A410" t="s">
        <v>19</v>
      </c>
      <c r="B410" t="s">
        <v>114</v>
      </c>
      <c r="C410" t="s">
        <v>33</v>
      </c>
      <c r="D410" t="s">
        <v>115</v>
      </c>
      <c r="E410">
        <v>4</v>
      </c>
      <c r="F410">
        <v>2</v>
      </c>
      <c r="G410" t="s">
        <v>32</v>
      </c>
      <c r="I410">
        <v>229</v>
      </c>
      <c r="J410">
        <v>229</v>
      </c>
      <c r="K410">
        <v>229</v>
      </c>
      <c r="L410">
        <v>229</v>
      </c>
      <c r="M410" t="s">
        <v>24</v>
      </c>
      <c r="P410">
        <v>0.14879067948233701</v>
      </c>
      <c r="Q410">
        <v>0.14879067948233701</v>
      </c>
      <c r="R410" t="s">
        <v>24</v>
      </c>
    </row>
    <row r="411" spans="1:18" x14ac:dyDescent="0.35">
      <c r="A411" t="s">
        <v>19</v>
      </c>
      <c r="B411" t="s">
        <v>114</v>
      </c>
      <c r="C411" t="s">
        <v>34</v>
      </c>
      <c r="D411" t="s">
        <v>115</v>
      </c>
      <c r="E411">
        <v>9</v>
      </c>
      <c r="F411">
        <v>2</v>
      </c>
      <c r="G411" t="s">
        <v>32</v>
      </c>
      <c r="I411">
        <v>306</v>
      </c>
      <c r="J411">
        <v>306</v>
      </c>
      <c r="K411">
        <v>306</v>
      </c>
      <c r="L411">
        <v>306</v>
      </c>
      <c r="M411" t="s">
        <v>24</v>
      </c>
      <c r="P411">
        <v>3.4567951612975899E-2</v>
      </c>
      <c r="Q411">
        <v>3.4567951612975899E-2</v>
      </c>
      <c r="R411" t="s">
        <v>24</v>
      </c>
    </row>
    <row r="412" spans="1:18" x14ac:dyDescent="0.35">
      <c r="A412" t="s">
        <v>19</v>
      </c>
      <c r="B412" t="s">
        <v>114</v>
      </c>
      <c r="C412" t="s">
        <v>35</v>
      </c>
      <c r="D412" t="s">
        <v>115</v>
      </c>
      <c r="E412">
        <v>10</v>
      </c>
      <c r="F412">
        <v>2</v>
      </c>
      <c r="G412" t="s">
        <v>26</v>
      </c>
      <c r="I412">
        <v>602</v>
      </c>
      <c r="J412">
        <v>602</v>
      </c>
      <c r="K412">
        <v>602</v>
      </c>
      <c r="L412">
        <v>602</v>
      </c>
      <c r="M412" t="s">
        <v>24</v>
      </c>
      <c r="P412">
        <v>5.0492677100646999</v>
      </c>
      <c r="Q412">
        <v>5.0492677100646999</v>
      </c>
      <c r="R412" t="s">
        <v>24</v>
      </c>
    </row>
    <row r="413" spans="1:18" x14ac:dyDescent="0.35">
      <c r="A413" t="s">
        <v>19</v>
      </c>
      <c r="B413" t="s">
        <v>116</v>
      </c>
      <c r="C413" t="s">
        <v>21</v>
      </c>
      <c r="D413" t="s">
        <v>117</v>
      </c>
      <c r="E413">
        <v>1</v>
      </c>
      <c r="F413">
        <v>2</v>
      </c>
      <c r="G413" t="s">
        <v>32</v>
      </c>
      <c r="I413">
        <v>203</v>
      </c>
      <c r="J413">
        <v>203</v>
      </c>
      <c r="K413">
        <v>203</v>
      </c>
      <c r="L413">
        <v>203</v>
      </c>
      <c r="M413" t="s">
        <v>24</v>
      </c>
      <c r="P413">
        <v>3.3721598968269297E-2</v>
      </c>
      <c r="Q413">
        <v>3.3721598968269297E-2</v>
      </c>
      <c r="R413" t="s">
        <v>24</v>
      </c>
    </row>
    <row r="414" spans="1:18" x14ac:dyDescent="0.35">
      <c r="A414" t="s">
        <v>19</v>
      </c>
      <c r="B414" t="s">
        <v>116</v>
      </c>
      <c r="C414" t="s">
        <v>25</v>
      </c>
      <c r="D414" t="s">
        <v>117</v>
      </c>
      <c r="E414">
        <v>5</v>
      </c>
      <c r="F414">
        <v>2</v>
      </c>
      <c r="G414" t="s">
        <v>26</v>
      </c>
      <c r="I414">
        <v>448</v>
      </c>
      <c r="J414">
        <v>448</v>
      </c>
      <c r="K414">
        <v>448</v>
      </c>
      <c r="L414">
        <v>448</v>
      </c>
      <c r="M414" t="s">
        <v>24</v>
      </c>
      <c r="P414">
        <v>1.1808850055934299</v>
      </c>
      <c r="Q414">
        <v>1.1808850055934299</v>
      </c>
      <c r="R414" t="s">
        <v>24</v>
      </c>
    </row>
    <row r="415" spans="1:18" x14ac:dyDescent="0.35">
      <c r="A415" t="s">
        <v>19</v>
      </c>
      <c r="B415" t="s">
        <v>116</v>
      </c>
      <c r="C415" t="s">
        <v>27</v>
      </c>
      <c r="D415" t="s">
        <v>117</v>
      </c>
      <c r="E415">
        <v>6</v>
      </c>
      <c r="F415">
        <v>2</v>
      </c>
      <c r="G415" t="s">
        <v>26</v>
      </c>
      <c r="I415">
        <v>1696</v>
      </c>
      <c r="J415">
        <v>1696</v>
      </c>
      <c r="K415">
        <v>1696</v>
      </c>
      <c r="L415">
        <v>1696</v>
      </c>
      <c r="M415" t="s">
        <v>24</v>
      </c>
      <c r="P415">
        <v>5.9963916536618704</v>
      </c>
      <c r="Q415">
        <v>5.9963916536618704</v>
      </c>
      <c r="R415" t="s">
        <v>24</v>
      </c>
    </row>
    <row r="416" spans="1:18" x14ac:dyDescent="0.35">
      <c r="A416" t="s">
        <v>19</v>
      </c>
      <c r="B416" t="s">
        <v>116</v>
      </c>
      <c r="C416" t="s">
        <v>28</v>
      </c>
      <c r="D416" t="s">
        <v>117</v>
      </c>
      <c r="E416">
        <v>7</v>
      </c>
      <c r="F416">
        <v>2</v>
      </c>
      <c r="G416" t="s">
        <v>26</v>
      </c>
      <c r="I416">
        <v>14487</v>
      </c>
      <c r="J416">
        <v>14487</v>
      </c>
      <c r="K416">
        <v>14487</v>
      </c>
      <c r="L416">
        <v>14487</v>
      </c>
      <c r="M416" t="s">
        <v>24</v>
      </c>
      <c r="P416">
        <v>338.337963713985</v>
      </c>
      <c r="Q416">
        <v>338.337963713985</v>
      </c>
      <c r="R416" t="s">
        <v>24</v>
      </c>
    </row>
    <row r="417" spans="1:18" x14ac:dyDescent="0.35">
      <c r="A417" t="s">
        <v>19</v>
      </c>
      <c r="B417" t="s">
        <v>116</v>
      </c>
      <c r="C417" t="s">
        <v>29</v>
      </c>
      <c r="D417" t="s">
        <v>117</v>
      </c>
      <c r="E417">
        <v>8</v>
      </c>
      <c r="F417">
        <v>2</v>
      </c>
      <c r="G417" t="s">
        <v>26</v>
      </c>
      <c r="I417">
        <v>351</v>
      </c>
      <c r="J417">
        <v>351</v>
      </c>
      <c r="K417">
        <v>351</v>
      </c>
      <c r="L417">
        <v>351</v>
      </c>
      <c r="M417" t="s">
        <v>24</v>
      </c>
      <c r="P417">
        <v>1.1373296565976601</v>
      </c>
      <c r="Q417">
        <v>1.1373296565976601</v>
      </c>
      <c r="R417" t="s">
        <v>24</v>
      </c>
    </row>
    <row r="418" spans="1:18" x14ac:dyDescent="0.35">
      <c r="A418" t="s">
        <v>19</v>
      </c>
      <c r="B418" t="s">
        <v>116</v>
      </c>
      <c r="C418" t="s">
        <v>30</v>
      </c>
      <c r="D418" t="s">
        <v>117</v>
      </c>
      <c r="E418">
        <v>2</v>
      </c>
      <c r="F418">
        <v>2</v>
      </c>
      <c r="G418" t="s">
        <v>26</v>
      </c>
      <c r="I418">
        <v>1009</v>
      </c>
      <c r="J418">
        <v>1009</v>
      </c>
      <c r="K418">
        <v>1009</v>
      </c>
      <c r="L418">
        <v>1009</v>
      </c>
      <c r="M418" t="s">
        <v>24</v>
      </c>
      <c r="P418">
        <v>1.41804927368847</v>
      </c>
      <c r="Q418">
        <v>1.41804927368847</v>
      </c>
      <c r="R418" t="s">
        <v>24</v>
      </c>
    </row>
    <row r="419" spans="1:18" x14ac:dyDescent="0.35">
      <c r="A419" t="s">
        <v>19</v>
      </c>
      <c r="B419" t="s">
        <v>116</v>
      </c>
      <c r="C419" t="s">
        <v>31</v>
      </c>
      <c r="D419" t="s">
        <v>117</v>
      </c>
      <c r="E419">
        <v>3</v>
      </c>
      <c r="F419">
        <v>2</v>
      </c>
      <c r="G419" t="s">
        <v>26</v>
      </c>
      <c r="I419">
        <v>478</v>
      </c>
      <c r="J419">
        <v>478</v>
      </c>
      <c r="K419">
        <v>478</v>
      </c>
      <c r="L419">
        <v>478</v>
      </c>
      <c r="M419" t="s">
        <v>24</v>
      </c>
      <c r="P419">
        <v>0.11947267739067</v>
      </c>
      <c r="Q419">
        <v>0.11947267739067</v>
      </c>
      <c r="R419" t="s">
        <v>24</v>
      </c>
    </row>
    <row r="420" spans="1:18" x14ac:dyDescent="0.35">
      <c r="A420" t="s">
        <v>19</v>
      </c>
      <c r="B420" t="s">
        <v>116</v>
      </c>
      <c r="C420" t="s">
        <v>33</v>
      </c>
      <c r="D420" t="s">
        <v>117</v>
      </c>
      <c r="E420">
        <v>4</v>
      </c>
      <c r="F420">
        <v>2</v>
      </c>
      <c r="G420" t="s">
        <v>23</v>
      </c>
      <c r="I420">
        <v>142</v>
      </c>
      <c r="J420">
        <v>142</v>
      </c>
      <c r="K420">
        <v>142</v>
      </c>
      <c r="L420">
        <v>142</v>
      </c>
      <c r="M420" t="s">
        <v>24</v>
      </c>
      <c r="P420" t="s">
        <v>24</v>
      </c>
      <c r="Q420" t="s">
        <v>24</v>
      </c>
      <c r="R420" t="s">
        <v>24</v>
      </c>
    </row>
    <row r="421" spans="1:18" x14ac:dyDescent="0.35">
      <c r="A421" t="s">
        <v>19</v>
      </c>
      <c r="B421" t="s">
        <v>116</v>
      </c>
      <c r="C421" t="s">
        <v>34</v>
      </c>
      <c r="D421" t="s">
        <v>117</v>
      </c>
      <c r="E421">
        <v>9</v>
      </c>
      <c r="F421">
        <v>2</v>
      </c>
      <c r="G421" t="s">
        <v>32</v>
      </c>
      <c r="I421">
        <v>293</v>
      </c>
      <c r="J421">
        <v>293</v>
      </c>
      <c r="K421">
        <v>293</v>
      </c>
      <c r="L421">
        <v>293</v>
      </c>
      <c r="M421" t="s">
        <v>24</v>
      </c>
      <c r="P421">
        <v>8.6916896389844806E-3</v>
      </c>
      <c r="Q421">
        <v>8.6916896389844806E-3</v>
      </c>
      <c r="R421" t="s">
        <v>24</v>
      </c>
    </row>
    <row r="422" spans="1:18" x14ac:dyDescent="0.35">
      <c r="A422" t="s">
        <v>19</v>
      </c>
      <c r="B422" t="s">
        <v>116</v>
      </c>
      <c r="C422" t="s">
        <v>35</v>
      </c>
      <c r="D422" t="s">
        <v>117</v>
      </c>
      <c r="E422">
        <v>10</v>
      </c>
      <c r="F422">
        <v>2</v>
      </c>
      <c r="G422" t="s">
        <v>26</v>
      </c>
      <c r="I422">
        <v>318</v>
      </c>
      <c r="J422">
        <v>318</v>
      </c>
      <c r="K422">
        <v>318</v>
      </c>
      <c r="L422">
        <v>318</v>
      </c>
      <c r="M422" t="s">
        <v>24</v>
      </c>
      <c r="P422">
        <v>1.5310040413192101</v>
      </c>
      <c r="Q422">
        <v>1.5310040413192101</v>
      </c>
      <c r="R422" t="s">
        <v>24</v>
      </c>
    </row>
    <row r="423" spans="1:18" x14ac:dyDescent="0.35">
      <c r="A423" t="s">
        <v>19</v>
      </c>
      <c r="B423" t="s">
        <v>118</v>
      </c>
      <c r="C423" t="s">
        <v>21</v>
      </c>
      <c r="D423" t="s">
        <v>119</v>
      </c>
      <c r="E423">
        <v>1</v>
      </c>
      <c r="F423">
        <v>2</v>
      </c>
      <c r="G423" t="s">
        <v>32</v>
      </c>
      <c r="I423">
        <v>197</v>
      </c>
      <c r="J423">
        <v>197</v>
      </c>
      <c r="K423">
        <v>197</v>
      </c>
      <c r="L423">
        <v>197</v>
      </c>
      <c r="M423" t="s">
        <v>24</v>
      </c>
      <c r="P423">
        <v>1.3745475895765099E-2</v>
      </c>
      <c r="Q423">
        <v>1.3745475895765099E-2</v>
      </c>
      <c r="R423" t="s">
        <v>24</v>
      </c>
    </row>
    <row r="424" spans="1:18" x14ac:dyDescent="0.35">
      <c r="A424" t="s">
        <v>19</v>
      </c>
      <c r="B424" t="s">
        <v>118</v>
      </c>
      <c r="C424" t="s">
        <v>25</v>
      </c>
      <c r="D424" t="s">
        <v>119</v>
      </c>
      <c r="E424">
        <v>5</v>
      </c>
      <c r="F424">
        <v>2</v>
      </c>
      <c r="G424" t="s">
        <v>26</v>
      </c>
      <c r="I424">
        <v>503</v>
      </c>
      <c r="J424">
        <v>503</v>
      </c>
      <c r="K424">
        <v>503</v>
      </c>
      <c r="L424">
        <v>503</v>
      </c>
      <c r="M424" t="s">
        <v>24</v>
      </c>
      <c r="P424">
        <v>1.6116922708258199</v>
      </c>
      <c r="Q424">
        <v>1.6116922708258199</v>
      </c>
      <c r="R424" t="s">
        <v>24</v>
      </c>
    </row>
    <row r="425" spans="1:18" x14ac:dyDescent="0.35">
      <c r="A425" t="s">
        <v>19</v>
      </c>
      <c r="B425" t="s">
        <v>118</v>
      </c>
      <c r="C425" t="s">
        <v>27</v>
      </c>
      <c r="D425" t="s">
        <v>119</v>
      </c>
      <c r="E425">
        <v>6</v>
      </c>
      <c r="F425">
        <v>2</v>
      </c>
      <c r="G425" t="s">
        <v>26</v>
      </c>
      <c r="I425">
        <v>1750</v>
      </c>
      <c r="J425">
        <v>1750</v>
      </c>
      <c r="K425">
        <v>1750</v>
      </c>
      <c r="L425">
        <v>1750</v>
      </c>
      <c r="M425" t="s">
        <v>24</v>
      </c>
      <c r="P425">
        <v>6.2080733714280099</v>
      </c>
      <c r="Q425">
        <v>6.2080733714280099</v>
      </c>
      <c r="R425" t="s">
        <v>24</v>
      </c>
    </row>
    <row r="426" spans="1:18" x14ac:dyDescent="0.35">
      <c r="A426" t="s">
        <v>19</v>
      </c>
      <c r="B426" t="s">
        <v>118</v>
      </c>
      <c r="C426" t="s">
        <v>28</v>
      </c>
      <c r="D426" t="s">
        <v>119</v>
      </c>
      <c r="E426">
        <v>7</v>
      </c>
      <c r="F426">
        <v>2</v>
      </c>
      <c r="G426" t="s">
        <v>26</v>
      </c>
      <c r="I426">
        <v>55636</v>
      </c>
      <c r="J426">
        <v>55636</v>
      </c>
      <c r="K426">
        <v>55636</v>
      </c>
      <c r="L426">
        <v>55636</v>
      </c>
      <c r="M426" t="s">
        <v>24</v>
      </c>
      <c r="P426">
        <v>967.25941505213098</v>
      </c>
      <c r="Q426">
        <v>967.25941505213098</v>
      </c>
      <c r="R426" t="s">
        <v>24</v>
      </c>
    </row>
    <row r="427" spans="1:18" x14ac:dyDescent="0.35">
      <c r="A427" t="s">
        <v>19</v>
      </c>
      <c r="B427" t="s">
        <v>118</v>
      </c>
      <c r="C427" t="s">
        <v>29</v>
      </c>
      <c r="D427" t="s">
        <v>119</v>
      </c>
      <c r="E427">
        <v>8</v>
      </c>
      <c r="F427">
        <v>2</v>
      </c>
      <c r="G427" t="s">
        <v>26</v>
      </c>
      <c r="I427">
        <v>603</v>
      </c>
      <c r="J427">
        <v>603</v>
      </c>
      <c r="K427">
        <v>603</v>
      </c>
      <c r="L427">
        <v>603</v>
      </c>
      <c r="M427" t="s">
        <v>24</v>
      </c>
      <c r="P427">
        <v>2.8121673524804098</v>
      </c>
      <c r="Q427">
        <v>2.8121673524804098</v>
      </c>
      <c r="R427" t="s">
        <v>24</v>
      </c>
    </row>
    <row r="428" spans="1:18" x14ac:dyDescent="0.35">
      <c r="A428" t="s">
        <v>19</v>
      </c>
      <c r="B428" t="s">
        <v>118</v>
      </c>
      <c r="C428" t="s">
        <v>30</v>
      </c>
      <c r="D428" t="s">
        <v>119</v>
      </c>
      <c r="E428">
        <v>2</v>
      </c>
      <c r="F428">
        <v>2</v>
      </c>
      <c r="G428" t="s">
        <v>26</v>
      </c>
      <c r="I428">
        <v>765</v>
      </c>
      <c r="J428">
        <v>765</v>
      </c>
      <c r="K428">
        <v>765</v>
      </c>
      <c r="L428">
        <v>765</v>
      </c>
      <c r="M428" t="s">
        <v>24</v>
      </c>
      <c r="P428">
        <v>0.79690201245863801</v>
      </c>
      <c r="Q428">
        <v>0.79690201245863801</v>
      </c>
      <c r="R428" t="s">
        <v>24</v>
      </c>
    </row>
    <row r="429" spans="1:18" x14ac:dyDescent="0.35">
      <c r="A429" t="s">
        <v>19</v>
      </c>
      <c r="B429" t="s">
        <v>118</v>
      </c>
      <c r="C429" t="s">
        <v>31</v>
      </c>
      <c r="D429" t="s">
        <v>119</v>
      </c>
      <c r="E429">
        <v>3</v>
      </c>
      <c r="F429">
        <v>2</v>
      </c>
      <c r="G429" t="s">
        <v>26</v>
      </c>
      <c r="I429">
        <v>464</v>
      </c>
      <c r="J429">
        <v>464</v>
      </c>
      <c r="K429">
        <v>464</v>
      </c>
      <c r="L429">
        <v>464</v>
      </c>
      <c r="M429" t="s">
        <v>24</v>
      </c>
      <c r="P429">
        <v>9.3995799747133194E-2</v>
      </c>
      <c r="Q429">
        <v>9.3995799747133194E-2</v>
      </c>
      <c r="R429" t="s">
        <v>24</v>
      </c>
    </row>
    <row r="430" spans="1:18" x14ac:dyDescent="0.35">
      <c r="A430" t="s">
        <v>19</v>
      </c>
      <c r="B430" t="s">
        <v>118</v>
      </c>
      <c r="C430" t="s">
        <v>33</v>
      </c>
      <c r="D430" t="s">
        <v>119</v>
      </c>
      <c r="E430">
        <v>4</v>
      </c>
      <c r="F430">
        <v>2</v>
      </c>
      <c r="G430" t="s">
        <v>32</v>
      </c>
      <c r="I430">
        <v>195</v>
      </c>
      <c r="J430">
        <v>195</v>
      </c>
      <c r="K430">
        <v>195</v>
      </c>
      <c r="L430">
        <v>195</v>
      </c>
      <c r="M430" t="s">
        <v>24</v>
      </c>
      <c r="P430">
        <v>2.11092797814443E-2</v>
      </c>
      <c r="Q430">
        <v>2.11092797814443E-2</v>
      </c>
      <c r="R430" t="s">
        <v>24</v>
      </c>
    </row>
    <row r="431" spans="1:18" x14ac:dyDescent="0.35">
      <c r="A431" t="s">
        <v>19</v>
      </c>
      <c r="B431" t="s">
        <v>118</v>
      </c>
      <c r="C431" t="s">
        <v>34</v>
      </c>
      <c r="D431" t="s">
        <v>119</v>
      </c>
      <c r="E431">
        <v>9</v>
      </c>
      <c r="F431">
        <v>2</v>
      </c>
      <c r="G431" t="s">
        <v>32</v>
      </c>
      <c r="I431">
        <v>307</v>
      </c>
      <c r="J431">
        <v>307</v>
      </c>
      <c r="K431">
        <v>307</v>
      </c>
      <c r="L431">
        <v>307</v>
      </c>
      <c r="M431" t="s">
        <v>24</v>
      </c>
      <c r="P431">
        <v>3.6559175013647499E-2</v>
      </c>
      <c r="Q431">
        <v>3.6559175013647499E-2</v>
      </c>
      <c r="R431" t="s">
        <v>24</v>
      </c>
    </row>
    <row r="432" spans="1:18" x14ac:dyDescent="0.35">
      <c r="A432" t="s">
        <v>19</v>
      </c>
      <c r="B432" t="s">
        <v>118</v>
      </c>
      <c r="C432" t="s">
        <v>35</v>
      </c>
      <c r="D432" t="s">
        <v>119</v>
      </c>
      <c r="E432">
        <v>10</v>
      </c>
      <c r="F432">
        <v>2</v>
      </c>
      <c r="G432" t="s">
        <v>26</v>
      </c>
      <c r="I432">
        <v>1809</v>
      </c>
      <c r="J432">
        <v>1809</v>
      </c>
      <c r="K432">
        <v>1809</v>
      </c>
      <c r="L432">
        <v>1809</v>
      </c>
      <c r="M432" t="s">
        <v>24</v>
      </c>
      <c r="P432">
        <v>17.042956023090301</v>
      </c>
      <c r="Q432">
        <v>17.042956023090301</v>
      </c>
      <c r="R432" t="s">
        <v>24</v>
      </c>
    </row>
    <row r="433" spans="1:18" x14ac:dyDescent="0.35">
      <c r="A433" t="s">
        <v>19</v>
      </c>
      <c r="B433" t="s">
        <v>120</v>
      </c>
      <c r="C433" t="s">
        <v>21</v>
      </c>
      <c r="D433" t="s">
        <v>121</v>
      </c>
      <c r="E433">
        <v>1</v>
      </c>
      <c r="F433">
        <v>2</v>
      </c>
      <c r="G433" t="s">
        <v>32</v>
      </c>
      <c r="I433">
        <v>211</v>
      </c>
      <c r="J433">
        <v>211</v>
      </c>
      <c r="K433">
        <v>211</v>
      </c>
      <c r="L433">
        <v>211</v>
      </c>
      <c r="M433" t="s">
        <v>24</v>
      </c>
      <c r="P433">
        <v>6.1021053404179598E-2</v>
      </c>
      <c r="Q433">
        <v>6.1021053404179598E-2</v>
      </c>
      <c r="R433" t="s">
        <v>24</v>
      </c>
    </row>
    <row r="434" spans="1:18" x14ac:dyDescent="0.35">
      <c r="A434" t="s">
        <v>19</v>
      </c>
      <c r="B434" t="s">
        <v>120</v>
      </c>
      <c r="C434" t="s">
        <v>25</v>
      </c>
      <c r="D434" t="s">
        <v>121</v>
      </c>
      <c r="E434">
        <v>5</v>
      </c>
      <c r="F434">
        <v>2</v>
      </c>
      <c r="G434" t="s">
        <v>26</v>
      </c>
      <c r="I434">
        <v>537</v>
      </c>
      <c r="J434">
        <v>537</v>
      </c>
      <c r="K434">
        <v>537</v>
      </c>
      <c r="L434">
        <v>537</v>
      </c>
      <c r="M434" t="s">
        <v>24</v>
      </c>
      <c r="P434">
        <v>1.8810431544839099</v>
      </c>
      <c r="Q434">
        <v>1.8810431544839099</v>
      </c>
      <c r="R434" t="s">
        <v>24</v>
      </c>
    </row>
    <row r="435" spans="1:18" x14ac:dyDescent="0.35">
      <c r="A435" t="s">
        <v>19</v>
      </c>
      <c r="B435" t="s">
        <v>120</v>
      </c>
      <c r="C435" t="s">
        <v>27</v>
      </c>
      <c r="D435" t="s">
        <v>121</v>
      </c>
      <c r="E435">
        <v>6</v>
      </c>
      <c r="F435">
        <v>2</v>
      </c>
      <c r="G435" t="s">
        <v>26</v>
      </c>
      <c r="I435">
        <v>3096</v>
      </c>
      <c r="J435">
        <v>3096</v>
      </c>
      <c r="K435">
        <v>3096</v>
      </c>
      <c r="L435">
        <v>3096</v>
      </c>
      <c r="M435" t="s">
        <v>24</v>
      </c>
      <c r="P435">
        <v>11.505193545052901</v>
      </c>
      <c r="Q435">
        <v>11.505193545052901</v>
      </c>
      <c r="R435" t="s">
        <v>24</v>
      </c>
    </row>
    <row r="436" spans="1:18" x14ac:dyDescent="0.35">
      <c r="A436" t="s">
        <v>19</v>
      </c>
      <c r="B436" t="s">
        <v>120</v>
      </c>
      <c r="C436" t="s">
        <v>28</v>
      </c>
      <c r="D436" t="s">
        <v>121</v>
      </c>
      <c r="E436">
        <v>7</v>
      </c>
      <c r="F436">
        <v>2</v>
      </c>
      <c r="G436" t="s">
        <v>26</v>
      </c>
      <c r="I436">
        <v>130338</v>
      </c>
      <c r="J436">
        <v>130338</v>
      </c>
      <c r="K436">
        <v>130338</v>
      </c>
      <c r="L436">
        <v>130338</v>
      </c>
      <c r="M436" t="s">
        <v>24</v>
      </c>
      <c r="P436">
        <v>1874.04886340743</v>
      </c>
      <c r="Q436">
        <v>1874.04886340743</v>
      </c>
      <c r="R436" t="s">
        <v>24</v>
      </c>
    </row>
    <row r="437" spans="1:18" x14ac:dyDescent="0.35">
      <c r="A437" t="s">
        <v>19</v>
      </c>
      <c r="B437" t="s">
        <v>120</v>
      </c>
      <c r="C437" t="s">
        <v>29</v>
      </c>
      <c r="D437" t="s">
        <v>121</v>
      </c>
      <c r="E437">
        <v>8</v>
      </c>
      <c r="F437">
        <v>2</v>
      </c>
      <c r="G437" t="s">
        <v>26</v>
      </c>
      <c r="I437">
        <v>504</v>
      </c>
      <c r="J437">
        <v>504</v>
      </c>
      <c r="K437">
        <v>504</v>
      </c>
      <c r="L437">
        <v>504</v>
      </c>
      <c r="M437" t="s">
        <v>24</v>
      </c>
      <c r="P437">
        <v>2.1475557788172401</v>
      </c>
      <c r="Q437">
        <v>2.1475557788172401</v>
      </c>
      <c r="R437" t="s">
        <v>24</v>
      </c>
    </row>
    <row r="438" spans="1:18" x14ac:dyDescent="0.35">
      <c r="A438" t="s">
        <v>19</v>
      </c>
      <c r="B438" t="s">
        <v>120</v>
      </c>
      <c r="C438" t="s">
        <v>30</v>
      </c>
      <c r="D438" t="s">
        <v>121</v>
      </c>
      <c r="E438">
        <v>2</v>
      </c>
      <c r="F438">
        <v>2</v>
      </c>
      <c r="G438" t="s">
        <v>26</v>
      </c>
      <c r="I438">
        <v>866</v>
      </c>
      <c r="J438">
        <v>866</v>
      </c>
      <c r="K438">
        <v>866</v>
      </c>
      <c r="L438">
        <v>866</v>
      </c>
      <c r="M438" t="s">
        <v>24</v>
      </c>
      <c r="P438">
        <v>1.0515899101508701</v>
      </c>
      <c r="Q438">
        <v>1.0515899101508701</v>
      </c>
      <c r="R438" t="s">
        <v>24</v>
      </c>
    </row>
    <row r="439" spans="1:18" x14ac:dyDescent="0.35">
      <c r="A439" t="s">
        <v>19</v>
      </c>
      <c r="B439" t="s">
        <v>120</v>
      </c>
      <c r="C439" t="s">
        <v>31</v>
      </c>
      <c r="D439" t="s">
        <v>121</v>
      </c>
      <c r="E439">
        <v>3</v>
      </c>
      <c r="F439">
        <v>2</v>
      </c>
      <c r="G439" t="s">
        <v>26</v>
      </c>
      <c r="I439">
        <v>470</v>
      </c>
      <c r="J439">
        <v>470</v>
      </c>
      <c r="K439">
        <v>470</v>
      </c>
      <c r="L439">
        <v>470</v>
      </c>
      <c r="M439" t="s">
        <v>24</v>
      </c>
      <c r="P439">
        <v>0.104871369244153</v>
      </c>
      <c r="Q439">
        <v>0.104871369244153</v>
      </c>
      <c r="R439" t="s">
        <v>24</v>
      </c>
    </row>
    <row r="440" spans="1:18" x14ac:dyDescent="0.35">
      <c r="A440" t="s">
        <v>19</v>
      </c>
      <c r="B440" t="s">
        <v>120</v>
      </c>
      <c r="C440" t="s">
        <v>33</v>
      </c>
      <c r="D440" t="s">
        <v>121</v>
      </c>
      <c r="E440">
        <v>4</v>
      </c>
      <c r="F440">
        <v>2</v>
      </c>
      <c r="G440" t="s">
        <v>32</v>
      </c>
      <c r="I440">
        <v>217</v>
      </c>
      <c r="J440">
        <v>217</v>
      </c>
      <c r="K440">
        <v>217</v>
      </c>
      <c r="L440">
        <v>217</v>
      </c>
      <c r="M440" t="s">
        <v>24</v>
      </c>
      <c r="P440">
        <v>0.103296391703376</v>
      </c>
      <c r="Q440">
        <v>0.103296391703376</v>
      </c>
      <c r="R440" t="s">
        <v>24</v>
      </c>
    </row>
    <row r="441" spans="1:18" x14ac:dyDescent="0.35">
      <c r="A441" t="s">
        <v>19</v>
      </c>
      <c r="B441" t="s">
        <v>120</v>
      </c>
      <c r="C441" t="s">
        <v>34</v>
      </c>
      <c r="D441" t="s">
        <v>121</v>
      </c>
      <c r="E441">
        <v>9</v>
      </c>
      <c r="F441">
        <v>2</v>
      </c>
      <c r="G441" t="s">
        <v>32</v>
      </c>
      <c r="I441">
        <v>300</v>
      </c>
      <c r="J441">
        <v>300</v>
      </c>
      <c r="K441">
        <v>300</v>
      </c>
      <c r="L441">
        <v>300</v>
      </c>
      <c r="M441" t="s">
        <v>24</v>
      </c>
      <c r="P441">
        <v>2.2622387945872E-2</v>
      </c>
      <c r="Q441">
        <v>2.2622387945872E-2</v>
      </c>
      <c r="R441" t="s">
        <v>24</v>
      </c>
    </row>
    <row r="442" spans="1:18" x14ac:dyDescent="0.35">
      <c r="A442" t="s">
        <v>19</v>
      </c>
      <c r="B442" t="s">
        <v>120</v>
      </c>
      <c r="C442" t="s">
        <v>35</v>
      </c>
      <c r="D442" t="s">
        <v>121</v>
      </c>
      <c r="E442">
        <v>10</v>
      </c>
      <c r="F442">
        <v>2</v>
      </c>
      <c r="G442" t="s">
        <v>26</v>
      </c>
      <c r="I442">
        <v>285</v>
      </c>
      <c r="J442">
        <v>285</v>
      </c>
      <c r="K442">
        <v>285</v>
      </c>
      <c r="L442">
        <v>285</v>
      </c>
      <c r="M442" t="s">
        <v>24</v>
      </c>
      <c r="P442">
        <v>1.04944063336376</v>
      </c>
      <c r="Q442">
        <v>1.04944063336376</v>
      </c>
      <c r="R442" t="s">
        <v>24</v>
      </c>
    </row>
    <row r="443" spans="1:18" x14ac:dyDescent="0.35">
      <c r="A443" t="s">
        <v>19</v>
      </c>
      <c r="B443" t="s">
        <v>122</v>
      </c>
      <c r="C443" t="s">
        <v>21</v>
      </c>
      <c r="D443" t="s">
        <v>123</v>
      </c>
      <c r="E443">
        <v>1</v>
      </c>
      <c r="F443">
        <v>2</v>
      </c>
      <c r="G443" t="s">
        <v>32</v>
      </c>
      <c r="I443">
        <v>222</v>
      </c>
      <c r="J443">
        <v>222</v>
      </c>
      <c r="K443">
        <v>222</v>
      </c>
      <c r="L443">
        <v>222</v>
      </c>
      <c r="M443" t="s">
        <v>24</v>
      </c>
      <c r="P443">
        <v>9.9256677892091902E-2</v>
      </c>
      <c r="Q443">
        <v>9.9256677892091902E-2</v>
      </c>
      <c r="R443" t="s">
        <v>24</v>
      </c>
    </row>
    <row r="444" spans="1:18" x14ac:dyDescent="0.35">
      <c r="A444" t="s">
        <v>19</v>
      </c>
      <c r="B444" t="s">
        <v>122</v>
      </c>
      <c r="C444" t="s">
        <v>25</v>
      </c>
      <c r="D444" t="s">
        <v>123</v>
      </c>
      <c r="E444">
        <v>5</v>
      </c>
      <c r="F444">
        <v>2</v>
      </c>
      <c r="G444" t="s">
        <v>32</v>
      </c>
      <c r="I444">
        <v>335</v>
      </c>
      <c r="J444">
        <v>335</v>
      </c>
      <c r="K444">
        <v>335</v>
      </c>
      <c r="L444">
        <v>335</v>
      </c>
      <c r="M444" t="s">
        <v>24</v>
      </c>
      <c r="P444">
        <v>0.32516532900810802</v>
      </c>
      <c r="Q444">
        <v>0.32516532900810802</v>
      </c>
      <c r="R444" t="s">
        <v>24</v>
      </c>
    </row>
    <row r="445" spans="1:18" x14ac:dyDescent="0.35">
      <c r="A445" t="s">
        <v>19</v>
      </c>
      <c r="B445" t="s">
        <v>122</v>
      </c>
      <c r="C445" t="s">
        <v>27</v>
      </c>
      <c r="D445" t="s">
        <v>123</v>
      </c>
      <c r="E445">
        <v>6</v>
      </c>
      <c r="F445">
        <v>2</v>
      </c>
      <c r="G445" t="s">
        <v>26</v>
      </c>
      <c r="I445">
        <v>1000</v>
      </c>
      <c r="J445">
        <v>1000</v>
      </c>
      <c r="K445">
        <v>1000</v>
      </c>
      <c r="L445">
        <v>1000</v>
      </c>
      <c r="M445" t="s">
        <v>24</v>
      </c>
      <c r="P445">
        <v>3.2767204000039101</v>
      </c>
      <c r="Q445">
        <v>3.2767204000039101</v>
      </c>
      <c r="R445" t="s">
        <v>24</v>
      </c>
    </row>
    <row r="446" spans="1:18" x14ac:dyDescent="0.35">
      <c r="A446" t="s">
        <v>19</v>
      </c>
      <c r="B446" t="s">
        <v>122</v>
      </c>
      <c r="C446" t="s">
        <v>28</v>
      </c>
      <c r="D446" t="s">
        <v>123</v>
      </c>
      <c r="E446">
        <v>7</v>
      </c>
      <c r="F446">
        <v>2</v>
      </c>
      <c r="G446" t="s">
        <v>26</v>
      </c>
      <c r="I446">
        <v>102757</v>
      </c>
      <c r="J446">
        <v>102757</v>
      </c>
      <c r="K446">
        <v>102757</v>
      </c>
      <c r="L446">
        <v>102757</v>
      </c>
      <c r="M446" t="s">
        <v>24</v>
      </c>
      <c r="P446">
        <v>1558.1313571360499</v>
      </c>
      <c r="Q446">
        <v>1558.1313571360499</v>
      </c>
      <c r="R446" t="s">
        <v>24</v>
      </c>
    </row>
    <row r="447" spans="1:18" x14ac:dyDescent="0.35">
      <c r="A447" t="s">
        <v>19</v>
      </c>
      <c r="B447" t="s">
        <v>122</v>
      </c>
      <c r="C447" t="s">
        <v>29</v>
      </c>
      <c r="D447" t="s">
        <v>123</v>
      </c>
      <c r="E447">
        <v>8</v>
      </c>
      <c r="F447">
        <v>2</v>
      </c>
      <c r="G447" t="s">
        <v>26</v>
      </c>
      <c r="I447">
        <v>371</v>
      </c>
      <c r="J447">
        <v>371</v>
      </c>
      <c r="K447">
        <v>371</v>
      </c>
      <c r="L447">
        <v>371</v>
      </c>
      <c r="M447" t="s">
        <v>24</v>
      </c>
      <c r="P447">
        <v>1.2678742970941801</v>
      </c>
      <c r="Q447">
        <v>1.2678742970941801</v>
      </c>
      <c r="R447" t="s">
        <v>24</v>
      </c>
    </row>
    <row r="448" spans="1:18" x14ac:dyDescent="0.35">
      <c r="A448" t="s">
        <v>19</v>
      </c>
      <c r="B448" t="s">
        <v>122</v>
      </c>
      <c r="C448" t="s">
        <v>30</v>
      </c>
      <c r="D448" t="s">
        <v>123</v>
      </c>
      <c r="E448">
        <v>2</v>
      </c>
      <c r="F448">
        <v>2</v>
      </c>
      <c r="G448" t="s">
        <v>26</v>
      </c>
      <c r="I448">
        <v>978</v>
      </c>
      <c r="J448">
        <v>978</v>
      </c>
      <c r="K448">
        <v>978</v>
      </c>
      <c r="L448">
        <v>978</v>
      </c>
      <c r="M448" t="s">
        <v>24</v>
      </c>
      <c r="P448">
        <v>1.33810255579827</v>
      </c>
      <c r="Q448">
        <v>1.33810255579827</v>
      </c>
      <c r="R448" t="s">
        <v>24</v>
      </c>
    </row>
    <row r="449" spans="1:18" x14ac:dyDescent="0.35">
      <c r="A449" t="s">
        <v>19</v>
      </c>
      <c r="B449" t="s">
        <v>122</v>
      </c>
      <c r="C449" t="s">
        <v>31</v>
      </c>
      <c r="D449" t="s">
        <v>123</v>
      </c>
      <c r="E449">
        <v>3</v>
      </c>
      <c r="F449">
        <v>2</v>
      </c>
      <c r="G449" t="s">
        <v>26</v>
      </c>
      <c r="I449">
        <v>488</v>
      </c>
      <c r="J449">
        <v>488</v>
      </c>
      <c r="K449">
        <v>488</v>
      </c>
      <c r="L449">
        <v>488</v>
      </c>
      <c r="M449" t="s">
        <v>24</v>
      </c>
      <c r="P449">
        <v>0.137868550926738</v>
      </c>
      <c r="Q449">
        <v>0.137868550926738</v>
      </c>
      <c r="R449" t="s">
        <v>24</v>
      </c>
    </row>
    <row r="450" spans="1:18" x14ac:dyDescent="0.35">
      <c r="A450" t="s">
        <v>19</v>
      </c>
      <c r="B450" t="s">
        <v>122</v>
      </c>
      <c r="C450" t="s">
        <v>33</v>
      </c>
      <c r="D450" t="s">
        <v>123</v>
      </c>
      <c r="E450">
        <v>4</v>
      </c>
      <c r="F450">
        <v>2</v>
      </c>
      <c r="G450" t="s">
        <v>23</v>
      </c>
      <c r="I450">
        <v>177</v>
      </c>
      <c r="J450">
        <v>177</v>
      </c>
      <c r="K450">
        <v>177</v>
      </c>
      <c r="L450">
        <v>177</v>
      </c>
      <c r="M450" t="s">
        <v>24</v>
      </c>
      <c r="P450" t="s">
        <v>24</v>
      </c>
      <c r="Q450" t="s">
        <v>24</v>
      </c>
      <c r="R450" t="s">
        <v>24</v>
      </c>
    </row>
    <row r="451" spans="1:18" x14ac:dyDescent="0.35">
      <c r="A451" t="s">
        <v>19</v>
      </c>
      <c r="B451" t="s">
        <v>122</v>
      </c>
      <c r="C451" t="s">
        <v>34</v>
      </c>
      <c r="D451" t="s">
        <v>123</v>
      </c>
      <c r="E451">
        <v>9</v>
      </c>
      <c r="F451">
        <v>2</v>
      </c>
      <c r="G451" t="s">
        <v>32</v>
      </c>
      <c r="I451">
        <v>296</v>
      </c>
      <c r="J451">
        <v>296</v>
      </c>
      <c r="K451">
        <v>296</v>
      </c>
      <c r="L451">
        <v>296</v>
      </c>
      <c r="M451" t="s">
        <v>24</v>
      </c>
      <c r="P451">
        <v>1.4660928119159301E-2</v>
      </c>
      <c r="Q451">
        <v>1.4660928119159301E-2</v>
      </c>
      <c r="R451" t="s">
        <v>24</v>
      </c>
    </row>
    <row r="452" spans="1:18" x14ac:dyDescent="0.35">
      <c r="A452" t="s">
        <v>19</v>
      </c>
      <c r="B452" t="s">
        <v>122</v>
      </c>
      <c r="C452" t="s">
        <v>35</v>
      </c>
      <c r="D452" t="s">
        <v>123</v>
      </c>
      <c r="E452">
        <v>10</v>
      </c>
      <c r="F452">
        <v>2</v>
      </c>
      <c r="G452" t="s">
        <v>26</v>
      </c>
      <c r="I452">
        <v>1113</v>
      </c>
      <c r="J452">
        <v>1113</v>
      </c>
      <c r="K452">
        <v>1113</v>
      </c>
      <c r="L452">
        <v>1113</v>
      </c>
      <c r="M452" t="s">
        <v>24</v>
      </c>
      <c r="P452">
        <v>10.440098792274901</v>
      </c>
      <c r="Q452">
        <v>10.440098792274901</v>
      </c>
      <c r="R452" t="s">
        <v>24</v>
      </c>
    </row>
    <row r="453" spans="1:18" x14ac:dyDescent="0.35">
      <c r="A453" t="s">
        <v>19</v>
      </c>
      <c r="B453" t="s">
        <v>124</v>
      </c>
      <c r="C453" t="s">
        <v>21</v>
      </c>
      <c r="D453" t="s">
        <v>125</v>
      </c>
      <c r="E453">
        <v>1</v>
      </c>
      <c r="F453">
        <v>2</v>
      </c>
      <c r="G453" t="s">
        <v>23</v>
      </c>
      <c r="I453">
        <v>189</v>
      </c>
      <c r="J453">
        <v>189</v>
      </c>
      <c r="K453">
        <v>189</v>
      </c>
      <c r="L453">
        <v>189</v>
      </c>
      <c r="M453" t="s">
        <v>24</v>
      </c>
      <c r="P453" t="s">
        <v>24</v>
      </c>
      <c r="Q453" t="s">
        <v>24</v>
      </c>
      <c r="R453" t="s">
        <v>24</v>
      </c>
    </row>
    <row r="454" spans="1:18" x14ac:dyDescent="0.35">
      <c r="A454" t="s">
        <v>19</v>
      </c>
      <c r="B454" t="s">
        <v>124</v>
      </c>
      <c r="C454" t="s">
        <v>25</v>
      </c>
      <c r="D454" t="s">
        <v>125</v>
      </c>
      <c r="E454">
        <v>5</v>
      </c>
      <c r="F454">
        <v>2</v>
      </c>
      <c r="G454" t="s">
        <v>23</v>
      </c>
      <c r="I454">
        <v>260</v>
      </c>
      <c r="J454">
        <v>260</v>
      </c>
      <c r="K454">
        <v>260</v>
      </c>
      <c r="L454">
        <v>260</v>
      </c>
      <c r="M454" t="s">
        <v>24</v>
      </c>
      <c r="P454" t="s">
        <v>24</v>
      </c>
      <c r="Q454" t="s">
        <v>24</v>
      </c>
      <c r="R454" t="s">
        <v>24</v>
      </c>
    </row>
    <row r="455" spans="1:18" x14ac:dyDescent="0.35">
      <c r="A455" t="s">
        <v>19</v>
      </c>
      <c r="B455" t="s">
        <v>124</v>
      </c>
      <c r="C455" t="s">
        <v>27</v>
      </c>
      <c r="D455" t="s">
        <v>125</v>
      </c>
      <c r="E455">
        <v>6</v>
      </c>
      <c r="F455">
        <v>2</v>
      </c>
      <c r="G455" t="s">
        <v>26</v>
      </c>
      <c r="I455">
        <v>639</v>
      </c>
      <c r="J455">
        <v>639</v>
      </c>
      <c r="K455">
        <v>639</v>
      </c>
      <c r="L455">
        <v>639</v>
      </c>
      <c r="M455" t="s">
        <v>24</v>
      </c>
      <c r="P455">
        <v>1.8751393075156899</v>
      </c>
      <c r="Q455">
        <v>1.8751393075156899</v>
      </c>
      <c r="R455" t="s">
        <v>24</v>
      </c>
    </row>
    <row r="456" spans="1:18" x14ac:dyDescent="0.35">
      <c r="A456" t="s">
        <v>19</v>
      </c>
      <c r="B456" t="s">
        <v>124</v>
      </c>
      <c r="C456" t="s">
        <v>28</v>
      </c>
      <c r="D456" t="s">
        <v>125</v>
      </c>
      <c r="E456">
        <v>7</v>
      </c>
      <c r="F456">
        <v>2</v>
      </c>
      <c r="G456" t="s">
        <v>26</v>
      </c>
      <c r="I456">
        <v>11367</v>
      </c>
      <c r="J456">
        <v>11367</v>
      </c>
      <c r="K456">
        <v>11367</v>
      </c>
      <c r="L456">
        <v>11367</v>
      </c>
      <c r="M456" t="s">
        <v>24</v>
      </c>
      <c r="P456">
        <v>279.57173209139</v>
      </c>
      <c r="Q456">
        <v>279.57173209139</v>
      </c>
      <c r="R456" t="s">
        <v>24</v>
      </c>
    </row>
    <row r="457" spans="1:18" x14ac:dyDescent="0.35">
      <c r="A457" t="s">
        <v>19</v>
      </c>
      <c r="B457" t="s">
        <v>124</v>
      </c>
      <c r="C457" t="s">
        <v>29</v>
      </c>
      <c r="D457" t="s">
        <v>125</v>
      </c>
      <c r="E457">
        <v>8</v>
      </c>
      <c r="F457">
        <v>2</v>
      </c>
      <c r="G457" t="s">
        <v>26</v>
      </c>
      <c r="I457">
        <v>398</v>
      </c>
      <c r="J457">
        <v>398</v>
      </c>
      <c r="K457">
        <v>398</v>
      </c>
      <c r="L457">
        <v>398</v>
      </c>
      <c r="M457" t="s">
        <v>24</v>
      </c>
      <c r="P457">
        <v>1.44493644885675</v>
      </c>
      <c r="Q457">
        <v>1.44493644885675</v>
      </c>
      <c r="R457" t="s">
        <v>24</v>
      </c>
    </row>
    <row r="458" spans="1:18" x14ac:dyDescent="0.35">
      <c r="A458" t="s">
        <v>19</v>
      </c>
      <c r="B458" t="s">
        <v>124</v>
      </c>
      <c r="C458" t="s">
        <v>30</v>
      </c>
      <c r="D458" t="s">
        <v>125</v>
      </c>
      <c r="E458">
        <v>2</v>
      </c>
      <c r="F458">
        <v>2</v>
      </c>
      <c r="G458" t="s">
        <v>26</v>
      </c>
      <c r="I458">
        <v>658</v>
      </c>
      <c r="J458">
        <v>658</v>
      </c>
      <c r="K458">
        <v>658</v>
      </c>
      <c r="L458">
        <v>658</v>
      </c>
      <c r="M458" t="s">
        <v>24</v>
      </c>
      <c r="P458">
        <v>0.53205828568676905</v>
      </c>
      <c r="Q458">
        <v>0.53205828568676905</v>
      </c>
      <c r="R458" t="s">
        <v>24</v>
      </c>
    </row>
    <row r="459" spans="1:18" x14ac:dyDescent="0.35">
      <c r="A459" t="s">
        <v>19</v>
      </c>
      <c r="B459" t="s">
        <v>124</v>
      </c>
      <c r="C459" t="s">
        <v>31</v>
      </c>
      <c r="D459" t="s">
        <v>125</v>
      </c>
      <c r="E459">
        <v>3</v>
      </c>
      <c r="F459">
        <v>2</v>
      </c>
      <c r="G459" t="s">
        <v>32</v>
      </c>
      <c r="I459">
        <v>419</v>
      </c>
      <c r="J459">
        <v>419</v>
      </c>
      <c r="K459">
        <v>419</v>
      </c>
      <c r="L459">
        <v>419</v>
      </c>
      <c r="M459" t="s">
        <v>24</v>
      </c>
      <c r="P459">
        <v>1.5661271773665799E-2</v>
      </c>
      <c r="Q459">
        <v>1.5661271773665799E-2</v>
      </c>
      <c r="R459" t="s">
        <v>24</v>
      </c>
    </row>
    <row r="460" spans="1:18" x14ac:dyDescent="0.35">
      <c r="A460" t="s">
        <v>19</v>
      </c>
      <c r="B460" t="s">
        <v>124</v>
      </c>
      <c r="C460" t="s">
        <v>33</v>
      </c>
      <c r="D460" t="s">
        <v>125</v>
      </c>
      <c r="E460">
        <v>4</v>
      </c>
      <c r="F460">
        <v>2</v>
      </c>
      <c r="G460" t="s">
        <v>23</v>
      </c>
      <c r="I460">
        <v>140</v>
      </c>
      <c r="J460">
        <v>140</v>
      </c>
      <c r="K460">
        <v>140</v>
      </c>
      <c r="L460">
        <v>140</v>
      </c>
      <c r="M460" t="s">
        <v>24</v>
      </c>
      <c r="P460" t="s">
        <v>24</v>
      </c>
      <c r="Q460" t="s">
        <v>24</v>
      </c>
      <c r="R460" t="s">
        <v>24</v>
      </c>
    </row>
    <row r="461" spans="1:18" x14ac:dyDescent="0.35">
      <c r="A461" t="s">
        <v>19</v>
      </c>
      <c r="B461" t="s">
        <v>124</v>
      </c>
      <c r="C461" t="s">
        <v>34</v>
      </c>
      <c r="D461" t="s">
        <v>125</v>
      </c>
      <c r="E461">
        <v>9</v>
      </c>
      <c r="F461">
        <v>2</v>
      </c>
      <c r="G461" t="s">
        <v>23</v>
      </c>
      <c r="I461">
        <v>269</v>
      </c>
      <c r="J461">
        <v>269</v>
      </c>
      <c r="K461">
        <v>269</v>
      </c>
      <c r="L461">
        <v>269</v>
      </c>
      <c r="M461" t="s">
        <v>24</v>
      </c>
      <c r="P461" t="s">
        <v>24</v>
      </c>
      <c r="Q461" t="s">
        <v>24</v>
      </c>
      <c r="R461" t="s">
        <v>24</v>
      </c>
    </row>
    <row r="462" spans="1:18" x14ac:dyDescent="0.35">
      <c r="A462" t="s">
        <v>19</v>
      </c>
      <c r="B462" t="s">
        <v>124</v>
      </c>
      <c r="C462" t="s">
        <v>35</v>
      </c>
      <c r="D462" t="s">
        <v>125</v>
      </c>
      <c r="E462">
        <v>10</v>
      </c>
      <c r="F462">
        <v>2</v>
      </c>
      <c r="G462" t="s">
        <v>26</v>
      </c>
      <c r="I462">
        <v>1468</v>
      </c>
      <c r="J462">
        <v>1468</v>
      </c>
      <c r="K462">
        <v>1468</v>
      </c>
      <c r="L462">
        <v>1468</v>
      </c>
      <c r="M462" t="s">
        <v>24</v>
      </c>
      <c r="P462">
        <v>13.880527362686101</v>
      </c>
      <c r="Q462">
        <v>13.880527362686101</v>
      </c>
      <c r="R462" t="s">
        <v>24</v>
      </c>
    </row>
    <row r="463" spans="1:18" x14ac:dyDescent="0.35">
      <c r="A463" t="s">
        <v>19</v>
      </c>
      <c r="B463" t="s">
        <v>126</v>
      </c>
      <c r="C463" t="s">
        <v>21</v>
      </c>
      <c r="D463" t="s">
        <v>127</v>
      </c>
      <c r="E463">
        <v>1</v>
      </c>
      <c r="F463">
        <v>2</v>
      </c>
      <c r="G463" t="s">
        <v>23</v>
      </c>
      <c r="I463">
        <v>182</v>
      </c>
      <c r="J463">
        <v>182</v>
      </c>
      <c r="K463">
        <v>182</v>
      </c>
      <c r="L463">
        <v>182</v>
      </c>
      <c r="M463" t="s">
        <v>24</v>
      </c>
      <c r="P463" t="s">
        <v>24</v>
      </c>
      <c r="Q463" t="s">
        <v>24</v>
      </c>
      <c r="R463" t="s">
        <v>24</v>
      </c>
    </row>
    <row r="464" spans="1:18" x14ac:dyDescent="0.35">
      <c r="A464" t="s">
        <v>19</v>
      </c>
      <c r="B464" t="s">
        <v>126</v>
      </c>
      <c r="C464" t="s">
        <v>25</v>
      </c>
      <c r="D464" t="s">
        <v>127</v>
      </c>
      <c r="E464">
        <v>5</v>
      </c>
      <c r="F464">
        <v>2</v>
      </c>
      <c r="G464" t="s">
        <v>32</v>
      </c>
      <c r="I464">
        <v>319</v>
      </c>
      <c r="J464">
        <v>319</v>
      </c>
      <c r="K464">
        <v>319</v>
      </c>
      <c r="L464">
        <v>319</v>
      </c>
      <c r="M464" t="s">
        <v>24</v>
      </c>
      <c r="P464">
        <v>0.20978721918879301</v>
      </c>
      <c r="Q464">
        <v>0.20978721918879301</v>
      </c>
      <c r="R464" t="s">
        <v>24</v>
      </c>
    </row>
    <row r="465" spans="1:18" x14ac:dyDescent="0.35">
      <c r="A465" t="s">
        <v>19</v>
      </c>
      <c r="B465" t="s">
        <v>126</v>
      </c>
      <c r="C465" t="s">
        <v>27</v>
      </c>
      <c r="D465" t="s">
        <v>127</v>
      </c>
      <c r="E465">
        <v>6</v>
      </c>
      <c r="F465">
        <v>2</v>
      </c>
      <c r="G465" t="s">
        <v>26</v>
      </c>
      <c r="I465">
        <v>1469</v>
      </c>
      <c r="J465">
        <v>1469</v>
      </c>
      <c r="K465">
        <v>1469</v>
      </c>
      <c r="L465">
        <v>1469</v>
      </c>
      <c r="M465" t="s">
        <v>24</v>
      </c>
      <c r="P465">
        <v>5.1074786835002604</v>
      </c>
      <c r="Q465">
        <v>5.1074786835002604</v>
      </c>
      <c r="R465" t="s">
        <v>24</v>
      </c>
    </row>
    <row r="466" spans="1:18" x14ac:dyDescent="0.35">
      <c r="A466" t="s">
        <v>19</v>
      </c>
      <c r="B466" t="s">
        <v>126</v>
      </c>
      <c r="C466" t="s">
        <v>28</v>
      </c>
      <c r="D466" t="s">
        <v>127</v>
      </c>
      <c r="E466">
        <v>7</v>
      </c>
      <c r="F466">
        <v>2</v>
      </c>
      <c r="G466" t="s">
        <v>26</v>
      </c>
      <c r="I466">
        <v>11942</v>
      </c>
      <c r="J466">
        <v>11942</v>
      </c>
      <c r="K466">
        <v>11942</v>
      </c>
      <c r="L466">
        <v>11942</v>
      </c>
      <c r="M466" t="s">
        <v>24</v>
      </c>
      <c r="P466">
        <v>290.6541745541</v>
      </c>
      <c r="Q466">
        <v>290.6541745541</v>
      </c>
      <c r="R466" t="s">
        <v>24</v>
      </c>
    </row>
    <row r="467" spans="1:18" x14ac:dyDescent="0.35">
      <c r="A467" t="s">
        <v>19</v>
      </c>
      <c r="B467" t="s">
        <v>126</v>
      </c>
      <c r="C467" t="s">
        <v>29</v>
      </c>
      <c r="D467" t="s">
        <v>127</v>
      </c>
      <c r="E467">
        <v>8</v>
      </c>
      <c r="F467">
        <v>2</v>
      </c>
      <c r="G467" t="s">
        <v>26</v>
      </c>
      <c r="I467">
        <v>563</v>
      </c>
      <c r="J467">
        <v>563</v>
      </c>
      <c r="K467">
        <v>563</v>
      </c>
      <c r="L467">
        <v>563</v>
      </c>
      <c r="M467" t="s">
        <v>24</v>
      </c>
      <c r="P467">
        <v>2.5428056632038398</v>
      </c>
      <c r="Q467">
        <v>2.5428056632038398</v>
      </c>
      <c r="R467" t="s">
        <v>24</v>
      </c>
    </row>
    <row r="468" spans="1:18" x14ac:dyDescent="0.35">
      <c r="A468" t="s">
        <v>19</v>
      </c>
      <c r="B468" t="s">
        <v>126</v>
      </c>
      <c r="C468" t="s">
        <v>30</v>
      </c>
      <c r="D468" t="s">
        <v>127</v>
      </c>
      <c r="E468">
        <v>2</v>
      </c>
      <c r="F468">
        <v>2</v>
      </c>
      <c r="G468" t="s">
        <v>26</v>
      </c>
      <c r="I468">
        <v>704</v>
      </c>
      <c r="J468">
        <v>704</v>
      </c>
      <c r="K468">
        <v>704</v>
      </c>
      <c r="L468">
        <v>704</v>
      </c>
      <c r="M468" t="s">
        <v>24</v>
      </c>
      <c r="P468">
        <v>0.64518365045647796</v>
      </c>
      <c r="Q468">
        <v>0.64518365045647796</v>
      </c>
      <c r="R468" t="s">
        <v>24</v>
      </c>
    </row>
    <row r="469" spans="1:18" x14ac:dyDescent="0.35">
      <c r="A469" t="s">
        <v>19</v>
      </c>
      <c r="B469" t="s">
        <v>126</v>
      </c>
      <c r="C469" t="s">
        <v>31</v>
      </c>
      <c r="D469" t="s">
        <v>127</v>
      </c>
      <c r="E469">
        <v>3</v>
      </c>
      <c r="F469">
        <v>2</v>
      </c>
      <c r="G469" t="s">
        <v>32</v>
      </c>
      <c r="I469">
        <v>423</v>
      </c>
      <c r="J469">
        <v>423</v>
      </c>
      <c r="K469">
        <v>423</v>
      </c>
      <c r="L469">
        <v>423</v>
      </c>
      <c r="M469" t="s">
        <v>24</v>
      </c>
      <c r="P469">
        <v>2.2251548381100501E-2</v>
      </c>
      <c r="Q469">
        <v>2.2251548381100501E-2</v>
      </c>
      <c r="R469" t="s">
        <v>24</v>
      </c>
    </row>
    <row r="470" spans="1:18" x14ac:dyDescent="0.35">
      <c r="A470" t="s">
        <v>19</v>
      </c>
      <c r="B470" t="s">
        <v>126</v>
      </c>
      <c r="C470" t="s">
        <v>33</v>
      </c>
      <c r="D470" t="s">
        <v>127</v>
      </c>
      <c r="E470">
        <v>4</v>
      </c>
      <c r="F470">
        <v>2</v>
      </c>
      <c r="G470" t="s">
        <v>23</v>
      </c>
      <c r="I470">
        <v>169</v>
      </c>
      <c r="J470">
        <v>169</v>
      </c>
      <c r="K470">
        <v>169</v>
      </c>
      <c r="L470">
        <v>169</v>
      </c>
      <c r="M470" t="s">
        <v>24</v>
      </c>
      <c r="P470" t="s">
        <v>24</v>
      </c>
      <c r="Q470" t="s">
        <v>24</v>
      </c>
      <c r="R470" t="s">
        <v>24</v>
      </c>
    </row>
    <row r="471" spans="1:18" x14ac:dyDescent="0.35">
      <c r="A471" t="s">
        <v>19</v>
      </c>
      <c r="B471" t="s">
        <v>126</v>
      </c>
      <c r="C471" t="s">
        <v>34</v>
      </c>
      <c r="D471" t="s">
        <v>127</v>
      </c>
      <c r="E471">
        <v>9</v>
      </c>
      <c r="F471">
        <v>2</v>
      </c>
      <c r="G471" t="s">
        <v>23</v>
      </c>
      <c r="I471">
        <v>273</v>
      </c>
      <c r="J471">
        <v>273</v>
      </c>
      <c r="K471">
        <v>273</v>
      </c>
      <c r="L471">
        <v>273</v>
      </c>
      <c r="M471" t="s">
        <v>24</v>
      </c>
      <c r="P471" t="s">
        <v>24</v>
      </c>
      <c r="Q471" t="s">
        <v>24</v>
      </c>
      <c r="R471" t="s">
        <v>24</v>
      </c>
    </row>
    <row r="472" spans="1:18" x14ac:dyDescent="0.35">
      <c r="A472" t="s">
        <v>19</v>
      </c>
      <c r="B472" t="s">
        <v>126</v>
      </c>
      <c r="C472" t="s">
        <v>35</v>
      </c>
      <c r="D472" t="s">
        <v>127</v>
      </c>
      <c r="E472">
        <v>10</v>
      </c>
      <c r="F472">
        <v>2</v>
      </c>
      <c r="G472" t="s">
        <v>26</v>
      </c>
      <c r="I472">
        <v>1418</v>
      </c>
      <c r="J472">
        <v>1418</v>
      </c>
      <c r="K472">
        <v>1418</v>
      </c>
      <c r="L472">
        <v>1418</v>
      </c>
      <c r="M472" t="s">
        <v>24</v>
      </c>
      <c r="P472">
        <v>13.4062519287169</v>
      </c>
      <c r="Q472">
        <v>13.4062519287169</v>
      </c>
      <c r="R472" t="s">
        <v>24</v>
      </c>
    </row>
    <row r="473" spans="1:18" x14ac:dyDescent="0.35">
      <c r="A473" t="s">
        <v>19</v>
      </c>
      <c r="B473" t="s">
        <v>128</v>
      </c>
      <c r="C473" t="s">
        <v>21</v>
      </c>
      <c r="D473" t="s">
        <v>129</v>
      </c>
      <c r="E473">
        <v>1</v>
      </c>
      <c r="F473">
        <v>2</v>
      </c>
      <c r="G473" t="s">
        <v>32</v>
      </c>
      <c r="I473">
        <v>202</v>
      </c>
      <c r="J473">
        <v>202</v>
      </c>
      <c r="K473">
        <v>202</v>
      </c>
      <c r="L473">
        <v>202</v>
      </c>
      <c r="M473" t="s">
        <v>24</v>
      </c>
      <c r="P473">
        <v>3.03535984065301E-2</v>
      </c>
      <c r="Q473">
        <v>3.03535984065301E-2</v>
      </c>
      <c r="R473" t="s">
        <v>24</v>
      </c>
    </row>
    <row r="474" spans="1:18" x14ac:dyDescent="0.35">
      <c r="A474" t="s">
        <v>19</v>
      </c>
      <c r="B474" t="s">
        <v>128</v>
      </c>
      <c r="C474" t="s">
        <v>25</v>
      </c>
      <c r="D474" t="s">
        <v>129</v>
      </c>
      <c r="E474">
        <v>5</v>
      </c>
      <c r="F474">
        <v>2</v>
      </c>
      <c r="G474" t="s">
        <v>26</v>
      </c>
      <c r="I474">
        <v>495</v>
      </c>
      <c r="J474">
        <v>495</v>
      </c>
      <c r="K474">
        <v>495</v>
      </c>
      <c r="L474">
        <v>495</v>
      </c>
      <c r="M474" t="s">
        <v>24</v>
      </c>
      <c r="P474">
        <v>1.5486281928660799</v>
      </c>
      <c r="Q474">
        <v>1.5486281928660799</v>
      </c>
      <c r="R474" t="s">
        <v>24</v>
      </c>
    </row>
    <row r="475" spans="1:18" x14ac:dyDescent="0.35">
      <c r="A475" t="s">
        <v>19</v>
      </c>
      <c r="B475" t="s">
        <v>128</v>
      </c>
      <c r="C475" t="s">
        <v>27</v>
      </c>
      <c r="D475" t="s">
        <v>129</v>
      </c>
      <c r="E475">
        <v>6</v>
      </c>
      <c r="F475">
        <v>2</v>
      </c>
      <c r="G475" t="s">
        <v>26</v>
      </c>
      <c r="I475">
        <v>1969</v>
      </c>
      <c r="J475">
        <v>1969</v>
      </c>
      <c r="K475">
        <v>1969</v>
      </c>
      <c r="L475">
        <v>1969</v>
      </c>
      <c r="M475" t="s">
        <v>24</v>
      </c>
      <c r="P475">
        <v>7.06734846976327</v>
      </c>
      <c r="Q475">
        <v>7.06734846976327</v>
      </c>
      <c r="R475" t="s">
        <v>24</v>
      </c>
    </row>
    <row r="476" spans="1:18" x14ac:dyDescent="0.35">
      <c r="A476" t="s">
        <v>19</v>
      </c>
      <c r="B476" t="s">
        <v>128</v>
      </c>
      <c r="C476" t="s">
        <v>28</v>
      </c>
      <c r="D476" t="s">
        <v>129</v>
      </c>
      <c r="E476">
        <v>7</v>
      </c>
      <c r="F476">
        <v>2</v>
      </c>
      <c r="G476" t="s">
        <v>26</v>
      </c>
      <c r="I476">
        <v>110034</v>
      </c>
      <c r="J476">
        <v>110034</v>
      </c>
      <c r="K476">
        <v>110034</v>
      </c>
      <c r="L476">
        <v>110034</v>
      </c>
      <c r="M476" t="s">
        <v>24</v>
      </c>
      <c r="P476">
        <v>1643.1593476277901</v>
      </c>
      <c r="Q476">
        <v>1643.1593476277901</v>
      </c>
      <c r="R476" t="s">
        <v>24</v>
      </c>
    </row>
    <row r="477" spans="1:18" x14ac:dyDescent="0.35">
      <c r="A477" t="s">
        <v>19</v>
      </c>
      <c r="B477" t="s">
        <v>128</v>
      </c>
      <c r="C477" t="s">
        <v>29</v>
      </c>
      <c r="D477" t="s">
        <v>129</v>
      </c>
      <c r="E477">
        <v>8</v>
      </c>
      <c r="F477">
        <v>2</v>
      </c>
      <c r="G477" t="s">
        <v>26</v>
      </c>
      <c r="I477">
        <v>582</v>
      </c>
      <c r="J477">
        <v>582</v>
      </c>
      <c r="K477">
        <v>582</v>
      </c>
      <c r="L477">
        <v>582</v>
      </c>
      <c r="M477" t="s">
        <v>24</v>
      </c>
      <c r="P477">
        <v>2.67062063915147</v>
      </c>
      <c r="Q477">
        <v>2.67062063915147</v>
      </c>
      <c r="R477" t="s">
        <v>24</v>
      </c>
    </row>
    <row r="478" spans="1:18" x14ac:dyDescent="0.35">
      <c r="A478" t="s">
        <v>19</v>
      </c>
      <c r="B478" t="s">
        <v>128</v>
      </c>
      <c r="C478" t="s">
        <v>30</v>
      </c>
      <c r="D478" t="s">
        <v>129</v>
      </c>
      <c r="E478">
        <v>2</v>
      </c>
      <c r="F478">
        <v>2</v>
      </c>
      <c r="G478" t="s">
        <v>26</v>
      </c>
      <c r="I478">
        <v>1341</v>
      </c>
      <c r="J478">
        <v>1341</v>
      </c>
      <c r="K478">
        <v>1341</v>
      </c>
      <c r="L478">
        <v>1341</v>
      </c>
      <c r="M478" t="s">
        <v>24</v>
      </c>
      <c r="P478">
        <v>2.2880385408431301</v>
      </c>
      <c r="Q478">
        <v>2.2880385408431301</v>
      </c>
      <c r="R478" t="s">
        <v>24</v>
      </c>
    </row>
    <row r="479" spans="1:18" x14ac:dyDescent="0.35">
      <c r="A479" t="s">
        <v>19</v>
      </c>
      <c r="B479" t="s">
        <v>128</v>
      </c>
      <c r="C479" t="s">
        <v>31</v>
      </c>
      <c r="D479" t="s">
        <v>129</v>
      </c>
      <c r="E479">
        <v>3</v>
      </c>
      <c r="F479">
        <v>2</v>
      </c>
      <c r="G479" t="s">
        <v>26</v>
      </c>
      <c r="I479">
        <v>449</v>
      </c>
      <c r="J479">
        <v>449</v>
      </c>
      <c r="K479">
        <v>449</v>
      </c>
      <c r="L479">
        <v>449</v>
      </c>
      <c r="M479" t="s">
        <v>24</v>
      </c>
      <c r="P479">
        <v>6.71402111296205E-2</v>
      </c>
      <c r="Q479">
        <v>6.71402111296205E-2</v>
      </c>
      <c r="R479" t="s">
        <v>24</v>
      </c>
    </row>
    <row r="480" spans="1:18" x14ac:dyDescent="0.35">
      <c r="A480" t="s">
        <v>19</v>
      </c>
      <c r="B480" t="s">
        <v>128</v>
      </c>
      <c r="C480" t="s">
        <v>33</v>
      </c>
      <c r="D480" t="s">
        <v>129</v>
      </c>
      <c r="E480">
        <v>4</v>
      </c>
      <c r="F480">
        <v>2</v>
      </c>
      <c r="G480" t="s">
        <v>32</v>
      </c>
      <c r="I480">
        <v>215</v>
      </c>
      <c r="J480">
        <v>215</v>
      </c>
      <c r="K480">
        <v>215</v>
      </c>
      <c r="L480">
        <v>215</v>
      </c>
      <c r="M480" t="s">
        <v>24</v>
      </c>
      <c r="P480">
        <v>9.5746682718717793E-2</v>
      </c>
      <c r="Q480">
        <v>9.5746682718717793E-2</v>
      </c>
      <c r="R480" t="s">
        <v>24</v>
      </c>
    </row>
    <row r="481" spans="1:18" x14ac:dyDescent="0.35">
      <c r="A481" t="s">
        <v>19</v>
      </c>
      <c r="B481" t="s">
        <v>128</v>
      </c>
      <c r="C481" t="s">
        <v>34</v>
      </c>
      <c r="D481" t="s">
        <v>129</v>
      </c>
      <c r="E481">
        <v>9</v>
      </c>
      <c r="F481">
        <v>2</v>
      </c>
      <c r="G481" t="s">
        <v>32</v>
      </c>
      <c r="I481">
        <v>318</v>
      </c>
      <c r="J481">
        <v>318</v>
      </c>
      <c r="K481">
        <v>318</v>
      </c>
      <c r="L481">
        <v>318</v>
      </c>
      <c r="M481" t="s">
        <v>24</v>
      </c>
      <c r="P481">
        <v>5.8466690606605198E-2</v>
      </c>
      <c r="Q481">
        <v>5.8466690606605198E-2</v>
      </c>
      <c r="R481" t="s">
        <v>24</v>
      </c>
    </row>
    <row r="482" spans="1:18" x14ac:dyDescent="0.35">
      <c r="A482" t="s">
        <v>19</v>
      </c>
      <c r="B482" t="s">
        <v>128</v>
      </c>
      <c r="C482" t="s">
        <v>35</v>
      </c>
      <c r="D482" t="s">
        <v>129</v>
      </c>
      <c r="E482">
        <v>10</v>
      </c>
      <c r="F482">
        <v>2</v>
      </c>
      <c r="G482" t="s">
        <v>26</v>
      </c>
      <c r="I482">
        <v>582</v>
      </c>
      <c r="J482">
        <v>582</v>
      </c>
      <c r="K482">
        <v>582</v>
      </c>
      <c r="L482">
        <v>582</v>
      </c>
      <c r="M482" t="s">
        <v>24</v>
      </c>
      <c r="P482">
        <v>4.82092213778889</v>
      </c>
      <c r="Q482">
        <v>4.82092213778889</v>
      </c>
      <c r="R482" t="s">
        <v>24</v>
      </c>
    </row>
    <row r="483" spans="1:18" x14ac:dyDescent="0.35">
      <c r="A483" t="s">
        <v>19</v>
      </c>
      <c r="B483" t="s">
        <v>130</v>
      </c>
      <c r="C483" t="s">
        <v>21</v>
      </c>
      <c r="D483" t="s">
        <v>131</v>
      </c>
      <c r="E483">
        <v>1</v>
      </c>
      <c r="F483">
        <v>2</v>
      </c>
      <c r="G483" t="s">
        <v>32</v>
      </c>
      <c r="I483">
        <v>193</v>
      </c>
      <c r="J483">
        <v>193</v>
      </c>
      <c r="K483">
        <v>193</v>
      </c>
      <c r="L483">
        <v>193</v>
      </c>
      <c r="M483" t="s">
        <v>24</v>
      </c>
      <c r="P483">
        <v>1.02207835893939E-3</v>
      </c>
      <c r="Q483">
        <v>1.02207835893939E-3</v>
      </c>
      <c r="R483" t="s">
        <v>24</v>
      </c>
    </row>
    <row r="484" spans="1:18" x14ac:dyDescent="0.35">
      <c r="A484" t="s">
        <v>19</v>
      </c>
      <c r="B484" t="s">
        <v>130</v>
      </c>
      <c r="C484" t="s">
        <v>25</v>
      </c>
      <c r="D484" t="s">
        <v>131</v>
      </c>
      <c r="E484">
        <v>5</v>
      </c>
      <c r="F484">
        <v>2</v>
      </c>
      <c r="G484" t="s">
        <v>26</v>
      </c>
      <c r="I484">
        <v>425</v>
      </c>
      <c r="J484">
        <v>425</v>
      </c>
      <c r="K484">
        <v>425</v>
      </c>
      <c r="L484">
        <v>425</v>
      </c>
      <c r="M484" t="s">
        <v>24</v>
      </c>
      <c r="P484">
        <v>1.0029005095786201</v>
      </c>
      <c r="Q484">
        <v>1.0029005095786201</v>
      </c>
      <c r="R484" t="s">
        <v>24</v>
      </c>
    </row>
    <row r="485" spans="1:18" x14ac:dyDescent="0.35">
      <c r="A485" t="s">
        <v>19</v>
      </c>
      <c r="B485" t="s">
        <v>130</v>
      </c>
      <c r="C485" t="s">
        <v>27</v>
      </c>
      <c r="D485" t="s">
        <v>131</v>
      </c>
      <c r="E485">
        <v>6</v>
      </c>
      <c r="F485">
        <v>2</v>
      </c>
      <c r="G485" t="s">
        <v>26</v>
      </c>
      <c r="I485">
        <v>3279</v>
      </c>
      <c r="J485">
        <v>3279</v>
      </c>
      <c r="K485">
        <v>3279</v>
      </c>
      <c r="L485">
        <v>3279</v>
      </c>
      <c r="M485" t="s">
        <v>24</v>
      </c>
      <c r="P485">
        <v>12.227824105647899</v>
      </c>
      <c r="Q485">
        <v>12.227824105647899</v>
      </c>
      <c r="R485" t="s">
        <v>24</v>
      </c>
    </row>
    <row r="486" spans="1:18" x14ac:dyDescent="0.35">
      <c r="A486" t="s">
        <v>19</v>
      </c>
      <c r="B486" t="s">
        <v>130</v>
      </c>
      <c r="C486" t="s">
        <v>28</v>
      </c>
      <c r="D486" t="s">
        <v>131</v>
      </c>
      <c r="E486">
        <v>7</v>
      </c>
      <c r="F486">
        <v>2</v>
      </c>
      <c r="G486" t="s">
        <v>26</v>
      </c>
      <c r="I486">
        <v>32952</v>
      </c>
      <c r="J486">
        <v>32952</v>
      </c>
      <c r="K486">
        <v>32952</v>
      </c>
      <c r="L486">
        <v>32952</v>
      </c>
      <c r="M486" t="s">
        <v>24</v>
      </c>
      <c r="P486">
        <v>643.34672934290495</v>
      </c>
      <c r="Q486">
        <v>643.34672934290495</v>
      </c>
      <c r="R486" t="s">
        <v>24</v>
      </c>
    </row>
    <row r="487" spans="1:18" x14ac:dyDescent="0.35">
      <c r="A487" t="s">
        <v>19</v>
      </c>
      <c r="B487" t="s">
        <v>130</v>
      </c>
      <c r="C487" t="s">
        <v>29</v>
      </c>
      <c r="D487" t="s">
        <v>131</v>
      </c>
      <c r="E487">
        <v>8</v>
      </c>
      <c r="F487">
        <v>2</v>
      </c>
      <c r="G487" t="s">
        <v>26</v>
      </c>
      <c r="I487">
        <v>531</v>
      </c>
      <c r="J487">
        <v>531</v>
      </c>
      <c r="K487">
        <v>531</v>
      </c>
      <c r="L487">
        <v>531</v>
      </c>
      <c r="M487" t="s">
        <v>24</v>
      </c>
      <c r="P487">
        <v>2.3281095813013102</v>
      </c>
      <c r="Q487">
        <v>2.3281095813013102</v>
      </c>
      <c r="R487" t="s">
        <v>24</v>
      </c>
    </row>
    <row r="488" spans="1:18" x14ac:dyDescent="0.35">
      <c r="A488" t="s">
        <v>19</v>
      </c>
      <c r="B488" t="s">
        <v>130</v>
      </c>
      <c r="C488" t="s">
        <v>30</v>
      </c>
      <c r="D488" t="s">
        <v>131</v>
      </c>
      <c r="E488">
        <v>2</v>
      </c>
      <c r="F488">
        <v>2</v>
      </c>
      <c r="G488" t="s">
        <v>26</v>
      </c>
      <c r="I488">
        <v>1015</v>
      </c>
      <c r="J488">
        <v>1015</v>
      </c>
      <c r="K488">
        <v>1015</v>
      </c>
      <c r="L488">
        <v>1015</v>
      </c>
      <c r="M488" t="s">
        <v>24</v>
      </c>
      <c r="P488">
        <v>1.43355236065009</v>
      </c>
      <c r="Q488">
        <v>1.43355236065009</v>
      </c>
      <c r="R488" t="s">
        <v>24</v>
      </c>
    </row>
    <row r="489" spans="1:18" x14ac:dyDescent="0.35">
      <c r="A489" t="s">
        <v>19</v>
      </c>
      <c r="B489" t="s">
        <v>130</v>
      </c>
      <c r="C489" t="s">
        <v>31</v>
      </c>
      <c r="D489" t="s">
        <v>131</v>
      </c>
      <c r="E489">
        <v>3</v>
      </c>
      <c r="F489">
        <v>2</v>
      </c>
      <c r="G489" t="s">
        <v>26</v>
      </c>
      <c r="I489">
        <v>523</v>
      </c>
      <c r="J489">
        <v>523</v>
      </c>
      <c r="K489">
        <v>523</v>
      </c>
      <c r="L489">
        <v>523</v>
      </c>
      <c r="M489" t="s">
        <v>24</v>
      </c>
      <c r="P489">
        <v>0.20328381134453399</v>
      </c>
      <c r="Q489">
        <v>0.20328381134453399</v>
      </c>
      <c r="R489" t="s">
        <v>24</v>
      </c>
    </row>
    <row r="490" spans="1:18" x14ac:dyDescent="0.35">
      <c r="A490" t="s">
        <v>19</v>
      </c>
      <c r="B490" t="s">
        <v>130</v>
      </c>
      <c r="C490" t="s">
        <v>33</v>
      </c>
      <c r="D490" t="s">
        <v>131</v>
      </c>
      <c r="E490">
        <v>4</v>
      </c>
      <c r="F490">
        <v>2</v>
      </c>
      <c r="G490" t="s">
        <v>26</v>
      </c>
      <c r="I490">
        <v>242</v>
      </c>
      <c r="J490">
        <v>242</v>
      </c>
      <c r="K490">
        <v>242</v>
      </c>
      <c r="L490">
        <v>242</v>
      </c>
      <c r="M490" t="s">
        <v>24</v>
      </c>
      <c r="P490">
        <v>0.19837395317262499</v>
      </c>
      <c r="Q490">
        <v>0.19837395317262499</v>
      </c>
      <c r="R490" t="s">
        <v>24</v>
      </c>
    </row>
    <row r="491" spans="1:18" x14ac:dyDescent="0.35">
      <c r="A491" t="s">
        <v>19</v>
      </c>
      <c r="B491" t="s">
        <v>130</v>
      </c>
      <c r="C491" t="s">
        <v>34</v>
      </c>
      <c r="D491" t="s">
        <v>131</v>
      </c>
      <c r="E491">
        <v>9</v>
      </c>
      <c r="F491">
        <v>2</v>
      </c>
      <c r="G491" t="s">
        <v>32</v>
      </c>
      <c r="I491">
        <v>317</v>
      </c>
      <c r="J491">
        <v>317</v>
      </c>
      <c r="K491">
        <v>317</v>
      </c>
      <c r="L491">
        <v>317</v>
      </c>
      <c r="M491" t="s">
        <v>24</v>
      </c>
      <c r="P491">
        <v>5.6474836394133497E-2</v>
      </c>
      <c r="Q491">
        <v>5.6474836394133497E-2</v>
      </c>
      <c r="R491" t="s">
        <v>24</v>
      </c>
    </row>
    <row r="492" spans="1:18" x14ac:dyDescent="0.35">
      <c r="A492" t="s">
        <v>19</v>
      </c>
      <c r="B492" t="s">
        <v>130</v>
      </c>
      <c r="C492" t="s">
        <v>35</v>
      </c>
      <c r="D492" t="s">
        <v>131</v>
      </c>
      <c r="E492">
        <v>10</v>
      </c>
      <c r="F492">
        <v>2</v>
      </c>
      <c r="G492" t="s">
        <v>26</v>
      </c>
      <c r="I492">
        <v>389</v>
      </c>
      <c r="J492">
        <v>389</v>
      </c>
      <c r="K492">
        <v>389</v>
      </c>
      <c r="L492">
        <v>389</v>
      </c>
      <c r="M492" t="s">
        <v>24</v>
      </c>
      <c r="P492">
        <v>2.4872683530277802</v>
      </c>
      <c r="Q492">
        <v>2.4872683530277802</v>
      </c>
      <c r="R492" t="s">
        <v>24</v>
      </c>
    </row>
    <row r="493" spans="1:18" x14ac:dyDescent="0.35">
      <c r="A493" t="s">
        <v>19</v>
      </c>
      <c r="B493" t="s">
        <v>132</v>
      </c>
      <c r="C493" t="s">
        <v>21</v>
      </c>
      <c r="D493" t="s">
        <v>133</v>
      </c>
      <c r="E493">
        <v>1</v>
      </c>
      <c r="F493">
        <v>2</v>
      </c>
      <c r="G493" t="s">
        <v>32</v>
      </c>
      <c r="I493">
        <v>200</v>
      </c>
      <c r="J493">
        <v>200</v>
      </c>
      <c r="K493">
        <v>200</v>
      </c>
      <c r="L493">
        <v>200</v>
      </c>
      <c r="M493" t="s">
        <v>24</v>
      </c>
      <c r="P493">
        <v>2.36580078780022E-2</v>
      </c>
      <c r="Q493">
        <v>2.36580078780022E-2</v>
      </c>
      <c r="R493" t="s">
        <v>24</v>
      </c>
    </row>
    <row r="494" spans="1:18" x14ac:dyDescent="0.35">
      <c r="A494" t="s">
        <v>19</v>
      </c>
      <c r="B494" t="s">
        <v>132</v>
      </c>
      <c r="C494" t="s">
        <v>25</v>
      </c>
      <c r="D494" t="s">
        <v>133</v>
      </c>
      <c r="E494">
        <v>5</v>
      </c>
      <c r="F494">
        <v>2</v>
      </c>
      <c r="G494" t="s">
        <v>26</v>
      </c>
      <c r="I494">
        <v>385</v>
      </c>
      <c r="J494">
        <v>385</v>
      </c>
      <c r="K494">
        <v>385</v>
      </c>
      <c r="L494">
        <v>385</v>
      </c>
      <c r="M494" t="s">
        <v>24</v>
      </c>
      <c r="P494">
        <v>0.69727593507792796</v>
      </c>
      <c r="Q494">
        <v>0.69727593507792796</v>
      </c>
      <c r="R494" t="s">
        <v>24</v>
      </c>
    </row>
    <row r="495" spans="1:18" x14ac:dyDescent="0.35">
      <c r="A495" t="s">
        <v>19</v>
      </c>
      <c r="B495" t="s">
        <v>132</v>
      </c>
      <c r="C495" t="s">
        <v>27</v>
      </c>
      <c r="D495" t="s">
        <v>133</v>
      </c>
      <c r="E495">
        <v>6</v>
      </c>
      <c r="F495">
        <v>2</v>
      </c>
      <c r="G495" t="s">
        <v>26</v>
      </c>
      <c r="I495">
        <v>2171</v>
      </c>
      <c r="J495">
        <v>2171</v>
      </c>
      <c r="K495">
        <v>2171</v>
      </c>
      <c r="L495">
        <v>2171</v>
      </c>
      <c r="M495" t="s">
        <v>24</v>
      </c>
      <c r="P495">
        <v>7.8609471507636197</v>
      </c>
      <c r="Q495">
        <v>7.8609471507636197</v>
      </c>
      <c r="R495" t="s">
        <v>24</v>
      </c>
    </row>
    <row r="496" spans="1:18" x14ac:dyDescent="0.35">
      <c r="A496" t="s">
        <v>19</v>
      </c>
      <c r="B496" t="s">
        <v>132</v>
      </c>
      <c r="C496" t="s">
        <v>28</v>
      </c>
      <c r="D496" t="s">
        <v>133</v>
      </c>
      <c r="E496">
        <v>7</v>
      </c>
      <c r="F496">
        <v>2</v>
      </c>
      <c r="G496" t="s">
        <v>26</v>
      </c>
      <c r="I496">
        <v>8263</v>
      </c>
      <c r="J496">
        <v>8263</v>
      </c>
      <c r="K496">
        <v>8263</v>
      </c>
      <c r="L496">
        <v>8263</v>
      </c>
      <c r="M496" t="s">
        <v>24</v>
      </c>
      <c r="P496">
        <v>217.27208157056</v>
      </c>
      <c r="Q496">
        <v>217.27208157056</v>
      </c>
      <c r="R496" t="s">
        <v>24</v>
      </c>
    </row>
    <row r="497" spans="1:18" x14ac:dyDescent="0.35">
      <c r="A497" t="s">
        <v>19</v>
      </c>
      <c r="B497" t="s">
        <v>132</v>
      </c>
      <c r="C497" t="s">
        <v>29</v>
      </c>
      <c r="D497" t="s">
        <v>133</v>
      </c>
      <c r="E497">
        <v>8</v>
      </c>
      <c r="F497">
        <v>2</v>
      </c>
      <c r="G497" t="s">
        <v>26</v>
      </c>
      <c r="I497">
        <v>428</v>
      </c>
      <c r="J497">
        <v>428</v>
      </c>
      <c r="K497">
        <v>428</v>
      </c>
      <c r="L497">
        <v>428</v>
      </c>
      <c r="M497" t="s">
        <v>24</v>
      </c>
      <c r="P497">
        <v>1.6426669995704499</v>
      </c>
      <c r="Q497">
        <v>1.6426669995704499</v>
      </c>
      <c r="R497" t="s">
        <v>24</v>
      </c>
    </row>
    <row r="498" spans="1:18" x14ac:dyDescent="0.35">
      <c r="A498" t="s">
        <v>19</v>
      </c>
      <c r="B498" t="s">
        <v>132</v>
      </c>
      <c r="C498" t="s">
        <v>30</v>
      </c>
      <c r="D498" t="s">
        <v>133</v>
      </c>
      <c r="E498">
        <v>2</v>
      </c>
      <c r="F498">
        <v>2</v>
      </c>
      <c r="G498" t="s">
        <v>26</v>
      </c>
      <c r="I498">
        <v>978</v>
      </c>
      <c r="J498">
        <v>978</v>
      </c>
      <c r="K498">
        <v>978</v>
      </c>
      <c r="L498">
        <v>978</v>
      </c>
      <c r="M498" t="s">
        <v>24</v>
      </c>
      <c r="P498">
        <v>1.33810255579827</v>
      </c>
      <c r="Q498">
        <v>1.33810255579827</v>
      </c>
      <c r="R498" t="s">
        <v>24</v>
      </c>
    </row>
    <row r="499" spans="1:18" x14ac:dyDescent="0.35">
      <c r="A499" t="s">
        <v>19</v>
      </c>
      <c r="B499" t="s">
        <v>132</v>
      </c>
      <c r="C499" t="s">
        <v>31</v>
      </c>
      <c r="D499" t="s">
        <v>133</v>
      </c>
      <c r="E499">
        <v>3</v>
      </c>
      <c r="F499">
        <v>2</v>
      </c>
      <c r="G499" t="s">
        <v>26</v>
      </c>
      <c r="I499">
        <v>471</v>
      </c>
      <c r="J499">
        <v>471</v>
      </c>
      <c r="K499">
        <v>471</v>
      </c>
      <c r="L499">
        <v>471</v>
      </c>
      <c r="M499" t="s">
        <v>24</v>
      </c>
      <c r="P499">
        <v>0.10669047074756401</v>
      </c>
      <c r="Q499">
        <v>0.10669047074756401</v>
      </c>
      <c r="R499" t="s">
        <v>24</v>
      </c>
    </row>
    <row r="500" spans="1:18" x14ac:dyDescent="0.35">
      <c r="A500" t="s">
        <v>19</v>
      </c>
      <c r="B500" t="s">
        <v>132</v>
      </c>
      <c r="C500" t="s">
        <v>33</v>
      </c>
      <c r="D500" t="s">
        <v>133</v>
      </c>
      <c r="E500">
        <v>4</v>
      </c>
      <c r="F500">
        <v>2</v>
      </c>
      <c r="G500" t="s">
        <v>23</v>
      </c>
      <c r="I500">
        <v>175</v>
      </c>
      <c r="J500">
        <v>175</v>
      </c>
      <c r="K500">
        <v>175</v>
      </c>
      <c r="L500">
        <v>175</v>
      </c>
      <c r="M500" t="s">
        <v>24</v>
      </c>
      <c r="P500" t="s">
        <v>24</v>
      </c>
      <c r="Q500" t="s">
        <v>24</v>
      </c>
      <c r="R500" t="s">
        <v>24</v>
      </c>
    </row>
    <row r="501" spans="1:18" x14ac:dyDescent="0.35">
      <c r="A501" t="s">
        <v>19</v>
      </c>
      <c r="B501" t="s">
        <v>132</v>
      </c>
      <c r="C501" t="s">
        <v>34</v>
      </c>
      <c r="D501" t="s">
        <v>133</v>
      </c>
      <c r="E501">
        <v>9</v>
      </c>
      <c r="F501">
        <v>2</v>
      </c>
      <c r="G501" t="s">
        <v>32</v>
      </c>
      <c r="I501">
        <v>315</v>
      </c>
      <c r="J501">
        <v>315</v>
      </c>
      <c r="K501">
        <v>315</v>
      </c>
      <c r="L501">
        <v>315</v>
      </c>
      <c r="M501" t="s">
        <v>24</v>
      </c>
      <c r="P501">
        <v>5.2491269302237499E-2</v>
      </c>
      <c r="Q501">
        <v>5.2491269302237499E-2</v>
      </c>
      <c r="R501" t="s">
        <v>24</v>
      </c>
    </row>
    <row r="502" spans="1:18" x14ac:dyDescent="0.35">
      <c r="A502" t="s">
        <v>19</v>
      </c>
      <c r="B502" t="s">
        <v>132</v>
      </c>
      <c r="C502" t="s">
        <v>35</v>
      </c>
      <c r="D502" t="s">
        <v>133</v>
      </c>
      <c r="E502">
        <v>10</v>
      </c>
      <c r="F502">
        <v>2</v>
      </c>
      <c r="G502" t="s">
        <v>26</v>
      </c>
      <c r="I502">
        <v>930</v>
      </c>
      <c r="J502">
        <v>930</v>
      </c>
      <c r="K502">
        <v>930</v>
      </c>
      <c r="L502">
        <v>930</v>
      </c>
      <c r="M502" t="s">
        <v>24</v>
      </c>
      <c r="P502">
        <v>8.5858979615594695</v>
      </c>
      <c r="Q502">
        <v>8.5858979615594695</v>
      </c>
      <c r="R502" t="s">
        <v>24</v>
      </c>
    </row>
    <row r="503" spans="1:18" x14ac:dyDescent="0.35">
      <c r="A503" t="s">
        <v>19</v>
      </c>
      <c r="B503" t="s">
        <v>134</v>
      </c>
      <c r="C503" t="s">
        <v>21</v>
      </c>
      <c r="D503" t="s">
        <v>135</v>
      </c>
      <c r="E503">
        <v>1</v>
      </c>
      <c r="F503">
        <v>2</v>
      </c>
      <c r="G503" t="s">
        <v>26</v>
      </c>
      <c r="I503">
        <v>343</v>
      </c>
      <c r="J503">
        <v>343</v>
      </c>
      <c r="K503">
        <v>343</v>
      </c>
      <c r="L503">
        <v>343</v>
      </c>
      <c r="M503" t="s">
        <v>24</v>
      </c>
      <c r="P503">
        <v>0.53922325270386096</v>
      </c>
      <c r="Q503">
        <v>0.53922325270386096</v>
      </c>
      <c r="R503" t="s">
        <v>24</v>
      </c>
    </row>
    <row r="504" spans="1:18" x14ac:dyDescent="0.35">
      <c r="A504" t="s">
        <v>19</v>
      </c>
      <c r="B504" t="s">
        <v>134</v>
      </c>
      <c r="C504" t="s">
        <v>25</v>
      </c>
      <c r="D504" t="s">
        <v>135</v>
      </c>
      <c r="E504">
        <v>5</v>
      </c>
      <c r="F504">
        <v>2</v>
      </c>
      <c r="G504" t="s">
        <v>26</v>
      </c>
      <c r="I504">
        <v>549</v>
      </c>
      <c r="J504">
        <v>549</v>
      </c>
      <c r="K504">
        <v>549</v>
      </c>
      <c r="L504">
        <v>549</v>
      </c>
      <c r="M504" t="s">
        <v>24</v>
      </c>
      <c r="P504">
        <v>1.9765854303199799</v>
      </c>
      <c r="Q504">
        <v>1.9765854303199799</v>
      </c>
      <c r="R504" t="s">
        <v>24</v>
      </c>
    </row>
    <row r="505" spans="1:18" x14ac:dyDescent="0.35">
      <c r="A505" t="s">
        <v>19</v>
      </c>
      <c r="B505" t="s">
        <v>134</v>
      </c>
      <c r="C505" t="s">
        <v>27</v>
      </c>
      <c r="D505" t="s">
        <v>135</v>
      </c>
      <c r="E505">
        <v>6</v>
      </c>
      <c r="F505">
        <v>2</v>
      </c>
      <c r="G505" t="s">
        <v>26</v>
      </c>
      <c r="I505">
        <v>2566</v>
      </c>
      <c r="J505">
        <v>2566</v>
      </c>
      <c r="K505">
        <v>2566</v>
      </c>
      <c r="L505">
        <v>2566</v>
      </c>
      <c r="M505" t="s">
        <v>24</v>
      </c>
      <c r="P505">
        <v>9.4152655438820805</v>
      </c>
      <c r="Q505">
        <v>9.4152655438820805</v>
      </c>
      <c r="R505" t="s">
        <v>24</v>
      </c>
    </row>
    <row r="506" spans="1:18" x14ac:dyDescent="0.35">
      <c r="A506" t="s">
        <v>19</v>
      </c>
      <c r="B506" t="s">
        <v>134</v>
      </c>
      <c r="C506" t="s">
        <v>28</v>
      </c>
      <c r="D506" t="s">
        <v>135</v>
      </c>
      <c r="E506">
        <v>7</v>
      </c>
      <c r="F506">
        <v>2</v>
      </c>
      <c r="G506" t="s">
        <v>26</v>
      </c>
      <c r="I506">
        <v>30644</v>
      </c>
      <c r="J506">
        <v>30644</v>
      </c>
      <c r="K506">
        <v>30644</v>
      </c>
      <c r="L506">
        <v>30644</v>
      </c>
      <c r="M506" t="s">
        <v>24</v>
      </c>
      <c r="P506">
        <v>607.93445237109904</v>
      </c>
      <c r="Q506">
        <v>607.93445237109904</v>
      </c>
      <c r="R506" t="s">
        <v>24</v>
      </c>
    </row>
    <row r="507" spans="1:18" x14ac:dyDescent="0.35">
      <c r="A507" t="s">
        <v>19</v>
      </c>
      <c r="B507" t="s">
        <v>134</v>
      </c>
      <c r="C507" t="s">
        <v>29</v>
      </c>
      <c r="D507" t="s">
        <v>135</v>
      </c>
      <c r="E507">
        <v>8</v>
      </c>
      <c r="F507">
        <v>2</v>
      </c>
      <c r="G507" t="s">
        <v>26</v>
      </c>
      <c r="I507">
        <v>459</v>
      </c>
      <c r="J507">
        <v>459</v>
      </c>
      <c r="K507">
        <v>459</v>
      </c>
      <c r="L507">
        <v>459</v>
      </c>
      <c r="M507" t="s">
        <v>24</v>
      </c>
      <c r="P507">
        <v>1.8479686550671699</v>
      </c>
      <c r="Q507">
        <v>1.8479686550671699</v>
      </c>
      <c r="R507" t="s">
        <v>24</v>
      </c>
    </row>
    <row r="508" spans="1:18" x14ac:dyDescent="0.35">
      <c r="A508" t="s">
        <v>19</v>
      </c>
      <c r="B508" t="s">
        <v>134</v>
      </c>
      <c r="C508" t="s">
        <v>30</v>
      </c>
      <c r="D508" t="s">
        <v>135</v>
      </c>
      <c r="E508">
        <v>2</v>
      </c>
      <c r="F508">
        <v>2</v>
      </c>
      <c r="G508" t="s">
        <v>26</v>
      </c>
      <c r="I508">
        <v>3628</v>
      </c>
      <c r="J508">
        <v>3628</v>
      </c>
      <c r="K508">
        <v>3628</v>
      </c>
      <c r="L508">
        <v>3628</v>
      </c>
      <c r="M508" t="s">
        <v>24</v>
      </c>
      <c r="P508">
        <v>8.6331436046630898</v>
      </c>
      <c r="Q508">
        <v>8.6331436046630898</v>
      </c>
      <c r="R508" t="s">
        <v>24</v>
      </c>
    </row>
    <row r="509" spans="1:18" x14ac:dyDescent="0.35">
      <c r="A509" t="s">
        <v>19</v>
      </c>
      <c r="B509" t="s">
        <v>134</v>
      </c>
      <c r="C509" t="s">
        <v>31</v>
      </c>
      <c r="D509" t="s">
        <v>135</v>
      </c>
      <c r="E509">
        <v>3</v>
      </c>
      <c r="F509">
        <v>2</v>
      </c>
      <c r="G509" t="s">
        <v>26</v>
      </c>
      <c r="I509">
        <v>492</v>
      </c>
      <c r="J509">
        <v>492</v>
      </c>
      <c r="K509">
        <v>492</v>
      </c>
      <c r="L509">
        <v>492</v>
      </c>
      <c r="M509" t="s">
        <v>24</v>
      </c>
      <c r="P509">
        <v>0.14526771105890901</v>
      </c>
      <c r="Q509">
        <v>0.14526771105890901</v>
      </c>
      <c r="R509" t="s">
        <v>24</v>
      </c>
    </row>
    <row r="510" spans="1:18" x14ac:dyDescent="0.35">
      <c r="A510" t="s">
        <v>19</v>
      </c>
      <c r="B510" t="s">
        <v>134</v>
      </c>
      <c r="C510" t="s">
        <v>33</v>
      </c>
      <c r="D510" t="s">
        <v>135</v>
      </c>
      <c r="E510">
        <v>4</v>
      </c>
      <c r="F510">
        <v>2</v>
      </c>
      <c r="G510" t="s">
        <v>23</v>
      </c>
      <c r="I510">
        <v>185</v>
      </c>
      <c r="J510">
        <v>185</v>
      </c>
      <c r="K510">
        <v>185</v>
      </c>
      <c r="L510">
        <v>185</v>
      </c>
      <c r="M510" t="s">
        <v>24</v>
      </c>
      <c r="P510" t="s">
        <v>24</v>
      </c>
      <c r="Q510" t="s">
        <v>24</v>
      </c>
      <c r="R510" t="s">
        <v>24</v>
      </c>
    </row>
    <row r="511" spans="1:18" x14ac:dyDescent="0.35">
      <c r="A511" t="s">
        <v>19</v>
      </c>
      <c r="B511" t="s">
        <v>134</v>
      </c>
      <c r="C511" t="s">
        <v>34</v>
      </c>
      <c r="D511" t="s">
        <v>135</v>
      </c>
      <c r="E511">
        <v>9</v>
      </c>
      <c r="F511">
        <v>2</v>
      </c>
      <c r="G511" t="s">
        <v>32</v>
      </c>
      <c r="I511">
        <v>320</v>
      </c>
      <c r="J511">
        <v>320</v>
      </c>
      <c r="K511">
        <v>320</v>
      </c>
      <c r="L511">
        <v>320</v>
      </c>
      <c r="M511" t="s">
        <v>24</v>
      </c>
      <c r="P511">
        <v>6.2450531914097399E-2</v>
      </c>
      <c r="Q511">
        <v>6.2450531914097399E-2</v>
      </c>
      <c r="R511" t="s">
        <v>24</v>
      </c>
    </row>
    <row r="512" spans="1:18" x14ac:dyDescent="0.35">
      <c r="A512" t="s">
        <v>19</v>
      </c>
      <c r="B512" t="s">
        <v>134</v>
      </c>
      <c r="C512" t="s">
        <v>35</v>
      </c>
      <c r="D512" t="s">
        <v>135</v>
      </c>
      <c r="E512">
        <v>10</v>
      </c>
      <c r="F512">
        <v>2</v>
      </c>
      <c r="G512" t="s">
        <v>26</v>
      </c>
      <c r="I512">
        <v>1747</v>
      </c>
      <c r="J512">
        <v>1747</v>
      </c>
      <c r="K512">
        <v>1747</v>
      </c>
      <c r="L512">
        <v>1747</v>
      </c>
      <c r="M512" t="s">
        <v>24</v>
      </c>
      <c r="P512">
        <v>16.476499225358399</v>
      </c>
      <c r="Q512">
        <v>16.476499225358399</v>
      </c>
      <c r="R512" t="s">
        <v>24</v>
      </c>
    </row>
    <row r="513" spans="1:18" x14ac:dyDescent="0.35">
      <c r="A513" t="s">
        <v>19</v>
      </c>
      <c r="B513" t="s">
        <v>136</v>
      </c>
      <c r="C513" t="s">
        <v>21</v>
      </c>
      <c r="D513" t="s">
        <v>137</v>
      </c>
      <c r="E513">
        <v>1</v>
      </c>
      <c r="F513">
        <v>2</v>
      </c>
      <c r="G513" t="s">
        <v>32</v>
      </c>
      <c r="I513">
        <v>225</v>
      </c>
      <c r="J513">
        <v>225</v>
      </c>
      <c r="K513">
        <v>225</v>
      </c>
      <c r="L513">
        <v>225</v>
      </c>
      <c r="M513" t="s">
        <v>24</v>
      </c>
      <c r="P513">
        <v>0.109784854601209</v>
      </c>
      <c r="Q513">
        <v>0.109784854601209</v>
      </c>
      <c r="R513" t="s">
        <v>24</v>
      </c>
    </row>
    <row r="514" spans="1:18" x14ac:dyDescent="0.35">
      <c r="A514" t="s">
        <v>19</v>
      </c>
      <c r="B514" t="s">
        <v>136</v>
      </c>
      <c r="C514" t="s">
        <v>25</v>
      </c>
      <c r="D514" t="s">
        <v>137</v>
      </c>
      <c r="E514">
        <v>5</v>
      </c>
      <c r="F514">
        <v>2</v>
      </c>
      <c r="G514" t="s">
        <v>26</v>
      </c>
      <c r="I514">
        <v>510</v>
      </c>
      <c r="J514">
        <v>510</v>
      </c>
      <c r="K514">
        <v>510</v>
      </c>
      <c r="L514">
        <v>510</v>
      </c>
      <c r="M514" t="s">
        <v>24</v>
      </c>
      <c r="P514">
        <v>1.66697476915006</v>
      </c>
      <c r="Q514">
        <v>1.66697476915006</v>
      </c>
      <c r="R514" t="s">
        <v>24</v>
      </c>
    </row>
    <row r="515" spans="1:18" x14ac:dyDescent="0.35">
      <c r="A515" t="s">
        <v>19</v>
      </c>
      <c r="B515" t="s">
        <v>136</v>
      </c>
      <c r="C515" t="s">
        <v>27</v>
      </c>
      <c r="D515" t="s">
        <v>137</v>
      </c>
      <c r="E515">
        <v>6</v>
      </c>
      <c r="F515">
        <v>2</v>
      </c>
      <c r="G515" t="s">
        <v>26</v>
      </c>
      <c r="I515">
        <v>2716</v>
      </c>
      <c r="J515">
        <v>2716</v>
      </c>
      <c r="K515">
        <v>2716</v>
      </c>
      <c r="L515">
        <v>2716</v>
      </c>
      <c r="M515" t="s">
        <v>24</v>
      </c>
      <c r="P515">
        <v>10.006281153598101</v>
      </c>
      <c r="Q515">
        <v>10.006281153598101</v>
      </c>
      <c r="R515" t="s">
        <v>24</v>
      </c>
    </row>
    <row r="516" spans="1:18" x14ac:dyDescent="0.35">
      <c r="A516" t="s">
        <v>19</v>
      </c>
      <c r="B516" t="s">
        <v>136</v>
      </c>
      <c r="C516" t="s">
        <v>28</v>
      </c>
      <c r="D516" t="s">
        <v>137</v>
      </c>
      <c r="E516">
        <v>7</v>
      </c>
      <c r="F516">
        <v>2</v>
      </c>
      <c r="G516" t="s">
        <v>26</v>
      </c>
      <c r="I516">
        <v>23300</v>
      </c>
      <c r="J516">
        <v>23300</v>
      </c>
      <c r="K516">
        <v>23300</v>
      </c>
      <c r="L516">
        <v>23300</v>
      </c>
      <c r="M516" t="s">
        <v>24</v>
      </c>
      <c r="P516">
        <v>490.88132434295898</v>
      </c>
      <c r="Q516">
        <v>490.88132434295898</v>
      </c>
      <c r="R516" t="s">
        <v>24</v>
      </c>
    </row>
    <row r="517" spans="1:18" x14ac:dyDescent="0.35">
      <c r="A517" t="s">
        <v>19</v>
      </c>
      <c r="B517" t="s">
        <v>136</v>
      </c>
      <c r="C517" t="s">
        <v>29</v>
      </c>
      <c r="D517" t="s">
        <v>137</v>
      </c>
      <c r="E517">
        <v>8</v>
      </c>
      <c r="F517">
        <v>2</v>
      </c>
      <c r="G517" t="s">
        <v>26</v>
      </c>
      <c r="I517">
        <v>659</v>
      </c>
      <c r="J517">
        <v>659</v>
      </c>
      <c r="K517">
        <v>659</v>
      </c>
      <c r="L517">
        <v>659</v>
      </c>
      <c r="M517" t="s">
        <v>24</v>
      </c>
      <c r="P517">
        <v>3.1909527281186301</v>
      </c>
      <c r="Q517">
        <v>3.1909527281186301</v>
      </c>
      <c r="R517" t="s">
        <v>24</v>
      </c>
    </row>
    <row r="518" spans="1:18" x14ac:dyDescent="0.35">
      <c r="A518" t="s">
        <v>19</v>
      </c>
      <c r="B518" t="s">
        <v>136</v>
      </c>
      <c r="C518" t="s">
        <v>30</v>
      </c>
      <c r="D518" t="s">
        <v>137</v>
      </c>
      <c r="E518">
        <v>2</v>
      </c>
      <c r="F518">
        <v>2</v>
      </c>
      <c r="G518" t="s">
        <v>26</v>
      </c>
      <c r="I518">
        <v>659</v>
      </c>
      <c r="J518">
        <v>659</v>
      </c>
      <c r="K518">
        <v>659</v>
      </c>
      <c r="L518">
        <v>659</v>
      </c>
      <c r="M518" t="s">
        <v>24</v>
      </c>
      <c r="P518">
        <v>0.53450425270402702</v>
      </c>
      <c r="Q518">
        <v>0.53450425270402702</v>
      </c>
      <c r="R518" t="s">
        <v>24</v>
      </c>
    </row>
    <row r="519" spans="1:18" x14ac:dyDescent="0.35">
      <c r="A519" t="s">
        <v>19</v>
      </c>
      <c r="B519" t="s">
        <v>136</v>
      </c>
      <c r="C519" t="s">
        <v>31</v>
      </c>
      <c r="D519" t="s">
        <v>137</v>
      </c>
      <c r="E519">
        <v>3</v>
      </c>
      <c r="F519">
        <v>2</v>
      </c>
      <c r="G519" t="s">
        <v>26</v>
      </c>
      <c r="I519">
        <v>497</v>
      </c>
      <c r="J519">
        <v>497</v>
      </c>
      <c r="K519">
        <v>497</v>
      </c>
      <c r="L519">
        <v>497</v>
      </c>
      <c r="M519" t="s">
        <v>24</v>
      </c>
      <c r="P519">
        <v>0.15454708733924899</v>
      </c>
      <c r="Q519">
        <v>0.15454708733924899</v>
      </c>
      <c r="R519" t="s">
        <v>24</v>
      </c>
    </row>
    <row r="520" spans="1:18" x14ac:dyDescent="0.35">
      <c r="A520" t="s">
        <v>19</v>
      </c>
      <c r="B520" t="s">
        <v>136</v>
      </c>
      <c r="C520" t="s">
        <v>33</v>
      </c>
      <c r="D520" t="s">
        <v>137</v>
      </c>
      <c r="E520">
        <v>4</v>
      </c>
      <c r="F520">
        <v>2</v>
      </c>
      <c r="G520" t="s">
        <v>32</v>
      </c>
      <c r="I520">
        <v>209</v>
      </c>
      <c r="J520">
        <v>209</v>
      </c>
      <c r="K520">
        <v>209</v>
      </c>
      <c r="L520">
        <v>209</v>
      </c>
      <c r="M520" t="s">
        <v>24</v>
      </c>
      <c r="P520">
        <v>7.3168151862390202E-2</v>
      </c>
      <c r="Q520">
        <v>7.3168151862390202E-2</v>
      </c>
      <c r="R520" t="s">
        <v>24</v>
      </c>
    </row>
    <row r="521" spans="1:18" x14ac:dyDescent="0.35">
      <c r="A521" t="s">
        <v>19</v>
      </c>
      <c r="B521" t="s">
        <v>136</v>
      </c>
      <c r="C521" t="s">
        <v>34</v>
      </c>
      <c r="D521" t="s">
        <v>137</v>
      </c>
      <c r="E521">
        <v>9</v>
      </c>
      <c r="F521">
        <v>2</v>
      </c>
      <c r="G521" t="s">
        <v>32</v>
      </c>
      <c r="I521">
        <v>303</v>
      </c>
      <c r="J521">
        <v>303</v>
      </c>
      <c r="K521">
        <v>303</v>
      </c>
      <c r="L521">
        <v>303</v>
      </c>
      <c r="M521" t="s">
        <v>24</v>
      </c>
      <c r="P521">
        <v>2.8594754862457598E-2</v>
      </c>
      <c r="Q521">
        <v>2.8594754862457598E-2</v>
      </c>
      <c r="R521" t="s">
        <v>24</v>
      </c>
    </row>
    <row r="522" spans="1:18" x14ac:dyDescent="0.35">
      <c r="A522" t="s">
        <v>19</v>
      </c>
      <c r="B522" t="s">
        <v>136</v>
      </c>
      <c r="C522" t="s">
        <v>35</v>
      </c>
      <c r="D522" t="s">
        <v>137</v>
      </c>
      <c r="E522">
        <v>10</v>
      </c>
      <c r="F522">
        <v>2</v>
      </c>
      <c r="G522" t="s">
        <v>26</v>
      </c>
      <c r="I522">
        <v>2859</v>
      </c>
      <c r="J522">
        <v>2859</v>
      </c>
      <c r="K522">
        <v>2859</v>
      </c>
      <c r="L522">
        <v>2859</v>
      </c>
      <c r="M522" t="s">
        <v>24</v>
      </c>
      <c r="P522">
        <v>26.210846359292301</v>
      </c>
      <c r="Q522">
        <v>26.210846359292301</v>
      </c>
      <c r="R522" t="s">
        <v>24</v>
      </c>
    </row>
    <row r="523" spans="1:18" x14ac:dyDescent="0.35">
      <c r="A523" t="s">
        <v>19</v>
      </c>
      <c r="B523" t="s">
        <v>138</v>
      </c>
      <c r="C523" t="s">
        <v>21</v>
      </c>
      <c r="D523" t="s">
        <v>139</v>
      </c>
      <c r="E523">
        <v>1</v>
      </c>
      <c r="F523">
        <v>2</v>
      </c>
      <c r="G523" t="s">
        <v>32</v>
      </c>
      <c r="I523">
        <v>212</v>
      </c>
      <c r="J523">
        <v>212</v>
      </c>
      <c r="K523">
        <v>212</v>
      </c>
      <c r="L523">
        <v>212</v>
      </c>
      <c r="M523" t="s">
        <v>24</v>
      </c>
      <c r="P523">
        <v>6.4468747948955393E-2</v>
      </c>
      <c r="Q523">
        <v>6.4468747948955393E-2</v>
      </c>
      <c r="R523" t="s">
        <v>24</v>
      </c>
    </row>
    <row r="524" spans="1:18" x14ac:dyDescent="0.35">
      <c r="A524" t="s">
        <v>19</v>
      </c>
      <c r="B524" t="s">
        <v>138</v>
      </c>
      <c r="C524" t="s">
        <v>25</v>
      </c>
      <c r="D524" t="s">
        <v>139</v>
      </c>
      <c r="E524">
        <v>5</v>
      </c>
      <c r="F524">
        <v>2</v>
      </c>
      <c r="G524" t="s">
        <v>26</v>
      </c>
      <c r="I524">
        <v>406</v>
      </c>
      <c r="J524">
        <v>406</v>
      </c>
      <c r="K524">
        <v>406</v>
      </c>
      <c r="L524">
        <v>406</v>
      </c>
      <c r="M524" t="s">
        <v>24</v>
      </c>
      <c r="P524">
        <v>0.85704272103916801</v>
      </c>
      <c r="Q524">
        <v>0.85704272103916801</v>
      </c>
      <c r="R524" t="s">
        <v>24</v>
      </c>
    </row>
    <row r="525" spans="1:18" x14ac:dyDescent="0.35">
      <c r="A525" t="s">
        <v>19</v>
      </c>
      <c r="B525" t="s">
        <v>138</v>
      </c>
      <c r="C525" t="s">
        <v>27</v>
      </c>
      <c r="D525" t="s">
        <v>139</v>
      </c>
      <c r="E525">
        <v>6</v>
      </c>
      <c r="F525">
        <v>2</v>
      </c>
      <c r="G525" t="s">
        <v>26</v>
      </c>
      <c r="I525">
        <v>2039</v>
      </c>
      <c r="J525">
        <v>2039</v>
      </c>
      <c r="K525">
        <v>2039</v>
      </c>
      <c r="L525">
        <v>2039</v>
      </c>
      <c r="M525" t="s">
        <v>24</v>
      </c>
      <c r="P525">
        <v>7.3422522518816198</v>
      </c>
      <c r="Q525">
        <v>7.3422522518816198</v>
      </c>
      <c r="R525" t="s">
        <v>24</v>
      </c>
    </row>
    <row r="526" spans="1:18" x14ac:dyDescent="0.35">
      <c r="A526" t="s">
        <v>19</v>
      </c>
      <c r="B526" t="s">
        <v>138</v>
      </c>
      <c r="C526" t="s">
        <v>28</v>
      </c>
      <c r="D526" t="s">
        <v>139</v>
      </c>
      <c r="E526">
        <v>7</v>
      </c>
      <c r="F526">
        <v>2</v>
      </c>
      <c r="G526" t="s">
        <v>26</v>
      </c>
      <c r="I526">
        <v>10690</v>
      </c>
      <c r="J526">
        <v>10690</v>
      </c>
      <c r="K526">
        <v>10690</v>
      </c>
      <c r="L526">
        <v>10690</v>
      </c>
      <c r="M526" t="s">
        <v>24</v>
      </c>
      <c r="P526">
        <v>266.35729377206502</v>
      </c>
      <c r="Q526">
        <v>266.35729377206502</v>
      </c>
      <c r="R526" t="s">
        <v>24</v>
      </c>
    </row>
    <row r="527" spans="1:18" x14ac:dyDescent="0.35">
      <c r="A527" t="s">
        <v>19</v>
      </c>
      <c r="B527" t="s">
        <v>138</v>
      </c>
      <c r="C527" t="s">
        <v>29</v>
      </c>
      <c r="D527" t="s">
        <v>139</v>
      </c>
      <c r="E527">
        <v>8</v>
      </c>
      <c r="F527">
        <v>2</v>
      </c>
      <c r="G527" t="s">
        <v>26</v>
      </c>
      <c r="I527">
        <v>464</v>
      </c>
      <c r="J527">
        <v>464</v>
      </c>
      <c r="K527">
        <v>464</v>
      </c>
      <c r="L527">
        <v>464</v>
      </c>
      <c r="M527" t="s">
        <v>24</v>
      </c>
      <c r="P527">
        <v>1.8811679736509399</v>
      </c>
      <c r="Q527">
        <v>1.8811679736509399</v>
      </c>
      <c r="R527" t="s">
        <v>24</v>
      </c>
    </row>
    <row r="528" spans="1:18" x14ac:dyDescent="0.35">
      <c r="A528" t="s">
        <v>19</v>
      </c>
      <c r="B528" t="s">
        <v>138</v>
      </c>
      <c r="C528" t="s">
        <v>30</v>
      </c>
      <c r="D528" t="s">
        <v>139</v>
      </c>
      <c r="E528">
        <v>2</v>
      </c>
      <c r="F528">
        <v>2</v>
      </c>
      <c r="G528" t="s">
        <v>26</v>
      </c>
      <c r="I528">
        <v>725</v>
      </c>
      <c r="J528">
        <v>725</v>
      </c>
      <c r="K528">
        <v>725</v>
      </c>
      <c r="L528">
        <v>725</v>
      </c>
      <c r="M528" t="s">
        <v>24</v>
      </c>
      <c r="P528">
        <v>0.69721124326443595</v>
      </c>
      <c r="Q528">
        <v>0.69721124326443595</v>
      </c>
      <c r="R528" t="s">
        <v>24</v>
      </c>
    </row>
    <row r="529" spans="1:18" x14ac:dyDescent="0.35">
      <c r="A529" t="s">
        <v>19</v>
      </c>
      <c r="B529" t="s">
        <v>138</v>
      </c>
      <c r="C529" t="s">
        <v>31</v>
      </c>
      <c r="D529" t="s">
        <v>139</v>
      </c>
      <c r="E529">
        <v>3</v>
      </c>
      <c r="F529">
        <v>2</v>
      </c>
      <c r="G529" t="s">
        <v>26</v>
      </c>
      <c r="I529">
        <v>454</v>
      </c>
      <c r="J529">
        <v>454</v>
      </c>
      <c r="K529">
        <v>454</v>
      </c>
      <c r="L529">
        <v>454</v>
      </c>
      <c r="M529" t="s">
        <v>24</v>
      </c>
      <c r="P529">
        <v>7.6033693069688699E-2</v>
      </c>
      <c r="Q529">
        <v>7.6033693069688699E-2</v>
      </c>
      <c r="R529" t="s">
        <v>24</v>
      </c>
    </row>
    <row r="530" spans="1:18" x14ac:dyDescent="0.35">
      <c r="A530" t="s">
        <v>19</v>
      </c>
      <c r="B530" t="s">
        <v>138</v>
      </c>
      <c r="C530" t="s">
        <v>33</v>
      </c>
      <c r="D530" t="s">
        <v>139</v>
      </c>
      <c r="E530">
        <v>4</v>
      </c>
      <c r="F530">
        <v>2</v>
      </c>
      <c r="G530" t="s">
        <v>23</v>
      </c>
      <c r="I530">
        <v>157</v>
      </c>
      <c r="J530">
        <v>157</v>
      </c>
      <c r="K530">
        <v>157</v>
      </c>
      <c r="L530">
        <v>157</v>
      </c>
      <c r="M530" t="s">
        <v>24</v>
      </c>
      <c r="P530" t="s">
        <v>24</v>
      </c>
      <c r="Q530" t="s">
        <v>24</v>
      </c>
      <c r="R530" t="s">
        <v>24</v>
      </c>
    </row>
    <row r="531" spans="1:18" x14ac:dyDescent="0.35">
      <c r="A531" t="s">
        <v>19</v>
      </c>
      <c r="B531" t="s">
        <v>138</v>
      </c>
      <c r="C531" t="s">
        <v>34</v>
      </c>
      <c r="D531" t="s">
        <v>139</v>
      </c>
      <c r="E531">
        <v>9</v>
      </c>
      <c r="F531">
        <v>2</v>
      </c>
      <c r="G531" t="s">
        <v>32</v>
      </c>
      <c r="I531">
        <v>305</v>
      </c>
      <c r="J531">
        <v>305</v>
      </c>
      <c r="K531">
        <v>305</v>
      </c>
      <c r="L531">
        <v>305</v>
      </c>
      <c r="M531" t="s">
        <v>24</v>
      </c>
      <c r="P531">
        <v>3.25768039352968E-2</v>
      </c>
      <c r="Q531">
        <v>3.25768039352968E-2</v>
      </c>
      <c r="R531" t="s">
        <v>24</v>
      </c>
    </row>
    <row r="532" spans="1:18" x14ac:dyDescent="0.35">
      <c r="A532" t="s">
        <v>19</v>
      </c>
      <c r="B532" t="s">
        <v>138</v>
      </c>
      <c r="C532" t="s">
        <v>35</v>
      </c>
      <c r="D532" t="s">
        <v>139</v>
      </c>
      <c r="E532">
        <v>10</v>
      </c>
      <c r="F532">
        <v>2</v>
      </c>
      <c r="G532" t="s">
        <v>26</v>
      </c>
      <c r="I532">
        <v>2871</v>
      </c>
      <c r="J532">
        <v>2871</v>
      </c>
      <c r="K532">
        <v>2871</v>
      </c>
      <c r="L532">
        <v>2871</v>
      </c>
      <c r="M532" t="s">
        <v>24</v>
      </c>
      <c r="P532">
        <v>26.311864925450099</v>
      </c>
      <c r="Q532">
        <v>26.311864925450099</v>
      </c>
      <c r="R532" t="s">
        <v>24</v>
      </c>
    </row>
    <row r="533" spans="1:18" x14ac:dyDescent="0.35">
      <c r="A533" t="s">
        <v>19</v>
      </c>
      <c r="B533" t="s">
        <v>140</v>
      </c>
      <c r="C533" t="s">
        <v>21</v>
      </c>
      <c r="D533" t="s">
        <v>141</v>
      </c>
      <c r="E533">
        <v>1</v>
      </c>
      <c r="F533">
        <v>2</v>
      </c>
      <c r="G533" t="s">
        <v>23</v>
      </c>
      <c r="I533">
        <v>190</v>
      </c>
      <c r="J533">
        <v>190</v>
      </c>
      <c r="K533">
        <v>190</v>
      </c>
      <c r="L533">
        <v>190</v>
      </c>
      <c r="M533" t="s">
        <v>24</v>
      </c>
      <c r="P533" t="s">
        <v>24</v>
      </c>
      <c r="Q533" t="s">
        <v>24</v>
      </c>
      <c r="R533" t="s">
        <v>24</v>
      </c>
    </row>
    <row r="534" spans="1:18" x14ac:dyDescent="0.35">
      <c r="A534" t="s">
        <v>19</v>
      </c>
      <c r="B534" t="s">
        <v>140</v>
      </c>
      <c r="C534" t="s">
        <v>25</v>
      </c>
      <c r="D534" t="s">
        <v>141</v>
      </c>
      <c r="E534">
        <v>5</v>
      </c>
      <c r="F534">
        <v>2</v>
      </c>
      <c r="G534" t="s">
        <v>32</v>
      </c>
      <c r="I534">
        <v>301</v>
      </c>
      <c r="J534">
        <v>301</v>
      </c>
      <c r="K534">
        <v>301</v>
      </c>
      <c r="L534">
        <v>301</v>
      </c>
      <c r="M534" t="s">
        <v>24</v>
      </c>
      <c r="P534">
        <v>8.3975623846113401E-2</v>
      </c>
      <c r="Q534">
        <v>8.3975623846113401E-2</v>
      </c>
      <c r="R534" t="s">
        <v>24</v>
      </c>
    </row>
    <row r="535" spans="1:18" x14ac:dyDescent="0.35">
      <c r="A535" t="s">
        <v>19</v>
      </c>
      <c r="B535" t="s">
        <v>140</v>
      </c>
      <c r="C535" t="s">
        <v>27</v>
      </c>
      <c r="D535" t="s">
        <v>141</v>
      </c>
      <c r="E535">
        <v>6</v>
      </c>
      <c r="F535">
        <v>2</v>
      </c>
      <c r="G535" t="s">
        <v>26</v>
      </c>
      <c r="I535">
        <v>1841</v>
      </c>
      <c r="J535">
        <v>1841</v>
      </c>
      <c r="K535">
        <v>1841</v>
      </c>
      <c r="L535">
        <v>1841</v>
      </c>
      <c r="M535" t="s">
        <v>24</v>
      </c>
      <c r="P535">
        <v>6.5649745951023304</v>
      </c>
      <c r="Q535">
        <v>6.5649745951023304</v>
      </c>
      <c r="R535" t="s">
        <v>24</v>
      </c>
    </row>
    <row r="536" spans="1:18" x14ac:dyDescent="0.35">
      <c r="A536" t="s">
        <v>19</v>
      </c>
      <c r="B536" t="s">
        <v>140</v>
      </c>
      <c r="C536" t="s">
        <v>28</v>
      </c>
      <c r="D536" t="s">
        <v>141</v>
      </c>
      <c r="E536">
        <v>7</v>
      </c>
      <c r="F536">
        <v>2</v>
      </c>
      <c r="G536" t="s">
        <v>26</v>
      </c>
      <c r="I536">
        <v>1427</v>
      </c>
      <c r="J536">
        <v>1427</v>
      </c>
      <c r="K536">
        <v>1427</v>
      </c>
      <c r="L536">
        <v>1427</v>
      </c>
      <c r="M536" t="s">
        <v>24</v>
      </c>
      <c r="P536">
        <v>50.801207380651299</v>
      </c>
      <c r="Q536">
        <v>50.801207380651299</v>
      </c>
      <c r="R536" t="s">
        <v>24</v>
      </c>
    </row>
    <row r="537" spans="1:18" x14ac:dyDescent="0.35">
      <c r="A537" t="s">
        <v>19</v>
      </c>
      <c r="B537" t="s">
        <v>140</v>
      </c>
      <c r="C537" t="s">
        <v>29</v>
      </c>
      <c r="D537" t="s">
        <v>141</v>
      </c>
      <c r="E537">
        <v>8</v>
      </c>
      <c r="F537">
        <v>2</v>
      </c>
      <c r="G537" t="s">
        <v>26</v>
      </c>
      <c r="I537">
        <v>457</v>
      </c>
      <c r="J537">
        <v>457</v>
      </c>
      <c r="K537">
        <v>457</v>
      </c>
      <c r="L537">
        <v>457</v>
      </c>
      <c r="M537" t="s">
        <v>24</v>
      </c>
      <c r="P537">
        <v>1.8346954082456399</v>
      </c>
      <c r="Q537">
        <v>1.8346954082456399</v>
      </c>
      <c r="R537" t="s">
        <v>24</v>
      </c>
    </row>
    <row r="538" spans="1:18" x14ac:dyDescent="0.35">
      <c r="A538" t="s">
        <v>19</v>
      </c>
      <c r="B538" t="s">
        <v>140</v>
      </c>
      <c r="C538" t="s">
        <v>30</v>
      </c>
      <c r="D538" t="s">
        <v>141</v>
      </c>
      <c r="E538">
        <v>2</v>
      </c>
      <c r="F538">
        <v>2</v>
      </c>
      <c r="G538" t="s">
        <v>26</v>
      </c>
      <c r="I538">
        <v>691</v>
      </c>
      <c r="J538">
        <v>691</v>
      </c>
      <c r="K538">
        <v>691</v>
      </c>
      <c r="L538">
        <v>691</v>
      </c>
      <c r="M538" t="s">
        <v>24</v>
      </c>
      <c r="P538">
        <v>0.61309183663797695</v>
      </c>
      <c r="Q538">
        <v>0.61309183663797695</v>
      </c>
      <c r="R538" t="s">
        <v>24</v>
      </c>
    </row>
    <row r="539" spans="1:18" x14ac:dyDescent="0.35">
      <c r="A539" t="s">
        <v>19</v>
      </c>
      <c r="B539" t="s">
        <v>140</v>
      </c>
      <c r="C539" t="s">
        <v>31</v>
      </c>
      <c r="D539" t="s">
        <v>141</v>
      </c>
      <c r="E539">
        <v>3</v>
      </c>
      <c r="F539">
        <v>2</v>
      </c>
      <c r="G539" t="s">
        <v>23</v>
      </c>
      <c r="I539">
        <v>400</v>
      </c>
      <c r="J539">
        <v>400</v>
      </c>
      <c r="K539">
        <v>400</v>
      </c>
      <c r="L539">
        <v>400</v>
      </c>
      <c r="M539" t="s">
        <v>24</v>
      </c>
      <c r="P539" t="s">
        <v>24</v>
      </c>
      <c r="Q539" t="s">
        <v>24</v>
      </c>
      <c r="R539" t="s">
        <v>24</v>
      </c>
    </row>
    <row r="540" spans="1:18" x14ac:dyDescent="0.35">
      <c r="A540" t="s">
        <v>19</v>
      </c>
      <c r="B540" t="s">
        <v>140</v>
      </c>
      <c r="C540" t="s">
        <v>33</v>
      </c>
      <c r="D540" t="s">
        <v>141</v>
      </c>
      <c r="E540">
        <v>4</v>
      </c>
      <c r="F540">
        <v>2</v>
      </c>
      <c r="G540" t="s">
        <v>23</v>
      </c>
      <c r="I540">
        <v>168</v>
      </c>
      <c r="J540">
        <v>168</v>
      </c>
      <c r="K540">
        <v>168</v>
      </c>
      <c r="L540">
        <v>168</v>
      </c>
      <c r="M540" t="s">
        <v>24</v>
      </c>
      <c r="P540" t="s">
        <v>24</v>
      </c>
      <c r="Q540" t="s">
        <v>24</v>
      </c>
      <c r="R540" t="s">
        <v>24</v>
      </c>
    </row>
    <row r="541" spans="1:18" x14ac:dyDescent="0.35">
      <c r="A541" t="s">
        <v>19</v>
      </c>
      <c r="B541" t="s">
        <v>140</v>
      </c>
      <c r="C541" t="s">
        <v>34</v>
      </c>
      <c r="D541" t="s">
        <v>141</v>
      </c>
      <c r="E541">
        <v>9</v>
      </c>
      <c r="F541">
        <v>2</v>
      </c>
      <c r="G541" t="s">
        <v>32</v>
      </c>
      <c r="I541">
        <v>300</v>
      </c>
      <c r="J541">
        <v>300</v>
      </c>
      <c r="K541">
        <v>300</v>
      </c>
      <c r="L541">
        <v>300</v>
      </c>
      <c r="M541" t="s">
        <v>24</v>
      </c>
      <c r="P541">
        <v>2.2622387945872E-2</v>
      </c>
      <c r="Q541">
        <v>2.2622387945872E-2</v>
      </c>
      <c r="R541" t="s">
        <v>24</v>
      </c>
    </row>
    <row r="542" spans="1:18" x14ac:dyDescent="0.35">
      <c r="A542" t="s">
        <v>19</v>
      </c>
      <c r="B542" t="s">
        <v>140</v>
      </c>
      <c r="C542" t="s">
        <v>35</v>
      </c>
      <c r="D542" t="s">
        <v>141</v>
      </c>
      <c r="E542">
        <v>10</v>
      </c>
      <c r="F542">
        <v>2</v>
      </c>
      <c r="G542" t="s">
        <v>26</v>
      </c>
      <c r="I542">
        <v>3302</v>
      </c>
      <c r="J542">
        <v>3302</v>
      </c>
      <c r="K542">
        <v>3302</v>
      </c>
      <c r="L542">
        <v>3302</v>
      </c>
      <c r="M542" t="s">
        <v>24</v>
      </c>
      <c r="P542">
        <v>29.895909990641801</v>
      </c>
      <c r="Q542">
        <v>29.895909990641801</v>
      </c>
      <c r="R542" t="s">
        <v>24</v>
      </c>
    </row>
    <row r="543" spans="1:18" x14ac:dyDescent="0.35">
      <c r="A543" t="s">
        <v>19</v>
      </c>
      <c r="B543" t="s">
        <v>142</v>
      </c>
      <c r="C543" t="s">
        <v>21</v>
      </c>
      <c r="D543" t="s">
        <v>143</v>
      </c>
      <c r="E543">
        <v>1</v>
      </c>
      <c r="F543">
        <v>2</v>
      </c>
      <c r="G543" t="s">
        <v>23</v>
      </c>
      <c r="I543">
        <v>188</v>
      </c>
      <c r="J543">
        <v>188</v>
      </c>
      <c r="K543">
        <v>188</v>
      </c>
      <c r="L543">
        <v>188</v>
      </c>
      <c r="M543" t="s">
        <v>24</v>
      </c>
      <c r="P543" t="s">
        <v>24</v>
      </c>
      <c r="Q543" t="s">
        <v>24</v>
      </c>
      <c r="R543" t="s">
        <v>24</v>
      </c>
    </row>
    <row r="544" spans="1:18" x14ac:dyDescent="0.35">
      <c r="A544" t="s">
        <v>19</v>
      </c>
      <c r="B544" t="s">
        <v>142</v>
      </c>
      <c r="C544" t="s">
        <v>25</v>
      </c>
      <c r="D544" t="s">
        <v>143</v>
      </c>
      <c r="E544">
        <v>5</v>
      </c>
      <c r="F544">
        <v>2</v>
      </c>
      <c r="G544" t="s">
        <v>26</v>
      </c>
      <c r="I544">
        <v>650</v>
      </c>
      <c r="J544">
        <v>650</v>
      </c>
      <c r="K544">
        <v>650</v>
      </c>
      <c r="L544">
        <v>650</v>
      </c>
      <c r="M544" t="s">
        <v>24</v>
      </c>
      <c r="P544">
        <v>2.7890608142825299</v>
      </c>
      <c r="Q544">
        <v>2.7890608142825299</v>
      </c>
      <c r="R544" t="s">
        <v>24</v>
      </c>
    </row>
    <row r="545" spans="1:18" x14ac:dyDescent="0.35">
      <c r="A545" t="s">
        <v>19</v>
      </c>
      <c r="B545" t="s">
        <v>142</v>
      </c>
      <c r="C545" t="s">
        <v>27</v>
      </c>
      <c r="D545" t="s">
        <v>143</v>
      </c>
      <c r="E545">
        <v>6</v>
      </c>
      <c r="F545">
        <v>2</v>
      </c>
      <c r="G545" t="s">
        <v>26</v>
      </c>
      <c r="I545">
        <v>1790</v>
      </c>
      <c r="J545">
        <v>1790</v>
      </c>
      <c r="K545">
        <v>1790</v>
      </c>
      <c r="L545">
        <v>1790</v>
      </c>
      <c r="M545" t="s">
        <v>24</v>
      </c>
      <c r="P545">
        <v>6.3649259852539002</v>
      </c>
      <c r="Q545">
        <v>6.3649259852539002</v>
      </c>
      <c r="R545" t="s">
        <v>24</v>
      </c>
    </row>
    <row r="546" spans="1:18" x14ac:dyDescent="0.35">
      <c r="A546" t="s">
        <v>19</v>
      </c>
      <c r="B546" t="s">
        <v>142</v>
      </c>
      <c r="C546" t="s">
        <v>28</v>
      </c>
      <c r="D546" t="s">
        <v>143</v>
      </c>
      <c r="E546">
        <v>7</v>
      </c>
      <c r="F546">
        <v>2</v>
      </c>
      <c r="G546" t="s">
        <v>26</v>
      </c>
      <c r="I546">
        <v>53890</v>
      </c>
      <c r="J546">
        <v>53890</v>
      </c>
      <c r="K546">
        <v>53890</v>
      </c>
      <c r="L546">
        <v>53890</v>
      </c>
      <c r="M546" t="s">
        <v>24</v>
      </c>
      <c r="P546">
        <v>943.56679300040196</v>
      </c>
      <c r="Q546">
        <v>943.56679300040196</v>
      </c>
      <c r="R546" t="s">
        <v>24</v>
      </c>
    </row>
    <row r="547" spans="1:18" x14ac:dyDescent="0.35">
      <c r="A547" t="s">
        <v>19</v>
      </c>
      <c r="B547" t="s">
        <v>142</v>
      </c>
      <c r="C547" t="s">
        <v>29</v>
      </c>
      <c r="D547" t="s">
        <v>143</v>
      </c>
      <c r="E547">
        <v>8</v>
      </c>
      <c r="F547">
        <v>2</v>
      </c>
      <c r="G547" t="s">
        <v>26</v>
      </c>
      <c r="I547">
        <v>517</v>
      </c>
      <c r="J547">
        <v>517</v>
      </c>
      <c r="K547">
        <v>517</v>
      </c>
      <c r="L547">
        <v>517</v>
      </c>
      <c r="M547" t="s">
        <v>24</v>
      </c>
      <c r="P547">
        <v>2.2344181758056698</v>
      </c>
      <c r="Q547">
        <v>2.2344181758056698</v>
      </c>
      <c r="R547" t="s">
        <v>24</v>
      </c>
    </row>
    <row r="548" spans="1:18" x14ac:dyDescent="0.35">
      <c r="A548" t="s">
        <v>19</v>
      </c>
      <c r="B548" t="s">
        <v>142</v>
      </c>
      <c r="C548" t="s">
        <v>30</v>
      </c>
      <c r="D548" t="s">
        <v>143</v>
      </c>
      <c r="E548">
        <v>2</v>
      </c>
      <c r="F548">
        <v>2</v>
      </c>
      <c r="G548" t="s">
        <v>26</v>
      </c>
      <c r="I548">
        <v>622</v>
      </c>
      <c r="J548">
        <v>622</v>
      </c>
      <c r="K548">
        <v>622</v>
      </c>
      <c r="L548">
        <v>622</v>
      </c>
      <c r="M548" t="s">
        <v>24</v>
      </c>
      <c r="P548">
        <v>0.44444250983382799</v>
      </c>
      <c r="Q548">
        <v>0.44444250983382799</v>
      </c>
      <c r="R548" t="s">
        <v>24</v>
      </c>
    </row>
    <row r="549" spans="1:18" x14ac:dyDescent="0.35">
      <c r="A549" t="s">
        <v>19</v>
      </c>
      <c r="B549" t="s">
        <v>142</v>
      </c>
      <c r="C549" t="s">
        <v>31</v>
      </c>
      <c r="D549" t="s">
        <v>143</v>
      </c>
      <c r="E549">
        <v>3</v>
      </c>
      <c r="F549">
        <v>2</v>
      </c>
      <c r="G549" t="s">
        <v>23</v>
      </c>
      <c r="I549">
        <v>384</v>
      </c>
      <c r="J549">
        <v>384</v>
      </c>
      <c r="K549">
        <v>384</v>
      </c>
      <c r="L549">
        <v>384</v>
      </c>
      <c r="M549" t="s">
        <v>24</v>
      </c>
      <c r="P549" t="s">
        <v>24</v>
      </c>
      <c r="Q549" t="s">
        <v>24</v>
      </c>
      <c r="R549" t="s">
        <v>24</v>
      </c>
    </row>
    <row r="550" spans="1:18" x14ac:dyDescent="0.35">
      <c r="A550" t="s">
        <v>19</v>
      </c>
      <c r="B550" t="s">
        <v>142</v>
      </c>
      <c r="C550" t="s">
        <v>33</v>
      </c>
      <c r="D550" t="s">
        <v>143</v>
      </c>
      <c r="E550">
        <v>4</v>
      </c>
      <c r="F550">
        <v>2</v>
      </c>
      <c r="G550" t="s">
        <v>32</v>
      </c>
      <c r="I550">
        <v>195</v>
      </c>
      <c r="J550">
        <v>195</v>
      </c>
      <c r="K550">
        <v>195</v>
      </c>
      <c r="L550">
        <v>195</v>
      </c>
      <c r="M550" t="s">
        <v>24</v>
      </c>
      <c r="P550">
        <v>2.11092797814443E-2</v>
      </c>
      <c r="Q550">
        <v>2.11092797814443E-2</v>
      </c>
      <c r="R550" t="s">
        <v>24</v>
      </c>
    </row>
    <row r="551" spans="1:18" x14ac:dyDescent="0.35">
      <c r="A551" t="s">
        <v>19</v>
      </c>
      <c r="B551" t="s">
        <v>142</v>
      </c>
      <c r="C551" t="s">
        <v>34</v>
      </c>
      <c r="D551" t="s">
        <v>143</v>
      </c>
      <c r="E551">
        <v>9</v>
      </c>
      <c r="F551">
        <v>2</v>
      </c>
      <c r="G551" t="s">
        <v>23</v>
      </c>
      <c r="I551">
        <v>265</v>
      </c>
      <c r="J551">
        <v>265</v>
      </c>
      <c r="K551">
        <v>265</v>
      </c>
      <c r="L551">
        <v>265</v>
      </c>
      <c r="M551" t="s">
        <v>24</v>
      </c>
      <c r="P551" t="s">
        <v>24</v>
      </c>
      <c r="Q551" t="s">
        <v>24</v>
      </c>
      <c r="R551" t="s">
        <v>24</v>
      </c>
    </row>
    <row r="552" spans="1:18" x14ac:dyDescent="0.35">
      <c r="A552" t="s">
        <v>19</v>
      </c>
      <c r="B552" t="s">
        <v>142</v>
      </c>
      <c r="C552" t="s">
        <v>35</v>
      </c>
      <c r="D552" t="s">
        <v>143</v>
      </c>
      <c r="E552">
        <v>10</v>
      </c>
      <c r="F552">
        <v>2</v>
      </c>
      <c r="G552" t="s">
        <v>26</v>
      </c>
      <c r="I552">
        <v>499</v>
      </c>
      <c r="J552">
        <v>499</v>
      </c>
      <c r="K552">
        <v>499</v>
      </c>
      <c r="L552">
        <v>499</v>
      </c>
      <c r="M552" t="s">
        <v>24</v>
      </c>
      <c r="P552">
        <v>3.8503620403424699</v>
      </c>
      <c r="Q552">
        <v>3.8503620403424699</v>
      </c>
      <c r="R552" t="s">
        <v>24</v>
      </c>
    </row>
    <row r="553" spans="1:18" x14ac:dyDescent="0.35">
      <c r="A553" t="s">
        <v>19</v>
      </c>
      <c r="B553" t="s">
        <v>144</v>
      </c>
      <c r="C553" t="s">
        <v>21</v>
      </c>
      <c r="D553" t="s">
        <v>145</v>
      </c>
      <c r="E553">
        <v>1</v>
      </c>
      <c r="F553">
        <v>2</v>
      </c>
      <c r="G553" t="s">
        <v>23</v>
      </c>
      <c r="I553">
        <v>170</v>
      </c>
      <c r="J553">
        <v>170</v>
      </c>
      <c r="K553">
        <v>170</v>
      </c>
      <c r="L553">
        <v>170</v>
      </c>
      <c r="M553" t="s">
        <v>24</v>
      </c>
      <c r="P553" t="s">
        <v>24</v>
      </c>
      <c r="Q553" t="s">
        <v>24</v>
      </c>
      <c r="R553" t="s">
        <v>24</v>
      </c>
    </row>
    <row r="554" spans="1:18" x14ac:dyDescent="0.35">
      <c r="A554" t="s">
        <v>19</v>
      </c>
      <c r="B554" t="s">
        <v>144</v>
      </c>
      <c r="C554" t="s">
        <v>25</v>
      </c>
      <c r="D554" t="s">
        <v>145</v>
      </c>
      <c r="E554">
        <v>5</v>
      </c>
      <c r="F554">
        <v>2</v>
      </c>
      <c r="G554" t="s">
        <v>26</v>
      </c>
      <c r="I554">
        <v>426</v>
      </c>
      <c r="J554">
        <v>426</v>
      </c>
      <c r="K554">
        <v>426</v>
      </c>
      <c r="L554">
        <v>426</v>
      </c>
      <c r="M554" t="s">
        <v>24</v>
      </c>
      <c r="P554">
        <v>1.01060811367034</v>
      </c>
      <c r="Q554">
        <v>1.01060811367034</v>
      </c>
      <c r="R554" t="s">
        <v>24</v>
      </c>
    </row>
    <row r="555" spans="1:18" x14ac:dyDescent="0.35">
      <c r="A555" t="s">
        <v>19</v>
      </c>
      <c r="B555" t="s">
        <v>144</v>
      </c>
      <c r="C555" t="s">
        <v>27</v>
      </c>
      <c r="D555" t="s">
        <v>145</v>
      </c>
      <c r="E555">
        <v>6</v>
      </c>
      <c r="F555">
        <v>2</v>
      </c>
      <c r="G555" t="s">
        <v>26</v>
      </c>
      <c r="I555">
        <v>2593</v>
      </c>
      <c r="J555">
        <v>2593</v>
      </c>
      <c r="K555">
        <v>2593</v>
      </c>
      <c r="L555">
        <v>2593</v>
      </c>
      <c r="M555" t="s">
        <v>24</v>
      </c>
      <c r="P555">
        <v>9.5216189694862905</v>
      </c>
      <c r="Q555">
        <v>9.5216189694862905</v>
      </c>
      <c r="R555" t="s">
        <v>24</v>
      </c>
    </row>
    <row r="556" spans="1:18" x14ac:dyDescent="0.35">
      <c r="A556" t="s">
        <v>19</v>
      </c>
      <c r="B556" t="s">
        <v>144</v>
      </c>
      <c r="C556" t="s">
        <v>28</v>
      </c>
      <c r="D556" t="s">
        <v>145</v>
      </c>
      <c r="E556">
        <v>7</v>
      </c>
      <c r="F556">
        <v>2</v>
      </c>
      <c r="G556" t="s">
        <v>26</v>
      </c>
      <c r="I556">
        <v>1510</v>
      </c>
      <c r="J556">
        <v>1510</v>
      </c>
      <c r="K556">
        <v>1510</v>
      </c>
      <c r="L556">
        <v>1510</v>
      </c>
      <c r="M556" t="s">
        <v>24</v>
      </c>
      <c r="P556">
        <v>53.421339495509699</v>
      </c>
      <c r="Q556">
        <v>53.421339495509699</v>
      </c>
      <c r="R556" t="s">
        <v>24</v>
      </c>
    </row>
    <row r="557" spans="1:18" x14ac:dyDescent="0.35">
      <c r="A557" t="s">
        <v>19</v>
      </c>
      <c r="B557" t="s">
        <v>144</v>
      </c>
      <c r="C557" t="s">
        <v>29</v>
      </c>
      <c r="D557" t="s">
        <v>145</v>
      </c>
      <c r="E557">
        <v>8</v>
      </c>
      <c r="F557">
        <v>2</v>
      </c>
      <c r="G557" t="s">
        <v>26</v>
      </c>
      <c r="I557">
        <v>460</v>
      </c>
      <c r="J557">
        <v>460</v>
      </c>
      <c r="K557">
        <v>460</v>
      </c>
      <c r="L557">
        <v>460</v>
      </c>
      <c r="M557" t="s">
        <v>24</v>
      </c>
      <c r="P557">
        <v>1.85460667036742</v>
      </c>
      <c r="Q557">
        <v>1.85460667036742</v>
      </c>
      <c r="R557" t="s">
        <v>24</v>
      </c>
    </row>
    <row r="558" spans="1:18" x14ac:dyDescent="0.35">
      <c r="A558" t="s">
        <v>19</v>
      </c>
      <c r="B558" t="s">
        <v>144</v>
      </c>
      <c r="C558" t="s">
        <v>30</v>
      </c>
      <c r="D558" t="s">
        <v>145</v>
      </c>
      <c r="E558">
        <v>2</v>
      </c>
      <c r="F558">
        <v>2</v>
      </c>
      <c r="G558" t="s">
        <v>26</v>
      </c>
      <c r="I558">
        <v>857</v>
      </c>
      <c r="J558">
        <v>857</v>
      </c>
      <c r="K558">
        <v>857</v>
      </c>
      <c r="L558">
        <v>857</v>
      </c>
      <c r="M558" t="s">
        <v>24</v>
      </c>
      <c r="P558">
        <v>1.0287406693288501</v>
      </c>
      <c r="Q558">
        <v>1.0287406693288501</v>
      </c>
      <c r="R558" t="s">
        <v>24</v>
      </c>
    </row>
    <row r="559" spans="1:18" x14ac:dyDescent="0.35">
      <c r="A559" t="s">
        <v>19</v>
      </c>
      <c r="B559" t="s">
        <v>144</v>
      </c>
      <c r="C559" t="s">
        <v>31</v>
      </c>
      <c r="D559" t="s">
        <v>145</v>
      </c>
      <c r="E559">
        <v>3</v>
      </c>
      <c r="F559">
        <v>2</v>
      </c>
      <c r="G559" t="s">
        <v>23</v>
      </c>
      <c r="I559">
        <v>399</v>
      </c>
      <c r="J559">
        <v>399</v>
      </c>
      <c r="K559">
        <v>399</v>
      </c>
      <c r="L559">
        <v>399</v>
      </c>
      <c r="M559" t="s">
        <v>24</v>
      </c>
      <c r="P559" t="s">
        <v>24</v>
      </c>
      <c r="Q559" t="s">
        <v>24</v>
      </c>
      <c r="R559" t="s">
        <v>24</v>
      </c>
    </row>
    <row r="560" spans="1:18" x14ac:dyDescent="0.35">
      <c r="A560" t="s">
        <v>19</v>
      </c>
      <c r="B560" t="s">
        <v>144</v>
      </c>
      <c r="C560" t="s">
        <v>33</v>
      </c>
      <c r="D560" t="s">
        <v>145</v>
      </c>
      <c r="E560">
        <v>4</v>
      </c>
      <c r="F560">
        <v>2</v>
      </c>
      <c r="G560" t="s">
        <v>23</v>
      </c>
      <c r="I560">
        <v>173</v>
      </c>
      <c r="J560">
        <v>173</v>
      </c>
      <c r="K560">
        <v>173</v>
      </c>
      <c r="L560">
        <v>173</v>
      </c>
      <c r="M560" t="s">
        <v>24</v>
      </c>
      <c r="P560" t="s">
        <v>24</v>
      </c>
      <c r="Q560" t="s">
        <v>24</v>
      </c>
      <c r="R560" t="s">
        <v>24</v>
      </c>
    </row>
    <row r="561" spans="1:18" x14ac:dyDescent="0.35">
      <c r="A561" t="s">
        <v>19</v>
      </c>
      <c r="B561" t="s">
        <v>144</v>
      </c>
      <c r="C561" t="s">
        <v>34</v>
      </c>
      <c r="D561" t="s">
        <v>145</v>
      </c>
      <c r="E561">
        <v>9</v>
      </c>
      <c r="F561">
        <v>2</v>
      </c>
      <c r="G561" t="s">
        <v>23</v>
      </c>
      <c r="I561">
        <v>274</v>
      </c>
      <c r="J561">
        <v>274</v>
      </c>
      <c r="K561">
        <v>274</v>
      </c>
      <c r="L561">
        <v>274</v>
      </c>
      <c r="M561" t="s">
        <v>24</v>
      </c>
      <c r="P561" t="s">
        <v>24</v>
      </c>
      <c r="Q561" t="s">
        <v>24</v>
      </c>
      <c r="R561" t="s">
        <v>24</v>
      </c>
    </row>
    <row r="562" spans="1:18" x14ac:dyDescent="0.35">
      <c r="A562" t="s">
        <v>19</v>
      </c>
      <c r="B562" t="s">
        <v>144</v>
      </c>
      <c r="C562" t="s">
        <v>35</v>
      </c>
      <c r="D562" t="s">
        <v>145</v>
      </c>
      <c r="E562">
        <v>10</v>
      </c>
      <c r="F562">
        <v>2</v>
      </c>
      <c r="G562" t="s">
        <v>26</v>
      </c>
      <c r="I562">
        <v>1256</v>
      </c>
      <c r="J562">
        <v>1256</v>
      </c>
      <c r="K562">
        <v>1256</v>
      </c>
      <c r="L562">
        <v>1256</v>
      </c>
      <c r="M562" t="s">
        <v>24</v>
      </c>
      <c r="P562">
        <v>11.847624061449901</v>
      </c>
      <c r="Q562">
        <v>11.847624061449901</v>
      </c>
      <c r="R562" t="s">
        <v>24</v>
      </c>
    </row>
    <row r="563" spans="1:18" x14ac:dyDescent="0.35">
      <c r="A563" t="s">
        <v>19</v>
      </c>
      <c r="B563" t="s">
        <v>146</v>
      </c>
      <c r="C563" t="s">
        <v>21</v>
      </c>
      <c r="D563" t="s">
        <v>147</v>
      </c>
      <c r="E563">
        <v>1</v>
      </c>
      <c r="F563">
        <v>2</v>
      </c>
      <c r="G563" t="s">
        <v>32</v>
      </c>
      <c r="I563">
        <v>196</v>
      </c>
      <c r="J563">
        <v>196</v>
      </c>
      <c r="K563">
        <v>196</v>
      </c>
      <c r="L563">
        <v>196</v>
      </c>
      <c r="M563" t="s">
        <v>24</v>
      </c>
      <c r="P563">
        <v>1.0489734866545201E-2</v>
      </c>
      <c r="Q563">
        <v>1.0489734866545201E-2</v>
      </c>
      <c r="R563" t="s">
        <v>24</v>
      </c>
    </row>
    <row r="564" spans="1:18" x14ac:dyDescent="0.35">
      <c r="A564" t="s">
        <v>19</v>
      </c>
      <c r="B564" t="s">
        <v>146</v>
      </c>
      <c r="C564" t="s">
        <v>25</v>
      </c>
      <c r="D564" t="s">
        <v>147</v>
      </c>
      <c r="E564">
        <v>5</v>
      </c>
      <c r="F564">
        <v>2</v>
      </c>
      <c r="G564" t="s">
        <v>26</v>
      </c>
      <c r="I564">
        <v>418</v>
      </c>
      <c r="J564">
        <v>418</v>
      </c>
      <c r="K564">
        <v>418</v>
      </c>
      <c r="L564">
        <v>418</v>
      </c>
      <c r="M564" t="s">
        <v>24</v>
      </c>
      <c r="P564">
        <v>0.94903122723354805</v>
      </c>
      <c r="Q564">
        <v>0.94903122723354805</v>
      </c>
      <c r="R564" t="s">
        <v>24</v>
      </c>
    </row>
    <row r="565" spans="1:18" x14ac:dyDescent="0.35">
      <c r="A565" t="s">
        <v>19</v>
      </c>
      <c r="B565" t="s">
        <v>146</v>
      </c>
      <c r="C565" t="s">
        <v>27</v>
      </c>
      <c r="D565" t="s">
        <v>147</v>
      </c>
      <c r="E565">
        <v>6</v>
      </c>
      <c r="F565">
        <v>2</v>
      </c>
      <c r="G565" t="s">
        <v>26</v>
      </c>
      <c r="I565">
        <v>2369</v>
      </c>
      <c r="J565">
        <v>2369</v>
      </c>
      <c r="K565">
        <v>2369</v>
      </c>
      <c r="L565">
        <v>2369</v>
      </c>
      <c r="M565" t="s">
        <v>24</v>
      </c>
      <c r="P565">
        <v>8.6396889061816999</v>
      </c>
      <c r="Q565">
        <v>8.6396889061816999</v>
      </c>
      <c r="R565" t="s">
        <v>24</v>
      </c>
    </row>
    <row r="566" spans="1:18" x14ac:dyDescent="0.35">
      <c r="A566" t="s">
        <v>19</v>
      </c>
      <c r="B566" t="s">
        <v>146</v>
      </c>
      <c r="C566" t="s">
        <v>28</v>
      </c>
      <c r="D566" t="s">
        <v>147</v>
      </c>
      <c r="E566">
        <v>7</v>
      </c>
      <c r="F566">
        <v>2</v>
      </c>
      <c r="G566" t="s">
        <v>26</v>
      </c>
      <c r="I566">
        <v>29652</v>
      </c>
      <c r="J566">
        <v>29652</v>
      </c>
      <c r="K566">
        <v>29652</v>
      </c>
      <c r="L566">
        <v>29652</v>
      </c>
      <c r="M566" t="s">
        <v>24</v>
      </c>
      <c r="P566">
        <v>592.53005276244801</v>
      </c>
      <c r="Q566">
        <v>592.53005276244801</v>
      </c>
      <c r="R566" t="s">
        <v>24</v>
      </c>
    </row>
    <row r="567" spans="1:18" x14ac:dyDescent="0.35">
      <c r="A567" t="s">
        <v>19</v>
      </c>
      <c r="B567" t="s">
        <v>146</v>
      </c>
      <c r="C567" t="s">
        <v>29</v>
      </c>
      <c r="D567" t="s">
        <v>147</v>
      </c>
      <c r="E567">
        <v>8</v>
      </c>
      <c r="F567">
        <v>2</v>
      </c>
      <c r="G567" t="s">
        <v>26</v>
      </c>
      <c r="I567">
        <v>480</v>
      </c>
      <c r="J567">
        <v>480</v>
      </c>
      <c r="K567">
        <v>480</v>
      </c>
      <c r="L567">
        <v>480</v>
      </c>
      <c r="M567" t="s">
        <v>24</v>
      </c>
      <c r="P567">
        <v>1.9875575598172499</v>
      </c>
      <c r="Q567">
        <v>1.9875575598172499</v>
      </c>
      <c r="R567" t="s">
        <v>24</v>
      </c>
    </row>
    <row r="568" spans="1:18" x14ac:dyDescent="0.35">
      <c r="A568" t="s">
        <v>19</v>
      </c>
      <c r="B568" t="s">
        <v>146</v>
      </c>
      <c r="C568" t="s">
        <v>30</v>
      </c>
      <c r="D568" t="s">
        <v>147</v>
      </c>
      <c r="E568">
        <v>2</v>
      </c>
      <c r="F568">
        <v>2</v>
      </c>
      <c r="G568" t="s">
        <v>26</v>
      </c>
      <c r="I568">
        <v>804</v>
      </c>
      <c r="J568">
        <v>804</v>
      </c>
      <c r="K568">
        <v>804</v>
      </c>
      <c r="L568">
        <v>804</v>
      </c>
      <c r="M568" t="s">
        <v>24</v>
      </c>
      <c r="P568">
        <v>0.89477701593480596</v>
      </c>
      <c r="Q568">
        <v>0.89477701593480596</v>
      </c>
      <c r="R568" t="s">
        <v>24</v>
      </c>
    </row>
    <row r="569" spans="1:18" x14ac:dyDescent="0.35">
      <c r="A569" t="s">
        <v>19</v>
      </c>
      <c r="B569" t="s">
        <v>146</v>
      </c>
      <c r="C569" t="s">
        <v>31</v>
      </c>
      <c r="D569" t="s">
        <v>147</v>
      </c>
      <c r="E569">
        <v>3</v>
      </c>
      <c r="F569">
        <v>2</v>
      </c>
      <c r="G569" t="s">
        <v>26</v>
      </c>
      <c r="I569">
        <v>463</v>
      </c>
      <c r="J569">
        <v>463</v>
      </c>
      <c r="K569">
        <v>463</v>
      </c>
      <c r="L569">
        <v>463</v>
      </c>
      <c r="M569" t="s">
        <v>24</v>
      </c>
      <c r="P569">
        <v>9.2189997863027798E-2</v>
      </c>
      <c r="Q569">
        <v>9.2189997863027798E-2</v>
      </c>
      <c r="R569" t="s">
        <v>24</v>
      </c>
    </row>
    <row r="570" spans="1:18" x14ac:dyDescent="0.35">
      <c r="A570" t="s">
        <v>19</v>
      </c>
      <c r="B570" t="s">
        <v>146</v>
      </c>
      <c r="C570" t="s">
        <v>33</v>
      </c>
      <c r="D570" t="s">
        <v>147</v>
      </c>
      <c r="E570">
        <v>4</v>
      </c>
      <c r="F570">
        <v>2</v>
      </c>
      <c r="G570" t="s">
        <v>32</v>
      </c>
      <c r="I570">
        <v>191</v>
      </c>
      <c r="J570">
        <v>191</v>
      </c>
      <c r="K570">
        <v>191</v>
      </c>
      <c r="L570">
        <v>191</v>
      </c>
      <c r="M570" t="s">
        <v>24</v>
      </c>
      <c r="P570">
        <v>6.5706898512507298E-3</v>
      </c>
      <c r="Q570">
        <v>6.5706898512507298E-3</v>
      </c>
      <c r="R570" t="s">
        <v>24</v>
      </c>
    </row>
    <row r="571" spans="1:18" x14ac:dyDescent="0.35">
      <c r="A571" t="s">
        <v>19</v>
      </c>
      <c r="B571" t="s">
        <v>146</v>
      </c>
      <c r="C571" t="s">
        <v>34</v>
      </c>
      <c r="D571" t="s">
        <v>147</v>
      </c>
      <c r="E571">
        <v>9</v>
      </c>
      <c r="F571">
        <v>2</v>
      </c>
      <c r="G571" t="s">
        <v>32</v>
      </c>
      <c r="I571">
        <v>311</v>
      </c>
      <c r="J571">
        <v>311</v>
      </c>
      <c r="K571">
        <v>311</v>
      </c>
      <c r="L571">
        <v>311</v>
      </c>
      <c r="M571" t="s">
        <v>24</v>
      </c>
      <c r="P571">
        <v>4.4524749409059303E-2</v>
      </c>
      <c r="Q571">
        <v>4.4524749409059303E-2</v>
      </c>
      <c r="R571" t="s">
        <v>24</v>
      </c>
    </row>
    <row r="572" spans="1:18" x14ac:dyDescent="0.35">
      <c r="A572" t="s">
        <v>19</v>
      </c>
      <c r="B572" t="s">
        <v>146</v>
      </c>
      <c r="C572" t="s">
        <v>35</v>
      </c>
      <c r="D572" t="s">
        <v>147</v>
      </c>
      <c r="E572">
        <v>10</v>
      </c>
      <c r="F572">
        <v>2</v>
      </c>
      <c r="G572" t="s">
        <v>26</v>
      </c>
      <c r="I572">
        <v>481</v>
      </c>
      <c r="J572">
        <v>481</v>
      </c>
      <c r="K572">
        <v>481</v>
      </c>
      <c r="L572">
        <v>481</v>
      </c>
      <c r="M572" t="s">
        <v>24</v>
      </c>
      <c r="P572">
        <v>3.6342191602791698</v>
      </c>
      <c r="Q572">
        <v>3.6342191602791698</v>
      </c>
      <c r="R572" t="s">
        <v>24</v>
      </c>
    </row>
    <row r="573" spans="1:18" x14ac:dyDescent="0.35">
      <c r="A573" t="s">
        <v>19</v>
      </c>
      <c r="B573" t="s">
        <v>148</v>
      </c>
      <c r="C573" t="s">
        <v>21</v>
      </c>
      <c r="D573" t="s">
        <v>149</v>
      </c>
      <c r="E573">
        <v>1</v>
      </c>
      <c r="F573">
        <v>2</v>
      </c>
      <c r="G573" t="s">
        <v>23</v>
      </c>
      <c r="I573">
        <v>190</v>
      </c>
      <c r="J573">
        <v>190</v>
      </c>
      <c r="K573">
        <v>190</v>
      </c>
      <c r="L573">
        <v>190</v>
      </c>
      <c r="M573" t="s">
        <v>24</v>
      </c>
      <c r="P573" t="s">
        <v>24</v>
      </c>
      <c r="Q573" t="s">
        <v>24</v>
      </c>
      <c r="R573" t="s">
        <v>24</v>
      </c>
    </row>
    <row r="574" spans="1:18" x14ac:dyDescent="0.35">
      <c r="A574" t="s">
        <v>19</v>
      </c>
      <c r="B574" t="s">
        <v>148</v>
      </c>
      <c r="C574" t="s">
        <v>25</v>
      </c>
      <c r="D574" t="s">
        <v>149</v>
      </c>
      <c r="E574">
        <v>5</v>
      </c>
      <c r="F574">
        <v>2</v>
      </c>
      <c r="G574" t="s">
        <v>26</v>
      </c>
      <c r="I574">
        <v>360</v>
      </c>
      <c r="J574">
        <v>360</v>
      </c>
      <c r="K574">
        <v>360</v>
      </c>
      <c r="L574">
        <v>360</v>
      </c>
      <c r="M574" t="s">
        <v>24</v>
      </c>
      <c r="P574">
        <v>0.50948807603762702</v>
      </c>
      <c r="Q574">
        <v>0.50948807603762702</v>
      </c>
      <c r="R574" t="s">
        <v>24</v>
      </c>
    </row>
    <row r="575" spans="1:18" x14ac:dyDescent="0.35">
      <c r="A575" t="s">
        <v>19</v>
      </c>
      <c r="B575" t="s">
        <v>148</v>
      </c>
      <c r="C575" t="s">
        <v>27</v>
      </c>
      <c r="D575" t="s">
        <v>149</v>
      </c>
      <c r="E575">
        <v>6</v>
      </c>
      <c r="F575">
        <v>2</v>
      </c>
      <c r="G575" t="s">
        <v>26</v>
      </c>
      <c r="I575">
        <v>2284</v>
      </c>
      <c r="J575">
        <v>2284</v>
      </c>
      <c r="K575">
        <v>2284</v>
      </c>
      <c r="L575">
        <v>2284</v>
      </c>
      <c r="M575" t="s">
        <v>24</v>
      </c>
      <c r="P575">
        <v>8.3052817403934398</v>
      </c>
      <c r="Q575">
        <v>8.3052817403934398</v>
      </c>
      <c r="R575" t="s">
        <v>24</v>
      </c>
    </row>
    <row r="576" spans="1:18" x14ac:dyDescent="0.35">
      <c r="A576" t="s">
        <v>19</v>
      </c>
      <c r="B576" t="s">
        <v>148</v>
      </c>
      <c r="C576" t="s">
        <v>28</v>
      </c>
      <c r="D576" t="s">
        <v>149</v>
      </c>
      <c r="E576">
        <v>7</v>
      </c>
      <c r="F576">
        <v>2</v>
      </c>
      <c r="G576" t="s">
        <v>26</v>
      </c>
      <c r="I576">
        <v>3064</v>
      </c>
      <c r="J576">
        <v>3064</v>
      </c>
      <c r="K576">
        <v>3064</v>
      </c>
      <c r="L576">
        <v>3064</v>
      </c>
      <c r="M576" t="s">
        <v>24</v>
      </c>
      <c r="P576">
        <v>97.601293330373593</v>
      </c>
      <c r="Q576">
        <v>97.601293330373593</v>
      </c>
      <c r="R576" t="s">
        <v>24</v>
      </c>
    </row>
    <row r="577" spans="1:18" x14ac:dyDescent="0.35">
      <c r="A577" t="s">
        <v>19</v>
      </c>
      <c r="B577" t="s">
        <v>148</v>
      </c>
      <c r="C577" t="s">
        <v>29</v>
      </c>
      <c r="D577" t="s">
        <v>149</v>
      </c>
      <c r="E577">
        <v>8</v>
      </c>
      <c r="F577">
        <v>2</v>
      </c>
      <c r="G577" t="s">
        <v>26</v>
      </c>
      <c r="I577">
        <v>369</v>
      </c>
      <c r="J577">
        <v>369</v>
      </c>
      <c r="K577">
        <v>369</v>
      </c>
      <c r="L577">
        <v>369</v>
      </c>
      <c r="M577" t="s">
        <v>24</v>
      </c>
      <c r="P577">
        <v>1.25479529760988</v>
      </c>
      <c r="Q577">
        <v>1.25479529760988</v>
      </c>
      <c r="R577" t="s">
        <v>24</v>
      </c>
    </row>
    <row r="578" spans="1:18" x14ac:dyDescent="0.35">
      <c r="A578" t="s">
        <v>19</v>
      </c>
      <c r="B578" t="s">
        <v>148</v>
      </c>
      <c r="C578" t="s">
        <v>30</v>
      </c>
      <c r="D578" t="s">
        <v>149</v>
      </c>
      <c r="E578">
        <v>2</v>
      </c>
      <c r="F578">
        <v>2</v>
      </c>
      <c r="G578" t="s">
        <v>26</v>
      </c>
      <c r="I578">
        <v>845</v>
      </c>
      <c r="J578">
        <v>845</v>
      </c>
      <c r="K578">
        <v>845</v>
      </c>
      <c r="L578">
        <v>845</v>
      </c>
      <c r="M578" t="s">
        <v>24</v>
      </c>
      <c r="P578">
        <v>0.99831908364458599</v>
      </c>
      <c r="Q578">
        <v>0.99831908364458599</v>
      </c>
      <c r="R578" t="s">
        <v>24</v>
      </c>
    </row>
    <row r="579" spans="1:18" x14ac:dyDescent="0.35">
      <c r="A579" t="s">
        <v>19</v>
      </c>
      <c r="B579" t="s">
        <v>148</v>
      </c>
      <c r="C579" t="s">
        <v>31</v>
      </c>
      <c r="D579" t="s">
        <v>149</v>
      </c>
      <c r="E579">
        <v>3</v>
      </c>
      <c r="F579">
        <v>2</v>
      </c>
      <c r="G579" t="s">
        <v>32</v>
      </c>
      <c r="I579">
        <v>420</v>
      </c>
      <c r="J579">
        <v>420</v>
      </c>
      <c r="K579">
        <v>420</v>
      </c>
      <c r="L579">
        <v>420</v>
      </c>
      <c r="M579" t="s">
        <v>24</v>
      </c>
      <c r="P579">
        <v>1.7296104407316298E-2</v>
      </c>
      <c r="Q579">
        <v>1.7296104407316298E-2</v>
      </c>
      <c r="R579" t="s">
        <v>24</v>
      </c>
    </row>
    <row r="580" spans="1:18" x14ac:dyDescent="0.35">
      <c r="A580" t="s">
        <v>19</v>
      </c>
      <c r="B580" t="s">
        <v>148</v>
      </c>
      <c r="C580" t="s">
        <v>33</v>
      </c>
      <c r="D580" t="s">
        <v>149</v>
      </c>
      <c r="E580">
        <v>4</v>
      </c>
      <c r="F580">
        <v>2</v>
      </c>
      <c r="G580" t="s">
        <v>23</v>
      </c>
      <c r="I580">
        <v>170</v>
      </c>
      <c r="J580">
        <v>170</v>
      </c>
      <c r="K580">
        <v>170</v>
      </c>
      <c r="L580">
        <v>170</v>
      </c>
      <c r="M580" t="s">
        <v>24</v>
      </c>
      <c r="P580" t="s">
        <v>24</v>
      </c>
      <c r="Q580" t="s">
        <v>24</v>
      </c>
      <c r="R580" t="s">
        <v>24</v>
      </c>
    </row>
    <row r="581" spans="1:18" x14ac:dyDescent="0.35">
      <c r="A581" t="s">
        <v>19</v>
      </c>
      <c r="B581" t="s">
        <v>148</v>
      </c>
      <c r="C581" t="s">
        <v>34</v>
      </c>
      <c r="D581" t="s">
        <v>149</v>
      </c>
      <c r="E581">
        <v>9</v>
      </c>
      <c r="F581">
        <v>2</v>
      </c>
      <c r="G581" t="s">
        <v>26</v>
      </c>
      <c r="I581">
        <v>346</v>
      </c>
      <c r="J581">
        <v>346</v>
      </c>
      <c r="K581">
        <v>346</v>
      </c>
      <c r="L581">
        <v>346</v>
      </c>
      <c r="M581" t="s">
        <v>24</v>
      </c>
      <c r="P581">
        <v>0.11425293936267999</v>
      </c>
      <c r="Q581">
        <v>0.11425293936267999</v>
      </c>
      <c r="R581" t="s">
        <v>24</v>
      </c>
    </row>
    <row r="582" spans="1:18" x14ac:dyDescent="0.35">
      <c r="A582" t="s">
        <v>19</v>
      </c>
      <c r="B582" t="s">
        <v>148</v>
      </c>
      <c r="C582" t="s">
        <v>35</v>
      </c>
      <c r="D582" t="s">
        <v>149</v>
      </c>
      <c r="E582">
        <v>10</v>
      </c>
      <c r="F582">
        <v>2</v>
      </c>
      <c r="G582" t="s">
        <v>26</v>
      </c>
      <c r="I582">
        <v>3248</v>
      </c>
      <c r="J582">
        <v>3248</v>
      </c>
      <c r="K582">
        <v>3248</v>
      </c>
      <c r="L582">
        <v>3248</v>
      </c>
      <c r="M582" t="s">
        <v>24</v>
      </c>
      <c r="P582">
        <v>29.451335649143001</v>
      </c>
      <c r="Q582">
        <v>29.451335649143001</v>
      </c>
      <c r="R582" t="s">
        <v>24</v>
      </c>
    </row>
    <row r="583" spans="1:18" x14ac:dyDescent="0.35">
      <c r="A583" t="s">
        <v>19</v>
      </c>
      <c r="B583" t="s">
        <v>150</v>
      </c>
      <c r="C583" t="s">
        <v>21</v>
      </c>
      <c r="D583" t="s">
        <v>151</v>
      </c>
      <c r="E583">
        <v>1</v>
      </c>
      <c r="F583">
        <v>2</v>
      </c>
      <c r="G583" t="s">
        <v>32</v>
      </c>
      <c r="I583">
        <v>212</v>
      </c>
      <c r="J583">
        <v>212</v>
      </c>
      <c r="K583">
        <v>212</v>
      </c>
      <c r="L583">
        <v>212</v>
      </c>
      <c r="M583" t="s">
        <v>24</v>
      </c>
      <c r="P583">
        <v>6.4468747948955393E-2</v>
      </c>
      <c r="Q583">
        <v>6.4468747948955393E-2</v>
      </c>
      <c r="R583" t="s">
        <v>24</v>
      </c>
    </row>
    <row r="584" spans="1:18" x14ac:dyDescent="0.35">
      <c r="A584" t="s">
        <v>19</v>
      </c>
      <c r="B584" t="s">
        <v>150</v>
      </c>
      <c r="C584" t="s">
        <v>25</v>
      </c>
      <c r="D584" t="s">
        <v>151</v>
      </c>
      <c r="E584">
        <v>5</v>
      </c>
      <c r="F584">
        <v>2</v>
      </c>
      <c r="G584" t="s">
        <v>26</v>
      </c>
      <c r="I584">
        <v>405</v>
      </c>
      <c r="J584">
        <v>405</v>
      </c>
      <c r="K584">
        <v>405</v>
      </c>
      <c r="L584">
        <v>405</v>
      </c>
      <c r="M584" t="s">
        <v>24</v>
      </c>
      <c r="P584">
        <v>0.84939852561613205</v>
      </c>
      <c r="Q584">
        <v>0.84939852561613205</v>
      </c>
      <c r="R584" t="s">
        <v>24</v>
      </c>
    </row>
    <row r="585" spans="1:18" x14ac:dyDescent="0.35">
      <c r="A585" t="s">
        <v>19</v>
      </c>
      <c r="B585" t="s">
        <v>150</v>
      </c>
      <c r="C585" t="s">
        <v>27</v>
      </c>
      <c r="D585" t="s">
        <v>151</v>
      </c>
      <c r="E585">
        <v>6</v>
      </c>
      <c r="F585">
        <v>2</v>
      </c>
      <c r="G585" t="s">
        <v>26</v>
      </c>
      <c r="I585">
        <v>2620</v>
      </c>
      <c r="J585">
        <v>2620</v>
      </c>
      <c r="K585">
        <v>2620</v>
      </c>
      <c r="L585">
        <v>2620</v>
      </c>
      <c r="M585" t="s">
        <v>24</v>
      </c>
      <c r="P585">
        <v>9.6279854607538091</v>
      </c>
      <c r="Q585">
        <v>9.6279854607538091</v>
      </c>
      <c r="R585" t="s">
        <v>24</v>
      </c>
    </row>
    <row r="586" spans="1:18" x14ac:dyDescent="0.35">
      <c r="A586" t="s">
        <v>19</v>
      </c>
      <c r="B586" t="s">
        <v>150</v>
      </c>
      <c r="C586" t="s">
        <v>28</v>
      </c>
      <c r="D586" t="s">
        <v>151</v>
      </c>
      <c r="E586">
        <v>7</v>
      </c>
      <c r="F586">
        <v>2</v>
      </c>
      <c r="G586" t="s">
        <v>26</v>
      </c>
      <c r="I586">
        <v>13787</v>
      </c>
      <c r="J586">
        <v>13787</v>
      </c>
      <c r="K586">
        <v>13787</v>
      </c>
      <c r="L586">
        <v>13787</v>
      </c>
      <c r="M586" t="s">
        <v>24</v>
      </c>
      <c r="P586">
        <v>325.42822550305402</v>
      </c>
      <c r="Q586">
        <v>325.42822550305402</v>
      </c>
      <c r="R586" t="s">
        <v>24</v>
      </c>
    </row>
    <row r="587" spans="1:18" x14ac:dyDescent="0.35">
      <c r="A587" t="s">
        <v>19</v>
      </c>
      <c r="B587" t="s">
        <v>150</v>
      </c>
      <c r="C587" t="s">
        <v>29</v>
      </c>
      <c r="D587" t="s">
        <v>151</v>
      </c>
      <c r="E587">
        <v>8</v>
      </c>
      <c r="F587">
        <v>2</v>
      </c>
      <c r="G587" t="s">
        <v>26</v>
      </c>
      <c r="I587">
        <v>605</v>
      </c>
      <c r="J587">
        <v>605</v>
      </c>
      <c r="K587">
        <v>605</v>
      </c>
      <c r="L587">
        <v>605</v>
      </c>
      <c r="M587" t="s">
        <v>24</v>
      </c>
      <c r="P587">
        <v>2.8256627106293499</v>
      </c>
      <c r="Q587">
        <v>2.8256627106293499</v>
      </c>
      <c r="R587" t="s">
        <v>24</v>
      </c>
    </row>
    <row r="588" spans="1:18" x14ac:dyDescent="0.35">
      <c r="A588" t="s">
        <v>19</v>
      </c>
      <c r="B588" t="s">
        <v>150</v>
      </c>
      <c r="C588" t="s">
        <v>30</v>
      </c>
      <c r="D588" t="s">
        <v>151</v>
      </c>
      <c r="E588">
        <v>2</v>
      </c>
      <c r="F588">
        <v>2</v>
      </c>
      <c r="G588" t="s">
        <v>26</v>
      </c>
      <c r="I588">
        <v>612</v>
      </c>
      <c r="J588">
        <v>612</v>
      </c>
      <c r="K588">
        <v>612</v>
      </c>
      <c r="L588">
        <v>612</v>
      </c>
      <c r="M588" t="s">
        <v>24</v>
      </c>
      <c r="P588">
        <v>0.42026750441037702</v>
      </c>
      <c r="Q588">
        <v>0.42026750441037702</v>
      </c>
      <c r="R588" t="s">
        <v>24</v>
      </c>
    </row>
    <row r="589" spans="1:18" x14ac:dyDescent="0.35">
      <c r="A589" t="s">
        <v>19</v>
      </c>
      <c r="B589" t="s">
        <v>150</v>
      </c>
      <c r="C589" t="s">
        <v>31</v>
      </c>
      <c r="D589" t="s">
        <v>151</v>
      </c>
      <c r="E589">
        <v>3</v>
      </c>
      <c r="F589">
        <v>2</v>
      </c>
      <c r="G589" t="s">
        <v>32</v>
      </c>
      <c r="I589">
        <v>438</v>
      </c>
      <c r="J589">
        <v>438</v>
      </c>
      <c r="K589">
        <v>438</v>
      </c>
      <c r="L589">
        <v>438</v>
      </c>
      <c r="M589" t="s">
        <v>24</v>
      </c>
      <c r="P589">
        <v>4.7824383639233199E-2</v>
      </c>
      <c r="Q589">
        <v>4.7824383639233199E-2</v>
      </c>
      <c r="R589" t="s">
        <v>24</v>
      </c>
    </row>
    <row r="590" spans="1:18" x14ac:dyDescent="0.35">
      <c r="A590" t="s">
        <v>19</v>
      </c>
      <c r="B590" t="s">
        <v>150</v>
      </c>
      <c r="C590" t="s">
        <v>33</v>
      </c>
      <c r="D590" t="s">
        <v>151</v>
      </c>
      <c r="E590">
        <v>4</v>
      </c>
      <c r="F590">
        <v>2</v>
      </c>
      <c r="G590" t="s">
        <v>23</v>
      </c>
      <c r="I590">
        <v>173</v>
      </c>
      <c r="J590">
        <v>173</v>
      </c>
      <c r="K590">
        <v>173</v>
      </c>
      <c r="L590">
        <v>173</v>
      </c>
      <c r="M590" t="s">
        <v>24</v>
      </c>
      <c r="P590" t="s">
        <v>24</v>
      </c>
      <c r="Q590" t="s">
        <v>24</v>
      </c>
      <c r="R590" t="s">
        <v>24</v>
      </c>
    </row>
    <row r="591" spans="1:18" x14ac:dyDescent="0.35">
      <c r="A591" t="s">
        <v>19</v>
      </c>
      <c r="B591" t="s">
        <v>150</v>
      </c>
      <c r="C591" t="s">
        <v>34</v>
      </c>
      <c r="D591" t="s">
        <v>151</v>
      </c>
      <c r="E591">
        <v>9</v>
      </c>
      <c r="F591">
        <v>2</v>
      </c>
      <c r="G591" t="s">
        <v>32</v>
      </c>
      <c r="I591">
        <v>319</v>
      </c>
      <c r="J591">
        <v>319</v>
      </c>
      <c r="K591">
        <v>319</v>
      </c>
      <c r="L591">
        <v>319</v>
      </c>
      <c r="M591" t="s">
        <v>24</v>
      </c>
      <c r="P591">
        <v>6.04585896046448E-2</v>
      </c>
      <c r="Q591">
        <v>6.04585896046448E-2</v>
      </c>
      <c r="R591" t="s">
        <v>24</v>
      </c>
    </row>
    <row r="592" spans="1:18" x14ac:dyDescent="0.35">
      <c r="A592" t="s">
        <v>19</v>
      </c>
      <c r="B592" t="s">
        <v>150</v>
      </c>
      <c r="C592" t="s">
        <v>35</v>
      </c>
      <c r="D592" t="s">
        <v>151</v>
      </c>
      <c r="E592">
        <v>10</v>
      </c>
      <c r="F592">
        <v>2</v>
      </c>
      <c r="G592" t="s">
        <v>26</v>
      </c>
      <c r="I592">
        <v>2891</v>
      </c>
      <c r="J592">
        <v>2891</v>
      </c>
      <c r="K592">
        <v>2891</v>
      </c>
      <c r="L592">
        <v>2891</v>
      </c>
      <c r="M592" t="s">
        <v>24</v>
      </c>
      <c r="P592">
        <v>26.480072404943101</v>
      </c>
      <c r="Q592">
        <v>26.480072404943101</v>
      </c>
      <c r="R592" t="s">
        <v>24</v>
      </c>
    </row>
    <row r="593" spans="1:18" x14ac:dyDescent="0.35">
      <c r="A593" t="s">
        <v>19</v>
      </c>
      <c r="B593" t="s">
        <v>152</v>
      </c>
      <c r="C593" t="s">
        <v>21</v>
      </c>
      <c r="D593" t="s">
        <v>153</v>
      </c>
      <c r="E593">
        <v>1</v>
      </c>
      <c r="F593">
        <v>2</v>
      </c>
      <c r="G593" t="s">
        <v>23</v>
      </c>
      <c r="I593">
        <v>183</v>
      </c>
      <c r="J593">
        <v>183</v>
      </c>
      <c r="K593">
        <v>183</v>
      </c>
      <c r="L593">
        <v>183</v>
      </c>
      <c r="M593" t="s">
        <v>24</v>
      </c>
      <c r="P593" t="s">
        <v>24</v>
      </c>
      <c r="Q593" t="s">
        <v>24</v>
      </c>
      <c r="R593" t="s">
        <v>24</v>
      </c>
    </row>
    <row r="594" spans="1:18" x14ac:dyDescent="0.35">
      <c r="A594" t="s">
        <v>19</v>
      </c>
      <c r="B594" t="s">
        <v>152</v>
      </c>
      <c r="C594" t="s">
        <v>25</v>
      </c>
      <c r="D594" t="s">
        <v>153</v>
      </c>
      <c r="E594">
        <v>5</v>
      </c>
      <c r="F594">
        <v>2</v>
      </c>
      <c r="G594" t="s">
        <v>26</v>
      </c>
      <c r="I594">
        <v>386</v>
      </c>
      <c r="J594">
        <v>386</v>
      </c>
      <c r="K594">
        <v>386</v>
      </c>
      <c r="L594">
        <v>386</v>
      </c>
      <c r="M594" t="s">
        <v>24</v>
      </c>
      <c r="P594">
        <v>0.70484553710166298</v>
      </c>
      <c r="Q594">
        <v>0.70484553710166298</v>
      </c>
      <c r="R594" t="s">
        <v>24</v>
      </c>
    </row>
    <row r="595" spans="1:18" x14ac:dyDescent="0.35">
      <c r="A595" t="s">
        <v>19</v>
      </c>
      <c r="B595" t="s">
        <v>152</v>
      </c>
      <c r="C595" t="s">
        <v>27</v>
      </c>
      <c r="D595" t="s">
        <v>153</v>
      </c>
      <c r="E595">
        <v>6</v>
      </c>
      <c r="F595">
        <v>2</v>
      </c>
      <c r="G595" t="s">
        <v>26</v>
      </c>
      <c r="I595">
        <v>2611</v>
      </c>
      <c r="J595">
        <v>2611</v>
      </c>
      <c r="K595">
        <v>2611</v>
      </c>
      <c r="L595">
        <v>2611</v>
      </c>
      <c r="M595" t="s">
        <v>24</v>
      </c>
      <c r="P595">
        <v>9.5925285205070896</v>
      </c>
      <c r="Q595">
        <v>9.5925285205070896</v>
      </c>
      <c r="R595" t="s">
        <v>24</v>
      </c>
    </row>
    <row r="596" spans="1:18" x14ac:dyDescent="0.35">
      <c r="A596" t="s">
        <v>19</v>
      </c>
      <c r="B596" t="s">
        <v>152</v>
      </c>
      <c r="C596" t="s">
        <v>28</v>
      </c>
      <c r="D596" t="s">
        <v>153</v>
      </c>
      <c r="E596">
        <v>7</v>
      </c>
      <c r="F596">
        <v>2</v>
      </c>
      <c r="G596" t="s">
        <v>26</v>
      </c>
      <c r="I596">
        <v>3050</v>
      </c>
      <c r="J596">
        <v>3050</v>
      </c>
      <c r="K596">
        <v>3050</v>
      </c>
      <c r="L596">
        <v>3050</v>
      </c>
      <c r="M596" t="s">
        <v>24</v>
      </c>
      <c r="P596">
        <v>97.232756017318096</v>
      </c>
      <c r="Q596">
        <v>97.232756017318096</v>
      </c>
      <c r="R596" t="s">
        <v>24</v>
      </c>
    </row>
    <row r="597" spans="1:18" x14ac:dyDescent="0.35">
      <c r="A597" t="s">
        <v>19</v>
      </c>
      <c r="B597" t="s">
        <v>152</v>
      </c>
      <c r="C597" t="s">
        <v>29</v>
      </c>
      <c r="D597" t="s">
        <v>153</v>
      </c>
      <c r="E597">
        <v>8</v>
      </c>
      <c r="F597">
        <v>2</v>
      </c>
      <c r="G597" t="s">
        <v>26</v>
      </c>
      <c r="I597">
        <v>282</v>
      </c>
      <c r="J597">
        <v>282</v>
      </c>
      <c r="K597">
        <v>282</v>
      </c>
      <c r="L597">
        <v>282</v>
      </c>
      <c r="M597" t="s">
        <v>24</v>
      </c>
      <c r="P597">
        <v>0.69190205588489795</v>
      </c>
      <c r="Q597">
        <v>0.69190205588489795</v>
      </c>
      <c r="R597" t="s">
        <v>24</v>
      </c>
    </row>
    <row r="598" spans="1:18" x14ac:dyDescent="0.35">
      <c r="A598" t="s">
        <v>19</v>
      </c>
      <c r="B598" t="s">
        <v>152</v>
      </c>
      <c r="C598" t="s">
        <v>30</v>
      </c>
      <c r="D598" t="s">
        <v>153</v>
      </c>
      <c r="E598">
        <v>2</v>
      </c>
      <c r="F598">
        <v>2</v>
      </c>
      <c r="G598" t="s">
        <v>26</v>
      </c>
      <c r="I598">
        <v>667</v>
      </c>
      <c r="J598">
        <v>667</v>
      </c>
      <c r="K598">
        <v>667</v>
      </c>
      <c r="L598">
        <v>667</v>
      </c>
      <c r="M598" t="s">
        <v>24</v>
      </c>
      <c r="P598">
        <v>0.55409425359225795</v>
      </c>
      <c r="Q598">
        <v>0.55409425359225795</v>
      </c>
      <c r="R598" t="s">
        <v>24</v>
      </c>
    </row>
    <row r="599" spans="1:18" x14ac:dyDescent="0.35">
      <c r="A599" t="s">
        <v>19</v>
      </c>
      <c r="B599" t="s">
        <v>152</v>
      </c>
      <c r="C599" t="s">
        <v>31</v>
      </c>
      <c r="D599" t="s">
        <v>153</v>
      </c>
      <c r="E599">
        <v>3</v>
      </c>
      <c r="F599">
        <v>2</v>
      </c>
      <c r="G599" t="s">
        <v>23</v>
      </c>
      <c r="I599">
        <v>406</v>
      </c>
      <c r="J599">
        <v>406</v>
      </c>
      <c r="K599">
        <v>406</v>
      </c>
      <c r="L599">
        <v>406</v>
      </c>
      <c r="M599" t="s">
        <v>24</v>
      </c>
      <c r="P599" t="s">
        <v>24</v>
      </c>
      <c r="Q599" t="s">
        <v>24</v>
      </c>
      <c r="R599" t="s">
        <v>24</v>
      </c>
    </row>
    <row r="600" spans="1:18" x14ac:dyDescent="0.35">
      <c r="A600" t="s">
        <v>19</v>
      </c>
      <c r="B600" t="s">
        <v>152</v>
      </c>
      <c r="C600" t="s">
        <v>33</v>
      </c>
      <c r="D600" t="s">
        <v>153</v>
      </c>
      <c r="E600">
        <v>4</v>
      </c>
      <c r="F600">
        <v>2</v>
      </c>
      <c r="G600" t="s">
        <v>23</v>
      </c>
      <c r="I600">
        <v>151</v>
      </c>
      <c r="J600">
        <v>151</v>
      </c>
      <c r="K600">
        <v>151</v>
      </c>
      <c r="L600">
        <v>151</v>
      </c>
      <c r="M600" t="s">
        <v>24</v>
      </c>
      <c r="P600" t="s">
        <v>24</v>
      </c>
      <c r="Q600" t="s">
        <v>24</v>
      </c>
      <c r="R600" t="s">
        <v>24</v>
      </c>
    </row>
    <row r="601" spans="1:18" x14ac:dyDescent="0.35">
      <c r="A601" t="s">
        <v>19</v>
      </c>
      <c r="B601" t="s">
        <v>152</v>
      </c>
      <c r="C601" t="s">
        <v>34</v>
      </c>
      <c r="D601" t="s">
        <v>153</v>
      </c>
      <c r="E601">
        <v>9</v>
      </c>
      <c r="F601">
        <v>2</v>
      </c>
      <c r="G601" t="s">
        <v>23</v>
      </c>
      <c r="I601">
        <v>264</v>
      </c>
      <c r="J601">
        <v>264</v>
      </c>
      <c r="K601">
        <v>264</v>
      </c>
      <c r="L601">
        <v>264</v>
      </c>
      <c r="M601" t="s">
        <v>24</v>
      </c>
      <c r="P601" t="s">
        <v>24</v>
      </c>
      <c r="Q601" t="s">
        <v>24</v>
      </c>
      <c r="R601" t="s">
        <v>24</v>
      </c>
    </row>
    <row r="602" spans="1:18" x14ac:dyDescent="0.35">
      <c r="A602" t="s">
        <v>19</v>
      </c>
      <c r="B602" t="s">
        <v>152</v>
      </c>
      <c r="C602" t="s">
        <v>35</v>
      </c>
      <c r="D602" t="s">
        <v>153</v>
      </c>
      <c r="E602">
        <v>10</v>
      </c>
      <c r="F602">
        <v>2</v>
      </c>
      <c r="G602" t="s">
        <v>26</v>
      </c>
      <c r="I602">
        <v>2590</v>
      </c>
      <c r="J602">
        <v>2590</v>
      </c>
      <c r="K602">
        <v>2590</v>
      </c>
      <c r="L602">
        <v>2590</v>
      </c>
      <c r="M602" t="s">
        <v>24</v>
      </c>
      <c r="P602">
        <v>23.926967341071201</v>
      </c>
      <c r="Q602">
        <v>23.926967341071201</v>
      </c>
      <c r="R602" t="s">
        <v>24</v>
      </c>
    </row>
    <row r="603" spans="1:18" x14ac:dyDescent="0.35">
      <c r="A603" t="s">
        <v>19</v>
      </c>
      <c r="B603" t="s">
        <v>154</v>
      </c>
      <c r="C603" t="s">
        <v>21</v>
      </c>
      <c r="D603" t="s">
        <v>155</v>
      </c>
      <c r="E603">
        <v>1</v>
      </c>
      <c r="F603">
        <v>2</v>
      </c>
      <c r="G603" t="s">
        <v>32</v>
      </c>
      <c r="I603">
        <v>215</v>
      </c>
      <c r="J603">
        <v>215</v>
      </c>
      <c r="K603">
        <v>215</v>
      </c>
      <c r="L603">
        <v>215</v>
      </c>
      <c r="M603" t="s">
        <v>24</v>
      </c>
      <c r="P603">
        <v>7.4849201875200402E-2</v>
      </c>
      <c r="Q603">
        <v>7.4849201875200402E-2</v>
      </c>
      <c r="R603" t="s">
        <v>24</v>
      </c>
    </row>
    <row r="604" spans="1:18" x14ac:dyDescent="0.35">
      <c r="A604" t="s">
        <v>19</v>
      </c>
      <c r="B604" t="s">
        <v>154</v>
      </c>
      <c r="C604" t="s">
        <v>25</v>
      </c>
      <c r="D604" t="s">
        <v>155</v>
      </c>
      <c r="E604">
        <v>5</v>
      </c>
      <c r="F604">
        <v>2</v>
      </c>
      <c r="G604" t="s">
        <v>26</v>
      </c>
      <c r="I604">
        <v>578</v>
      </c>
      <c r="J604">
        <v>578</v>
      </c>
      <c r="K604">
        <v>578</v>
      </c>
      <c r="L604">
        <v>578</v>
      </c>
      <c r="M604" t="s">
        <v>24</v>
      </c>
      <c r="P604">
        <v>2.20841519472458</v>
      </c>
      <c r="Q604">
        <v>2.20841519472458</v>
      </c>
      <c r="R604" t="s">
        <v>24</v>
      </c>
    </row>
    <row r="605" spans="1:18" x14ac:dyDescent="0.35">
      <c r="A605" t="s">
        <v>19</v>
      </c>
      <c r="B605" t="s">
        <v>154</v>
      </c>
      <c r="C605" t="s">
        <v>27</v>
      </c>
      <c r="D605" t="s">
        <v>155</v>
      </c>
      <c r="E605">
        <v>6</v>
      </c>
      <c r="F605">
        <v>2</v>
      </c>
      <c r="G605" t="s">
        <v>26</v>
      </c>
      <c r="I605">
        <v>2090</v>
      </c>
      <c r="J605">
        <v>2090</v>
      </c>
      <c r="K605">
        <v>2090</v>
      </c>
      <c r="L605">
        <v>2090</v>
      </c>
      <c r="M605" t="s">
        <v>24</v>
      </c>
      <c r="P605">
        <v>7.5426108383099999</v>
      </c>
      <c r="Q605">
        <v>7.5426108383099999</v>
      </c>
      <c r="R605" t="s">
        <v>24</v>
      </c>
    </row>
    <row r="606" spans="1:18" x14ac:dyDescent="0.35">
      <c r="A606" t="s">
        <v>19</v>
      </c>
      <c r="B606" t="s">
        <v>154</v>
      </c>
      <c r="C606" t="s">
        <v>28</v>
      </c>
      <c r="D606" t="s">
        <v>155</v>
      </c>
      <c r="E606">
        <v>7</v>
      </c>
      <c r="F606">
        <v>2</v>
      </c>
      <c r="G606" t="s">
        <v>26</v>
      </c>
      <c r="I606">
        <v>23271</v>
      </c>
      <c r="J606">
        <v>23271</v>
      </c>
      <c r="K606">
        <v>23271</v>
      </c>
      <c r="L606">
        <v>23271</v>
      </c>
      <c r="M606" t="s">
        <v>24</v>
      </c>
      <c r="P606">
        <v>490.40386569228099</v>
      </c>
      <c r="Q606">
        <v>490.40386569228099</v>
      </c>
      <c r="R606" t="s">
        <v>24</v>
      </c>
    </row>
    <row r="607" spans="1:18" x14ac:dyDescent="0.35">
      <c r="A607" t="s">
        <v>19</v>
      </c>
      <c r="B607" t="s">
        <v>154</v>
      </c>
      <c r="C607" t="s">
        <v>29</v>
      </c>
      <c r="D607" t="s">
        <v>155</v>
      </c>
      <c r="E607">
        <v>8</v>
      </c>
      <c r="F607">
        <v>2</v>
      </c>
      <c r="G607" t="s">
        <v>26</v>
      </c>
      <c r="I607">
        <v>639</v>
      </c>
      <c r="J607">
        <v>639</v>
      </c>
      <c r="K607">
        <v>639</v>
      </c>
      <c r="L607">
        <v>639</v>
      </c>
      <c r="M607" t="s">
        <v>24</v>
      </c>
      <c r="P607">
        <v>3.0554594308888201</v>
      </c>
      <c r="Q607">
        <v>3.0554594308888201</v>
      </c>
      <c r="R607" t="s">
        <v>24</v>
      </c>
    </row>
    <row r="608" spans="1:18" x14ac:dyDescent="0.35">
      <c r="A608" t="s">
        <v>19</v>
      </c>
      <c r="B608" t="s">
        <v>154</v>
      </c>
      <c r="C608" t="s">
        <v>30</v>
      </c>
      <c r="D608" t="s">
        <v>155</v>
      </c>
      <c r="E608">
        <v>2</v>
      </c>
      <c r="F608">
        <v>2</v>
      </c>
      <c r="G608" t="s">
        <v>26</v>
      </c>
      <c r="I608">
        <v>758</v>
      </c>
      <c r="J608">
        <v>758</v>
      </c>
      <c r="K608">
        <v>758</v>
      </c>
      <c r="L608">
        <v>758</v>
      </c>
      <c r="M608" t="s">
        <v>24</v>
      </c>
      <c r="P608">
        <v>0.77940321049355599</v>
      </c>
      <c r="Q608">
        <v>0.77940321049355599</v>
      </c>
      <c r="R608" t="s">
        <v>24</v>
      </c>
    </row>
    <row r="609" spans="1:18" x14ac:dyDescent="0.35">
      <c r="A609" t="s">
        <v>19</v>
      </c>
      <c r="B609" t="s">
        <v>154</v>
      </c>
      <c r="C609" t="s">
        <v>31</v>
      </c>
      <c r="D609" t="s">
        <v>155</v>
      </c>
      <c r="E609">
        <v>3</v>
      </c>
      <c r="F609">
        <v>2</v>
      </c>
      <c r="G609" t="s">
        <v>26</v>
      </c>
      <c r="I609">
        <v>492</v>
      </c>
      <c r="J609">
        <v>492</v>
      </c>
      <c r="K609">
        <v>492</v>
      </c>
      <c r="L609">
        <v>492</v>
      </c>
      <c r="M609" t="s">
        <v>24</v>
      </c>
      <c r="P609">
        <v>0.14526771105890901</v>
      </c>
      <c r="Q609">
        <v>0.14526771105890901</v>
      </c>
      <c r="R609" t="s">
        <v>24</v>
      </c>
    </row>
    <row r="610" spans="1:18" x14ac:dyDescent="0.35">
      <c r="A610" t="s">
        <v>19</v>
      </c>
      <c r="B610" t="s">
        <v>154</v>
      </c>
      <c r="C610" t="s">
        <v>33</v>
      </c>
      <c r="D610" t="s">
        <v>155</v>
      </c>
      <c r="E610">
        <v>4</v>
      </c>
      <c r="F610">
        <v>2</v>
      </c>
      <c r="G610" t="s">
        <v>23</v>
      </c>
      <c r="I610">
        <v>174</v>
      </c>
      <c r="J610">
        <v>174</v>
      </c>
      <c r="K610">
        <v>174</v>
      </c>
      <c r="L610">
        <v>174</v>
      </c>
      <c r="M610" t="s">
        <v>24</v>
      </c>
      <c r="P610" t="s">
        <v>24</v>
      </c>
      <c r="Q610" t="s">
        <v>24</v>
      </c>
      <c r="R610" t="s">
        <v>24</v>
      </c>
    </row>
    <row r="611" spans="1:18" x14ac:dyDescent="0.35">
      <c r="A611" t="s">
        <v>19</v>
      </c>
      <c r="B611" t="s">
        <v>154</v>
      </c>
      <c r="C611" t="s">
        <v>34</v>
      </c>
      <c r="D611" t="s">
        <v>155</v>
      </c>
      <c r="E611">
        <v>9</v>
      </c>
      <c r="F611">
        <v>2</v>
      </c>
      <c r="G611" t="s">
        <v>32</v>
      </c>
      <c r="I611">
        <v>306</v>
      </c>
      <c r="J611">
        <v>306</v>
      </c>
      <c r="K611">
        <v>306</v>
      </c>
      <c r="L611">
        <v>306</v>
      </c>
      <c r="M611" t="s">
        <v>24</v>
      </c>
      <c r="P611">
        <v>3.4567951612975899E-2</v>
      </c>
      <c r="Q611">
        <v>3.4567951612975899E-2</v>
      </c>
      <c r="R611" t="s">
        <v>24</v>
      </c>
    </row>
    <row r="612" spans="1:18" x14ac:dyDescent="0.35">
      <c r="A612" t="s">
        <v>19</v>
      </c>
      <c r="B612" t="s">
        <v>154</v>
      </c>
      <c r="C612" t="s">
        <v>35</v>
      </c>
      <c r="D612" t="s">
        <v>155</v>
      </c>
      <c r="E612">
        <v>10</v>
      </c>
      <c r="F612">
        <v>2</v>
      </c>
      <c r="G612" t="s">
        <v>26</v>
      </c>
      <c r="I612">
        <v>828</v>
      </c>
      <c r="J612">
        <v>828</v>
      </c>
      <c r="K612">
        <v>828</v>
      </c>
      <c r="L612">
        <v>828</v>
      </c>
      <c r="M612" t="s">
        <v>24</v>
      </c>
      <c r="P612">
        <v>7.5206831703244603</v>
      </c>
      <c r="Q612">
        <v>7.5206831703244603</v>
      </c>
      <c r="R612" t="s">
        <v>24</v>
      </c>
    </row>
    <row r="613" spans="1:18" x14ac:dyDescent="0.35">
      <c r="A613" t="s">
        <v>19</v>
      </c>
      <c r="B613" t="s">
        <v>156</v>
      </c>
      <c r="C613" t="s">
        <v>21</v>
      </c>
      <c r="D613" t="s">
        <v>157</v>
      </c>
      <c r="E613">
        <v>1</v>
      </c>
      <c r="F613">
        <v>2</v>
      </c>
      <c r="G613" t="s">
        <v>32</v>
      </c>
      <c r="I613">
        <v>202</v>
      </c>
      <c r="J613">
        <v>202</v>
      </c>
      <c r="K613">
        <v>202</v>
      </c>
      <c r="L613">
        <v>202</v>
      </c>
      <c r="M613" t="s">
        <v>24</v>
      </c>
      <c r="P613">
        <v>3.03535984065301E-2</v>
      </c>
      <c r="Q613">
        <v>3.03535984065301E-2</v>
      </c>
      <c r="R613" t="s">
        <v>24</v>
      </c>
    </row>
    <row r="614" spans="1:18" x14ac:dyDescent="0.35">
      <c r="A614" t="s">
        <v>19</v>
      </c>
      <c r="B614" t="s">
        <v>156</v>
      </c>
      <c r="C614" t="s">
        <v>25</v>
      </c>
      <c r="D614" t="s">
        <v>157</v>
      </c>
      <c r="E614">
        <v>5</v>
      </c>
      <c r="F614">
        <v>2</v>
      </c>
      <c r="G614" t="s">
        <v>26</v>
      </c>
      <c r="I614">
        <v>702</v>
      </c>
      <c r="J614">
        <v>702</v>
      </c>
      <c r="K614">
        <v>702</v>
      </c>
      <c r="L614">
        <v>702</v>
      </c>
      <c r="M614" t="s">
        <v>24</v>
      </c>
      <c r="P614">
        <v>3.21229808912996</v>
      </c>
      <c r="Q614">
        <v>3.21229808912996</v>
      </c>
      <c r="R614" t="s">
        <v>24</v>
      </c>
    </row>
    <row r="615" spans="1:18" x14ac:dyDescent="0.35">
      <c r="A615" t="s">
        <v>19</v>
      </c>
      <c r="B615" t="s">
        <v>156</v>
      </c>
      <c r="C615" t="s">
        <v>27</v>
      </c>
      <c r="D615" t="s">
        <v>157</v>
      </c>
      <c r="E615">
        <v>6</v>
      </c>
      <c r="F615">
        <v>2</v>
      </c>
      <c r="G615" t="s">
        <v>26</v>
      </c>
      <c r="I615">
        <v>2080</v>
      </c>
      <c r="J615">
        <v>2080</v>
      </c>
      <c r="K615">
        <v>2080</v>
      </c>
      <c r="L615">
        <v>2080</v>
      </c>
      <c r="M615" t="s">
        <v>24</v>
      </c>
      <c r="P615">
        <v>7.5033201781192798</v>
      </c>
      <c r="Q615">
        <v>7.5033201781192798</v>
      </c>
      <c r="R615" t="s">
        <v>24</v>
      </c>
    </row>
    <row r="616" spans="1:18" x14ac:dyDescent="0.35">
      <c r="A616" t="s">
        <v>19</v>
      </c>
      <c r="B616" t="s">
        <v>156</v>
      </c>
      <c r="C616" t="s">
        <v>28</v>
      </c>
      <c r="D616" t="s">
        <v>157</v>
      </c>
      <c r="E616">
        <v>7</v>
      </c>
      <c r="F616">
        <v>2</v>
      </c>
      <c r="G616" t="s">
        <v>26</v>
      </c>
      <c r="I616">
        <v>53759</v>
      </c>
      <c r="J616">
        <v>53759</v>
      </c>
      <c r="K616">
        <v>53759</v>
      </c>
      <c r="L616">
        <v>53759</v>
      </c>
      <c r="M616" t="s">
        <v>24</v>
      </c>
      <c r="P616">
        <v>941.78224342412398</v>
      </c>
      <c r="Q616">
        <v>941.78224342412398</v>
      </c>
      <c r="R616" t="s">
        <v>24</v>
      </c>
    </row>
    <row r="617" spans="1:18" x14ac:dyDescent="0.35">
      <c r="A617" t="s">
        <v>19</v>
      </c>
      <c r="B617" t="s">
        <v>156</v>
      </c>
      <c r="C617" t="s">
        <v>29</v>
      </c>
      <c r="D617" t="s">
        <v>157</v>
      </c>
      <c r="E617">
        <v>8</v>
      </c>
      <c r="F617">
        <v>2</v>
      </c>
      <c r="G617" t="s">
        <v>26</v>
      </c>
      <c r="I617">
        <v>408</v>
      </c>
      <c r="J617">
        <v>408</v>
      </c>
      <c r="K617">
        <v>408</v>
      </c>
      <c r="L617">
        <v>408</v>
      </c>
      <c r="M617" t="s">
        <v>24</v>
      </c>
      <c r="P617">
        <v>1.51073617007904</v>
      </c>
      <c r="Q617">
        <v>1.51073617007904</v>
      </c>
      <c r="R617" t="s">
        <v>24</v>
      </c>
    </row>
    <row r="618" spans="1:18" x14ac:dyDescent="0.35">
      <c r="A618" t="s">
        <v>19</v>
      </c>
      <c r="B618" t="s">
        <v>156</v>
      </c>
      <c r="C618" t="s">
        <v>30</v>
      </c>
      <c r="D618" t="s">
        <v>157</v>
      </c>
      <c r="E618">
        <v>2</v>
      </c>
      <c r="F618">
        <v>2</v>
      </c>
      <c r="G618" t="s">
        <v>26</v>
      </c>
      <c r="I618">
        <v>948</v>
      </c>
      <c r="J618">
        <v>948</v>
      </c>
      <c r="K618">
        <v>948</v>
      </c>
      <c r="L618">
        <v>948</v>
      </c>
      <c r="M618" t="s">
        <v>24</v>
      </c>
      <c r="P618">
        <v>1.26098752321254</v>
      </c>
      <c r="Q618">
        <v>1.26098752321254</v>
      </c>
      <c r="R618" t="s">
        <v>24</v>
      </c>
    </row>
    <row r="619" spans="1:18" x14ac:dyDescent="0.35">
      <c r="A619" t="s">
        <v>19</v>
      </c>
      <c r="B619" t="s">
        <v>156</v>
      </c>
      <c r="C619" t="s">
        <v>31</v>
      </c>
      <c r="D619" t="s">
        <v>157</v>
      </c>
      <c r="E619">
        <v>3</v>
      </c>
      <c r="F619">
        <v>2</v>
      </c>
      <c r="G619" t="s">
        <v>26</v>
      </c>
      <c r="I619">
        <v>456</v>
      </c>
      <c r="J619">
        <v>456</v>
      </c>
      <c r="K619">
        <v>456</v>
      </c>
      <c r="L619">
        <v>456</v>
      </c>
      <c r="M619" t="s">
        <v>24</v>
      </c>
      <c r="P619">
        <v>7.9608306154885303E-2</v>
      </c>
      <c r="Q619">
        <v>7.9608306154885303E-2</v>
      </c>
      <c r="R619" t="s">
        <v>24</v>
      </c>
    </row>
    <row r="620" spans="1:18" x14ac:dyDescent="0.35">
      <c r="A620" t="s">
        <v>19</v>
      </c>
      <c r="B620" t="s">
        <v>156</v>
      </c>
      <c r="C620" t="s">
        <v>33</v>
      </c>
      <c r="D620" t="s">
        <v>157</v>
      </c>
      <c r="E620">
        <v>4</v>
      </c>
      <c r="F620">
        <v>2</v>
      </c>
      <c r="G620" t="s">
        <v>23</v>
      </c>
      <c r="I620">
        <v>184</v>
      </c>
      <c r="J620">
        <v>184</v>
      </c>
      <c r="K620">
        <v>184</v>
      </c>
      <c r="L620">
        <v>184</v>
      </c>
      <c r="M620" t="s">
        <v>24</v>
      </c>
      <c r="P620" t="s">
        <v>24</v>
      </c>
      <c r="Q620" t="s">
        <v>24</v>
      </c>
      <c r="R620" t="s">
        <v>24</v>
      </c>
    </row>
    <row r="621" spans="1:18" x14ac:dyDescent="0.35">
      <c r="A621" t="s">
        <v>19</v>
      </c>
      <c r="B621" t="s">
        <v>156</v>
      </c>
      <c r="C621" t="s">
        <v>34</v>
      </c>
      <c r="D621" t="s">
        <v>157</v>
      </c>
      <c r="E621">
        <v>9</v>
      </c>
      <c r="F621">
        <v>2</v>
      </c>
      <c r="G621" t="s">
        <v>26</v>
      </c>
      <c r="I621">
        <v>332</v>
      </c>
      <c r="J621">
        <v>332</v>
      </c>
      <c r="K621">
        <v>332</v>
      </c>
      <c r="L621">
        <v>332</v>
      </c>
      <c r="M621" t="s">
        <v>24</v>
      </c>
      <c r="P621">
        <v>8.6356788407342899E-2</v>
      </c>
      <c r="Q621">
        <v>8.6356788407342899E-2</v>
      </c>
      <c r="R621" t="s">
        <v>24</v>
      </c>
    </row>
    <row r="622" spans="1:18" x14ac:dyDescent="0.35">
      <c r="A622" t="s">
        <v>19</v>
      </c>
      <c r="B622" t="s">
        <v>156</v>
      </c>
      <c r="C622" t="s">
        <v>35</v>
      </c>
      <c r="D622" t="s">
        <v>157</v>
      </c>
      <c r="E622">
        <v>10</v>
      </c>
      <c r="F622">
        <v>2</v>
      </c>
      <c r="G622" t="s">
        <v>26</v>
      </c>
      <c r="I622">
        <v>1292</v>
      </c>
      <c r="J622">
        <v>1292</v>
      </c>
      <c r="K622">
        <v>1292</v>
      </c>
      <c r="L622">
        <v>1292</v>
      </c>
      <c r="M622" t="s">
        <v>24</v>
      </c>
      <c r="P622">
        <v>12.197066124951901</v>
      </c>
      <c r="Q622">
        <v>12.197066124951901</v>
      </c>
      <c r="R622" t="s">
        <v>24</v>
      </c>
    </row>
    <row r="623" spans="1:18" x14ac:dyDescent="0.35">
      <c r="A623" t="s">
        <v>19</v>
      </c>
      <c r="B623" t="s">
        <v>158</v>
      </c>
      <c r="C623" t="s">
        <v>21</v>
      </c>
      <c r="D623" t="s">
        <v>159</v>
      </c>
      <c r="E623">
        <v>1</v>
      </c>
      <c r="F623">
        <v>2</v>
      </c>
      <c r="G623" t="s">
        <v>32</v>
      </c>
      <c r="I623">
        <v>205</v>
      </c>
      <c r="J623">
        <v>205</v>
      </c>
      <c r="K623">
        <v>205</v>
      </c>
      <c r="L623">
        <v>205</v>
      </c>
      <c r="M623" t="s">
        <v>24</v>
      </c>
      <c r="P623">
        <v>4.04918679603005E-2</v>
      </c>
      <c r="Q623">
        <v>4.04918679603005E-2</v>
      </c>
      <c r="R623" t="s">
        <v>24</v>
      </c>
    </row>
    <row r="624" spans="1:18" x14ac:dyDescent="0.35">
      <c r="A624" t="s">
        <v>19</v>
      </c>
      <c r="B624" t="s">
        <v>158</v>
      </c>
      <c r="C624" t="s">
        <v>25</v>
      </c>
      <c r="D624" t="s">
        <v>159</v>
      </c>
      <c r="E624">
        <v>5</v>
      </c>
      <c r="F624">
        <v>2</v>
      </c>
      <c r="G624" t="s">
        <v>26</v>
      </c>
      <c r="I624">
        <v>424</v>
      </c>
      <c r="J624">
        <v>424</v>
      </c>
      <c r="K624">
        <v>424</v>
      </c>
      <c r="L624">
        <v>424</v>
      </c>
      <c r="M624" t="s">
        <v>24</v>
      </c>
      <c r="P624">
        <v>0.99519586172196906</v>
      </c>
      <c r="Q624">
        <v>0.99519586172196906</v>
      </c>
      <c r="R624" t="s">
        <v>24</v>
      </c>
    </row>
    <row r="625" spans="1:18" x14ac:dyDescent="0.35">
      <c r="A625" t="s">
        <v>19</v>
      </c>
      <c r="B625" t="s">
        <v>158</v>
      </c>
      <c r="C625" t="s">
        <v>27</v>
      </c>
      <c r="D625" t="s">
        <v>159</v>
      </c>
      <c r="E625">
        <v>6</v>
      </c>
      <c r="F625">
        <v>2</v>
      </c>
      <c r="G625" t="s">
        <v>26</v>
      </c>
      <c r="I625">
        <v>3450</v>
      </c>
      <c r="J625">
        <v>3450</v>
      </c>
      <c r="K625">
        <v>3450</v>
      </c>
      <c r="L625">
        <v>3450</v>
      </c>
      <c r="M625" t="s">
        <v>24</v>
      </c>
      <c r="P625">
        <v>12.903494593925</v>
      </c>
      <c r="Q625">
        <v>12.903494593925</v>
      </c>
      <c r="R625" t="s">
        <v>24</v>
      </c>
    </row>
    <row r="626" spans="1:18" x14ac:dyDescent="0.35">
      <c r="A626" t="s">
        <v>19</v>
      </c>
      <c r="B626" t="s">
        <v>158</v>
      </c>
      <c r="C626" t="s">
        <v>28</v>
      </c>
      <c r="D626" t="s">
        <v>159</v>
      </c>
      <c r="E626">
        <v>7</v>
      </c>
      <c r="F626">
        <v>2</v>
      </c>
      <c r="G626" t="s">
        <v>26</v>
      </c>
      <c r="I626">
        <v>55755</v>
      </c>
      <c r="J626">
        <v>55755</v>
      </c>
      <c r="K626">
        <v>55755</v>
      </c>
      <c r="L626">
        <v>55755</v>
      </c>
      <c r="M626" t="s">
        <v>24</v>
      </c>
      <c r="P626">
        <v>968.868047090549</v>
      </c>
      <c r="Q626">
        <v>968.868047090549</v>
      </c>
      <c r="R626" t="s">
        <v>24</v>
      </c>
    </row>
    <row r="627" spans="1:18" x14ac:dyDescent="0.35">
      <c r="A627" t="s">
        <v>19</v>
      </c>
      <c r="B627" t="s">
        <v>158</v>
      </c>
      <c r="C627" t="s">
        <v>29</v>
      </c>
      <c r="D627" t="s">
        <v>159</v>
      </c>
      <c r="E627">
        <v>8</v>
      </c>
      <c r="F627">
        <v>2</v>
      </c>
      <c r="G627" t="s">
        <v>26</v>
      </c>
      <c r="I627">
        <v>525</v>
      </c>
      <c r="J627">
        <v>525</v>
      </c>
      <c r="K627">
        <v>525</v>
      </c>
      <c r="L627">
        <v>525</v>
      </c>
      <c r="M627" t="s">
        <v>24</v>
      </c>
      <c r="P627">
        <v>2.2879377759169799</v>
      </c>
      <c r="Q627">
        <v>2.2879377759169799</v>
      </c>
      <c r="R627" t="s">
        <v>24</v>
      </c>
    </row>
    <row r="628" spans="1:18" x14ac:dyDescent="0.35">
      <c r="A628" t="s">
        <v>19</v>
      </c>
      <c r="B628" t="s">
        <v>158</v>
      </c>
      <c r="C628" t="s">
        <v>30</v>
      </c>
      <c r="D628" t="s">
        <v>159</v>
      </c>
      <c r="E628">
        <v>2</v>
      </c>
      <c r="F628">
        <v>2</v>
      </c>
      <c r="G628" t="s">
        <v>26</v>
      </c>
      <c r="I628">
        <v>686</v>
      </c>
      <c r="J628">
        <v>686</v>
      </c>
      <c r="K628">
        <v>686</v>
      </c>
      <c r="L628">
        <v>686</v>
      </c>
      <c r="M628" t="s">
        <v>24</v>
      </c>
      <c r="P628">
        <v>0.60077347134340098</v>
      </c>
      <c r="Q628">
        <v>0.60077347134340098</v>
      </c>
      <c r="R628" t="s">
        <v>24</v>
      </c>
    </row>
    <row r="629" spans="1:18" x14ac:dyDescent="0.35">
      <c r="A629" t="s">
        <v>19</v>
      </c>
      <c r="B629" t="s">
        <v>158</v>
      </c>
      <c r="C629" t="s">
        <v>31</v>
      </c>
      <c r="D629" t="s">
        <v>159</v>
      </c>
      <c r="E629">
        <v>3</v>
      </c>
      <c r="F629">
        <v>2</v>
      </c>
      <c r="G629" t="s">
        <v>26</v>
      </c>
      <c r="I629">
        <v>457</v>
      </c>
      <c r="J629">
        <v>457</v>
      </c>
      <c r="K629">
        <v>457</v>
      </c>
      <c r="L629">
        <v>457</v>
      </c>
      <c r="M629" t="s">
        <v>24</v>
      </c>
      <c r="P629">
        <v>8.1399102178791205E-2</v>
      </c>
      <c r="Q629">
        <v>8.1399102178791205E-2</v>
      </c>
      <c r="R629" t="s">
        <v>24</v>
      </c>
    </row>
    <row r="630" spans="1:18" x14ac:dyDescent="0.35">
      <c r="A630" t="s">
        <v>19</v>
      </c>
      <c r="B630" t="s">
        <v>158</v>
      </c>
      <c r="C630" t="s">
        <v>33</v>
      </c>
      <c r="D630" t="s">
        <v>159</v>
      </c>
      <c r="E630">
        <v>4</v>
      </c>
      <c r="F630">
        <v>2</v>
      </c>
      <c r="G630" t="s">
        <v>32</v>
      </c>
      <c r="I630">
        <v>203</v>
      </c>
      <c r="J630">
        <v>203</v>
      </c>
      <c r="K630">
        <v>203</v>
      </c>
      <c r="L630">
        <v>203</v>
      </c>
      <c r="M630" t="s">
        <v>24</v>
      </c>
      <c r="P630">
        <v>5.0721222456481703E-2</v>
      </c>
      <c r="Q630">
        <v>5.0721222456481703E-2</v>
      </c>
      <c r="R630" t="s">
        <v>24</v>
      </c>
    </row>
    <row r="631" spans="1:18" x14ac:dyDescent="0.35">
      <c r="A631" t="s">
        <v>19</v>
      </c>
      <c r="B631" t="s">
        <v>158</v>
      </c>
      <c r="C631" t="s">
        <v>34</v>
      </c>
      <c r="D631" t="s">
        <v>159</v>
      </c>
      <c r="E631">
        <v>9</v>
      </c>
      <c r="F631">
        <v>2</v>
      </c>
      <c r="G631" t="s">
        <v>32</v>
      </c>
      <c r="I631">
        <v>300</v>
      </c>
      <c r="J631">
        <v>300</v>
      </c>
      <c r="K631">
        <v>300</v>
      </c>
      <c r="L631">
        <v>300</v>
      </c>
      <c r="M631" t="s">
        <v>24</v>
      </c>
      <c r="P631">
        <v>2.2622387945872E-2</v>
      </c>
      <c r="Q631">
        <v>2.2622387945872E-2</v>
      </c>
      <c r="R631" t="s">
        <v>24</v>
      </c>
    </row>
    <row r="632" spans="1:18" x14ac:dyDescent="0.35">
      <c r="A632" t="s">
        <v>19</v>
      </c>
      <c r="B632" t="s">
        <v>158</v>
      </c>
      <c r="C632" t="s">
        <v>35</v>
      </c>
      <c r="D632" t="s">
        <v>159</v>
      </c>
      <c r="E632">
        <v>10</v>
      </c>
      <c r="F632">
        <v>2</v>
      </c>
      <c r="G632" t="s">
        <v>26</v>
      </c>
      <c r="I632">
        <v>357</v>
      </c>
      <c r="J632">
        <v>357</v>
      </c>
      <c r="K632">
        <v>357</v>
      </c>
      <c r="L632">
        <v>357</v>
      </c>
      <c r="M632" t="s">
        <v>24</v>
      </c>
      <c r="P632">
        <v>2.0665053527828201</v>
      </c>
      <c r="Q632">
        <v>2.0665053527828201</v>
      </c>
      <c r="R632" t="s">
        <v>24</v>
      </c>
    </row>
    <row r="633" spans="1:18" x14ac:dyDescent="0.35">
      <c r="A633" t="s">
        <v>19</v>
      </c>
      <c r="B633" t="s">
        <v>160</v>
      </c>
      <c r="C633" t="s">
        <v>21</v>
      </c>
      <c r="D633" t="s">
        <v>161</v>
      </c>
      <c r="E633">
        <v>1</v>
      </c>
      <c r="F633">
        <v>2</v>
      </c>
      <c r="G633" t="s">
        <v>32</v>
      </c>
      <c r="I633">
        <v>216</v>
      </c>
      <c r="J633">
        <v>216</v>
      </c>
      <c r="K633">
        <v>216</v>
      </c>
      <c r="L633">
        <v>216</v>
      </c>
      <c r="M633" t="s">
        <v>24</v>
      </c>
      <c r="P633">
        <v>7.8320883756581194E-2</v>
      </c>
      <c r="Q633">
        <v>7.8320883756581194E-2</v>
      </c>
      <c r="R633" t="s">
        <v>24</v>
      </c>
    </row>
    <row r="634" spans="1:18" x14ac:dyDescent="0.35">
      <c r="A634" t="s">
        <v>19</v>
      </c>
      <c r="B634" t="s">
        <v>160</v>
      </c>
      <c r="C634" t="s">
        <v>25</v>
      </c>
      <c r="D634" t="s">
        <v>161</v>
      </c>
      <c r="E634">
        <v>5</v>
      </c>
      <c r="F634">
        <v>2</v>
      </c>
      <c r="G634" t="s">
        <v>26</v>
      </c>
      <c r="I634">
        <v>565</v>
      </c>
      <c r="J634">
        <v>565</v>
      </c>
      <c r="K634">
        <v>565</v>
      </c>
      <c r="L634">
        <v>565</v>
      </c>
      <c r="M634" t="s">
        <v>24</v>
      </c>
      <c r="P634">
        <v>2.1043331113596002</v>
      </c>
      <c r="Q634">
        <v>2.1043331113596002</v>
      </c>
      <c r="R634" t="s">
        <v>24</v>
      </c>
    </row>
    <row r="635" spans="1:18" x14ac:dyDescent="0.35">
      <c r="A635" t="s">
        <v>19</v>
      </c>
      <c r="B635" t="s">
        <v>160</v>
      </c>
      <c r="C635" t="s">
        <v>27</v>
      </c>
      <c r="D635" t="s">
        <v>161</v>
      </c>
      <c r="E635">
        <v>6</v>
      </c>
      <c r="F635">
        <v>2</v>
      </c>
      <c r="G635" t="s">
        <v>26</v>
      </c>
      <c r="I635">
        <v>2140</v>
      </c>
      <c r="J635">
        <v>2140</v>
      </c>
      <c r="K635">
        <v>2140</v>
      </c>
      <c r="L635">
        <v>2140</v>
      </c>
      <c r="M635" t="s">
        <v>24</v>
      </c>
      <c r="P635">
        <v>7.7390976697483298</v>
      </c>
      <c r="Q635">
        <v>7.7390976697483298</v>
      </c>
      <c r="R635" t="s">
        <v>24</v>
      </c>
    </row>
    <row r="636" spans="1:18" x14ac:dyDescent="0.35">
      <c r="A636" t="s">
        <v>19</v>
      </c>
      <c r="B636" t="s">
        <v>160</v>
      </c>
      <c r="C636" t="s">
        <v>28</v>
      </c>
      <c r="D636" t="s">
        <v>161</v>
      </c>
      <c r="E636">
        <v>7</v>
      </c>
      <c r="F636">
        <v>2</v>
      </c>
      <c r="G636" t="s">
        <v>26</v>
      </c>
      <c r="I636">
        <v>42696</v>
      </c>
      <c r="J636">
        <v>42696</v>
      </c>
      <c r="K636">
        <v>42696</v>
      </c>
      <c r="L636">
        <v>42696</v>
      </c>
      <c r="M636" t="s">
        <v>24</v>
      </c>
      <c r="P636">
        <v>787.201296441983</v>
      </c>
      <c r="Q636">
        <v>787.201296441983</v>
      </c>
      <c r="R636" t="s">
        <v>24</v>
      </c>
    </row>
    <row r="637" spans="1:18" x14ac:dyDescent="0.35">
      <c r="A637" t="s">
        <v>19</v>
      </c>
      <c r="B637" t="s">
        <v>160</v>
      </c>
      <c r="C637" t="s">
        <v>29</v>
      </c>
      <c r="D637" t="s">
        <v>161</v>
      </c>
      <c r="E637">
        <v>8</v>
      </c>
      <c r="F637">
        <v>2</v>
      </c>
      <c r="G637" t="s">
        <v>26</v>
      </c>
      <c r="I637">
        <v>501</v>
      </c>
      <c r="J637">
        <v>501</v>
      </c>
      <c r="K637">
        <v>501</v>
      </c>
      <c r="L637">
        <v>501</v>
      </c>
      <c r="M637" t="s">
        <v>24</v>
      </c>
      <c r="P637">
        <v>2.1275298414760502</v>
      </c>
      <c r="Q637">
        <v>2.1275298414760502</v>
      </c>
      <c r="R637" t="s">
        <v>24</v>
      </c>
    </row>
    <row r="638" spans="1:18" x14ac:dyDescent="0.35">
      <c r="A638" t="s">
        <v>19</v>
      </c>
      <c r="B638" t="s">
        <v>160</v>
      </c>
      <c r="C638" t="s">
        <v>30</v>
      </c>
      <c r="D638" t="s">
        <v>161</v>
      </c>
      <c r="E638">
        <v>2</v>
      </c>
      <c r="F638">
        <v>2</v>
      </c>
      <c r="G638" t="s">
        <v>26</v>
      </c>
      <c r="I638">
        <v>871</v>
      </c>
      <c r="J638">
        <v>871</v>
      </c>
      <c r="K638">
        <v>871</v>
      </c>
      <c r="L638">
        <v>871</v>
      </c>
      <c r="M638" t="s">
        <v>24</v>
      </c>
      <c r="P638">
        <v>1.0642959450979499</v>
      </c>
      <c r="Q638">
        <v>1.0642959450979499</v>
      </c>
      <c r="R638" t="s">
        <v>24</v>
      </c>
    </row>
    <row r="639" spans="1:18" x14ac:dyDescent="0.35">
      <c r="A639" t="s">
        <v>19</v>
      </c>
      <c r="B639" t="s">
        <v>160</v>
      </c>
      <c r="C639" t="s">
        <v>31</v>
      </c>
      <c r="D639" t="s">
        <v>161</v>
      </c>
      <c r="E639">
        <v>3</v>
      </c>
      <c r="F639">
        <v>2</v>
      </c>
      <c r="G639" t="s">
        <v>32</v>
      </c>
      <c r="I639">
        <v>441</v>
      </c>
      <c r="J639">
        <v>441</v>
      </c>
      <c r="K639">
        <v>441</v>
      </c>
      <c r="L639">
        <v>441</v>
      </c>
      <c r="M639" t="s">
        <v>24</v>
      </c>
      <c r="P639">
        <v>5.30543066907702E-2</v>
      </c>
      <c r="Q639">
        <v>5.30543066907702E-2</v>
      </c>
      <c r="R639" t="s">
        <v>24</v>
      </c>
    </row>
    <row r="640" spans="1:18" x14ac:dyDescent="0.35">
      <c r="A640" t="s">
        <v>19</v>
      </c>
      <c r="B640" t="s">
        <v>160</v>
      </c>
      <c r="C640" t="s">
        <v>33</v>
      </c>
      <c r="D640" t="s">
        <v>161</v>
      </c>
      <c r="E640">
        <v>4</v>
      </c>
      <c r="F640">
        <v>2</v>
      </c>
      <c r="G640" t="s">
        <v>23</v>
      </c>
      <c r="I640">
        <v>174</v>
      </c>
      <c r="J640">
        <v>174</v>
      </c>
      <c r="K640">
        <v>174</v>
      </c>
      <c r="L640">
        <v>174</v>
      </c>
      <c r="M640" t="s">
        <v>24</v>
      </c>
      <c r="P640" t="s">
        <v>24</v>
      </c>
      <c r="Q640" t="s">
        <v>24</v>
      </c>
      <c r="R640" t="s">
        <v>24</v>
      </c>
    </row>
    <row r="641" spans="1:18" x14ac:dyDescent="0.35">
      <c r="A641" t="s">
        <v>19</v>
      </c>
      <c r="B641" t="s">
        <v>160</v>
      </c>
      <c r="C641" t="s">
        <v>34</v>
      </c>
      <c r="D641" t="s">
        <v>161</v>
      </c>
      <c r="E641">
        <v>9</v>
      </c>
      <c r="F641">
        <v>2</v>
      </c>
      <c r="G641" t="s">
        <v>26</v>
      </c>
      <c r="I641">
        <v>339</v>
      </c>
      <c r="J641">
        <v>339</v>
      </c>
      <c r="K641">
        <v>339</v>
      </c>
      <c r="L641">
        <v>339</v>
      </c>
      <c r="M641" t="s">
        <v>24</v>
      </c>
      <c r="P641">
        <v>0.10030422190122799</v>
      </c>
      <c r="Q641">
        <v>0.10030422190122799</v>
      </c>
      <c r="R641" t="s">
        <v>24</v>
      </c>
    </row>
    <row r="642" spans="1:18" x14ac:dyDescent="0.35">
      <c r="A642" t="s">
        <v>19</v>
      </c>
      <c r="B642" t="s">
        <v>160</v>
      </c>
      <c r="C642" t="s">
        <v>35</v>
      </c>
      <c r="D642" t="s">
        <v>161</v>
      </c>
      <c r="E642">
        <v>10</v>
      </c>
      <c r="F642">
        <v>2</v>
      </c>
      <c r="G642" t="s">
        <v>26</v>
      </c>
      <c r="I642">
        <v>886</v>
      </c>
      <c r="J642">
        <v>886</v>
      </c>
      <c r="K642">
        <v>886</v>
      </c>
      <c r="L642">
        <v>886</v>
      </c>
      <c r="M642" t="s">
        <v>24</v>
      </c>
      <c r="P642">
        <v>8.1295320441703698</v>
      </c>
      <c r="Q642">
        <v>8.1295320441703698</v>
      </c>
      <c r="R642" t="s">
        <v>24</v>
      </c>
    </row>
    <row r="643" spans="1:18" x14ac:dyDescent="0.35">
      <c r="A643" t="s">
        <v>19</v>
      </c>
      <c r="B643" t="s">
        <v>162</v>
      </c>
      <c r="C643" t="s">
        <v>21</v>
      </c>
      <c r="D643" t="s">
        <v>163</v>
      </c>
      <c r="E643">
        <v>1</v>
      </c>
      <c r="F643">
        <v>2</v>
      </c>
      <c r="G643" t="s">
        <v>32</v>
      </c>
      <c r="I643">
        <v>199</v>
      </c>
      <c r="J643">
        <v>199</v>
      </c>
      <c r="K643">
        <v>199</v>
      </c>
      <c r="L643">
        <v>199</v>
      </c>
      <c r="M643" t="s">
        <v>24</v>
      </c>
      <c r="P643">
        <v>2.0333820809641402E-2</v>
      </c>
      <c r="Q643">
        <v>2.0333820809641402E-2</v>
      </c>
      <c r="R643" t="s">
        <v>24</v>
      </c>
    </row>
    <row r="644" spans="1:18" x14ac:dyDescent="0.35">
      <c r="A644" t="s">
        <v>19</v>
      </c>
      <c r="B644" t="s">
        <v>162</v>
      </c>
      <c r="C644" t="s">
        <v>25</v>
      </c>
      <c r="D644" t="s">
        <v>163</v>
      </c>
      <c r="E644">
        <v>5</v>
      </c>
      <c r="F644">
        <v>2</v>
      </c>
      <c r="G644" t="s">
        <v>26</v>
      </c>
      <c r="I644">
        <v>616</v>
      </c>
      <c r="J644">
        <v>616</v>
      </c>
      <c r="K644">
        <v>616</v>
      </c>
      <c r="L644">
        <v>616</v>
      </c>
      <c r="M644" t="s">
        <v>24</v>
      </c>
      <c r="P644">
        <v>2.51402713684306</v>
      </c>
      <c r="Q644">
        <v>2.51402713684306</v>
      </c>
      <c r="R644" t="s">
        <v>24</v>
      </c>
    </row>
    <row r="645" spans="1:18" x14ac:dyDescent="0.35">
      <c r="A645" t="s">
        <v>19</v>
      </c>
      <c r="B645" t="s">
        <v>162</v>
      </c>
      <c r="C645" t="s">
        <v>27</v>
      </c>
      <c r="D645" t="s">
        <v>163</v>
      </c>
      <c r="E645">
        <v>6</v>
      </c>
      <c r="F645">
        <v>2</v>
      </c>
      <c r="G645" t="s">
        <v>26</v>
      </c>
      <c r="I645">
        <v>3739</v>
      </c>
      <c r="J645">
        <v>3739</v>
      </c>
      <c r="K645">
        <v>3739</v>
      </c>
      <c r="L645">
        <v>3739</v>
      </c>
      <c r="M645" t="s">
        <v>24</v>
      </c>
      <c r="P645">
        <v>14.0462927128454</v>
      </c>
      <c r="Q645">
        <v>14.0462927128454</v>
      </c>
      <c r="R645" t="s">
        <v>24</v>
      </c>
    </row>
    <row r="646" spans="1:18" x14ac:dyDescent="0.35">
      <c r="A646" t="s">
        <v>19</v>
      </c>
      <c r="B646" t="s">
        <v>162</v>
      </c>
      <c r="C646" t="s">
        <v>28</v>
      </c>
      <c r="D646" t="s">
        <v>163</v>
      </c>
      <c r="E646">
        <v>7</v>
      </c>
      <c r="F646">
        <v>2</v>
      </c>
      <c r="G646" t="s">
        <v>26</v>
      </c>
      <c r="I646">
        <v>69841</v>
      </c>
      <c r="J646">
        <v>69841</v>
      </c>
      <c r="K646">
        <v>69841</v>
      </c>
      <c r="L646">
        <v>69841</v>
      </c>
      <c r="M646" t="s">
        <v>24</v>
      </c>
      <c r="P646">
        <v>1154.30508598553</v>
      </c>
      <c r="Q646">
        <v>1154.30508598553</v>
      </c>
      <c r="R646" t="s">
        <v>24</v>
      </c>
    </row>
    <row r="647" spans="1:18" x14ac:dyDescent="0.35">
      <c r="A647" t="s">
        <v>19</v>
      </c>
      <c r="B647" t="s">
        <v>162</v>
      </c>
      <c r="C647" t="s">
        <v>29</v>
      </c>
      <c r="D647" t="s">
        <v>163</v>
      </c>
      <c r="E647">
        <v>8</v>
      </c>
      <c r="F647">
        <v>2</v>
      </c>
      <c r="G647" t="s">
        <v>26</v>
      </c>
      <c r="I647">
        <v>433</v>
      </c>
      <c r="J647">
        <v>433</v>
      </c>
      <c r="K647">
        <v>433</v>
      </c>
      <c r="L647">
        <v>433</v>
      </c>
      <c r="M647" t="s">
        <v>24</v>
      </c>
      <c r="P647">
        <v>1.67571568476628</v>
      </c>
      <c r="Q647">
        <v>1.67571568476628</v>
      </c>
      <c r="R647" t="s">
        <v>24</v>
      </c>
    </row>
    <row r="648" spans="1:18" x14ac:dyDescent="0.35">
      <c r="A648" t="s">
        <v>19</v>
      </c>
      <c r="B648" t="s">
        <v>162</v>
      </c>
      <c r="C648" t="s">
        <v>30</v>
      </c>
      <c r="D648" t="s">
        <v>163</v>
      </c>
      <c r="E648">
        <v>2</v>
      </c>
      <c r="F648">
        <v>2</v>
      </c>
      <c r="G648" t="s">
        <v>26</v>
      </c>
      <c r="I648">
        <v>1043</v>
      </c>
      <c r="J648">
        <v>1043</v>
      </c>
      <c r="K648">
        <v>1043</v>
      </c>
      <c r="L648">
        <v>1043</v>
      </c>
      <c r="M648" t="s">
        <v>24</v>
      </c>
      <c r="P648">
        <v>1.5060223766243299</v>
      </c>
      <c r="Q648">
        <v>1.5060223766243299</v>
      </c>
      <c r="R648" t="s">
        <v>24</v>
      </c>
    </row>
    <row r="649" spans="1:18" x14ac:dyDescent="0.35">
      <c r="A649" t="s">
        <v>19</v>
      </c>
      <c r="B649" t="s">
        <v>162</v>
      </c>
      <c r="C649" t="s">
        <v>31</v>
      </c>
      <c r="D649" t="s">
        <v>163</v>
      </c>
      <c r="E649">
        <v>3</v>
      </c>
      <c r="F649">
        <v>2</v>
      </c>
      <c r="G649" t="s">
        <v>26</v>
      </c>
      <c r="I649">
        <v>498</v>
      </c>
      <c r="J649">
        <v>498</v>
      </c>
      <c r="K649">
        <v>498</v>
      </c>
      <c r="L649">
        <v>498</v>
      </c>
      <c r="M649" t="s">
        <v>24</v>
      </c>
      <c r="P649">
        <v>0.15640687210367099</v>
      </c>
      <c r="Q649">
        <v>0.15640687210367099</v>
      </c>
      <c r="R649" t="s">
        <v>24</v>
      </c>
    </row>
    <row r="650" spans="1:18" x14ac:dyDescent="0.35">
      <c r="A650" t="s">
        <v>19</v>
      </c>
      <c r="B650" t="s">
        <v>162</v>
      </c>
      <c r="C650" t="s">
        <v>33</v>
      </c>
      <c r="D650" t="s">
        <v>163</v>
      </c>
      <c r="E650">
        <v>4</v>
      </c>
      <c r="F650">
        <v>2</v>
      </c>
      <c r="G650" t="s">
        <v>26</v>
      </c>
      <c r="I650">
        <v>244</v>
      </c>
      <c r="J650">
        <v>244</v>
      </c>
      <c r="K650">
        <v>244</v>
      </c>
      <c r="L650">
        <v>244</v>
      </c>
      <c r="M650" t="s">
        <v>24</v>
      </c>
      <c r="P650">
        <v>0.206024439522801</v>
      </c>
      <c r="Q650">
        <v>0.206024439522801</v>
      </c>
      <c r="R650" t="s">
        <v>24</v>
      </c>
    </row>
    <row r="651" spans="1:18" x14ac:dyDescent="0.35">
      <c r="A651" t="s">
        <v>19</v>
      </c>
      <c r="B651" t="s">
        <v>162</v>
      </c>
      <c r="C651" t="s">
        <v>34</v>
      </c>
      <c r="D651" t="s">
        <v>163</v>
      </c>
      <c r="E651">
        <v>9</v>
      </c>
      <c r="F651">
        <v>2</v>
      </c>
      <c r="G651" t="s">
        <v>26</v>
      </c>
      <c r="I651">
        <v>342</v>
      </c>
      <c r="J651">
        <v>342</v>
      </c>
      <c r="K651">
        <v>342</v>
      </c>
      <c r="L651">
        <v>342</v>
      </c>
      <c r="M651" t="s">
        <v>24</v>
      </c>
      <c r="P651">
        <v>0.106282096338548</v>
      </c>
      <c r="Q651">
        <v>0.106282096338548</v>
      </c>
      <c r="R651" t="s">
        <v>24</v>
      </c>
    </row>
    <row r="652" spans="1:18" x14ac:dyDescent="0.35">
      <c r="A652" t="s">
        <v>19</v>
      </c>
      <c r="B652" t="s">
        <v>162</v>
      </c>
      <c r="C652" t="s">
        <v>35</v>
      </c>
      <c r="D652" t="s">
        <v>163</v>
      </c>
      <c r="E652">
        <v>10</v>
      </c>
      <c r="F652">
        <v>2</v>
      </c>
      <c r="G652" t="s">
        <v>26</v>
      </c>
      <c r="I652">
        <v>3063</v>
      </c>
      <c r="J652">
        <v>3063</v>
      </c>
      <c r="K652">
        <v>3063</v>
      </c>
      <c r="L652">
        <v>3063</v>
      </c>
      <c r="M652" t="s">
        <v>24</v>
      </c>
      <c r="P652">
        <v>27.918796946081599</v>
      </c>
      <c r="Q652">
        <v>27.918796946081599</v>
      </c>
      <c r="R652" t="s">
        <v>24</v>
      </c>
    </row>
    <row r="653" spans="1:18" x14ac:dyDescent="0.35">
      <c r="A653" t="s">
        <v>19</v>
      </c>
      <c r="B653" t="s">
        <v>164</v>
      </c>
      <c r="C653" t="s">
        <v>21</v>
      </c>
      <c r="D653" t="s">
        <v>165</v>
      </c>
      <c r="E653">
        <v>1</v>
      </c>
      <c r="F653">
        <v>2</v>
      </c>
      <c r="G653" t="s">
        <v>32</v>
      </c>
      <c r="I653">
        <v>217</v>
      </c>
      <c r="J653">
        <v>217</v>
      </c>
      <c r="K653">
        <v>217</v>
      </c>
      <c r="L653">
        <v>217</v>
      </c>
      <c r="M653" t="s">
        <v>24</v>
      </c>
      <c r="P653">
        <v>8.17979274940588E-2</v>
      </c>
      <c r="Q653">
        <v>8.17979274940588E-2</v>
      </c>
      <c r="R653" t="s">
        <v>24</v>
      </c>
    </row>
    <row r="654" spans="1:18" x14ac:dyDescent="0.35">
      <c r="A654" t="s">
        <v>19</v>
      </c>
      <c r="B654" t="s">
        <v>164</v>
      </c>
      <c r="C654" t="s">
        <v>25</v>
      </c>
      <c r="D654" t="s">
        <v>165</v>
      </c>
      <c r="E654">
        <v>5</v>
      </c>
      <c r="F654">
        <v>2</v>
      </c>
      <c r="G654" t="s">
        <v>26</v>
      </c>
      <c r="I654">
        <v>700</v>
      </c>
      <c r="J654">
        <v>700</v>
      </c>
      <c r="K654">
        <v>700</v>
      </c>
      <c r="L654">
        <v>700</v>
      </c>
      <c r="M654" t="s">
        <v>24</v>
      </c>
      <c r="P654">
        <v>3.1959656136661301</v>
      </c>
      <c r="Q654">
        <v>3.1959656136661301</v>
      </c>
      <c r="R654" t="s">
        <v>24</v>
      </c>
    </row>
    <row r="655" spans="1:18" x14ac:dyDescent="0.35">
      <c r="A655" t="s">
        <v>19</v>
      </c>
      <c r="B655" t="s">
        <v>164</v>
      </c>
      <c r="C655" t="s">
        <v>27</v>
      </c>
      <c r="D655" t="s">
        <v>165</v>
      </c>
      <c r="E655">
        <v>6</v>
      </c>
      <c r="F655">
        <v>2</v>
      </c>
      <c r="G655" t="s">
        <v>26</v>
      </c>
      <c r="I655">
        <v>1568</v>
      </c>
      <c r="J655">
        <v>1568</v>
      </c>
      <c r="K655">
        <v>1568</v>
      </c>
      <c r="L655">
        <v>1568</v>
      </c>
      <c r="M655" t="s">
        <v>24</v>
      </c>
      <c r="P655">
        <v>5.4949611196064296</v>
      </c>
      <c r="Q655">
        <v>5.4949611196064296</v>
      </c>
      <c r="R655" t="s">
        <v>24</v>
      </c>
    </row>
    <row r="656" spans="1:18" x14ac:dyDescent="0.35">
      <c r="A656" t="s">
        <v>19</v>
      </c>
      <c r="B656" t="s">
        <v>164</v>
      </c>
      <c r="C656" t="s">
        <v>28</v>
      </c>
      <c r="D656" t="s">
        <v>165</v>
      </c>
      <c r="E656">
        <v>7</v>
      </c>
      <c r="F656">
        <v>2</v>
      </c>
      <c r="G656" t="s">
        <v>26</v>
      </c>
      <c r="I656">
        <v>39258</v>
      </c>
      <c r="J656">
        <v>39258</v>
      </c>
      <c r="K656">
        <v>39258</v>
      </c>
      <c r="L656">
        <v>39258</v>
      </c>
      <c r="M656" t="s">
        <v>24</v>
      </c>
      <c r="P656">
        <v>737.389185802307</v>
      </c>
      <c r="Q656">
        <v>737.389185802307</v>
      </c>
      <c r="R656" t="s">
        <v>24</v>
      </c>
    </row>
    <row r="657" spans="1:18" x14ac:dyDescent="0.35">
      <c r="A657" t="s">
        <v>19</v>
      </c>
      <c r="B657" t="s">
        <v>164</v>
      </c>
      <c r="C657" t="s">
        <v>29</v>
      </c>
      <c r="D657" t="s">
        <v>165</v>
      </c>
      <c r="E657">
        <v>8</v>
      </c>
      <c r="F657">
        <v>2</v>
      </c>
      <c r="G657" t="s">
        <v>26</v>
      </c>
      <c r="I657">
        <v>370</v>
      </c>
      <c r="J657">
        <v>370</v>
      </c>
      <c r="K657">
        <v>370</v>
      </c>
      <c r="L657">
        <v>370</v>
      </c>
      <c r="M657" t="s">
        <v>24</v>
      </c>
      <c r="P657">
        <v>1.2613341383285499</v>
      </c>
      <c r="Q657">
        <v>1.2613341383285499</v>
      </c>
      <c r="R657" t="s">
        <v>24</v>
      </c>
    </row>
    <row r="658" spans="1:18" x14ac:dyDescent="0.35">
      <c r="A658" t="s">
        <v>19</v>
      </c>
      <c r="B658" t="s">
        <v>164</v>
      </c>
      <c r="C658" t="s">
        <v>30</v>
      </c>
      <c r="D658" t="s">
        <v>165</v>
      </c>
      <c r="E658">
        <v>2</v>
      </c>
      <c r="F658">
        <v>2</v>
      </c>
      <c r="G658" t="s">
        <v>26</v>
      </c>
      <c r="I658">
        <v>503</v>
      </c>
      <c r="J658">
        <v>503</v>
      </c>
      <c r="K658">
        <v>503</v>
      </c>
      <c r="L658">
        <v>503</v>
      </c>
      <c r="M658" t="s">
        <v>24</v>
      </c>
      <c r="P658">
        <v>0.16300452376107699</v>
      </c>
      <c r="Q658">
        <v>0.16300452376107699</v>
      </c>
      <c r="R658" t="s">
        <v>24</v>
      </c>
    </row>
    <row r="659" spans="1:18" x14ac:dyDescent="0.35">
      <c r="A659" t="s">
        <v>19</v>
      </c>
      <c r="B659" t="s">
        <v>164</v>
      </c>
      <c r="C659" t="s">
        <v>31</v>
      </c>
      <c r="D659" t="s">
        <v>165</v>
      </c>
      <c r="E659">
        <v>3</v>
      </c>
      <c r="F659">
        <v>2</v>
      </c>
      <c r="G659" t="s">
        <v>26</v>
      </c>
      <c r="I659">
        <v>459</v>
      </c>
      <c r="J659">
        <v>459</v>
      </c>
      <c r="K659">
        <v>459</v>
      </c>
      <c r="L659">
        <v>459</v>
      </c>
      <c r="M659" t="s">
        <v>24</v>
      </c>
      <c r="P659">
        <v>8.4987447775993402E-2</v>
      </c>
      <c r="Q659">
        <v>8.4987447775993402E-2</v>
      </c>
      <c r="R659" t="s">
        <v>24</v>
      </c>
    </row>
    <row r="660" spans="1:18" x14ac:dyDescent="0.35">
      <c r="A660" t="s">
        <v>19</v>
      </c>
      <c r="B660" t="s">
        <v>164</v>
      </c>
      <c r="C660" t="s">
        <v>33</v>
      </c>
      <c r="D660" t="s">
        <v>165</v>
      </c>
      <c r="E660">
        <v>4</v>
      </c>
      <c r="F660">
        <v>2</v>
      </c>
      <c r="G660" t="s">
        <v>32</v>
      </c>
      <c r="I660">
        <v>192</v>
      </c>
      <c r="J660">
        <v>192</v>
      </c>
      <c r="K660">
        <v>192</v>
      </c>
      <c r="L660">
        <v>192</v>
      </c>
      <c r="M660" t="s">
        <v>24</v>
      </c>
      <c r="P660">
        <v>1.01742577681648E-2</v>
      </c>
      <c r="Q660">
        <v>1.01742577681648E-2</v>
      </c>
      <c r="R660" t="s">
        <v>24</v>
      </c>
    </row>
    <row r="661" spans="1:18" x14ac:dyDescent="0.35">
      <c r="A661" t="s">
        <v>19</v>
      </c>
      <c r="B661" t="s">
        <v>164</v>
      </c>
      <c r="C661" t="s">
        <v>34</v>
      </c>
      <c r="D661" t="s">
        <v>165</v>
      </c>
      <c r="E661">
        <v>9</v>
      </c>
      <c r="F661">
        <v>2</v>
      </c>
      <c r="G661" t="s">
        <v>32</v>
      </c>
      <c r="I661">
        <v>315</v>
      </c>
      <c r="J661">
        <v>315</v>
      </c>
      <c r="K661">
        <v>315</v>
      </c>
      <c r="L661">
        <v>315</v>
      </c>
      <c r="M661" t="s">
        <v>24</v>
      </c>
      <c r="P661">
        <v>5.2491269302237499E-2</v>
      </c>
      <c r="Q661">
        <v>5.2491269302237499E-2</v>
      </c>
      <c r="R661" t="s">
        <v>24</v>
      </c>
    </row>
    <row r="662" spans="1:18" x14ac:dyDescent="0.35">
      <c r="A662" t="s">
        <v>19</v>
      </c>
      <c r="B662" t="s">
        <v>164</v>
      </c>
      <c r="C662" t="s">
        <v>35</v>
      </c>
      <c r="D662" t="s">
        <v>165</v>
      </c>
      <c r="E662">
        <v>10</v>
      </c>
      <c r="F662">
        <v>2</v>
      </c>
      <c r="G662" t="s">
        <v>26</v>
      </c>
      <c r="I662">
        <v>2008</v>
      </c>
      <c r="J662">
        <v>2008</v>
      </c>
      <c r="K662">
        <v>2008</v>
      </c>
      <c r="L662">
        <v>2008</v>
      </c>
      <c r="M662" t="s">
        <v>24</v>
      </c>
      <c r="P662">
        <v>18.838769132293201</v>
      </c>
      <c r="Q662">
        <v>18.838769132293201</v>
      </c>
      <c r="R662" t="s">
        <v>24</v>
      </c>
    </row>
    <row r="663" spans="1:18" x14ac:dyDescent="0.35">
      <c r="A663" t="s">
        <v>19</v>
      </c>
      <c r="B663" t="s">
        <v>166</v>
      </c>
      <c r="C663" t="s">
        <v>21</v>
      </c>
      <c r="D663" t="s">
        <v>167</v>
      </c>
      <c r="E663">
        <v>1</v>
      </c>
      <c r="F663">
        <v>2</v>
      </c>
      <c r="G663" t="s">
        <v>23</v>
      </c>
      <c r="I663">
        <v>172</v>
      </c>
      <c r="J663">
        <v>172</v>
      </c>
      <c r="K663">
        <v>172</v>
      </c>
      <c r="L663">
        <v>172</v>
      </c>
      <c r="M663" t="s">
        <v>24</v>
      </c>
      <c r="P663" t="s">
        <v>24</v>
      </c>
      <c r="Q663" t="s">
        <v>24</v>
      </c>
      <c r="R663" t="s">
        <v>24</v>
      </c>
    </row>
    <row r="664" spans="1:18" x14ac:dyDescent="0.35">
      <c r="A664" t="s">
        <v>19</v>
      </c>
      <c r="B664" t="s">
        <v>166</v>
      </c>
      <c r="C664" t="s">
        <v>25</v>
      </c>
      <c r="D664" t="s">
        <v>167</v>
      </c>
      <c r="E664">
        <v>5</v>
      </c>
      <c r="F664">
        <v>2</v>
      </c>
      <c r="G664" t="s">
        <v>32</v>
      </c>
      <c r="I664">
        <v>355</v>
      </c>
      <c r="J664">
        <v>355</v>
      </c>
      <c r="K664">
        <v>355</v>
      </c>
      <c r="L664">
        <v>355</v>
      </c>
      <c r="M664" t="s">
        <v>24</v>
      </c>
      <c r="P664">
        <v>0.472307889066021</v>
      </c>
      <c r="Q664">
        <v>0.472307889066021</v>
      </c>
      <c r="R664" t="s">
        <v>24</v>
      </c>
    </row>
    <row r="665" spans="1:18" x14ac:dyDescent="0.35">
      <c r="A665" t="s">
        <v>19</v>
      </c>
      <c r="B665" t="s">
        <v>166</v>
      </c>
      <c r="C665" t="s">
        <v>27</v>
      </c>
      <c r="D665" t="s">
        <v>167</v>
      </c>
      <c r="E665">
        <v>6</v>
      </c>
      <c r="F665">
        <v>2</v>
      </c>
      <c r="G665" t="s">
        <v>26</v>
      </c>
      <c r="I665">
        <v>2893</v>
      </c>
      <c r="J665">
        <v>2893</v>
      </c>
      <c r="K665">
        <v>2893</v>
      </c>
      <c r="L665">
        <v>2893</v>
      </c>
      <c r="M665" t="s">
        <v>24</v>
      </c>
      <c r="P665">
        <v>10.7041722758542</v>
      </c>
      <c r="Q665">
        <v>10.7041722758542</v>
      </c>
      <c r="R665" t="s">
        <v>24</v>
      </c>
    </row>
    <row r="666" spans="1:18" x14ac:dyDescent="0.35">
      <c r="A666" t="s">
        <v>19</v>
      </c>
      <c r="B666" t="s">
        <v>166</v>
      </c>
      <c r="C666" t="s">
        <v>28</v>
      </c>
      <c r="D666" t="s">
        <v>167</v>
      </c>
      <c r="E666">
        <v>7</v>
      </c>
      <c r="F666">
        <v>2</v>
      </c>
      <c r="G666" t="s">
        <v>26</v>
      </c>
      <c r="I666">
        <v>10107</v>
      </c>
      <c r="J666">
        <v>10107</v>
      </c>
      <c r="K666">
        <v>10107</v>
      </c>
      <c r="L666">
        <v>10107</v>
      </c>
      <c r="M666" t="s">
        <v>24</v>
      </c>
      <c r="P666">
        <v>254.82340867098199</v>
      </c>
      <c r="Q666">
        <v>254.82340867098199</v>
      </c>
      <c r="R666" t="s">
        <v>24</v>
      </c>
    </row>
    <row r="667" spans="1:18" x14ac:dyDescent="0.35">
      <c r="A667" t="s">
        <v>19</v>
      </c>
      <c r="B667" t="s">
        <v>166</v>
      </c>
      <c r="C667" t="s">
        <v>29</v>
      </c>
      <c r="D667" t="s">
        <v>167</v>
      </c>
      <c r="E667">
        <v>8</v>
      </c>
      <c r="F667">
        <v>2</v>
      </c>
      <c r="G667" t="s">
        <v>26</v>
      </c>
      <c r="I667">
        <v>398</v>
      </c>
      <c r="J667">
        <v>398</v>
      </c>
      <c r="K667">
        <v>398</v>
      </c>
      <c r="L667">
        <v>398</v>
      </c>
      <c r="M667" t="s">
        <v>24</v>
      </c>
      <c r="P667">
        <v>1.44493644885675</v>
      </c>
      <c r="Q667">
        <v>1.44493644885675</v>
      </c>
      <c r="R667" t="s">
        <v>24</v>
      </c>
    </row>
    <row r="668" spans="1:18" x14ac:dyDescent="0.35">
      <c r="A668" t="s">
        <v>19</v>
      </c>
      <c r="B668" t="s">
        <v>166</v>
      </c>
      <c r="C668" t="s">
        <v>30</v>
      </c>
      <c r="D668" t="s">
        <v>167</v>
      </c>
      <c r="E668">
        <v>2</v>
      </c>
      <c r="F668">
        <v>2</v>
      </c>
      <c r="G668" t="s">
        <v>26</v>
      </c>
      <c r="I668">
        <v>677</v>
      </c>
      <c r="J668">
        <v>677</v>
      </c>
      <c r="K668">
        <v>677</v>
      </c>
      <c r="L668">
        <v>677</v>
      </c>
      <c r="M668" t="s">
        <v>24</v>
      </c>
      <c r="P668">
        <v>0.57863604260022194</v>
      </c>
      <c r="Q668">
        <v>0.57863604260022194</v>
      </c>
      <c r="R668" t="s">
        <v>24</v>
      </c>
    </row>
    <row r="669" spans="1:18" x14ac:dyDescent="0.35">
      <c r="A669" t="s">
        <v>19</v>
      </c>
      <c r="B669" t="s">
        <v>166</v>
      </c>
      <c r="C669" t="s">
        <v>31</v>
      </c>
      <c r="D669" t="s">
        <v>167</v>
      </c>
      <c r="E669">
        <v>3</v>
      </c>
      <c r="F669">
        <v>2</v>
      </c>
      <c r="G669" t="s">
        <v>23</v>
      </c>
      <c r="I669">
        <v>401</v>
      </c>
      <c r="J669">
        <v>401</v>
      </c>
      <c r="K669">
        <v>401</v>
      </c>
      <c r="L669">
        <v>401</v>
      </c>
      <c r="M669" t="s">
        <v>24</v>
      </c>
      <c r="P669" t="s">
        <v>24</v>
      </c>
      <c r="Q669" t="s">
        <v>24</v>
      </c>
      <c r="R669" t="s">
        <v>24</v>
      </c>
    </row>
    <row r="670" spans="1:18" x14ac:dyDescent="0.35">
      <c r="A670" t="s">
        <v>19</v>
      </c>
      <c r="B670" t="s">
        <v>166</v>
      </c>
      <c r="C670" t="s">
        <v>33</v>
      </c>
      <c r="D670" t="s">
        <v>167</v>
      </c>
      <c r="E670">
        <v>4</v>
      </c>
      <c r="F670">
        <v>2</v>
      </c>
      <c r="G670" t="s">
        <v>32</v>
      </c>
      <c r="I670">
        <v>228</v>
      </c>
      <c r="J670">
        <v>228</v>
      </c>
      <c r="K670">
        <v>228</v>
      </c>
      <c r="L670">
        <v>228</v>
      </c>
      <c r="M670" t="s">
        <v>24</v>
      </c>
      <c r="P670">
        <v>0.14498822667936501</v>
      </c>
      <c r="Q670">
        <v>0.14498822667936501</v>
      </c>
      <c r="R670" t="s">
        <v>24</v>
      </c>
    </row>
    <row r="671" spans="1:18" x14ac:dyDescent="0.35">
      <c r="A671" t="s">
        <v>19</v>
      </c>
      <c r="B671" t="s">
        <v>166</v>
      </c>
      <c r="C671" t="s">
        <v>34</v>
      </c>
      <c r="D671" t="s">
        <v>167</v>
      </c>
      <c r="E671">
        <v>9</v>
      </c>
      <c r="F671">
        <v>2</v>
      </c>
      <c r="G671" t="s">
        <v>23</v>
      </c>
      <c r="I671">
        <v>281</v>
      </c>
      <c r="J671">
        <v>281</v>
      </c>
      <c r="K671">
        <v>281</v>
      </c>
      <c r="L671">
        <v>281</v>
      </c>
      <c r="M671" t="s">
        <v>24</v>
      </c>
      <c r="P671" t="s">
        <v>24</v>
      </c>
      <c r="Q671" t="s">
        <v>24</v>
      </c>
      <c r="R671" t="s">
        <v>24</v>
      </c>
    </row>
    <row r="672" spans="1:18" x14ac:dyDescent="0.35">
      <c r="A672" t="s">
        <v>19</v>
      </c>
      <c r="B672" t="s">
        <v>166</v>
      </c>
      <c r="C672" t="s">
        <v>35</v>
      </c>
      <c r="D672" t="s">
        <v>167</v>
      </c>
      <c r="E672">
        <v>10</v>
      </c>
      <c r="F672">
        <v>2</v>
      </c>
      <c r="G672" t="s">
        <v>26</v>
      </c>
      <c r="I672">
        <v>830</v>
      </c>
      <c r="J672">
        <v>830</v>
      </c>
      <c r="K672">
        <v>830</v>
      </c>
      <c r="L672">
        <v>830</v>
      </c>
      <c r="M672" t="s">
        <v>24</v>
      </c>
      <c r="P672">
        <v>7.5418241564569799</v>
      </c>
      <c r="Q672">
        <v>7.5418241564569799</v>
      </c>
      <c r="R672" t="s">
        <v>24</v>
      </c>
    </row>
    <row r="673" spans="1:18" x14ac:dyDescent="0.35">
      <c r="A673" t="s">
        <v>19</v>
      </c>
      <c r="B673" t="s">
        <v>168</v>
      </c>
      <c r="C673" t="s">
        <v>21</v>
      </c>
      <c r="D673" t="s">
        <v>169</v>
      </c>
      <c r="E673">
        <v>1</v>
      </c>
      <c r="F673">
        <v>2</v>
      </c>
      <c r="G673" t="s">
        <v>32</v>
      </c>
      <c r="I673">
        <v>210</v>
      </c>
      <c r="J673">
        <v>210</v>
      </c>
      <c r="K673">
        <v>210</v>
      </c>
      <c r="L673">
        <v>210</v>
      </c>
      <c r="M673" t="s">
        <v>24</v>
      </c>
      <c r="P673">
        <v>5.7580123242546501E-2</v>
      </c>
      <c r="Q673">
        <v>5.7580123242546501E-2</v>
      </c>
      <c r="R673" t="s">
        <v>24</v>
      </c>
    </row>
    <row r="674" spans="1:18" x14ac:dyDescent="0.35">
      <c r="A674" t="s">
        <v>19</v>
      </c>
      <c r="B674" t="s">
        <v>168</v>
      </c>
      <c r="C674" t="s">
        <v>25</v>
      </c>
      <c r="D674" t="s">
        <v>169</v>
      </c>
      <c r="E674">
        <v>5</v>
      </c>
      <c r="F674">
        <v>2</v>
      </c>
      <c r="G674" t="s">
        <v>26</v>
      </c>
      <c r="I674">
        <v>425</v>
      </c>
      <c r="J674">
        <v>425</v>
      </c>
      <c r="K674">
        <v>425</v>
      </c>
      <c r="L674">
        <v>425</v>
      </c>
      <c r="M674" t="s">
        <v>24</v>
      </c>
      <c r="P674">
        <v>1.0029005095786201</v>
      </c>
      <c r="Q674">
        <v>1.0029005095786201</v>
      </c>
      <c r="R674" t="s">
        <v>24</v>
      </c>
    </row>
    <row r="675" spans="1:18" x14ac:dyDescent="0.35">
      <c r="A675" t="s">
        <v>19</v>
      </c>
      <c r="B675" t="s">
        <v>168</v>
      </c>
      <c r="C675" t="s">
        <v>27</v>
      </c>
      <c r="D675" t="s">
        <v>169</v>
      </c>
      <c r="E675">
        <v>6</v>
      </c>
      <c r="F675">
        <v>2</v>
      </c>
      <c r="G675" t="s">
        <v>26</v>
      </c>
      <c r="I675">
        <v>2331</v>
      </c>
      <c r="J675">
        <v>2331</v>
      </c>
      <c r="K675">
        <v>2331</v>
      </c>
      <c r="L675">
        <v>2331</v>
      </c>
      <c r="M675" t="s">
        <v>24</v>
      </c>
      <c r="P675">
        <v>8.4901713043373306</v>
      </c>
      <c r="Q675">
        <v>8.4901713043373306</v>
      </c>
      <c r="R675" t="s">
        <v>24</v>
      </c>
    </row>
    <row r="676" spans="1:18" x14ac:dyDescent="0.35">
      <c r="A676" t="s">
        <v>19</v>
      </c>
      <c r="B676" t="s">
        <v>168</v>
      </c>
      <c r="C676" t="s">
        <v>28</v>
      </c>
      <c r="D676" t="s">
        <v>169</v>
      </c>
      <c r="E676">
        <v>7</v>
      </c>
      <c r="F676">
        <v>2</v>
      </c>
      <c r="G676" t="s">
        <v>26</v>
      </c>
      <c r="I676">
        <v>56849</v>
      </c>
      <c r="J676">
        <v>56849</v>
      </c>
      <c r="K676">
        <v>56849</v>
      </c>
      <c r="L676">
        <v>56849</v>
      </c>
      <c r="M676" t="s">
        <v>24</v>
      </c>
      <c r="P676">
        <v>983.62062813391503</v>
      </c>
      <c r="Q676">
        <v>983.62062813391503</v>
      </c>
      <c r="R676" t="s">
        <v>24</v>
      </c>
    </row>
    <row r="677" spans="1:18" x14ac:dyDescent="0.35">
      <c r="A677" t="s">
        <v>19</v>
      </c>
      <c r="B677" t="s">
        <v>168</v>
      </c>
      <c r="C677" t="s">
        <v>29</v>
      </c>
      <c r="D677" t="s">
        <v>169</v>
      </c>
      <c r="E677">
        <v>8</v>
      </c>
      <c r="F677">
        <v>2</v>
      </c>
      <c r="G677" t="s">
        <v>26</v>
      </c>
      <c r="I677">
        <v>378</v>
      </c>
      <c r="J677">
        <v>378</v>
      </c>
      <c r="K677">
        <v>378</v>
      </c>
      <c r="L677">
        <v>378</v>
      </c>
      <c r="M677" t="s">
        <v>24</v>
      </c>
      <c r="P677">
        <v>1.3136919005344301</v>
      </c>
      <c r="Q677">
        <v>1.3136919005344301</v>
      </c>
      <c r="R677" t="s">
        <v>24</v>
      </c>
    </row>
    <row r="678" spans="1:18" x14ac:dyDescent="0.35">
      <c r="A678" t="s">
        <v>19</v>
      </c>
      <c r="B678" t="s">
        <v>168</v>
      </c>
      <c r="C678" t="s">
        <v>30</v>
      </c>
      <c r="D678" t="s">
        <v>169</v>
      </c>
      <c r="E678">
        <v>2</v>
      </c>
      <c r="F678">
        <v>2</v>
      </c>
      <c r="G678" t="s">
        <v>26</v>
      </c>
      <c r="I678">
        <v>1013</v>
      </c>
      <c r="J678">
        <v>1013</v>
      </c>
      <c r="K678">
        <v>1013</v>
      </c>
      <c r="L678">
        <v>1013</v>
      </c>
      <c r="M678" t="s">
        <v>24</v>
      </c>
      <c r="P678">
        <v>1.42838362101119</v>
      </c>
      <c r="Q678">
        <v>1.42838362101119</v>
      </c>
      <c r="R678" t="s">
        <v>24</v>
      </c>
    </row>
    <row r="679" spans="1:18" x14ac:dyDescent="0.35">
      <c r="A679" t="s">
        <v>19</v>
      </c>
      <c r="B679" t="s">
        <v>168</v>
      </c>
      <c r="C679" t="s">
        <v>31</v>
      </c>
      <c r="D679" t="s">
        <v>169</v>
      </c>
      <c r="E679">
        <v>3</v>
      </c>
      <c r="F679">
        <v>2</v>
      </c>
      <c r="G679" t="s">
        <v>26</v>
      </c>
      <c r="I679">
        <v>455</v>
      </c>
      <c r="J679">
        <v>455</v>
      </c>
      <c r="K679">
        <v>455</v>
      </c>
      <c r="L679">
        <v>455</v>
      </c>
      <c r="M679" t="s">
        <v>24</v>
      </c>
      <c r="P679">
        <v>7.7819820801604503E-2</v>
      </c>
      <c r="Q679">
        <v>7.7819820801604503E-2</v>
      </c>
      <c r="R679" t="s">
        <v>24</v>
      </c>
    </row>
    <row r="680" spans="1:18" x14ac:dyDescent="0.35">
      <c r="A680" t="s">
        <v>19</v>
      </c>
      <c r="B680" t="s">
        <v>168</v>
      </c>
      <c r="C680" t="s">
        <v>33</v>
      </c>
      <c r="D680" t="s">
        <v>169</v>
      </c>
      <c r="E680">
        <v>4</v>
      </c>
      <c r="F680">
        <v>2</v>
      </c>
      <c r="G680" t="s">
        <v>23</v>
      </c>
      <c r="I680">
        <v>169</v>
      </c>
      <c r="J680">
        <v>169</v>
      </c>
      <c r="K680">
        <v>169</v>
      </c>
      <c r="L680">
        <v>169</v>
      </c>
      <c r="M680" t="s">
        <v>24</v>
      </c>
      <c r="P680" t="s">
        <v>24</v>
      </c>
      <c r="Q680" t="s">
        <v>24</v>
      </c>
      <c r="R680" t="s">
        <v>24</v>
      </c>
    </row>
    <row r="681" spans="1:18" x14ac:dyDescent="0.35">
      <c r="A681" t="s">
        <v>19</v>
      </c>
      <c r="B681" t="s">
        <v>168</v>
      </c>
      <c r="C681" t="s">
        <v>34</v>
      </c>
      <c r="D681" t="s">
        <v>169</v>
      </c>
      <c r="E681">
        <v>9</v>
      </c>
      <c r="F681">
        <v>2</v>
      </c>
      <c r="G681" t="s">
        <v>32</v>
      </c>
      <c r="I681">
        <v>308</v>
      </c>
      <c r="J681">
        <v>308</v>
      </c>
      <c r="K681">
        <v>308</v>
      </c>
      <c r="L681">
        <v>308</v>
      </c>
      <c r="M681" t="s">
        <v>24</v>
      </c>
      <c r="P681">
        <v>3.8550470014101099E-2</v>
      </c>
      <c r="Q681">
        <v>3.8550470014101099E-2</v>
      </c>
      <c r="R681" t="s">
        <v>24</v>
      </c>
    </row>
    <row r="682" spans="1:18" x14ac:dyDescent="0.35">
      <c r="A682" t="s">
        <v>19</v>
      </c>
      <c r="B682" t="s">
        <v>168</v>
      </c>
      <c r="C682" t="s">
        <v>35</v>
      </c>
      <c r="D682" t="s">
        <v>169</v>
      </c>
      <c r="E682">
        <v>10</v>
      </c>
      <c r="F682">
        <v>2</v>
      </c>
      <c r="G682" t="s">
        <v>26</v>
      </c>
      <c r="I682">
        <v>974</v>
      </c>
      <c r="J682">
        <v>974</v>
      </c>
      <c r="K682">
        <v>974</v>
      </c>
      <c r="L682">
        <v>974</v>
      </c>
      <c r="M682" t="s">
        <v>24</v>
      </c>
      <c r="P682">
        <v>9.0378821060629004</v>
      </c>
      <c r="Q682">
        <v>9.0378821060629004</v>
      </c>
      <c r="R682" t="s">
        <v>24</v>
      </c>
    </row>
    <row r="683" spans="1:18" x14ac:dyDescent="0.35">
      <c r="A683" t="s">
        <v>19</v>
      </c>
      <c r="B683" t="s">
        <v>170</v>
      </c>
      <c r="C683" t="s">
        <v>21</v>
      </c>
      <c r="D683" t="s">
        <v>171</v>
      </c>
      <c r="E683">
        <v>1</v>
      </c>
      <c r="F683">
        <v>2</v>
      </c>
      <c r="G683" t="s">
        <v>23</v>
      </c>
      <c r="I683">
        <v>183</v>
      </c>
      <c r="J683">
        <v>183</v>
      </c>
      <c r="K683">
        <v>183</v>
      </c>
      <c r="L683">
        <v>183</v>
      </c>
      <c r="M683" t="s">
        <v>24</v>
      </c>
      <c r="P683" t="s">
        <v>24</v>
      </c>
      <c r="Q683" t="s">
        <v>24</v>
      </c>
      <c r="R683" t="s">
        <v>24</v>
      </c>
    </row>
    <row r="684" spans="1:18" x14ac:dyDescent="0.35">
      <c r="A684" t="s">
        <v>19</v>
      </c>
      <c r="B684" t="s">
        <v>170</v>
      </c>
      <c r="C684" t="s">
        <v>25</v>
      </c>
      <c r="D684" t="s">
        <v>171</v>
      </c>
      <c r="E684">
        <v>5</v>
      </c>
      <c r="F684">
        <v>2</v>
      </c>
      <c r="G684" t="s">
        <v>26</v>
      </c>
      <c r="I684">
        <v>494</v>
      </c>
      <c r="J684">
        <v>494</v>
      </c>
      <c r="K684">
        <v>494</v>
      </c>
      <c r="L684">
        <v>494</v>
      </c>
      <c r="M684" t="s">
        <v>24</v>
      </c>
      <c r="P684">
        <v>1.5407540859159199</v>
      </c>
      <c r="Q684">
        <v>1.5407540859159199</v>
      </c>
      <c r="R684" t="s">
        <v>24</v>
      </c>
    </row>
    <row r="685" spans="1:18" x14ac:dyDescent="0.35">
      <c r="A685" t="s">
        <v>19</v>
      </c>
      <c r="B685" t="s">
        <v>170</v>
      </c>
      <c r="C685" t="s">
        <v>27</v>
      </c>
      <c r="D685" t="s">
        <v>171</v>
      </c>
      <c r="E685">
        <v>6</v>
      </c>
      <c r="F685">
        <v>2</v>
      </c>
      <c r="G685" t="s">
        <v>26</v>
      </c>
      <c r="I685">
        <v>2932</v>
      </c>
      <c r="J685">
        <v>2932</v>
      </c>
      <c r="K685">
        <v>2932</v>
      </c>
      <c r="L685">
        <v>2932</v>
      </c>
      <c r="M685" t="s">
        <v>24</v>
      </c>
      <c r="P685">
        <v>10.858013376442999</v>
      </c>
      <c r="Q685">
        <v>10.858013376442999</v>
      </c>
      <c r="R685" t="s">
        <v>24</v>
      </c>
    </row>
    <row r="686" spans="1:18" x14ac:dyDescent="0.35">
      <c r="A686" t="s">
        <v>19</v>
      </c>
      <c r="B686" t="s">
        <v>170</v>
      </c>
      <c r="C686" t="s">
        <v>28</v>
      </c>
      <c r="D686" t="s">
        <v>171</v>
      </c>
      <c r="E686">
        <v>7</v>
      </c>
      <c r="F686">
        <v>2</v>
      </c>
      <c r="G686" t="s">
        <v>26</v>
      </c>
      <c r="I686">
        <v>45699</v>
      </c>
      <c r="J686">
        <v>45699</v>
      </c>
      <c r="K686">
        <v>45699</v>
      </c>
      <c r="L686">
        <v>45699</v>
      </c>
      <c r="M686" t="s">
        <v>24</v>
      </c>
      <c r="P686">
        <v>829.97249278529102</v>
      </c>
      <c r="Q686">
        <v>829.97249278529102</v>
      </c>
      <c r="R686" t="s">
        <v>24</v>
      </c>
    </row>
    <row r="687" spans="1:18" x14ac:dyDescent="0.35">
      <c r="A687" t="s">
        <v>19</v>
      </c>
      <c r="B687" t="s">
        <v>170</v>
      </c>
      <c r="C687" t="s">
        <v>29</v>
      </c>
      <c r="D687" t="s">
        <v>171</v>
      </c>
      <c r="E687">
        <v>8</v>
      </c>
      <c r="F687">
        <v>2</v>
      </c>
      <c r="G687" t="s">
        <v>26</v>
      </c>
      <c r="I687">
        <v>449</v>
      </c>
      <c r="J687">
        <v>449</v>
      </c>
      <c r="K687">
        <v>449</v>
      </c>
      <c r="L687">
        <v>449</v>
      </c>
      <c r="M687" t="s">
        <v>24</v>
      </c>
      <c r="P687">
        <v>1.78164008318984</v>
      </c>
      <c r="Q687">
        <v>1.78164008318984</v>
      </c>
      <c r="R687" t="s">
        <v>24</v>
      </c>
    </row>
    <row r="688" spans="1:18" x14ac:dyDescent="0.35">
      <c r="A688" t="s">
        <v>19</v>
      </c>
      <c r="B688" t="s">
        <v>170</v>
      </c>
      <c r="C688" t="s">
        <v>30</v>
      </c>
      <c r="D688" t="s">
        <v>171</v>
      </c>
      <c r="E688">
        <v>2</v>
      </c>
      <c r="F688">
        <v>2</v>
      </c>
      <c r="G688" t="s">
        <v>26</v>
      </c>
      <c r="I688">
        <v>739</v>
      </c>
      <c r="J688">
        <v>739</v>
      </c>
      <c r="K688">
        <v>739</v>
      </c>
      <c r="L688">
        <v>739</v>
      </c>
      <c r="M688" t="s">
        <v>24</v>
      </c>
      <c r="P688">
        <v>0.73201805767222905</v>
      </c>
      <c r="Q688">
        <v>0.73201805767222905</v>
      </c>
      <c r="R688" t="s">
        <v>24</v>
      </c>
    </row>
    <row r="689" spans="1:18" x14ac:dyDescent="0.35">
      <c r="A689" t="s">
        <v>19</v>
      </c>
      <c r="B689" t="s">
        <v>170</v>
      </c>
      <c r="C689" t="s">
        <v>31</v>
      </c>
      <c r="D689" t="s">
        <v>171</v>
      </c>
      <c r="E689">
        <v>3</v>
      </c>
      <c r="F689">
        <v>2</v>
      </c>
      <c r="G689" t="s">
        <v>32</v>
      </c>
      <c r="I689">
        <v>434</v>
      </c>
      <c r="J689">
        <v>434</v>
      </c>
      <c r="K689">
        <v>434</v>
      </c>
      <c r="L689">
        <v>434</v>
      </c>
      <c r="M689" t="s">
        <v>24</v>
      </c>
      <c r="P689">
        <v>4.0902604422140297E-2</v>
      </c>
      <c r="Q689">
        <v>4.0902604422140297E-2</v>
      </c>
      <c r="R689" t="s">
        <v>24</v>
      </c>
    </row>
    <row r="690" spans="1:18" x14ac:dyDescent="0.35">
      <c r="A690" t="s">
        <v>19</v>
      </c>
      <c r="B690" t="s">
        <v>170</v>
      </c>
      <c r="C690" t="s">
        <v>33</v>
      </c>
      <c r="D690" t="s">
        <v>171</v>
      </c>
      <c r="E690">
        <v>4</v>
      </c>
      <c r="F690">
        <v>2</v>
      </c>
      <c r="G690" t="s">
        <v>23</v>
      </c>
      <c r="I690">
        <v>166</v>
      </c>
      <c r="J690">
        <v>166</v>
      </c>
      <c r="K690">
        <v>166</v>
      </c>
      <c r="L690">
        <v>166</v>
      </c>
      <c r="M690" t="s">
        <v>24</v>
      </c>
      <c r="P690" t="s">
        <v>24</v>
      </c>
      <c r="Q690" t="s">
        <v>24</v>
      </c>
      <c r="R690" t="s">
        <v>24</v>
      </c>
    </row>
    <row r="691" spans="1:18" x14ac:dyDescent="0.35">
      <c r="A691" t="s">
        <v>19</v>
      </c>
      <c r="B691" t="s">
        <v>170</v>
      </c>
      <c r="C691" t="s">
        <v>34</v>
      </c>
      <c r="D691" t="s">
        <v>171</v>
      </c>
      <c r="E691">
        <v>9</v>
      </c>
      <c r="F691">
        <v>2</v>
      </c>
      <c r="G691" t="s">
        <v>26</v>
      </c>
      <c r="I691">
        <v>327</v>
      </c>
      <c r="J691">
        <v>327</v>
      </c>
      <c r="K691">
        <v>327</v>
      </c>
      <c r="L691">
        <v>327</v>
      </c>
      <c r="M691" t="s">
        <v>24</v>
      </c>
      <c r="P691">
        <v>7.6395235265427006E-2</v>
      </c>
      <c r="Q691">
        <v>7.6395235265427006E-2</v>
      </c>
      <c r="R691" t="s">
        <v>24</v>
      </c>
    </row>
    <row r="692" spans="1:18" x14ac:dyDescent="0.35">
      <c r="A692" t="s">
        <v>19</v>
      </c>
      <c r="B692" t="s">
        <v>170</v>
      </c>
      <c r="C692" t="s">
        <v>35</v>
      </c>
      <c r="D692" t="s">
        <v>171</v>
      </c>
      <c r="E692">
        <v>10</v>
      </c>
      <c r="F692">
        <v>2</v>
      </c>
      <c r="G692" t="s">
        <v>26</v>
      </c>
      <c r="I692">
        <v>5433</v>
      </c>
      <c r="J692">
        <v>5433</v>
      </c>
      <c r="K692">
        <v>5433</v>
      </c>
      <c r="L692">
        <v>5433</v>
      </c>
      <c r="M692" t="s">
        <v>24</v>
      </c>
      <c r="P692">
        <v>46.664590125532399</v>
      </c>
      <c r="Q692">
        <v>46.664590125532399</v>
      </c>
      <c r="R692" t="s">
        <v>24</v>
      </c>
    </row>
    <row r="693" spans="1:18" x14ac:dyDescent="0.35">
      <c r="A693" t="s">
        <v>19</v>
      </c>
      <c r="B693" t="s">
        <v>172</v>
      </c>
      <c r="C693" t="s">
        <v>21</v>
      </c>
      <c r="D693" t="s">
        <v>173</v>
      </c>
      <c r="E693">
        <v>1</v>
      </c>
      <c r="F693">
        <v>2</v>
      </c>
      <c r="G693" t="s">
        <v>23</v>
      </c>
      <c r="I693">
        <v>181</v>
      </c>
      <c r="J693">
        <v>181</v>
      </c>
      <c r="K693">
        <v>181</v>
      </c>
      <c r="L693">
        <v>181</v>
      </c>
      <c r="M693" t="s">
        <v>24</v>
      </c>
      <c r="P693" t="s">
        <v>24</v>
      </c>
      <c r="Q693" t="s">
        <v>24</v>
      </c>
      <c r="R693" t="s">
        <v>24</v>
      </c>
    </row>
    <row r="694" spans="1:18" x14ac:dyDescent="0.35">
      <c r="A694" t="s">
        <v>19</v>
      </c>
      <c r="B694" t="s">
        <v>172</v>
      </c>
      <c r="C694" t="s">
        <v>25</v>
      </c>
      <c r="D694" t="s">
        <v>173</v>
      </c>
      <c r="E694">
        <v>5</v>
      </c>
      <c r="F694">
        <v>2</v>
      </c>
      <c r="G694" t="s">
        <v>26</v>
      </c>
      <c r="I694">
        <v>368</v>
      </c>
      <c r="J694">
        <v>368</v>
      </c>
      <c r="K694">
        <v>368</v>
      </c>
      <c r="L694">
        <v>368</v>
      </c>
      <c r="M694" t="s">
        <v>24</v>
      </c>
      <c r="P694">
        <v>0.569255837946267</v>
      </c>
      <c r="Q694">
        <v>0.569255837946267</v>
      </c>
      <c r="R694" t="s">
        <v>24</v>
      </c>
    </row>
    <row r="695" spans="1:18" x14ac:dyDescent="0.35">
      <c r="A695" t="s">
        <v>19</v>
      </c>
      <c r="B695" t="s">
        <v>172</v>
      </c>
      <c r="C695" t="s">
        <v>27</v>
      </c>
      <c r="D695" t="s">
        <v>173</v>
      </c>
      <c r="E695">
        <v>6</v>
      </c>
      <c r="F695">
        <v>2</v>
      </c>
      <c r="G695" t="s">
        <v>26</v>
      </c>
      <c r="I695">
        <v>1701</v>
      </c>
      <c r="J695">
        <v>1701</v>
      </c>
      <c r="K695">
        <v>1701</v>
      </c>
      <c r="L695">
        <v>1701</v>
      </c>
      <c r="M695" t="s">
        <v>24</v>
      </c>
      <c r="P695">
        <v>6.0159884055761097</v>
      </c>
      <c r="Q695">
        <v>6.0159884055761097</v>
      </c>
      <c r="R695" t="s">
        <v>24</v>
      </c>
    </row>
    <row r="696" spans="1:18" x14ac:dyDescent="0.35">
      <c r="A696" t="s">
        <v>19</v>
      </c>
      <c r="B696" t="s">
        <v>172</v>
      </c>
      <c r="C696" t="s">
        <v>28</v>
      </c>
      <c r="D696" t="s">
        <v>173</v>
      </c>
      <c r="E696">
        <v>7</v>
      </c>
      <c r="F696">
        <v>2</v>
      </c>
      <c r="G696" t="s">
        <v>26</v>
      </c>
      <c r="I696">
        <v>6317</v>
      </c>
      <c r="J696">
        <v>6317</v>
      </c>
      <c r="K696">
        <v>6317</v>
      </c>
      <c r="L696">
        <v>6317</v>
      </c>
      <c r="M696" t="s">
        <v>24</v>
      </c>
      <c r="P696">
        <v>175.46154773624701</v>
      </c>
      <c r="Q696">
        <v>175.46154773624701</v>
      </c>
      <c r="R696" t="s">
        <v>24</v>
      </c>
    </row>
    <row r="697" spans="1:18" x14ac:dyDescent="0.35">
      <c r="A697" t="s">
        <v>19</v>
      </c>
      <c r="B697" t="s">
        <v>172</v>
      </c>
      <c r="C697" t="s">
        <v>29</v>
      </c>
      <c r="D697" t="s">
        <v>173</v>
      </c>
      <c r="E697">
        <v>8</v>
      </c>
      <c r="F697">
        <v>2</v>
      </c>
      <c r="G697" t="s">
        <v>26</v>
      </c>
      <c r="I697">
        <v>731</v>
      </c>
      <c r="J697">
        <v>731</v>
      </c>
      <c r="K697">
        <v>731</v>
      </c>
      <c r="L697">
        <v>731</v>
      </c>
      <c r="M697" t="s">
        <v>24</v>
      </c>
      <c r="P697">
        <v>3.68052956737812</v>
      </c>
      <c r="Q697">
        <v>3.68052956737812</v>
      </c>
      <c r="R697" t="s">
        <v>24</v>
      </c>
    </row>
    <row r="698" spans="1:18" x14ac:dyDescent="0.35">
      <c r="A698" t="s">
        <v>19</v>
      </c>
      <c r="B698" t="s">
        <v>172</v>
      </c>
      <c r="C698" t="s">
        <v>30</v>
      </c>
      <c r="D698" t="s">
        <v>173</v>
      </c>
      <c r="E698">
        <v>2</v>
      </c>
      <c r="F698">
        <v>2</v>
      </c>
      <c r="G698" t="s">
        <v>26</v>
      </c>
      <c r="I698">
        <v>665</v>
      </c>
      <c r="J698">
        <v>665</v>
      </c>
      <c r="K698">
        <v>665</v>
      </c>
      <c r="L698">
        <v>665</v>
      </c>
      <c r="M698" t="s">
        <v>24</v>
      </c>
      <c r="P698">
        <v>0.54919307711332599</v>
      </c>
      <c r="Q698">
        <v>0.54919307711332599</v>
      </c>
      <c r="R698" t="s">
        <v>24</v>
      </c>
    </row>
    <row r="699" spans="1:18" x14ac:dyDescent="0.35">
      <c r="A699" t="s">
        <v>19</v>
      </c>
      <c r="B699" t="s">
        <v>172</v>
      </c>
      <c r="C699" t="s">
        <v>31</v>
      </c>
      <c r="D699" t="s">
        <v>173</v>
      </c>
      <c r="E699">
        <v>3</v>
      </c>
      <c r="F699">
        <v>2</v>
      </c>
      <c r="G699" t="s">
        <v>32</v>
      </c>
      <c r="I699">
        <v>429</v>
      </c>
      <c r="J699">
        <v>429</v>
      </c>
      <c r="K699">
        <v>429</v>
      </c>
      <c r="L699">
        <v>429</v>
      </c>
      <c r="M699" t="s">
        <v>24</v>
      </c>
      <c r="P699">
        <v>3.2345774474001797E-2</v>
      </c>
      <c r="Q699">
        <v>3.2345774474001797E-2</v>
      </c>
      <c r="R699" t="s">
        <v>24</v>
      </c>
    </row>
    <row r="700" spans="1:18" x14ac:dyDescent="0.35">
      <c r="A700" t="s">
        <v>19</v>
      </c>
      <c r="B700" t="s">
        <v>172</v>
      </c>
      <c r="C700" t="s">
        <v>33</v>
      </c>
      <c r="D700" t="s">
        <v>173</v>
      </c>
      <c r="E700">
        <v>4</v>
      </c>
      <c r="F700">
        <v>2</v>
      </c>
      <c r="G700" t="s">
        <v>32</v>
      </c>
      <c r="I700">
        <v>192</v>
      </c>
      <c r="J700">
        <v>192</v>
      </c>
      <c r="K700">
        <v>192</v>
      </c>
      <c r="L700">
        <v>192</v>
      </c>
      <c r="M700" t="s">
        <v>24</v>
      </c>
      <c r="P700">
        <v>1.01742577681648E-2</v>
      </c>
      <c r="Q700">
        <v>1.01742577681648E-2</v>
      </c>
      <c r="R700" t="s">
        <v>24</v>
      </c>
    </row>
    <row r="701" spans="1:18" x14ac:dyDescent="0.35">
      <c r="A701" t="s">
        <v>19</v>
      </c>
      <c r="B701" t="s">
        <v>172</v>
      </c>
      <c r="C701" t="s">
        <v>34</v>
      </c>
      <c r="D701" t="s">
        <v>173</v>
      </c>
      <c r="E701">
        <v>9</v>
      </c>
      <c r="F701">
        <v>2</v>
      </c>
      <c r="G701" t="s">
        <v>32</v>
      </c>
      <c r="I701">
        <v>310</v>
      </c>
      <c r="J701">
        <v>310</v>
      </c>
      <c r="K701">
        <v>310</v>
      </c>
      <c r="L701">
        <v>310</v>
      </c>
      <c r="M701" t="s">
        <v>24</v>
      </c>
      <c r="P701">
        <v>4.2533260389440303E-2</v>
      </c>
      <c r="Q701">
        <v>4.2533260389440303E-2</v>
      </c>
      <c r="R701" t="s">
        <v>24</v>
      </c>
    </row>
    <row r="702" spans="1:18" x14ac:dyDescent="0.35">
      <c r="A702" t="s">
        <v>19</v>
      </c>
      <c r="B702" t="s">
        <v>172</v>
      </c>
      <c r="C702" t="s">
        <v>35</v>
      </c>
      <c r="D702" t="s">
        <v>173</v>
      </c>
      <c r="E702">
        <v>10</v>
      </c>
      <c r="F702">
        <v>2</v>
      </c>
      <c r="G702" t="s">
        <v>26</v>
      </c>
      <c r="I702">
        <v>3009</v>
      </c>
      <c r="J702">
        <v>3009</v>
      </c>
      <c r="K702">
        <v>3009</v>
      </c>
      <c r="L702">
        <v>3009</v>
      </c>
      <c r="M702" t="s">
        <v>24</v>
      </c>
      <c r="P702">
        <v>27.468591635489901</v>
      </c>
      <c r="Q702">
        <v>27.468591635489901</v>
      </c>
      <c r="R702" t="s">
        <v>24</v>
      </c>
    </row>
    <row r="703" spans="1:18" x14ac:dyDescent="0.35">
      <c r="A703" t="s">
        <v>19</v>
      </c>
      <c r="B703" t="s">
        <v>174</v>
      </c>
      <c r="C703" t="s">
        <v>21</v>
      </c>
      <c r="D703" t="s">
        <v>175</v>
      </c>
      <c r="E703">
        <v>1</v>
      </c>
      <c r="F703">
        <v>2</v>
      </c>
      <c r="G703" t="s">
        <v>23</v>
      </c>
      <c r="I703">
        <v>173</v>
      </c>
      <c r="J703">
        <v>173</v>
      </c>
      <c r="K703">
        <v>173</v>
      </c>
      <c r="L703">
        <v>173</v>
      </c>
      <c r="M703" t="s">
        <v>24</v>
      </c>
      <c r="P703" t="s">
        <v>24</v>
      </c>
      <c r="Q703" t="s">
        <v>24</v>
      </c>
      <c r="R703" t="s">
        <v>24</v>
      </c>
    </row>
    <row r="704" spans="1:18" x14ac:dyDescent="0.35">
      <c r="A704" t="s">
        <v>19</v>
      </c>
      <c r="B704" t="s">
        <v>174</v>
      </c>
      <c r="C704" t="s">
        <v>25</v>
      </c>
      <c r="D704" t="s">
        <v>175</v>
      </c>
      <c r="E704">
        <v>5</v>
      </c>
      <c r="F704">
        <v>2</v>
      </c>
      <c r="G704" t="s">
        <v>26</v>
      </c>
      <c r="I704">
        <v>434</v>
      </c>
      <c r="J704">
        <v>434</v>
      </c>
      <c r="K704">
        <v>434</v>
      </c>
      <c r="L704">
        <v>434</v>
      </c>
      <c r="M704" t="s">
        <v>24</v>
      </c>
      <c r="P704">
        <v>1.0723729891245499</v>
      </c>
      <c r="Q704">
        <v>1.0723729891245499</v>
      </c>
      <c r="R704" t="s">
        <v>24</v>
      </c>
    </row>
    <row r="705" spans="1:18" x14ac:dyDescent="0.35">
      <c r="A705" t="s">
        <v>19</v>
      </c>
      <c r="B705" t="s">
        <v>174</v>
      </c>
      <c r="C705" t="s">
        <v>27</v>
      </c>
      <c r="D705" t="s">
        <v>175</v>
      </c>
      <c r="E705">
        <v>6</v>
      </c>
      <c r="F705">
        <v>2</v>
      </c>
      <c r="G705" t="s">
        <v>26</v>
      </c>
      <c r="I705">
        <v>2504</v>
      </c>
      <c r="J705">
        <v>2504</v>
      </c>
      <c r="K705">
        <v>2504</v>
      </c>
      <c r="L705">
        <v>2504</v>
      </c>
      <c r="M705" t="s">
        <v>24</v>
      </c>
      <c r="P705">
        <v>9.1710968027554802</v>
      </c>
      <c r="Q705">
        <v>9.1710968027554802</v>
      </c>
      <c r="R705" t="s">
        <v>24</v>
      </c>
    </row>
    <row r="706" spans="1:18" x14ac:dyDescent="0.35">
      <c r="A706" t="s">
        <v>19</v>
      </c>
      <c r="B706" t="s">
        <v>174</v>
      </c>
      <c r="C706" t="s">
        <v>28</v>
      </c>
      <c r="D706" t="s">
        <v>175</v>
      </c>
      <c r="E706">
        <v>7</v>
      </c>
      <c r="F706">
        <v>2</v>
      </c>
      <c r="G706" t="s">
        <v>26</v>
      </c>
      <c r="I706">
        <v>27730</v>
      </c>
      <c r="J706">
        <v>27730</v>
      </c>
      <c r="K706">
        <v>27730</v>
      </c>
      <c r="L706">
        <v>27730</v>
      </c>
      <c r="M706" t="s">
        <v>24</v>
      </c>
      <c r="P706">
        <v>562.34630771352101</v>
      </c>
      <c r="Q706">
        <v>562.34630771352101</v>
      </c>
      <c r="R706" t="s">
        <v>24</v>
      </c>
    </row>
    <row r="707" spans="1:18" x14ac:dyDescent="0.35">
      <c r="A707" t="s">
        <v>19</v>
      </c>
      <c r="B707" t="s">
        <v>174</v>
      </c>
      <c r="C707" t="s">
        <v>29</v>
      </c>
      <c r="D707" t="s">
        <v>175</v>
      </c>
      <c r="E707">
        <v>8</v>
      </c>
      <c r="F707">
        <v>2</v>
      </c>
      <c r="G707" t="s">
        <v>26</v>
      </c>
      <c r="I707">
        <v>470</v>
      </c>
      <c r="J707">
        <v>470</v>
      </c>
      <c r="K707">
        <v>470</v>
      </c>
      <c r="L707">
        <v>470</v>
      </c>
      <c r="M707" t="s">
        <v>24</v>
      </c>
      <c r="P707">
        <v>1.9210372874577899</v>
      </c>
      <c r="Q707">
        <v>1.9210372874577899</v>
      </c>
      <c r="R707" t="s">
        <v>24</v>
      </c>
    </row>
    <row r="708" spans="1:18" x14ac:dyDescent="0.35">
      <c r="A708" t="s">
        <v>19</v>
      </c>
      <c r="B708" t="s">
        <v>174</v>
      </c>
      <c r="C708" t="s">
        <v>30</v>
      </c>
      <c r="D708" t="s">
        <v>175</v>
      </c>
      <c r="E708">
        <v>2</v>
      </c>
      <c r="F708">
        <v>2</v>
      </c>
      <c r="G708" t="s">
        <v>26</v>
      </c>
      <c r="I708">
        <v>1115</v>
      </c>
      <c r="J708">
        <v>1115</v>
      </c>
      <c r="K708">
        <v>1115</v>
      </c>
      <c r="L708">
        <v>1115</v>
      </c>
      <c r="M708" t="s">
        <v>24</v>
      </c>
      <c r="P708">
        <v>1.69325051824693</v>
      </c>
      <c r="Q708">
        <v>1.69325051824693</v>
      </c>
      <c r="R708" t="s">
        <v>24</v>
      </c>
    </row>
    <row r="709" spans="1:18" x14ac:dyDescent="0.35">
      <c r="A709" t="s">
        <v>19</v>
      </c>
      <c r="B709" t="s">
        <v>174</v>
      </c>
      <c r="C709" t="s">
        <v>31</v>
      </c>
      <c r="D709" t="s">
        <v>175</v>
      </c>
      <c r="E709">
        <v>3</v>
      </c>
      <c r="F709">
        <v>2</v>
      </c>
      <c r="G709" t="s">
        <v>26</v>
      </c>
      <c r="I709">
        <v>484</v>
      </c>
      <c r="J709">
        <v>484</v>
      </c>
      <c r="K709">
        <v>484</v>
      </c>
      <c r="L709">
        <v>484</v>
      </c>
      <c r="M709" t="s">
        <v>24</v>
      </c>
      <c r="P709">
        <v>0.13049213588138101</v>
      </c>
      <c r="Q709">
        <v>0.13049213588138101</v>
      </c>
      <c r="R709" t="s">
        <v>24</v>
      </c>
    </row>
    <row r="710" spans="1:18" x14ac:dyDescent="0.35">
      <c r="A710" t="s">
        <v>19</v>
      </c>
      <c r="B710" t="s">
        <v>174</v>
      </c>
      <c r="C710" t="s">
        <v>33</v>
      </c>
      <c r="D710" t="s">
        <v>175</v>
      </c>
      <c r="E710">
        <v>4</v>
      </c>
      <c r="F710">
        <v>2</v>
      </c>
      <c r="G710" t="s">
        <v>23</v>
      </c>
      <c r="I710">
        <v>178</v>
      </c>
      <c r="J710">
        <v>178</v>
      </c>
      <c r="K710">
        <v>178</v>
      </c>
      <c r="L710">
        <v>178</v>
      </c>
      <c r="M710" t="s">
        <v>24</v>
      </c>
      <c r="P710" t="s">
        <v>24</v>
      </c>
      <c r="Q710" t="s">
        <v>24</v>
      </c>
      <c r="R710" t="s">
        <v>24</v>
      </c>
    </row>
    <row r="711" spans="1:18" x14ac:dyDescent="0.35">
      <c r="A711" t="s">
        <v>19</v>
      </c>
      <c r="B711" t="s">
        <v>174</v>
      </c>
      <c r="C711" t="s">
        <v>34</v>
      </c>
      <c r="D711" t="s">
        <v>175</v>
      </c>
      <c r="E711">
        <v>9</v>
      </c>
      <c r="F711">
        <v>2</v>
      </c>
      <c r="G711" t="s">
        <v>32</v>
      </c>
      <c r="I711">
        <v>311</v>
      </c>
      <c r="J711">
        <v>311</v>
      </c>
      <c r="K711">
        <v>311</v>
      </c>
      <c r="L711">
        <v>311</v>
      </c>
      <c r="M711" t="s">
        <v>24</v>
      </c>
      <c r="P711">
        <v>4.4524749409059303E-2</v>
      </c>
      <c r="Q711">
        <v>4.4524749409059303E-2</v>
      </c>
      <c r="R711" t="s">
        <v>24</v>
      </c>
    </row>
    <row r="712" spans="1:18" x14ac:dyDescent="0.35">
      <c r="A712" t="s">
        <v>19</v>
      </c>
      <c r="B712" t="s">
        <v>174</v>
      </c>
      <c r="C712" t="s">
        <v>35</v>
      </c>
      <c r="D712" t="s">
        <v>175</v>
      </c>
      <c r="E712">
        <v>10</v>
      </c>
      <c r="F712">
        <v>2</v>
      </c>
      <c r="G712" t="s">
        <v>26</v>
      </c>
      <c r="I712">
        <v>4735</v>
      </c>
      <c r="J712">
        <v>4735</v>
      </c>
      <c r="K712">
        <v>4735</v>
      </c>
      <c r="L712">
        <v>4735</v>
      </c>
      <c r="M712" t="s">
        <v>24</v>
      </c>
      <c r="P712">
        <v>41.315477634596498</v>
      </c>
      <c r="Q712">
        <v>41.315477634596498</v>
      </c>
      <c r="R712" t="s">
        <v>24</v>
      </c>
    </row>
    <row r="713" spans="1:18" x14ac:dyDescent="0.35">
      <c r="A713" t="s">
        <v>19</v>
      </c>
      <c r="B713" t="s">
        <v>176</v>
      </c>
      <c r="C713" t="s">
        <v>21</v>
      </c>
      <c r="D713" t="s">
        <v>177</v>
      </c>
      <c r="E713">
        <v>1</v>
      </c>
      <c r="F713">
        <v>2</v>
      </c>
      <c r="G713" t="s">
        <v>32</v>
      </c>
      <c r="I713">
        <v>202</v>
      </c>
      <c r="J713">
        <v>202</v>
      </c>
      <c r="K713">
        <v>202</v>
      </c>
      <c r="L713">
        <v>202</v>
      </c>
      <c r="M713" t="s">
        <v>24</v>
      </c>
      <c r="P713">
        <v>3.03535984065301E-2</v>
      </c>
      <c r="Q713">
        <v>3.03535984065301E-2</v>
      </c>
      <c r="R713" t="s">
        <v>24</v>
      </c>
    </row>
    <row r="714" spans="1:18" x14ac:dyDescent="0.35">
      <c r="A714" t="s">
        <v>19</v>
      </c>
      <c r="B714" t="s">
        <v>176</v>
      </c>
      <c r="C714" t="s">
        <v>25</v>
      </c>
      <c r="D714" t="s">
        <v>177</v>
      </c>
      <c r="E714">
        <v>5</v>
      </c>
      <c r="F714">
        <v>2</v>
      </c>
      <c r="G714" t="s">
        <v>26</v>
      </c>
      <c r="I714">
        <v>663</v>
      </c>
      <c r="J714">
        <v>663</v>
      </c>
      <c r="K714">
        <v>663</v>
      </c>
      <c r="L714">
        <v>663</v>
      </c>
      <c r="M714" t="s">
        <v>24</v>
      </c>
      <c r="P714">
        <v>2.8945874338912598</v>
      </c>
      <c r="Q714">
        <v>2.8945874338912598</v>
      </c>
      <c r="R714" t="s">
        <v>24</v>
      </c>
    </row>
    <row r="715" spans="1:18" x14ac:dyDescent="0.35">
      <c r="A715" t="s">
        <v>19</v>
      </c>
      <c r="B715" t="s">
        <v>176</v>
      </c>
      <c r="C715" t="s">
        <v>27</v>
      </c>
      <c r="D715" t="s">
        <v>177</v>
      </c>
      <c r="E715">
        <v>6</v>
      </c>
      <c r="F715">
        <v>2</v>
      </c>
      <c r="G715" t="s">
        <v>26</v>
      </c>
      <c r="I715">
        <v>2384</v>
      </c>
      <c r="J715">
        <v>2384</v>
      </c>
      <c r="K715">
        <v>2384</v>
      </c>
      <c r="L715">
        <v>2384</v>
      </c>
      <c r="M715" t="s">
        <v>24</v>
      </c>
      <c r="P715">
        <v>8.69871687367338</v>
      </c>
      <c r="Q715">
        <v>8.69871687367338</v>
      </c>
      <c r="R715" t="s">
        <v>24</v>
      </c>
    </row>
    <row r="716" spans="1:18" x14ac:dyDescent="0.35">
      <c r="A716" t="s">
        <v>19</v>
      </c>
      <c r="B716" t="s">
        <v>176</v>
      </c>
      <c r="C716" t="s">
        <v>28</v>
      </c>
      <c r="D716" t="s">
        <v>177</v>
      </c>
      <c r="E716">
        <v>7</v>
      </c>
      <c r="F716">
        <v>2</v>
      </c>
      <c r="G716" t="s">
        <v>26</v>
      </c>
      <c r="I716">
        <v>61947</v>
      </c>
      <c r="J716">
        <v>61947</v>
      </c>
      <c r="K716">
        <v>61947</v>
      </c>
      <c r="L716">
        <v>61947</v>
      </c>
      <c r="M716" t="s">
        <v>24</v>
      </c>
      <c r="P716">
        <v>1051.54766593877</v>
      </c>
      <c r="Q716">
        <v>1051.54766593877</v>
      </c>
      <c r="R716" t="s">
        <v>24</v>
      </c>
    </row>
    <row r="717" spans="1:18" x14ac:dyDescent="0.35">
      <c r="A717" t="s">
        <v>19</v>
      </c>
      <c r="B717" t="s">
        <v>176</v>
      </c>
      <c r="C717" t="s">
        <v>29</v>
      </c>
      <c r="D717" t="s">
        <v>177</v>
      </c>
      <c r="E717">
        <v>8</v>
      </c>
      <c r="F717">
        <v>2</v>
      </c>
      <c r="G717" t="s">
        <v>26</v>
      </c>
      <c r="I717">
        <v>398</v>
      </c>
      <c r="J717">
        <v>398</v>
      </c>
      <c r="K717">
        <v>398</v>
      </c>
      <c r="L717">
        <v>398</v>
      </c>
      <c r="M717" t="s">
        <v>24</v>
      </c>
      <c r="P717">
        <v>1.44493644885675</v>
      </c>
      <c r="Q717">
        <v>1.44493644885675</v>
      </c>
      <c r="R717" t="s">
        <v>24</v>
      </c>
    </row>
    <row r="718" spans="1:18" x14ac:dyDescent="0.35">
      <c r="A718" t="s">
        <v>19</v>
      </c>
      <c r="B718" t="s">
        <v>176</v>
      </c>
      <c r="C718" t="s">
        <v>30</v>
      </c>
      <c r="D718" t="s">
        <v>177</v>
      </c>
      <c r="E718">
        <v>2</v>
      </c>
      <c r="F718">
        <v>2</v>
      </c>
      <c r="G718" t="s">
        <v>26</v>
      </c>
      <c r="I718">
        <v>813</v>
      </c>
      <c r="J718">
        <v>813</v>
      </c>
      <c r="K718">
        <v>813</v>
      </c>
      <c r="L718">
        <v>813</v>
      </c>
      <c r="M718" t="s">
        <v>24</v>
      </c>
      <c r="P718">
        <v>0.91745112985270205</v>
      </c>
      <c r="Q718">
        <v>0.91745112985270205</v>
      </c>
      <c r="R718" t="s">
        <v>24</v>
      </c>
    </row>
    <row r="719" spans="1:18" x14ac:dyDescent="0.35">
      <c r="A719" t="s">
        <v>19</v>
      </c>
      <c r="B719" t="s">
        <v>176</v>
      </c>
      <c r="C719" t="s">
        <v>31</v>
      </c>
      <c r="D719" t="s">
        <v>177</v>
      </c>
      <c r="E719">
        <v>3</v>
      </c>
      <c r="F719">
        <v>2</v>
      </c>
      <c r="G719" t="s">
        <v>32</v>
      </c>
      <c r="I719">
        <v>444</v>
      </c>
      <c r="J719">
        <v>444</v>
      </c>
      <c r="K719">
        <v>444</v>
      </c>
      <c r="L719">
        <v>444</v>
      </c>
      <c r="M719" t="s">
        <v>24</v>
      </c>
      <c r="P719">
        <v>5.8314050600549699E-2</v>
      </c>
      <c r="Q719">
        <v>5.8314050600549699E-2</v>
      </c>
      <c r="R719" t="s">
        <v>24</v>
      </c>
    </row>
    <row r="720" spans="1:18" x14ac:dyDescent="0.35">
      <c r="A720" t="s">
        <v>19</v>
      </c>
      <c r="B720" t="s">
        <v>176</v>
      </c>
      <c r="C720" t="s">
        <v>33</v>
      </c>
      <c r="D720" t="s">
        <v>177</v>
      </c>
      <c r="E720">
        <v>4</v>
      </c>
      <c r="F720">
        <v>2</v>
      </c>
      <c r="G720" t="s">
        <v>32</v>
      </c>
      <c r="I720">
        <v>205</v>
      </c>
      <c r="J720">
        <v>205</v>
      </c>
      <c r="K720">
        <v>205</v>
      </c>
      <c r="L720">
        <v>205</v>
      </c>
      <c r="M720" t="s">
        <v>24</v>
      </c>
      <c r="P720">
        <v>5.8186193007036098E-2</v>
      </c>
      <c r="Q720">
        <v>5.8186193007036098E-2</v>
      </c>
      <c r="R720" t="s">
        <v>24</v>
      </c>
    </row>
    <row r="721" spans="1:18" x14ac:dyDescent="0.35">
      <c r="A721" t="s">
        <v>19</v>
      </c>
      <c r="B721" t="s">
        <v>176</v>
      </c>
      <c r="C721" t="s">
        <v>34</v>
      </c>
      <c r="D721" t="s">
        <v>177</v>
      </c>
      <c r="E721">
        <v>9</v>
      </c>
      <c r="F721">
        <v>2</v>
      </c>
      <c r="G721" t="s">
        <v>32</v>
      </c>
      <c r="I721">
        <v>302</v>
      </c>
      <c r="J721">
        <v>302</v>
      </c>
      <c r="K721">
        <v>302</v>
      </c>
      <c r="L721">
        <v>302</v>
      </c>
      <c r="M721" t="s">
        <v>24</v>
      </c>
      <c r="P721">
        <v>2.6603864657987902E-2</v>
      </c>
      <c r="Q721">
        <v>2.6603864657987902E-2</v>
      </c>
      <c r="R721" t="s">
        <v>24</v>
      </c>
    </row>
    <row r="722" spans="1:18" x14ac:dyDescent="0.35">
      <c r="A722" t="s">
        <v>19</v>
      </c>
      <c r="B722" t="s">
        <v>176</v>
      </c>
      <c r="C722" t="s">
        <v>35</v>
      </c>
      <c r="D722" t="s">
        <v>177</v>
      </c>
      <c r="E722">
        <v>10</v>
      </c>
      <c r="F722">
        <v>2</v>
      </c>
      <c r="G722" t="s">
        <v>26</v>
      </c>
      <c r="I722">
        <v>1646</v>
      </c>
      <c r="J722">
        <v>1646</v>
      </c>
      <c r="K722">
        <v>1646</v>
      </c>
      <c r="L722">
        <v>1646</v>
      </c>
      <c r="M722" t="s">
        <v>24</v>
      </c>
      <c r="P722">
        <v>15.5459932414437</v>
      </c>
      <c r="Q722">
        <v>15.5459932414437</v>
      </c>
      <c r="R722" t="s">
        <v>24</v>
      </c>
    </row>
    <row r="723" spans="1:18" x14ac:dyDescent="0.35">
      <c r="A723" t="s">
        <v>19</v>
      </c>
      <c r="B723" t="s">
        <v>178</v>
      </c>
      <c r="C723" t="s">
        <v>21</v>
      </c>
      <c r="D723" t="s">
        <v>179</v>
      </c>
      <c r="E723">
        <v>1</v>
      </c>
      <c r="F723">
        <v>2</v>
      </c>
      <c r="G723" t="s">
        <v>26</v>
      </c>
      <c r="I723">
        <v>232</v>
      </c>
      <c r="J723">
        <v>232</v>
      </c>
      <c r="K723">
        <v>232</v>
      </c>
      <c r="L723">
        <v>232</v>
      </c>
      <c r="M723" t="s">
        <v>24</v>
      </c>
      <c r="P723">
        <v>0.13448288226350799</v>
      </c>
      <c r="Q723">
        <v>0.13448288226350799</v>
      </c>
      <c r="R723" t="s">
        <v>24</v>
      </c>
    </row>
    <row r="724" spans="1:18" x14ac:dyDescent="0.35">
      <c r="A724" t="s">
        <v>19</v>
      </c>
      <c r="B724" t="s">
        <v>178</v>
      </c>
      <c r="C724" t="s">
        <v>25</v>
      </c>
      <c r="D724" t="s">
        <v>179</v>
      </c>
      <c r="E724">
        <v>5</v>
      </c>
      <c r="F724">
        <v>2</v>
      </c>
      <c r="G724" t="s">
        <v>26</v>
      </c>
      <c r="I724">
        <v>736</v>
      </c>
      <c r="J724">
        <v>736</v>
      </c>
      <c r="K724">
        <v>736</v>
      </c>
      <c r="L724">
        <v>736</v>
      </c>
      <c r="M724" t="s">
        <v>24</v>
      </c>
      <c r="P724">
        <v>3.4905698288980598</v>
      </c>
      <c r="Q724">
        <v>3.4905698288980598</v>
      </c>
      <c r="R724" t="s">
        <v>24</v>
      </c>
    </row>
    <row r="725" spans="1:18" x14ac:dyDescent="0.35">
      <c r="A725" t="s">
        <v>19</v>
      </c>
      <c r="B725" t="s">
        <v>178</v>
      </c>
      <c r="C725" t="s">
        <v>27</v>
      </c>
      <c r="D725" t="s">
        <v>179</v>
      </c>
      <c r="E725">
        <v>6</v>
      </c>
      <c r="F725">
        <v>2</v>
      </c>
      <c r="G725" t="s">
        <v>26</v>
      </c>
      <c r="I725">
        <v>2032</v>
      </c>
      <c r="J725">
        <v>2032</v>
      </c>
      <c r="K725">
        <v>2032</v>
      </c>
      <c r="L725">
        <v>2032</v>
      </c>
      <c r="M725" t="s">
        <v>24</v>
      </c>
      <c r="P725">
        <v>7.3147567086598002</v>
      </c>
      <c r="Q725">
        <v>7.3147567086598002</v>
      </c>
      <c r="R725" t="s">
        <v>24</v>
      </c>
    </row>
    <row r="726" spans="1:18" x14ac:dyDescent="0.35">
      <c r="A726" t="s">
        <v>19</v>
      </c>
      <c r="B726" t="s">
        <v>178</v>
      </c>
      <c r="C726" t="s">
        <v>28</v>
      </c>
      <c r="D726" t="s">
        <v>179</v>
      </c>
      <c r="E726">
        <v>7</v>
      </c>
      <c r="F726">
        <v>2</v>
      </c>
      <c r="G726" t="s">
        <v>26</v>
      </c>
      <c r="I726">
        <v>36508</v>
      </c>
      <c r="J726">
        <v>36508</v>
      </c>
      <c r="K726">
        <v>36508</v>
      </c>
      <c r="L726">
        <v>36508</v>
      </c>
      <c r="M726" t="s">
        <v>24</v>
      </c>
      <c r="P726">
        <v>696.83305793809097</v>
      </c>
      <c r="Q726">
        <v>696.83305793809097</v>
      </c>
      <c r="R726" t="s">
        <v>24</v>
      </c>
    </row>
    <row r="727" spans="1:18" x14ac:dyDescent="0.35">
      <c r="A727" t="s">
        <v>19</v>
      </c>
      <c r="B727" t="s">
        <v>178</v>
      </c>
      <c r="C727" t="s">
        <v>29</v>
      </c>
      <c r="D727" t="s">
        <v>179</v>
      </c>
      <c r="E727">
        <v>8</v>
      </c>
      <c r="F727">
        <v>2</v>
      </c>
      <c r="G727" t="s">
        <v>26</v>
      </c>
      <c r="I727">
        <v>517</v>
      </c>
      <c r="J727">
        <v>517</v>
      </c>
      <c r="K727">
        <v>517</v>
      </c>
      <c r="L727">
        <v>517</v>
      </c>
      <c r="M727" t="s">
        <v>24</v>
      </c>
      <c r="P727">
        <v>2.2344181758056698</v>
      </c>
      <c r="Q727">
        <v>2.2344181758056698</v>
      </c>
      <c r="R727" t="s">
        <v>24</v>
      </c>
    </row>
    <row r="728" spans="1:18" x14ac:dyDescent="0.35">
      <c r="A728" t="s">
        <v>19</v>
      </c>
      <c r="B728" t="s">
        <v>178</v>
      </c>
      <c r="C728" t="s">
        <v>30</v>
      </c>
      <c r="D728" t="s">
        <v>179</v>
      </c>
      <c r="E728">
        <v>2</v>
      </c>
      <c r="F728">
        <v>2</v>
      </c>
      <c r="G728" t="s">
        <v>26</v>
      </c>
      <c r="I728">
        <v>1913</v>
      </c>
      <c r="J728">
        <v>1913</v>
      </c>
      <c r="K728">
        <v>1913</v>
      </c>
      <c r="L728">
        <v>1913</v>
      </c>
      <c r="M728" t="s">
        <v>24</v>
      </c>
      <c r="P728">
        <v>3.8292874403400998</v>
      </c>
      <c r="Q728">
        <v>3.8292874403400998</v>
      </c>
      <c r="R728" t="s">
        <v>24</v>
      </c>
    </row>
    <row r="729" spans="1:18" x14ac:dyDescent="0.35">
      <c r="A729" t="s">
        <v>19</v>
      </c>
      <c r="B729" t="s">
        <v>178</v>
      </c>
      <c r="C729" t="s">
        <v>31</v>
      </c>
      <c r="D729" t="s">
        <v>179</v>
      </c>
      <c r="E729">
        <v>3</v>
      </c>
      <c r="F729">
        <v>2</v>
      </c>
      <c r="G729" t="s">
        <v>26</v>
      </c>
      <c r="I729">
        <v>493</v>
      </c>
      <c r="J729">
        <v>493</v>
      </c>
      <c r="K729">
        <v>493</v>
      </c>
      <c r="L729">
        <v>493</v>
      </c>
      <c r="M729" t="s">
        <v>24</v>
      </c>
      <c r="P729">
        <v>0.147120932291814</v>
      </c>
      <c r="Q729">
        <v>0.147120932291814</v>
      </c>
      <c r="R729" t="s">
        <v>24</v>
      </c>
    </row>
    <row r="730" spans="1:18" x14ac:dyDescent="0.35">
      <c r="A730" t="s">
        <v>19</v>
      </c>
      <c r="B730" t="s">
        <v>178</v>
      </c>
      <c r="C730" t="s">
        <v>33</v>
      </c>
      <c r="D730" t="s">
        <v>179</v>
      </c>
      <c r="E730">
        <v>4</v>
      </c>
      <c r="F730">
        <v>2</v>
      </c>
      <c r="G730" t="s">
        <v>23</v>
      </c>
      <c r="I730">
        <v>181</v>
      </c>
      <c r="J730">
        <v>181</v>
      </c>
      <c r="K730">
        <v>181</v>
      </c>
      <c r="L730">
        <v>181</v>
      </c>
      <c r="M730" t="s">
        <v>24</v>
      </c>
      <c r="P730" t="s">
        <v>24</v>
      </c>
      <c r="Q730" t="s">
        <v>24</v>
      </c>
      <c r="R730" t="s">
        <v>24</v>
      </c>
    </row>
    <row r="731" spans="1:18" x14ac:dyDescent="0.35">
      <c r="A731" t="s">
        <v>19</v>
      </c>
      <c r="B731" t="s">
        <v>178</v>
      </c>
      <c r="C731" t="s">
        <v>34</v>
      </c>
      <c r="D731" t="s">
        <v>179</v>
      </c>
      <c r="E731">
        <v>9</v>
      </c>
      <c r="F731">
        <v>2</v>
      </c>
      <c r="G731" t="s">
        <v>26</v>
      </c>
      <c r="I731">
        <v>335</v>
      </c>
      <c r="J731">
        <v>335</v>
      </c>
      <c r="K731">
        <v>335</v>
      </c>
      <c r="L731">
        <v>335</v>
      </c>
      <c r="M731" t="s">
        <v>24</v>
      </c>
      <c r="P731">
        <v>9.2334090503516E-2</v>
      </c>
      <c r="Q731">
        <v>9.2334090503516E-2</v>
      </c>
      <c r="R731" t="s">
        <v>24</v>
      </c>
    </row>
    <row r="732" spans="1:18" x14ac:dyDescent="0.35">
      <c r="A732" t="s">
        <v>19</v>
      </c>
      <c r="B732" t="s">
        <v>178</v>
      </c>
      <c r="C732" t="s">
        <v>35</v>
      </c>
      <c r="D732" t="s">
        <v>179</v>
      </c>
      <c r="E732">
        <v>10</v>
      </c>
      <c r="F732">
        <v>2</v>
      </c>
      <c r="G732" t="s">
        <v>26</v>
      </c>
      <c r="I732">
        <v>601</v>
      </c>
      <c r="J732">
        <v>601</v>
      </c>
      <c r="K732">
        <v>601</v>
      </c>
      <c r="L732">
        <v>601</v>
      </c>
      <c r="M732" t="s">
        <v>24</v>
      </c>
      <c r="P732">
        <v>5.0378957472292702</v>
      </c>
      <c r="Q732">
        <v>5.0378957472292702</v>
      </c>
      <c r="R732" t="s">
        <v>24</v>
      </c>
    </row>
    <row r="733" spans="1:18" x14ac:dyDescent="0.35">
      <c r="A733" t="s">
        <v>19</v>
      </c>
      <c r="B733" t="s">
        <v>180</v>
      </c>
      <c r="C733" t="s">
        <v>21</v>
      </c>
      <c r="D733" t="s">
        <v>181</v>
      </c>
      <c r="E733">
        <v>1</v>
      </c>
      <c r="F733">
        <v>2</v>
      </c>
      <c r="G733" t="s">
        <v>32</v>
      </c>
      <c r="I733">
        <v>205</v>
      </c>
      <c r="J733">
        <v>205</v>
      </c>
      <c r="K733">
        <v>205</v>
      </c>
      <c r="L733">
        <v>205</v>
      </c>
      <c r="M733" t="s">
        <v>24</v>
      </c>
      <c r="P733">
        <v>4.04918679603005E-2</v>
      </c>
      <c r="Q733">
        <v>4.04918679603005E-2</v>
      </c>
      <c r="R733" t="s">
        <v>24</v>
      </c>
    </row>
    <row r="734" spans="1:18" x14ac:dyDescent="0.35">
      <c r="A734" t="s">
        <v>19</v>
      </c>
      <c r="B734" t="s">
        <v>180</v>
      </c>
      <c r="C734" t="s">
        <v>25</v>
      </c>
      <c r="D734" t="s">
        <v>181</v>
      </c>
      <c r="E734">
        <v>5</v>
      </c>
      <c r="F734">
        <v>2</v>
      </c>
      <c r="G734" t="s">
        <v>26</v>
      </c>
      <c r="I734">
        <v>419</v>
      </c>
      <c r="J734">
        <v>419</v>
      </c>
      <c r="K734">
        <v>419</v>
      </c>
      <c r="L734">
        <v>419</v>
      </c>
      <c r="M734" t="s">
        <v>24</v>
      </c>
      <c r="P734">
        <v>0.95671769530027495</v>
      </c>
      <c r="Q734">
        <v>0.95671769530027495</v>
      </c>
      <c r="R734" t="s">
        <v>24</v>
      </c>
    </row>
    <row r="735" spans="1:18" x14ac:dyDescent="0.35">
      <c r="A735" t="s">
        <v>19</v>
      </c>
      <c r="B735" t="s">
        <v>180</v>
      </c>
      <c r="C735" t="s">
        <v>27</v>
      </c>
      <c r="D735" t="s">
        <v>181</v>
      </c>
      <c r="E735">
        <v>6</v>
      </c>
      <c r="F735">
        <v>2</v>
      </c>
      <c r="G735" t="s">
        <v>26</v>
      </c>
      <c r="I735">
        <v>3359</v>
      </c>
      <c r="J735">
        <v>3359</v>
      </c>
      <c r="K735">
        <v>3359</v>
      </c>
      <c r="L735">
        <v>3359</v>
      </c>
      <c r="M735" t="s">
        <v>24</v>
      </c>
      <c r="P735">
        <v>12.5438774814711</v>
      </c>
      <c r="Q735">
        <v>12.5438774814711</v>
      </c>
      <c r="R735" t="s">
        <v>24</v>
      </c>
    </row>
    <row r="736" spans="1:18" x14ac:dyDescent="0.35">
      <c r="A736" t="s">
        <v>19</v>
      </c>
      <c r="B736" t="s">
        <v>180</v>
      </c>
      <c r="C736" t="s">
        <v>28</v>
      </c>
      <c r="D736" t="s">
        <v>181</v>
      </c>
      <c r="E736">
        <v>7</v>
      </c>
      <c r="F736">
        <v>2</v>
      </c>
      <c r="G736" t="s">
        <v>26</v>
      </c>
      <c r="I736">
        <v>62966</v>
      </c>
      <c r="J736">
        <v>62966</v>
      </c>
      <c r="K736">
        <v>62966</v>
      </c>
      <c r="L736">
        <v>62966</v>
      </c>
      <c r="M736" t="s">
        <v>24</v>
      </c>
      <c r="P736">
        <v>1064.9711349184399</v>
      </c>
      <c r="Q736">
        <v>1064.9711349184399</v>
      </c>
      <c r="R736" t="s">
        <v>24</v>
      </c>
    </row>
    <row r="737" spans="1:18" x14ac:dyDescent="0.35">
      <c r="A737" t="s">
        <v>19</v>
      </c>
      <c r="B737" t="s">
        <v>180</v>
      </c>
      <c r="C737" t="s">
        <v>29</v>
      </c>
      <c r="D737" t="s">
        <v>181</v>
      </c>
      <c r="E737">
        <v>8</v>
      </c>
      <c r="F737">
        <v>2</v>
      </c>
      <c r="G737" t="s">
        <v>32</v>
      </c>
      <c r="I737">
        <v>241</v>
      </c>
      <c r="J737">
        <v>241</v>
      </c>
      <c r="K737">
        <v>241</v>
      </c>
      <c r="L737">
        <v>241</v>
      </c>
      <c r="M737" t="s">
        <v>24</v>
      </c>
      <c r="P737">
        <v>0.43219161019267599</v>
      </c>
      <c r="Q737">
        <v>0.43219161019267599</v>
      </c>
      <c r="R737" t="s">
        <v>24</v>
      </c>
    </row>
    <row r="738" spans="1:18" x14ac:dyDescent="0.35">
      <c r="A738" t="s">
        <v>19</v>
      </c>
      <c r="B738" t="s">
        <v>180</v>
      </c>
      <c r="C738" t="s">
        <v>30</v>
      </c>
      <c r="D738" t="s">
        <v>181</v>
      </c>
      <c r="E738">
        <v>2</v>
      </c>
      <c r="F738">
        <v>2</v>
      </c>
      <c r="G738" t="s">
        <v>26</v>
      </c>
      <c r="I738">
        <v>627</v>
      </c>
      <c r="J738">
        <v>627</v>
      </c>
      <c r="K738">
        <v>627</v>
      </c>
      <c r="L738">
        <v>627</v>
      </c>
      <c r="M738" t="s">
        <v>24</v>
      </c>
      <c r="P738">
        <v>0.456557825231935</v>
      </c>
      <c r="Q738">
        <v>0.456557825231935</v>
      </c>
      <c r="R738" t="s">
        <v>24</v>
      </c>
    </row>
    <row r="739" spans="1:18" x14ac:dyDescent="0.35">
      <c r="A739" t="s">
        <v>19</v>
      </c>
      <c r="B739" t="s">
        <v>180</v>
      </c>
      <c r="C739" t="s">
        <v>31</v>
      </c>
      <c r="D739" t="s">
        <v>181</v>
      </c>
      <c r="E739">
        <v>3</v>
      </c>
      <c r="F739">
        <v>2</v>
      </c>
      <c r="G739" t="s">
        <v>26</v>
      </c>
      <c r="I739">
        <v>455</v>
      </c>
      <c r="J739">
        <v>455</v>
      </c>
      <c r="K739">
        <v>455</v>
      </c>
      <c r="L739">
        <v>455</v>
      </c>
      <c r="M739" t="s">
        <v>24</v>
      </c>
      <c r="P739">
        <v>7.7819820801604503E-2</v>
      </c>
      <c r="Q739">
        <v>7.7819820801604503E-2</v>
      </c>
      <c r="R739" t="s">
        <v>24</v>
      </c>
    </row>
    <row r="740" spans="1:18" x14ac:dyDescent="0.35">
      <c r="A740" t="s">
        <v>19</v>
      </c>
      <c r="B740" t="s">
        <v>180</v>
      </c>
      <c r="C740" t="s">
        <v>33</v>
      </c>
      <c r="D740" t="s">
        <v>181</v>
      </c>
      <c r="E740">
        <v>4</v>
      </c>
      <c r="F740">
        <v>2</v>
      </c>
      <c r="G740" t="s">
        <v>23</v>
      </c>
      <c r="I740">
        <v>178</v>
      </c>
      <c r="J740">
        <v>178</v>
      </c>
      <c r="K740">
        <v>178</v>
      </c>
      <c r="L740">
        <v>178</v>
      </c>
      <c r="M740" t="s">
        <v>24</v>
      </c>
      <c r="P740" t="s">
        <v>24</v>
      </c>
      <c r="Q740" t="s">
        <v>24</v>
      </c>
      <c r="R740" t="s">
        <v>24</v>
      </c>
    </row>
    <row r="741" spans="1:18" x14ac:dyDescent="0.35">
      <c r="A741" t="s">
        <v>19</v>
      </c>
      <c r="B741" t="s">
        <v>180</v>
      </c>
      <c r="C741" t="s">
        <v>34</v>
      </c>
      <c r="D741" t="s">
        <v>181</v>
      </c>
      <c r="E741">
        <v>9</v>
      </c>
      <c r="F741">
        <v>2</v>
      </c>
      <c r="G741" t="s">
        <v>26</v>
      </c>
      <c r="I741">
        <v>334</v>
      </c>
      <c r="J741">
        <v>334</v>
      </c>
      <c r="K741">
        <v>334</v>
      </c>
      <c r="L741">
        <v>334</v>
      </c>
      <c r="M741" t="s">
        <v>24</v>
      </c>
      <c r="P741">
        <v>9.0341627256310994E-2</v>
      </c>
      <c r="Q741">
        <v>9.0341627256310994E-2</v>
      </c>
      <c r="R741" t="s">
        <v>24</v>
      </c>
    </row>
    <row r="742" spans="1:18" x14ac:dyDescent="0.35">
      <c r="A742" t="s">
        <v>19</v>
      </c>
      <c r="B742" t="s">
        <v>180</v>
      </c>
      <c r="C742" t="s">
        <v>35</v>
      </c>
      <c r="D742" t="s">
        <v>181</v>
      </c>
      <c r="E742">
        <v>10</v>
      </c>
      <c r="F742">
        <v>2</v>
      </c>
      <c r="G742" t="s">
        <v>26</v>
      </c>
      <c r="I742">
        <v>1033</v>
      </c>
      <c r="J742">
        <v>1033</v>
      </c>
      <c r="K742">
        <v>1033</v>
      </c>
      <c r="L742">
        <v>1033</v>
      </c>
      <c r="M742" t="s">
        <v>24</v>
      </c>
      <c r="P742">
        <v>9.6375877683618594</v>
      </c>
      <c r="Q742">
        <v>9.6375877683618594</v>
      </c>
      <c r="R742" t="s">
        <v>24</v>
      </c>
    </row>
    <row r="743" spans="1:18" x14ac:dyDescent="0.35">
      <c r="A743" t="s">
        <v>19</v>
      </c>
      <c r="B743" t="s">
        <v>182</v>
      </c>
      <c r="C743" t="s">
        <v>21</v>
      </c>
      <c r="D743" t="s">
        <v>183</v>
      </c>
      <c r="E743">
        <v>1</v>
      </c>
      <c r="F743">
        <v>2</v>
      </c>
      <c r="G743" t="s">
        <v>32</v>
      </c>
      <c r="I743">
        <v>199</v>
      </c>
      <c r="J743">
        <v>199</v>
      </c>
      <c r="K743">
        <v>199</v>
      </c>
      <c r="L743">
        <v>199</v>
      </c>
      <c r="M743" t="s">
        <v>24</v>
      </c>
      <c r="P743">
        <v>2.0333820809641402E-2</v>
      </c>
      <c r="Q743">
        <v>2.0333820809641402E-2</v>
      </c>
      <c r="R743" t="s">
        <v>24</v>
      </c>
    </row>
    <row r="744" spans="1:18" x14ac:dyDescent="0.35">
      <c r="A744" t="s">
        <v>19</v>
      </c>
      <c r="B744" t="s">
        <v>182</v>
      </c>
      <c r="C744" t="s">
        <v>25</v>
      </c>
      <c r="D744" t="s">
        <v>183</v>
      </c>
      <c r="E744">
        <v>5</v>
      </c>
      <c r="F744">
        <v>2</v>
      </c>
      <c r="G744" t="s">
        <v>26</v>
      </c>
      <c r="I744">
        <v>595</v>
      </c>
      <c r="J744">
        <v>595</v>
      </c>
      <c r="K744">
        <v>595</v>
      </c>
      <c r="L744">
        <v>595</v>
      </c>
      <c r="M744" t="s">
        <v>24</v>
      </c>
      <c r="P744">
        <v>2.3448915106360002</v>
      </c>
      <c r="Q744">
        <v>2.3448915106360002</v>
      </c>
      <c r="R744" t="s">
        <v>24</v>
      </c>
    </row>
    <row r="745" spans="1:18" x14ac:dyDescent="0.35">
      <c r="A745" t="s">
        <v>19</v>
      </c>
      <c r="B745" t="s">
        <v>182</v>
      </c>
      <c r="C745" t="s">
        <v>27</v>
      </c>
      <c r="D745" t="s">
        <v>183</v>
      </c>
      <c r="E745">
        <v>6</v>
      </c>
      <c r="F745">
        <v>2</v>
      </c>
      <c r="G745" t="s">
        <v>26</v>
      </c>
      <c r="I745">
        <v>2705</v>
      </c>
      <c r="J745">
        <v>2705</v>
      </c>
      <c r="K745">
        <v>2705</v>
      </c>
      <c r="L745">
        <v>2705</v>
      </c>
      <c r="M745" t="s">
        <v>24</v>
      </c>
      <c r="P745">
        <v>9.9629266793052995</v>
      </c>
      <c r="Q745">
        <v>9.9629266793052995</v>
      </c>
      <c r="R745" t="s">
        <v>24</v>
      </c>
    </row>
    <row r="746" spans="1:18" x14ac:dyDescent="0.35">
      <c r="A746" t="s">
        <v>19</v>
      </c>
      <c r="B746" t="s">
        <v>182</v>
      </c>
      <c r="C746" t="s">
        <v>28</v>
      </c>
      <c r="D746" t="s">
        <v>183</v>
      </c>
      <c r="E746">
        <v>7</v>
      </c>
      <c r="F746">
        <v>2</v>
      </c>
      <c r="G746" t="s">
        <v>26</v>
      </c>
      <c r="I746">
        <v>28652</v>
      </c>
      <c r="J746">
        <v>28652</v>
      </c>
      <c r="K746">
        <v>28652</v>
      </c>
      <c r="L746">
        <v>28652</v>
      </c>
      <c r="M746" t="s">
        <v>24</v>
      </c>
      <c r="P746">
        <v>576.88288018550099</v>
      </c>
      <c r="Q746">
        <v>576.88288018550099</v>
      </c>
      <c r="R746" t="s">
        <v>24</v>
      </c>
    </row>
    <row r="747" spans="1:18" x14ac:dyDescent="0.35">
      <c r="A747" t="s">
        <v>19</v>
      </c>
      <c r="B747" t="s">
        <v>182</v>
      </c>
      <c r="C747" t="s">
        <v>29</v>
      </c>
      <c r="D747" t="s">
        <v>183</v>
      </c>
      <c r="E747">
        <v>8</v>
      </c>
      <c r="F747">
        <v>2</v>
      </c>
      <c r="G747" t="s">
        <v>26</v>
      </c>
      <c r="I747">
        <v>600</v>
      </c>
      <c r="J747">
        <v>600</v>
      </c>
      <c r="K747">
        <v>600</v>
      </c>
      <c r="L747">
        <v>600</v>
      </c>
      <c r="M747" t="s">
        <v>24</v>
      </c>
      <c r="P747">
        <v>2.79192905467798</v>
      </c>
      <c r="Q747">
        <v>2.79192905467798</v>
      </c>
      <c r="R747" t="s">
        <v>24</v>
      </c>
    </row>
    <row r="748" spans="1:18" x14ac:dyDescent="0.35">
      <c r="A748" t="s">
        <v>19</v>
      </c>
      <c r="B748" t="s">
        <v>182</v>
      </c>
      <c r="C748" t="s">
        <v>30</v>
      </c>
      <c r="D748" t="s">
        <v>183</v>
      </c>
      <c r="E748">
        <v>2</v>
      </c>
      <c r="F748">
        <v>2</v>
      </c>
      <c r="G748" t="s">
        <v>26</v>
      </c>
      <c r="I748">
        <v>815</v>
      </c>
      <c r="J748">
        <v>815</v>
      </c>
      <c r="K748">
        <v>815</v>
      </c>
      <c r="L748">
        <v>815</v>
      </c>
      <c r="M748" t="s">
        <v>24</v>
      </c>
      <c r="P748">
        <v>0.92249409585626796</v>
      </c>
      <c r="Q748">
        <v>0.92249409585626796</v>
      </c>
      <c r="R748" t="s">
        <v>24</v>
      </c>
    </row>
    <row r="749" spans="1:18" x14ac:dyDescent="0.35">
      <c r="A749" t="s">
        <v>19</v>
      </c>
      <c r="B749" t="s">
        <v>182</v>
      </c>
      <c r="C749" t="s">
        <v>31</v>
      </c>
      <c r="D749" t="s">
        <v>183</v>
      </c>
      <c r="E749">
        <v>3</v>
      </c>
      <c r="F749">
        <v>2</v>
      </c>
      <c r="G749" t="s">
        <v>26</v>
      </c>
      <c r="I749">
        <v>477</v>
      </c>
      <c r="J749">
        <v>477</v>
      </c>
      <c r="K749">
        <v>477</v>
      </c>
      <c r="L749">
        <v>477</v>
      </c>
      <c r="M749" t="s">
        <v>24</v>
      </c>
      <c r="P749">
        <v>0.117641624105413</v>
      </c>
      <c r="Q749">
        <v>0.117641624105413</v>
      </c>
      <c r="R749" t="s">
        <v>24</v>
      </c>
    </row>
    <row r="750" spans="1:18" x14ac:dyDescent="0.35">
      <c r="A750" t="s">
        <v>19</v>
      </c>
      <c r="B750" t="s">
        <v>182</v>
      </c>
      <c r="C750" t="s">
        <v>33</v>
      </c>
      <c r="D750" t="s">
        <v>183</v>
      </c>
      <c r="E750">
        <v>4</v>
      </c>
      <c r="F750">
        <v>2</v>
      </c>
      <c r="G750" t="s">
        <v>23</v>
      </c>
      <c r="I750">
        <v>175</v>
      </c>
      <c r="J750">
        <v>175</v>
      </c>
      <c r="K750">
        <v>175</v>
      </c>
      <c r="L750">
        <v>175</v>
      </c>
      <c r="M750" t="s">
        <v>24</v>
      </c>
      <c r="P750" t="s">
        <v>24</v>
      </c>
      <c r="Q750" t="s">
        <v>24</v>
      </c>
      <c r="R750" t="s">
        <v>24</v>
      </c>
    </row>
    <row r="751" spans="1:18" x14ac:dyDescent="0.35">
      <c r="A751" t="s">
        <v>19</v>
      </c>
      <c r="B751" t="s">
        <v>182</v>
      </c>
      <c r="C751" t="s">
        <v>34</v>
      </c>
      <c r="D751" t="s">
        <v>183</v>
      </c>
      <c r="E751">
        <v>9</v>
      </c>
      <c r="F751">
        <v>2</v>
      </c>
      <c r="G751" t="s">
        <v>32</v>
      </c>
      <c r="I751">
        <v>322</v>
      </c>
      <c r="J751">
        <v>322</v>
      </c>
      <c r="K751">
        <v>322</v>
      </c>
      <c r="L751">
        <v>322</v>
      </c>
      <c r="M751" t="s">
        <v>24</v>
      </c>
      <c r="P751">
        <v>6.6434541580595405E-2</v>
      </c>
      <c r="Q751">
        <v>6.6434541580595405E-2</v>
      </c>
      <c r="R751" t="s">
        <v>24</v>
      </c>
    </row>
    <row r="752" spans="1:18" x14ac:dyDescent="0.35">
      <c r="A752" t="s">
        <v>19</v>
      </c>
      <c r="B752" t="s">
        <v>182</v>
      </c>
      <c r="C752" t="s">
        <v>35</v>
      </c>
      <c r="D752" t="s">
        <v>183</v>
      </c>
      <c r="E752">
        <v>10</v>
      </c>
      <c r="F752">
        <v>2</v>
      </c>
      <c r="G752" t="s">
        <v>26</v>
      </c>
      <c r="I752">
        <v>4466</v>
      </c>
      <c r="J752">
        <v>4466</v>
      </c>
      <c r="K752">
        <v>4466</v>
      </c>
      <c r="L752">
        <v>4466</v>
      </c>
      <c r="M752" t="s">
        <v>24</v>
      </c>
      <c r="P752">
        <v>39.220673510322499</v>
      </c>
      <c r="Q752">
        <v>39.220673510322499</v>
      </c>
      <c r="R752" t="s">
        <v>24</v>
      </c>
    </row>
    <row r="753" spans="1:18" x14ac:dyDescent="0.35">
      <c r="A753" t="s">
        <v>19</v>
      </c>
      <c r="B753" t="s">
        <v>184</v>
      </c>
      <c r="C753" t="s">
        <v>21</v>
      </c>
      <c r="D753" t="s">
        <v>185</v>
      </c>
      <c r="E753">
        <v>1</v>
      </c>
      <c r="F753">
        <v>2</v>
      </c>
      <c r="G753" t="s">
        <v>23</v>
      </c>
      <c r="I753">
        <v>173</v>
      </c>
      <c r="J753">
        <v>173</v>
      </c>
      <c r="K753">
        <v>173</v>
      </c>
      <c r="L753">
        <v>173</v>
      </c>
      <c r="M753" t="s">
        <v>24</v>
      </c>
      <c r="P753" t="s">
        <v>24</v>
      </c>
      <c r="Q753" t="s">
        <v>24</v>
      </c>
      <c r="R753" t="s">
        <v>24</v>
      </c>
    </row>
    <row r="754" spans="1:18" x14ac:dyDescent="0.35">
      <c r="A754" t="s">
        <v>19</v>
      </c>
      <c r="B754" t="s">
        <v>184</v>
      </c>
      <c r="C754" t="s">
        <v>25</v>
      </c>
      <c r="D754" t="s">
        <v>185</v>
      </c>
      <c r="E754">
        <v>5</v>
      </c>
      <c r="F754">
        <v>2</v>
      </c>
      <c r="G754" t="s">
        <v>32</v>
      </c>
      <c r="I754">
        <v>306</v>
      </c>
      <c r="J754">
        <v>306</v>
      </c>
      <c r="K754">
        <v>306</v>
      </c>
      <c r="L754">
        <v>306</v>
      </c>
      <c r="M754" t="s">
        <v>24</v>
      </c>
      <c r="P754">
        <v>0.118328270982044</v>
      </c>
      <c r="Q754">
        <v>0.118328270982044</v>
      </c>
      <c r="R754" t="s">
        <v>24</v>
      </c>
    </row>
    <row r="755" spans="1:18" x14ac:dyDescent="0.35">
      <c r="A755" t="s">
        <v>19</v>
      </c>
      <c r="B755" t="s">
        <v>184</v>
      </c>
      <c r="C755" t="s">
        <v>27</v>
      </c>
      <c r="D755" t="s">
        <v>185</v>
      </c>
      <c r="E755">
        <v>6</v>
      </c>
      <c r="F755">
        <v>2</v>
      </c>
      <c r="G755" t="s">
        <v>26</v>
      </c>
      <c r="I755">
        <v>864</v>
      </c>
      <c r="J755">
        <v>864</v>
      </c>
      <c r="K755">
        <v>864</v>
      </c>
      <c r="L755">
        <v>864</v>
      </c>
      <c r="M755" t="s">
        <v>24</v>
      </c>
      <c r="P755">
        <v>2.7477252733436099</v>
      </c>
      <c r="Q755">
        <v>2.7477252733436099</v>
      </c>
      <c r="R755" t="s">
        <v>24</v>
      </c>
    </row>
    <row r="756" spans="1:18" x14ac:dyDescent="0.35">
      <c r="A756" t="s">
        <v>19</v>
      </c>
      <c r="B756" t="s">
        <v>184</v>
      </c>
      <c r="C756" t="s">
        <v>28</v>
      </c>
      <c r="D756" t="s">
        <v>185</v>
      </c>
      <c r="E756">
        <v>7</v>
      </c>
      <c r="F756">
        <v>2</v>
      </c>
      <c r="G756" t="s">
        <v>26</v>
      </c>
      <c r="I756">
        <v>5639</v>
      </c>
      <c r="J756">
        <v>5639</v>
      </c>
      <c r="K756">
        <v>5639</v>
      </c>
      <c r="L756">
        <v>5639</v>
      </c>
      <c r="M756" t="s">
        <v>24</v>
      </c>
      <c r="P756">
        <v>160.220189406971</v>
      </c>
      <c r="Q756">
        <v>160.220189406971</v>
      </c>
      <c r="R756" t="s">
        <v>24</v>
      </c>
    </row>
    <row r="757" spans="1:18" x14ac:dyDescent="0.35">
      <c r="A757" t="s">
        <v>19</v>
      </c>
      <c r="B757" t="s">
        <v>184</v>
      </c>
      <c r="C757" t="s">
        <v>29</v>
      </c>
      <c r="D757" t="s">
        <v>185</v>
      </c>
      <c r="E757">
        <v>8</v>
      </c>
      <c r="F757">
        <v>2</v>
      </c>
      <c r="G757" t="s">
        <v>26</v>
      </c>
      <c r="I757">
        <v>391</v>
      </c>
      <c r="J757">
        <v>391</v>
      </c>
      <c r="K757">
        <v>391</v>
      </c>
      <c r="L757">
        <v>391</v>
      </c>
      <c r="M757" t="s">
        <v>24</v>
      </c>
      <c r="P757">
        <v>1.3989457208938001</v>
      </c>
      <c r="Q757">
        <v>1.3989457208938001</v>
      </c>
      <c r="R757" t="s">
        <v>24</v>
      </c>
    </row>
    <row r="758" spans="1:18" x14ac:dyDescent="0.35">
      <c r="A758" t="s">
        <v>19</v>
      </c>
      <c r="B758" t="s">
        <v>184</v>
      </c>
      <c r="C758" t="s">
        <v>30</v>
      </c>
      <c r="D758" t="s">
        <v>185</v>
      </c>
      <c r="E758">
        <v>2</v>
      </c>
      <c r="F758">
        <v>2</v>
      </c>
      <c r="G758" t="s">
        <v>26</v>
      </c>
      <c r="I758">
        <v>690</v>
      </c>
      <c r="J758">
        <v>690</v>
      </c>
      <c r="K758">
        <v>690</v>
      </c>
      <c r="L758">
        <v>690</v>
      </c>
      <c r="M758" t="s">
        <v>24</v>
      </c>
      <c r="P758">
        <v>0.61062705027408404</v>
      </c>
      <c r="Q758">
        <v>0.61062705027408404</v>
      </c>
      <c r="R758" t="s">
        <v>24</v>
      </c>
    </row>
    <row r="759" spans="1:18" x14ac:dyDescent="0.35">
      <c r="A759" t="s">
        <v>19</v>
      </c>
      <c r="B759" t="s">
        <v>184</v>
      </c>
      <c r="C759" t="s">
        <v>31</v>
      </c>
      <c r="D759" t="s">
        <v>185</v>
      </c>
      <c r="E759">
        <v>3</v>
      </c>
      <c r="F759">
        <v>2</v>
      </c>
      <c r="G759" t="s">
        <v>32</v>
      </c>
      <c r="I759">
        <v>426</v>
      </c>
      <c r="J759">
        <v>426</v>
      </c>
      <c r="K759">
        <v>426</v>
      </c>
      <c r="L759">
        <v>426</v>
      </c>
      <c r="M759" t="s">
        <v>24</v>
      </c>
      <c r="P759">
        <v>2.7271699142858399E-2</v>
      </c>
      <c r="Q759">
        <v>2.7271699142858399E-2</v>
      </c>
      <c r="R759" t="s">
        <v>24</v>
      </c>
    </row>
    <row r="760" spans="1:18" x14ac:dyDescent="0.35">
      <c r="A760" t="s">
        <v>19</v>
      </c>
      <c r="B760" t="s">
        <v>184</v>
      </c>
      <c r="C760" t="s">
        <v>33</v>
      </c>
      <c r="D760" t="s">
        <v>185</v>
      </c>
      <c r="E760">
        <v>4</v>
      </c>
      <c r="F760">
        <v>2</v>
      </c>
      <c r="G760" t="s">
        <v>23</v>
      </c>
      <c r="I760">
        <v>134</v>
      </c>
      <c r="J760">
        <v>134</v>
      </c>
      <c r="K760">
        <v>134</v>
      </c>
      <c r="L760">
        <v>134</v>
      </c>
      <c r="M760" t="s">
        <v>24</v>
      </c>
      <c r="P760" t="s">
        <v>24</v>
      </c>
      <c r="Q760" t="s">
        <v>24</v>
      </c>
      <c r="R760" t="s">
        <v>24</v>
      </c>
    </row>
    <row r="761" spans="1:18" x14ac:dyDescent="0.35">
      <c r="A761" t="s">
        <v>19</v>
      </c>
      <c r="B761" t="s">
        <v>184</v>
      </c>
      <c r="C761" t="s">
        <v>34</v>
      </c>
      <c r="D761" t="s">
        <v>185</v>
      </c>
      <c r="E761">
        <v>9</v>
      </c>
      <c r="F761">
        <v>2</v>
      </c>
      <c r="G761" t="s">
        <v>23</v>
      </c>
      <c r="I761">
        <v>278</v>
      </c>
      <c r="J761">
        <v>278</v>
      </c>
      <c r="K761">
        <v>278</v>
      </c>
      <c r="L761">
        <v>278</v>
      </c>
      <c r="M761" t="s">
        <v>24</v>
      </c>
      <c r="P761" t="s">
        <v>24</v>
      </c>
      <c r="Q761" t="s">
        <v>24</v>
      </c>
      <c r="R761" t="s">
        <v>24</v>
      </c>
    </row>
    <row r="762" spans="1:18" x14ac:dyDescent="0.35">
      <c r="A762" t="s">
        <v>19</v>
      </c>
      <c r="B762" t="s">
        <v>184</v>
      </c>
      <c r="C762" t="s">
        <v>35</v>
      </c>
      <c r="D762" t="s">
        <v>185</v>
      </c>
      <c r="E762">
        <v>10</v>
      </c>
      <c r="F762">
        <v>2</v>
      </c>
      <c r="G762" t="s">
        <v>26</v>
      </c>
      <c r="I762">
        <v>2905</v>
      </c>
      <c r="J762">
        <v>2905</v>
      </c>
      <c r="K762">
        <v>2905</v>
      </c>
      <c r="L762">
        <v>2905</v>
      </c>
      <c r="M762" t="s">
        <v>24</v>
      </c>
      <c r="P762">
        <v>26.597701796021401</v>
      </c>
      <c r="Q762">
        <v>26.597701796021401</v>
      </c>
      <c r="R762" t="s">
        <v>24</v>
      </c>
    </row>
    <row r="763" spans="1:18" x14ac:dyDescent="0.35">
      <c r="A763" t="s">
        <v>19</v>
      </c>
      <c r="B763" t="s">
        <v>186</v>
      </c>
      <c r="C763" t="s">
        <v>21</v>
      </c>
      <c r="D763" t="s">
        <v>187</v>
      </c>
      <c r="E763">
        <v>1</v>
      </c>
      <c r="F763">
        <v>2</v>
      </c>
      <c r="G763" t="s">
        <v>23</v>
      </c>
      <c r="I763">
        <v>185</v>
      </c>
      <c r="J763">
        <v>185</v>
      </c>
      <c r="K763">
        <v>185</v>
      </c>
      <c r="L763">
        <v>185</v>
      </c>
      <c r="M763" t="s">
        <v>24</v>
      </c>
      <c r="P763" t="s">
        <v>24</v>
      </c>
      <c r="Q763" t="s">
        <v>24</v>
      </c>
      <c r="R763" t="s">
        <v>24</v>
      </c>
    </row>
    <row r="764" spans="1:18" x14ac:dyDescent="0.35">
      <c r="A764" t="s">
        <v>19</v>
      </c>
      <c r="B764" t="s">
        <v>186</v>
      </c>
      <c r="C764" t="s">
        <v>25</v>
      </c>
      <c r="D764" t="s">
        <v>187</v>
      </c>
      <c r="E764">
        <v>5</v>
      </c>
      <c r="F764">
        <v>2</v>
      </c>
      <c r="G764" t="s">
        <v>23</v>
      </c>
      <c r="I764">
        <v>286</v>
      </c>
      <c r="J764">
        <v>286</v>
      </c>
      <c r="K764">
        <v>286</v>
      </c>
      <c r="L764">
        <v>286</v>
      </c>
      <c r="M764" t="s">
        <v>24</v>
      </c>
      <c r="P764" t="s">
        <v>24</v>
      </c>
      <c r="Q764" t="s">
        <v>24</v>
      </c>
      <c r="R764" t="s">
        <v>24</v>
      </c>
    </row>
    <row r="765" spans="1:18" x14ac:dyDescent="0.35">
      <c r="A765" t="s">
        <v>19</v>
      </c>
      <c r="B765" t="s">
        <v>186</v>
      </c>
      <c r="C765" t="s">
        <v>27</v>
      </c>
      <c r="D765" t="s">
        <v>187</v>
      </c>
      <c r="E765">
        <v>6</v>
      </c>
      <c r="F765">
        <v>2</v>
      </c>
      <c r="G765" t="s">
        <v>26</v>
      </c>
      <c r="I765">
        <v>958</v>
      </c>
      <c r="J765">
        <v>958</v>
      </c>
      <c r="K765">
        <v>958</v>
      </c>
      <c r="L765">
        <v>958</v>
      </c>
      <c r="M765" t="s">
        <v>24</v>
      </c>
      <c r="P765">
        <v>3.1132462921208801</v>
      </c>
      <c r="Q765">
        <v>3.1132462921208801</v>
      </c>
      <c r="R765" t="s">
        <v>24</v>
      </c>
    </row>
    <row r="766" spans="1:18" x14ac:dyDescent="0.35">
      <c r="A766" t="s">
        <v>19</v>
      </c>
      <c r="B766" t="s">
        <v>186</v>
      </c>
      <c r="C766" t="s">
        <v>28</v>
      </c>
      <c r="D766" t="s">
        <v>187</v>
      </c>
      <c r="E766">
        <v>7</v>
      </c>
      <c r="F766">
        <v>2</v>
      </c>
      <c r="G766" t="s">
        <v>26</v>
      </c>
      <c r="I766">
        <v>14123</v>
      </c>
      <c r="J766">
        <v>14123</v>
      </c>
      <c r="K766">
        <v>14123</v>
      </c>
      <c r="L766">
        <v>14123</v>
      </c>
      <c r="M766" t="s">
        <v>24</v>
      </c>
      <c r="P766">
        <v>331.64309850353698</v>
      </c>
      <c r="Q766">
        <v>331.64309850353698</v>
      </c>
      <c r="R766" t="s">
        <v>24</v>
      </c>
    </row>
    <row r="767" spans="1:18" x14ac:dyDescent="0.35">
      <c r="A767" t="s">
        <v>19</v>
      </c>
      <c r="B767" t="s">
        <v>186</v>
      </c>
      <c r="C767" t="s">
        <v>29</v>
      </c>
      <c r="D767" t="s">
        <v>187</v>
      </c>
      <c r="E767">
        <v>8</v>
      </c>
      <c r="F767">
        <v>2</v>
      </c>
      <c r="G767" t="s">
        <v>26</v>
      </c>
      <c r="I767">
        <v>481</v>
      </c>
      <c r="J767">
        <v>481</v>
      </c>
      <c r="K767">
        <v>481</v>
      </c>
      <c r="L767">
        <v>481</v>
      </c>
      <c r="M767" t="s">
        <v>24</v>
      </c>
      <c r="P767">
        <v>1.9942144098739001</v>
      </c>
      <c r="Q767">
        <v>1.9942144098739001</v>
      </c>
      <c r="R767" t="s">
        <v>24</v>
      </c>
    </row>
    <row r="768" spans="1:18" x14ac:dyDescent="0.35">
      <c r="A768" t="s">
        <v>19</v>
      </c>
      <c r="B768" t="s">
        <v>186</v>
      </c>
      <c r="C768" t="s">
        <v>30</v>
      </c>
      <c r="D768" t="s">
        <v>187</v>
      </c>
      <c r="E768">
        <v>2</v>
      </c>
      <c r="F768">
        <v>2</v>
      </c>
      <c r="G768" t="s">
        <v>26</v>
      </c>
      <c r="I768">
        <v>4824</v>
      </c>
      <c r="J768">
        <v>4824</v>
      </c>
      <c r="K768">
        <v>4824</v>
      </c>
      <c r="L768">
        <v>4824</v>
      </c>
      <c r="M768" t="s">
        <v>24</v>
      </c>
      <c r="P768">
        <v>12.083923632830199</v>
      </c>
      <c r="Q768">
        <v>12.083923632830199</v>
      </c>
      <c r="R768" t="s">
        <v>24</v>
      </c>
    </row>
    <row r="769" spans="1:18" x14ac:dyDescent="0.35">
      <c r="A769" t="s">
        <v>19</v>
      </c>
      <c r="B769" t="s">
        <v>186</v>
      </c>
      <c r="C769" t="s">
        <v>31</v>
      </c>
      <c r="D769" t="s">
        <v>187</v>
      </c>
      <c r="E769">
        <v>3</v>
      </c>
      <c r="F769">
        <v>2</v>
      </c>
      <c r="G769" t="s">
        <v>32</v>
      </c>
      <c r="I769">
        <v>424</v>
      </c>
      <c r="J769">
        <v>424</v>
      </c>
      <c r="K769">
        <v>424</v>
      </c>
      <c r="L769">
        <v>424</v>
      </c>
      <c r="M769" t="s">
        <v>24</v>
      </c>
      <c r="P769">
        <v>2.3918359413151999E-2</v>
      </c>
      <c r="Q769">
        <v>2.3918359413151999E-2</v>
      </c>
      <c r="R769" t="s">
        <v>24</v>
      </c>
    </row>
    <row r="770" spans="1:18" x14ac:dyDescent="0.35">
      <c r="A770" t="s">
        <v>19</v>
      </c>
      <c r="B770" t="s">
        <v>186</v>
      </c>
      <c r="C770" t="s">
        <v>33</v>
      </c>
      <c r="D770" t="s">
        <v>187</v>
      </c>
      <c r="E770">
        <v>4</v>
      </c>
      <c r="F770">
        <v>2</v>
      </c>
      <c r="G770" t="s">
        <v>23</v>
      </c>
      <c r="I770">
        <v>170</v>
      </c>
      <c r="J770">
        <v>170</v>
      </c>
      <c r="K770">
        <v>170</v>
      </c>
      <c r="L770">
        <v>170</v>
      </c>
      <c r="M770" t="s">
        <v>24</v>
      </c>
      <c r="P770" t="s">
        <v>24</v>
      </c>
      <c r="Q770" t="s">
        <v>24</v>
      </c>
      <c r="R770" t="s">
        <v>24</v>
      </c>
    </row>
    <row r="771" spans="1:18" x14ac:dyDescent="0.35">
      <c r="A771" t="s">
        <v>19</v>
      </c>
      <c r="B771" t="s">
        <v>186</v>
      </c>
      <c r="C771" t="s">
        <v>34</v>
      </c>
      <c r="D771" t="s">
        <v>187</v>
      </c>
      <c r="E771">
        <v>9</v>
      </c>
      <c r="F771">
        <v>2</v>
      </c>
      <c r="G771" t="s">
        <v>23</v>
      </c>
      <c r="I771">
        <v>239</v>
      </c>
      <c r="J771">
        <v>239</v>
      </c>
      <c r="K771">
        <v>239</v>
      </c>
      <c r="L771">
        <v>239</v>
      </c>
      <c r="M771" t="s">
        <v>24</v>
      </c>
      <c r="P771" t="s">
        <v>24</v>
      </c>
      <c r="Q771" t="s">
        <v>24</v>
      </c>
      <c r="R771" t="s">
        <v>24</v>
      </c>
    </row>
    <row r="772" spans="1:18" x14ac:dyDescent="0.35">
      <c r="A772" t="s">
        <v>19</v>
      </c>
      <c r="B772" t="s">
        <v>186</v>
      </c>
      <c r="C772" t="s">
        <v>35</v>
      </c>
      <c r="D772" t="s">
        <v>187</v>
      </c>
      <c r="E772">
        <v>10</v>
      </c>
      <c r="F772">
        <v>2</v>
      </c>
      <c r="G772" t="s">
        <v>26</v>
      </c>
      <c r="I772">
        <v>1010</v>
      </c>
      <c r="J772">
        <v>1010</v>
      </c>
      <c r="K772">
        <v>1010</v>
      </c>
      <c r="L772">
        <v>1010</v>
      </c>
      <c r="M772" t="s">
        <v>24</v>
      </c>
      <c r="P772">
        <v>9.40463659329507</v>
      </c>
      <c r="Q772">
        <v>9.40463659329507</v>
      </c>
      <c r="R772" t="s">
        <v>24</v>
      </c>
    </row>
    <row r="773" spans="1:18" x14ac:dyDescent="0.35">
      <c r="A773" t="s">
        <v>19</v>
      </c>
      <c r="B773" t="s">
        <v>188</v>
      </c>
      <c r="C773" t="s">
        <v>21</v>
      </c>
      <c r="D773" t="s">
        <v>189</v>
      </c>
      <c r="E773">
        <v>1</v>
      </c>
      <c r="F773">
        <v>2</v>
      </c>
      <c r="G773" t="s">
        <v>32</v>
      </c>
      <c r="I773">
        <v>215</v>
      </c>
      <c r="J773">
        <v>215</v>
      </c>
      <c r="K773">
        <v>215</v>
      </c>
      <c r="L773">
        <v>215</v>
      </c>
      <c r="M773" t="s">
        <v>24</v>
      </c>
      <c r="P773">
        <v>7.4849201875200402E-2</v>
      </c>
      <c r="Q773">
        <v>7.4849201875200402E-2</v>
      </c>
      <c r="R773" t="s">
        <v>24</v>
      </c>
    </row>
    <row r="774" spans="1:18" x14ac:dyDescent="0.35">
      <c r="A774" t="s">
        <v>19</v>
      </c>
      <c r="B774" t="s">
        <v>188</v>
      </c>
      <c r="C774" t="s">
        <v>25</v>
      </c>
      <c r="D774" t="s">
        <v>189</v>
      </c>
      <c r="E774">
        <v>5</v>
      </c>
      <c r="F774">
        <v>2</v>
      </c>
      <c r="G774" t="s">
        <v>26</v>
      </c>
      <c r="I774">
        <v>519</v>
      </c>
      <c r="J774">
        <v>519</v>
      </c>
      <c r="K774">
        <v>519</v>
      </c>
      <c r="L774">
        <v>519</v>
      </c>
      <c r="M774" t="s">
        <v>24</v>
      </c>
      <c r="P774">
        <v>1.7381866332631</v>
      </c>
      <c r="Q774">
        <v>1.7381866332631</v>
      </c>
      <c r="R774" t="s">
        <v>24</v>
      </c>
    </row>
    <row r="775" spans="1:18" x14ac:dyDescent="0.35">
      <c r="A775" t="s">
        <v>19</v>
      </c>
      <c r="B775" t="s">
        <v>188</v>
      </c>
      <c r="C775" t="s">
        <v>27</v>
      </c>
      <c r="D775" t="s">
        <v>189</v>
      </c>
      <c r="E775">
        <v>6</v>
      </c>
      <c r="F775">
        <v>2</v>
      </c>
      <c r="G775" t="s">
        <v>26</v>
      </c>
      <c r="I775">
        <v>2932</v>
      </c>
      <c r="J775">
        <v>2932</v>
      </c>
      <c r="K775">
        <v>2932</v>
      </c>
      <c r="L775">
        <v>2932</v>
      </c>
      <c r="M775" t="s">
        <v>24</v>
      </c>
      <c r="P775">
        <v>10.858013376442999</v>
      </c>
      <c r="Q775">
        <v>10.858013376442999</v>
      </c>
      <c r="R775" t="s">
        <v>24</v>
      </c>
    </row>
    <row r="776" spans="1:18" x14ac:dyDescent="0.35">
      <c r="A776" t="s">
        <v>19</v>
      </c>
      <c r="B776" t="s">
        <v>188</v>
      </c>
      <c r="C776" t="s">
        <v>28</v>
      </c>
      <c r="D776" t="s">
        <v>189</v>
      </c>
      <c r="E776">
        <v>7</v>
      </c>
      <c r="F776">
        <v>2</v>
      </c>
      <c r="G776" t="s">
        <v>26</v>
      </c>
      <c r="I776">
        <v>63335</v>
      </c>
      <c r="J776">
        <v>63335</v>
      </c>
      <c r="K776">
        <v>63335</v>
      </c>
      <c r="L776">
        <v>63335</v>
      </c>
      <c r="M776" t="s">
        <v>24</v>
      </c>
      <c r="P776">
        <v>1069.8199301301599</v>
      </c>
      <c r="Q776">
        <v>1069.8199301301599</v>
      </c>
      <c r="R776" t="s">
        <v>24</v>
      </c>
    </row>
    <row r="777" spans="1:18" x14ac:dyDescent="0.35">
      <c r="A777" t="s">
        <v>19</v>
      </c>
      <c r="B777" t="s">
        <v>188</v>
      </c>
      <c r="C777" t="s">
        <v>29</v>
      </c>
      <c r="D777" t="s">
        <v>189</v>
      </c>
      <c r="E777">
        <v>8</v>
      </c>
      <c r="F777">
        <v>2</v>
      </c>
      <c r="G777" t="s">
        <v>26</v>
      </c>
      <c r="I777">
        <v>582</v>
      </c>
      <c r="J777">
        <v>582</v>
      </c>
      <c r="K777">
        <v>582</v>
      </c>
      <c r="L777">
        <v>582</v>
      </c>
      <c r="M777" t="s">
        <v>24</v>
      </c>
      <c r="P777">
        <v>2.67062063915147</v>
      </c>
      <c r="Q777">
        <v>2.67062063915147</v>
      </c>
      <c r="R777" t="s">
        <v>24</v>
      </c>
    </row>
    <row r="778" spans="1:18" x14ac:dyDescent="0.35">
      <c r="A778" t="s">
        <v>19</v>
      </c>
      <c r="B778" t="s">
        <v>188</v>
      </c>
      <c r="C778" t="s">
        <v>30</v>
      </c>
      <c r="D778" t="s">
        <v>189</v>
      </c>
      <c r="E778">
        <v>2</v>
      </c>
      <c r="F778">
        <v>2</v>
      </c>
      <c r="G778" t="s">
        <v>26</v>
      </c>
      <c r="I778">
        <v>2878</v>
      </c>
      <c r="J778">
        <v>2878</v>
      </c>
      <c r="K778">
        <v>2878</v>
      </c>
      <c r="L778">
        <v>2878</v>
      </c>
      <c r="M778" t="s">
        <v>24</v>
      </c>
      <c r="P778">
        <v>6.50656226388704</v>
      </c>
      <c r="Q778">
        <v>6.50656226388704</v>
      </c>
      <c r="R778" t="s">
        <v>24</v>
      </c>
    </row>
    <row r="779" spans="1:18" x14ac:dyDescent="0.35">
      <c r="A779" t="s">
        <v>19</v>
      </c>
      <c r="B779" t="s">
        <v>188</v>
      </c>
      <c r="C779" t="s">
        <v>31</v>
      </c>
      <c r="D779" t="s">
        <v>189</v>
      </c>
      <c r="E779">
        <v>3</v>
      </c>
      <c r="F779">
        <v>2</v>
      </c>
      <c r="G779" t="s">
        <v>26</v>
      </c>
      <c r="I779">
        <v>463</v>
      </c>
      <c r="J779">
        <v>463</v>
      </c>
      <c r="K779">
        <v>463</v>
      </c>
      <c r="L779">
        <v>463</v>
      </c>
      <c r="M779" t="s">
        <v>24</v>
      </c>
      <c r="P779">
        <v>9.2189997863027798E-2</v>
      </c>
      <c r="Q779">
        <v>9.2189997863027798E-2</v>
      </c>
      <c r="R779" t="s">
        <v>24</v>
      </c>
    </row>
    <row r="780" spans="1:18" x14ac:dyDescent="0.35">
      <c r="A780" t="s">
        <v>19</v>
      </c>
      <c r="B780" t="s">
        <v>188</v>
      </c>
      <c r="C780" t="s">
        <v>33</v>
      </c>
      <c r="D780" t="s">
        <v>189</v>
      </c>
      <c r="E780">
        <v>4</v>
      </c>
      <c r="F780">
        <v>2</v>
      </c>
      <c r="G780" t="s">
        <v>32</v>
      </c>
      <c r="I780">
        <v>207</v>
      </c>
      <c r="J780">
        <v>207</v>
      </c>
      <c r="K780">
        <v>207</v>
      </c>
      <c r="L780">
        <v>207</v>
      </c>
      <c r="M780" t="s">
        <v>24</v>
      </c>
      <c r="P780">
        <v>6.5669165742244795E-2</v>
      </c>
      <c r="Q780">
        <v>6.5669165742244795E-2</v>
      </c>
      <c r="R780" t="s">
        <v>24</v>
      </c>
    </row>
    <row r="781" spans="1:18" x14ac:dyDescent="0.35">
      <c r="A781" t="s">
        <v>19</v>
      </c>
      <c r="B781" t="s">
        <v>188</v>
      </c>
      <c r="C781" t="s">
        <v>34</v>
      </c>
      <c r="D781" t="s">
        <v>189</v>
      </c>
      <c r="E781">
        <v>9</v>
      </c>
      <c r="F781">
        <v>2</v>
      </c>
      <c r="G781" t="s">
        <v>32</v>
      </c>
      <c r="I781">
        <v>311</v>
      </c>
      <c r="J781">
        <v>311</v>
      </c>
      <c r="K781">
        <v>311</v>
      </c>
      <c r="L781">
        <v>311</v>
      </c>
      <c r="M781" t="s">
        <v>24</v>
      </c>
      <c r="P781">
        <v>4.4524749409059303E-2</v>
      </c>
      <c r="Q781">
        <v>4.4524749409059303E-2</v>
      </c>
      <c r="R781" t="s">
        <v>24</v>
      </c>
    </row>
    <row r="782" spans="1:18" x14ac:dyDescent="0.35">
      <c r="A782" t="s">
        <v>19</v>
      </c>
      <c r="B782" t="s">
        <v>188</v>
      </c>
      <c r="C782" t="s">
        <v>35</v>
      </c>
      <c r="D782" t="s">
        <v>189</v>
      </c>
      <c r="E782">
        <v>10</v>
      </c>
      <c r="F782">
        <v>2</v>
      </c>
      <c r="G782" t="s">
        <v>26</v>
      </c>
      <c r="I782">
        <v>1076</v>
      </c>
      <c r="J782">
        <v>1076</v>
      </c>
      <c r="K782">
        <v>1076</v>
      </c>
      <c r="L782">
        <v>1076</v>
      </c>
      <c r="M782" t="s">
        <v>24</v>
      </c>
      <c r="P782">
        <v>10.070389230606899</v>
      </c>
      <c r="Q782">
        <v>10.070389230606899</v>
      </c>
      <c r="R782" t="s">
        <v>24</v>
      </c>
    </row>
    <row r="783" spans="1:18" x14ac:dyDescent="0.35">
      <c r="A783" t="s">
        <v>19</v>
      </c>
      <c r="B783" t="s">
        <v>190</v>
      </c>
      <c r="C783" t="s">
        <v>21</v>
      </c>
      <c r="D783" t="s">
        <v>191</v>
      </c>
      <c r="E783">
        <v>1</v>
      </c>
      <c r="F783">
        <v>2</v>
      </c>
      <c r="G783" t="s">
        <v>32</v>
      </c>
      <c r="I783">
        <v>217</v>
      </c>
      <c r="J783">
        <v>217</v>
      </c>
      <c r="K783">
        <v>217</v>
      </c>
      <c r="L783">
        <v>217</v>
      </c>
      <c r="M783" t="s">
        <v>24</v>
      </c>
      <c r="P783">
        <v>8.17979274940588E-2</v>
      </c>
      <c r="Q783">
        <v>8.17979274940588E-2</v>
      </c>
      <c r="R783" t="s">
        <v>24</v>
      </c>
    </row>
    <row r="784" spans="1:18" x14ac:dyDescent="0.35">
      <c r="A784" t="s">
        <v>19</v>
      </c>
      <c r="B784" t="s">
        <v>190</v>
      </c>
      <c r="C784" t="s">
        <v>25</v>
      </c>
      <c r="D784" t="s">
        <v>191</v>
      </c>
      <c r="E784">
        <v>5</v>
      </c>
      <c r="F784">
        <v>2</v>
      </c>
      <c r="G784" t="s">
        <v>26</v>
      </c>
      <c r="I784">
        <v>566</v>
      </c>
      <c r="J784">
        <v>566</v>
      </c>
      <c r="K784">
        <v>566</v>
      </c>
      <c r="L784">
        <v>566</v>
      </c>
      <c r="M784" t="s">
        <v>24</v>
      </c>
      <c r="P784">
        <v>2.1123304643799101</v>
      </c>
      <c r="Q784">
        <v>2.1123304643799101</v>
      </c>
      <c r="R784" t="s">
        <v>24</v>
      </c>
    </row>
    <row r="785" spans="1:18" x14ac:dyDescent="0.35">
      <c r="A785" t="s">
        <v>19</v>
      </c>
      <c r="B785" t="s">
        <v>190</v>
      </c>
      <c r="C785" t="s">
        <v>27</v>
      </c>
      <c r="D785" t="s">
        <v>191</v>
      </c>
      <c r="E785">
        <v>6</v>
      </c>
      <c r="F785">
        <v>2</v>
      </c>
      <c r="G785" t="s">
        <v>26</v>
      </c>
      <c r="I785">
        <v>2382</v>
      </c>
      <c r="J785">
        <v>2382</v>
      </c>
      <c r="K785">
        <v>2382</v>
      </c>
      <c r="L785">
        <v>2382</v>
      </c>
      <c r="M785" t="s">
        <v>24</v>
      </c>
      <c r="P785">
        <v>8.6908462230179993</v>
      </c>
      <c r="Q785">
        <v>8.6908462230179993</v>
      </c>
      <c r="R785" t="s">
        <v>24</v>
      </c>
    </row>
    <row r="786" spans="1:18" x14ac:dyDescent="0.35">
      <c r="A786" t="s">
        <v>19</v>
      </c>
      <c r="B786" t="s">
        <v>190</v>
      </c>
      <c r="C786" t="s">
        <v>28</v>
      </c>
      <c r="D786" t="s">
        <v>191</v>
      </c>
      <c r="E786">
        <v>7</v>
      </c>
      <c r="F786">
        <v>2</v>
      </c>
      <c r="G786" t="s">
        <v>26</v>
      </c>
      <c r="I786">
        <v>6900</v>
      </c>
      <c r="J786">
        <v>6900</v>
      </c>
      <c r="K786">
        <v>6900</v>
      </c>
      <c r="L786">
        <v>6900</v>
      </c>
      <c r="M786" t="s">
        <v>24</v>
      </c>
      <c r="P786">
        <v>188.26520236476301</v>
      </c>
      <c r="Q786">
        <v>188.26520236476301</v>
      </c>
      <c r="R786" t="s">
        <v>24</v>
      </c>
    </row>
    <row r="787" spans="1:18" x14ac:dyDescent="0.35">
      <c r="A787" t="s">
        <v>19</v>
      </c>
      <c r="B787" t="s">
        <v>190</v>
      </c>
      <c r="C787" t="s">
        <v>29</v>
      </c>
      <c r="D787" t="s">
        <v>191</v>
      </c>
      <c r="E787">
        <v>8</v>
      </c>
      <c r="F787">
        <v>2</v>
      </c>
      <c r="G787" t="s">
        <v>26</v>
      </c>
      <c r="I787">
        <v>407</v>
      </c>
      <c r="J787">
        <v>407</v>
      </c>
      <c r="K787">
        <v>407</v>
      </c>
      <c r="L787">
        <v>407</v>
      </c>
      <c r="M787" t="s">
        <v>24</v>
      </c>
      <c r="P787">
        <v>1.5041510905576601</v>
      </c>
      <c r="Q787">
        <v>1.5041510905576601</v>
      </c>
      <c r="R787" t="s">
        <v>24</v>
      </c>
    </row>
    <row r="788" spans="1:18" x14ac:dyDescent="0.35">
      <c r="A788" t="s">
        <v>19</v>
      </c>
      <c r="B788" t="s">
        <v>190</v>
      </c>
      <c r="C788" t="s">
        <v>30</v>
      </c>
      <c r="D788" t="s">
        <v>191</v>
      </c>
      <c r="E788">
        <v>2</v>
      </c>
      <c r="F788">
        <v>2</v>
      </c>
      <c r="G788" t="s">
        <v>26</v>
      </c>
      <c r="I788">
        <v>1091</v>
      </c>
      <c r="J788">
        <v>1091</v>
      </c>
      <c r="K788">
        <v>1091</v>
      </c>
      <c r="L788">
        <v>1091</v>
      </c>
      <c r="M788" t="s">
        <v>24</v>
      </c>
      <c r="P788">
        <v>1.63070604856976</v>
      </c>
      <c r="Q788">
        <v>1.63070604856976</v>
      </c>
      <c r="R788" t="s">
        <v>24</v>
      </c>
    </row>
    <row r="789" spans="1:18" x14ac:dyDescent="0.35">
      <c r="A789" t="s">
        <v>19</v>
      </c>
      <c r="B789" t="s">
        <v>190</v>
      </c>
      <c r="C789" t="s">
        <v>31</v>
      </c>
      <c r="D789" t="s">
        <v>191</v>
      </c>
      <c r="E789">
        <v>3</v>
      </c>
      <c r="F789">
        <v>2</v>
      </c>
      <c r="G789" t="s">
        <v>26</v>
      </c>
      <c r="I789">
        <v>503</v>
      </c>
      <c r="J789">
        <v>503</v>
      </c>
      <c r="K789">
        <v>503</v>
      </c>
      <c r="L789">
        <v>503</v>
      </c>
      <c r="M789" t="s">
        <v>24</v>
      </c>
      <c r="P789">
        <v>0.16572459899540401</v>
      </c>
      <c r="Q789">
        <v>0.16572459899540401</v>
      </c>
      <c r="R789" t="s">
        <v>24</v>
      </c>
    </row>
    <row r="790" spans="1:18" x14ac:dyDescent="0.35">
      <c r="A790" t="s">
        <v>19</v>
      </c>
      <c r="B790" t="s">
        <v>190</v>
      </c>
      <c r="C790" t="s">
        <v>33</v>
      </c>
      <c r="D790" t="s">
        <v>191</v>
      </c>
      <c r="E790">
        <v>4</v>
      </c>
      <c r="F790">
        <v>2</v>
      </c>
      <c r="G790" t="s">
        <v>23</v>
      </c>
      <c r="I790">
        <v>152</v>
      </c>
      <c r="J790">
        <v>152</v>
      </c>
      <c r="K790">
        <v>152</v>
      </c>
      <c r="L790">
        <v>152</v>
      </c>
      <c r="M790" t="s">
        <v>24</v>
      </c>
      <c r="P790" t="s">
        <v>24</v>
      </c>
      <c r="Q790" t="s">
        <v>24</v>
      </c>
      <c r="R790" t="s">
        <v>24</v>
      </c>
    </row>
    <row r="791" spans="1:18" x14ac:dyDescent="0.35">
      <c r="A791" t="s">
        <v>19</v>
      </c>
      <c r="B791" t="s">
        <v>190</v>
      </c>
      <c r="C791" t="s">
        <v>34</v>
      </c>
      <c r="D791" t="s">
        <v>191</v>
      </c>
      <c r="E791">
        <v>9</v>
      </c>
      <c r="F791">
        <v>2</v>
      </c>
      <c r="G791" t="s">
        <v>32</v>
      </c>
      <c r="I791">
        <v>310</v>
      </c>
      <c r="J791">
        <v>310</v>
      </c>
      <c r="K791">
        <v>310</v>
      </c>
      <c r="L791">
        <v>310</v>
      </c>
      <c r="M791" t="s">
        <v>24</v>
      </c>
      <c r="P791">
        <v>4.2533260389440303E-2</v>
      </c>
      <c r="Q791">
        <v>4.2533260389440303E-2</v>
      </c>
      <c r="R791" t="s">
        <v>24</v>
      </c>
    </row>
    <row r="792" spans="1:18" x14ac:dyDescent="0.35">
      <c r="A792" t="s">
        <v>19</v>
      </c>
      <c r="B792" t="s">
        <v>190</v>
      </c>
      <c r="C792" t="s">
        <v>35</v>
      </c>
      <c r="D792" t="s">
        <v>191</v>
      </c>
      <c r="E792">
        <v>10</v>
      </c>
      <c r="F792">
        <v>2</v>
      </c>
      <c r="G792" t="s">
        <v>26</v>
      </c>
      <c r="I792">
        <v>536</v>
      </c>
      <c r="J792">
        <v>536</v>
      </c>
      <c r="K792">
        <v>536</v>
      </c>
      <c r="L792">
        <v>536</v>
      </c>
      <c r="M792" t="s">
        <v>24</v>
      </c>
      <c r="P792">
        <v>4.2879479936564504</v>
      </c>
      <c r="Q792">
        <v>4.2879479936564504</v>
      </c>
      <c r="R792" t="s">
        <v>24</v>
      </c>
    </row>
    <row r="793" spans="1:18" x14ac:dyDescent="0.35">
      <c r="A793" t="s">
        <v>19</v>
      </c>
      <c r="B793" t="s">
        <v>192</v>
      </c>
      <c r="C793" t="s">
        <v>21</v>
      </c>
      <c r="D793" t="s">
        <v>193</v>
      </c>
      <c r="E793">
        <v>1</v>
      </c>
      <c r="F793">
        <v>2</v>
      </c>
      <c r="G793" t="s">
        <v>32</v>
      </c>
      <c r="I793">
        <v>204</v>
      </c>
      <c r="J793">
        <v>204</v>
      </c>
      <c r="K793">
        <v>204</v>
      </c>
      <c r="L793">
        <v>204</v>
      </c>
      <c r="M793" t="s">
        <v>24</v>
      </c>
      <c r="P793">
        <v>3.7101356261195297E-2</v>
      </c>
      <c r="Q793">
        <v>3.7101356261195297E-2</v>
      </c>
      <c r="R793" t="s">
        <v>24</v>
      </c>
    </row>
    <row r="794" spans="1:18" x14ac:dyDescent="0.35">
      <c r="A794" t="s">
        <v>19</v>
      </c>
      <c r="B794" t="s">
        <v>192</v>
      </c>
      <c r="C794" t="s">
        <v>25</v>
      </c>
      <c r="D794" t="s">
        <v>193</v>
      </c>
      <c r="E794">
        <v>5</v>
      </c>
      <c r="F794">
        <v>2</v>
      </c>
      <c r="G794" t="s">
        <v>26</v>
      </c>
      <c r="I794">
        <v>771</v>
      </c>
      <c r="J794">
        <v>771</v>
      </c>
      <c r="K794">
        <v>771</v>
      </c>
      <c r="L794">
        <v>771</v>
      </c>
      <c r="M794" t="s">
        <v>24</v>
      </c>
      <c r="P794">
        <v>3.77818807656107</v>
      </c>
      <c r="Q794">
        <v>3.77818807656107</v>
      </c>
      <c r="R794" t="s">
        <v>24</v>
      </c>
    </row>
    <row r="795" spans="1:18" x14ac:dyDescent="0.35">
      <c r="A795" t="s">
        <v>19</v>
      </c>
      <c r="B795" t="s">
        <v>192</v>
      </c>
      <c r="C795" t="s">
        <v>27</v>
      </c>
      <c r="D795" t="s">
        <v>193</v>
      </c>
      <c r="E795">
        <v>6</v>
      </c>
      <c r="F795">
        <v>2</v>
      </c>
      <c r="G795" t="s">
        <v>26</v>
      </c>
      <c r="I795">
        <v>5216</v>
      </c>
      <c r="J795">
        <v>5216</v>
      </c>
      <c r="K795">
        <v>5216</v>
      </c>
      <c r="L795">
        <v>5216</v>
      </c>
      <c r="M795" t="s">
        <v>24</v>
      </c>
      <c r="P795">
        <v>19.9013647411962</v>
      </c>
      <c r="Q795">
        <v>19.9013647411962</v>
      </c>
      <c r="R795" t="s">
        <v>24</v>
      </c>
    </row>
    <row r="796" spans="1:18" x14ac:dyDescent="0.35">
      <c r="A796" t="s">
        <v>19</v>
      </c>
      <c r="B796" t="s">
        <v>192</v>
      </c>
      <c r="C796" t="s">
        <v>28</v>
      </c>
      <c r="D796" t="s">
        <v>193</v>
      </c>
      <c r="E796">
        <v>7</v>
      </c>
      <c r="F796">
        <v>2</v>
      </c>
      <c r="G796" t="s">
        <v>26</v>
      </c>
      <c r="I796">
        <v>143526</v>
      </c>
      <c r="J796">
        <v>143526</v>
      </c>
      <c r="K796">
        <v>143526</v>
      </c>
      <c r="L796">
        <v>143526</v>
      </c>
      <c r="M796" t="s">
        <v>24</v>
      </c>
      <c r="P796">
        <v>2019.6508545752499</v>
      </c>
      <c r="Q796">
        <v>2019.6508545752499</v>
      </c>
      <c r="R796" t="s">
        <v>24</v>
      </c>
    </row>
    <row r="797" spans="1:18" x14ac:dyDescent="0.35">
      <c r="A797" t="s">
        <v>19</v>
      </c>
      <c r="B797" t="s">
        <v>192</v>
      </c>
      <c r="C797" t="s">
        <v>29</v>
      </c>
      <c r="D797" t="s">
        <v>193</v>
      </c>
      <c r="E797">
        <v>8</v>
      </c>
      <c r="F797">
        <v>2</v>
      </c>
      <c r="G797" t="s">
        <v>26</v>
      </c>
      <c r="I797">
        <v>391</v>
      </c>
      <c r="J797">
        <v>391</v>
      </c>
      <c r="K797">
        <v>391</v>
      </c>
      <c r="L797">
        <v>391</v>
      </c>
      <c r="M797" t="s">
        <v>24</v>
      </c>
      <c r="P797">
        <v>1.3989457208938001</v>
      </c>
      <c r="Q797">
        <v>1.3989457208938001</v>
      </c>
      <c r="R797" t="s">
        <v>24</v>
      </c>
    </row>
    <row r="798" spans="1:18" x14ac:dyDescent="0.35">
      <c r="A798" t="s">
        <v>19</v>
      </c>
      <c r="B798" t="s">
        <v>192</v>
      </c>
      <c r="C798" t="s">
        <v>30</v>
      </c>
      <c r="D798" t="s">
        <v>193</v>
      </c>
      <c r="E798">
        <v>2</v>
      </c>
      <c r="F798">
        <v>2</v>
      </c>
      <c r="G798" t="s">
        <v>26</v>
      </c>
      <c r="I798">
        <v>1690</v>
      </c>
      <c r="J798">
        <v>1690</v>
      </c>
      <c r="K798">
        <v>1690</v>
      </c>
      <c r="L798">
        <v>1690</v>
      </c>
      <c r="M798" t="s">
        <v>24</v>
      </c>
      <c r="P798">
        <v>3.2232882338726201</v>
      </c>
      <c r="Q798">
        <v>3.2232882338726201</v>
      </c>
      <c r="R798" t="s">
        <v>24</v>
      </c>
    </row>
    <row r="799" spans="1:18" x14ac:dyDescent="0.35">
      <c r="A799" t="s">
        <v>19</v>
      </c>
      <c r="B799" t="s">
        <v>192</v>
      </c>
      <c r="C799" t="s">
        <v>31</v>
      </c>
      <c r="D799" t="s">
        <v>193</v>
      </c>
      <c r="E799">
        <v>3</v>
      </c>
      <c r="F799">
        <v>2</v>
      </c>
      <c r="G799" t="s">
        <v>26</v>
      </c>
      <c r="I799">
        <v>456</v>
      </c>
      <c r="J799">
        <v>456</v>
      </c>
      <c r="K799">
        <v>456</v>
      </c>
      <c r="L799">
        <v>456</v>
      </c>
      <c r="M799" t="s">
        <v>24</v>
      </c>
      <c r="P799">
        <v>7.9608306154885303E-2</v>
      </c>
      <c r="Q799">
        <v>7.9608306154885303E-2</v>
      </c>
      <c r="R799" t="s">
        <v>24</v>
      </c>
    </row>
    <row r="800" spans="1:18" x14ac:dyDescent="0.35">
      <c r="A800" t="s">
        <v>19</v>
      </c>
      <c r="B800" t="s">
        <v>192</v>
      </c>
      <c r="C800" t="s">
        <v>33</v>
      </c>
      <c r="D800" t="s">
        <v>193</v>
      </c>
      <c r="E800">
        <v>4</v>
      </c>
      <c r="F800">
        <v>2</v>
      </c>
      <c r="G800" t="s">
        <v>23</v>
      </c>
      <c r="I800">
        <v>184</v>
      </c>
      <c r="J800">
        <v>184</v>
      </c>
      <c r="K800">
        <v>184</v>
      </c>
      <c r="L800">
        <v>184</v>
      </c>
      <c r="M800" t="s">
        <v>24</v>
      </c>
      <c r="P800" t="s">
        <v>24</v>
      </c>
      <c r="Q800" t="s">
        <v>24</v>
      </c>
      <c r="R800" t="s">
        <v>24</v>
      </c>
    </row>
    <row r="801" spans="1:18" x14ac:dyDescent="0.35">
      <c r="A801" t="s">
        <v>19</v>
      </c>
      <c r="B801" t="s">
        <v>192</v>
      </c>
      <c r="C801" t="s">
        <v>34</v>
      </c>
      <c r="D801" t="s">
        <v>193</v>
      </c>
      <c r="E801">
        <v>9</v>
      </c>
      <c r="F801">
        <v>2</v>
      </c>
      <c r="G801" t="s">
        <v>32</v>
      </c>
      <c r="I801">
        <v>309</v>
      </c>
      <c r="J801">
        <v>309</v>
      </c>
      <c r="K801">
        <v>309</v>
      </c>
      <c r="L801">
        <v>309</v>
      </c>
      <c r="M801" t="s">
        <v>24</v>
      </c>
      <c r="P801">
        <v>4.05418329172825E-2</v>
      </c>
      <c r="Q801">
        <v>4.05418329172825E-2</v>
      </c>
      <c r="R801" t="s">
        <v>24</v>
      </c>
    </row>
    <row r="802" spans="1:18" x14ac:dyDescent="0.35">
      <c r="A802" t="s">
        <v>19</v>
      </c>
      <c r="B802" t="s">
        <v>192</v>
      </c>
      <c r="C802" t="s">
        <v>35</v>
      </c>
      <c r="D802" t="s">
        <v>193</v>
      </c>
      <c r="E802">
        <v>10</v>
      </c>
      <c r="F802">
        <v>2</v>
      </c>
      <c r="G802" t="s">
        <v>26</v>
      </c>
      <c r="I802">
        <v>326</v>
      </c>
      <c r="J802">
        <v>326</v>
      </c>
      <c r="K802">
        <v>326</v>
      </c>
      <c r="L802">
        <v>326</v>
      </c>
      <c r="M802" t="s">
        <v>24</v>
      </c>
      <c r="P802">
        <v>1.64332633909013</v>
      </c>
      <c r="Q802">
        <v>1.64332633909013</v>
      </c>
      <c r="R802" t="s">
        <v>24</v>
      </c>
    </row>
    <row r="803" spans="1:18" x14ac:dyDescent="0.35">
      <c r="A803" t="s">
        <v>19</v>
      </c>
      <c r="B803" t="s">
        <v>194</v>
      </c>
      <c r="C803" t="s">
        <v>21</v>
      </c>
      <c r="D803" t="s">
        <v>195</v>
      </c>
      <c r="E803">
        <v>1</v>
      </c>
      <c r="G803" t="s">
        <v>32</v>
      </c>
      <c r="H803">
        <v>0</v>
      </c>
      <c r="I803">
        <v>204</v>
      </c>
      <c r="J803">
        <v>204</v>
      </c>
      <c r="K803">
        <v>197</v>
      </c>
      <c r="L803">
        <v>196.5</v>
      </c>
      <c r="M803">
        <v>5.3977616884469199</v>
      </c>
      <c r="O803" t="s">
        <v>24</v>
      </c>
      <c r="P803">
        <v>1.85506781305976E-2</v>
      </c>
      <c r="Q803" t="s">
        <v>24</v>
      </c>
      <c r="R803" t="s">
        <v>24</v>
      </c>
    </row>
    <row r="804" spans="1:18" x14ac:dyDescent="0.35">
      <c r="A804" t="s">
        <v>19</v>
      </c>
      <c r="B804" t="s">
        <v>194</v>
      </c>
      <c r="C804" t="s">
        <v>21</v>
      </c>
      <c r="D804" t="s">
        <v>196</v>
      </c>
      <c r="E804">
        <v>1</v>
      </c>
      <c r="G804" t="s">
        <v>23</v>
      </c>
      <c r="H804">
        <v>0</v>
      </c>
      <c r="I804">
        <v>189</v>
      </c>
      <c r="J804">
        <v>189</v>
      </c>
      <c r="K804">
        <v>197</v>
      </c>
      <c r="L804">
        <v>196.5</v>
      </c>
      <c r="M804">
        <v>5.3977616884469199</v>
      </c>
      <c r="O804" t="s">
        <v>24</v>
      </c>
      <c r="P804" t="s">
        <v>24</v>
      </c>
      <c r="Q804" t="s">
        <v>24</v>
      </c>
      <c r="R804" t="s">
        <v>24</v>
      </c>
    </row>
    <row r="805" spans="1:18" x14ac:dyDescent="0.35">
      <c r="A805" t="s">
        <v>19</v>
      </c>
      <c r="B805" t="s">
        <v>194</v>
      </c>
      <c r="C805" t="s">
        <v>25</v>
      </c>
      <c r="D805" t="s">
        <v>195</v>
      </c>
      <c r="E805">
        <v>5</v>
      </c>
      <c r="G805" t="s">
        <v>32</v>
      </c>
      <c r="H805">
        <v>0</v>
      </c>
      <c r="I805">
        <v>305</v>
      </c>
      <c r="J805">
        <v>305</v>
      </c>
      <c r="K805">
        <v>285</v>
      </c>
      <c r="L805">
        <v>285</v>
      </c>
      <c r="M805">
        <v>9.9243057008638207</v>
      </c>
      <c r="O805" t="s">
        <v>24</v>
      </c>
      <c r="P805">
        <v>5.5706140122336302E-2</v>
      </c>
      <c r="Q805" t="s">
        <v>24</v>
      </c>
      <c r="R805" t="s">
        <v>24</v>
      </c>
    </row>
    <row r="806" spans="1:18" x14ac:dyDescent="0.35">
      <c r="A806" t="s">
        <v>19</v>
      </c>
      <c r="B806" t="s">
        <v>194</v>
      </c>
      <c r="C806" t="s">
        <v>25</v>
      </c>
      <c r="D806" t="s">
        <v>196</v>
      </c>
      <c r="E806">
        <v>5</v>
      </c>
      <c r="G806" t="s">
        <v>23</v>
      </c>
      <c r="H806">
        <v>0</v>
      </c>
      <c r="I806">
        <v>265</v>
      </c>
      <c r="J806">
        <v>265</v>
      </c>
      <c r="K806">
        <v>285</v>
      </c>
      <c r="L806">
        <v>285</v>
      </c>
      <c r="M806">
        <v>9.9243057008638207</v>
      </c>
      <c r="O806" t="s">
        <v>24</v>
      </c>
      <c r="P806" t="s">
        <v>24</v>
      </c>
      <c r="Q806" t="s">
        <v>24</v>
      </c>
      <c r="R806" t="s">
        <v>24</v>
      </c>
    </row>
    <row r="807" spans="1:18" x14ac:dyDescent="0.35">
      <c r="A807" t="s">
        <v>19</v>
      </c>
      <c r="B807" t="s">
        <v>194</v>
      </c>
      <c r="C807" t="s">
        <v>27</v>
      </c>
      <c r="D807" t="s">
        <v>195</v>
      </c>
      <c r="E807">
        <v>6</v>
      </c>
      <c r="G807" t="s">
        <v>32</v>
      </c>
      <c r="H807">
        <v>0</v>
      </c>
      <c r="I807">
        <v>150</v>
      </c>
      <c r="J807">
        <v>150</v>
      </c>
      <c r="K807">
        <v>148</v>
      </c>
      <c r="L807">
        <v>147.5</v>
      </c>
      <c r="M807">
        <v>2.3969721396154098</v>
      </c>
      <c r="O807" t="s">
        <v>24</v>
      </c>
      <c r="P807">
        <v>1.74925862580737E-3</v>
      </c>
      <c r="Q807" t="s">
        <v>24</v>
      </c>
      <c r="R807" t="s">
        <v>24</v>
      </c>
    </row>
    <row r="808" spans="1:18" x14ac:dyDescent="0.35">
      <c r="A808" t="s">
        <v>19</v>
      </c>
      <c r="B808" t="s">
        <v>194</v>
      </c>
      <c r="C808" t="s">
        <v>27</v>
      </c>
      <c r="D808" t="s">
        <v>196</v>
      </c>
      <c r="E808">
        <v>6</v>
      </c>
      <c r="G808" t="s">
        <v>23</v>
      </c>
      <c r="H808">
        <v>0</v>
      </c>
      <c r="I808">
        <v>145</v>
      </c>
      <c r="J808">
        <v>145</v>
      </c>
      <c r="K808">
        <v>148</v>
      </c>
      <c r="L808">
        <v>147.5</v>
      </c>
      <c r="M808">
        <v>2.3969721396154098</v>
      </c>
      <c r="O808" t="s">
        <v>24</v>
      </c>
      <c r="P808" t="s">
        <v>24</v>
      </c>
      <c r="Q808" t="s">
        <v>24</v>
      </c>
      <c r="R808" t="s">
        <v>24</v>
      </c>
    </row>
    <row r="809" spans="1:18" x14ac:dyDescent="0.35">
      <c r="A809" t="s">
        <v>19</v>
      </c>
      <c r="B809" t="s">
        <v>194</v>
      </c>
      <c r="C809" t="s">
        <v>28</v>
      </c>
      <c r="D809" t="s">
        <v>195</v>
      </c>
      <c r="E809">
        <v>7</v>
      </c>
      <c r="G809" t="s">
        <v>23</v>
      </c>
      <c r="H809">
        <v>0</v>
      </c>
      <c r="I809">
        <v>142</v>
      </c>
      <c r="J809">
        <v>142</v>
      </c>
      <c r="K809">
        <v>170</v>
      </c>
      <c r="L809">
        <v>170</v>
      </c>
      <c r="M809">
        <v>23.292929262615601</v>
      </c>
      <c r="O809" t="s">
        <v>24</v>
      </c>
      <c r="P809" t="s">
        <v>24</v>
      </c>
      <c r="Q809" t="s">
        <v>24</v>
      </c>
      <c r="R809" t="s">
        <v>24</v>
      </c>
    </row>
    <row r="810" spans="1:18" x14ac:dyDescent="0.35">
      <c r="A810" t="s">
        <v>19</v>
      </c>
      <c r="B810" t="s">
        <v>194</v>
      </c>
      <c r="C810" t="s">
        <v>28</v>
      </c>
      <c r="D810" t="s">
        <v>196</v>
      </c>
      <c r="E810">
        <v>7</v>
      </c>
      <c r="G810" t="s">
        <v>32</v>
      </c>
      <c r="H810">
        <v>0</v>
      </c>
      <c r="I810">
        <v>198</v>
      </c>
      <c r="J810">
        <v>198</v>
      </c>
      <c r="K810">
        <v>170</v>
      </c>
      <c r="L810">
        <v>170</v>
      </c>
      <c r="M810">
        <v>23.292929262615601</v>
      </c>
      <c r="O810" t="s">
        <v>24</v>
      </c>
      <c r="P810">
        <v>0.55992836949816505</v>
      </c>
      <c r="Q810" t="s">
        <v>24</v>
      </c>
      <c r="R810" t="s">
        <v>24</v>
      </c>
    </row>
    <row r="811" spans="1:18" x14ac:dyDescent="0.35">
      <c r="A811" t="s">
        <v>19</v>
      </c>
      <c r="B811" t="s">
        <v>194</v>
      </c>
      <c r="C811" t="s">
        <v>29</v>
      </c>
      <c r="D811" t="s">
        <v>196</v>
      </c>
      <c r="E811">
        <v>8</v>
      </c>
      <c r="G811" t="s">
        <v>23</v>
      </c>
      <c r="H811">
        <v>0</v>
      </c>
      <c r="I811">
        <v>145</v>
      </c>
      <c r="J811">
        <v>145</v>
      </c>
      <c r="K811">
        <v>169</v>
      </c>
      <c r="L811">
        <v>168.5</v>
      </c>
      <c r="M811">
        <v>19.723453243779002</v>
      </c>
      <c r="O811" t="s">
        <v>24</v>
      </c>
      <c r="P811" t="s">
        <v>24</v>
      </c>
      <c r="Q811" t="s">
        <v>24</v>
      </c>
      <c r="R811" t="s">
        <v>24</v>
      </c>
    </row>
    <row r="812" spans="1:18" x14ac:dyDescent="0.35">
      <c r="A812" t="s">
        <v>19</v>
      </c>
      <c r="B812" t="s">
        <v>194</v>
      </c>
      <c r="C812" t="s">
        <v>29</v>
      </c>
      <c r="D812" t="s">
        <v>195</v>
      </c>
      <c r="E812">
        <v>8</v>
      </c>
      <c r="G812" t="s">
        <v>32</v>
      </c>
      <c r="H812">
        <v>0</v>
      </c>
      <c r="I812">
        <v>192</v>
      </c>
      <c r="J812">
        <v>192</v>
      </c>
      <c r="K812">
        <v>169</v>
      </c>
      <c r="L812">
        <v>168.5</v>
      </c>
      <c r="M812">
        <v>19.723453243779002</v>
      </c>
      <c r="O812" t="s">
        <v>24</v>
      </c>
      <c r="P812">
        <v>6.5298223705718597E-2</v>
      </c>
      <c r="Q812" t="s">
        <v>24</v>
      </c>
      <c r="R812" t="s">
        <v>24</v>
      </c>
    </row>
    <row r="813" spans="1:18" x14ac:dyDescent="0.35">
      <c r="A813" t="s">
        <v>19</v>
      </c>
      <c r="B813" t="s">
        <v>194</v>
      </c>
      <c r="C813" t="s">
        <v>30</v>
      </c>
      <c r="D813" t="s">
        <v>195</v>
      </c>
      <c r="E813">
        <v>2</v>
      </c>
      <c r="G813" t="s">
        <v>23</v>
      </c>
      <c r="H813">
        <v>0</v>
      </c>
      <c r="I813">
        <v>424</v>
      </c>
      <c r="J813">
        <v>424</v>
      </c>
      <c r="K813">
        <v>439</v>
      </c>
      <c r="L813">
        <v>439</v>
      </c>
      <c r="M813">
        <v>4.8321647917076103</v>
      </c>
      <c r="O813" t="s">
        <v>24</v>
      </c>
      <c r="P813" t="s">
        <v>24</v>
      </c>
      <c r="Q813" t="s">
        <v>24</v>
      </c>
      <c r="R813" t="s">
        <v>24</v>
      </c>
    </row>
    <row r="814" spans="1:18" x14ac:dyDescent="0.35">
      <c r="A814" t="s">
        <v>19</v>
      </c>
      <c r="B814" t="s">
        <v>194</v>
      </c>
      <c r="C814" t="s">
        <v>30</v>
      </c>
      <c r="D814" t="s">
        <v>196</v>
      </c>
      <c r="E814">
        <v>2</v>
      </c>
      <c r="G814" t="s">
        <v>32</v>
      </c>
      <c r="H814">
        <v>0</v>
      </c>
      <c r="I814">
        <v>454</v>
      </c>
      <c r="J814">
        <v>454</v>
      </c>
      <c r="K814">
        <v>439</v>
      </c>
      <c r="L814">
        <v>439</v>
      </c>
      <c r="M814">
        <v>4.8321647917076103</v>
      </c>
      <c r="O814" t="s">
        <v>24</v>
      </c>
      <c r="P814">
        <v>2.68215565788988E-2</v>
      </c>
      <c r="Q814" t="s">
        <v>24</v>
      </c>
      <c r="R814" t="s">
        <v>24</v>
      </c>
    </row>
    <row r="815" spans="1:18" x14ac:dyDescent="0.35">
      <c r="A815" t="s">
        <v>19</v>
      </c>
      <c r="B815" t="s">
        <v>194</v>
      </c>
      <c r="C815" t="s">
        <v>31</v>
      </c>
      <c r="D815" t="s">
        <v>195</v>
      </c>
      <c r="E815">
        <v>3</v>
      </c>
      <c r="G815" t="s">
        <v>23</v>
      </c>
      <c r="H815">
        <v>0</v>
      </c>
      <c r="I815">
        <v>393</v>
      </c>
      <c r="J815">
        <v>393</v>
      </c>
      <c r="K815">
        <v>401</v>
      </c>
      <c r="L815">
        <v>401</v>
      </c>
      <c r="M815">
        <v>2.8213736905198901</v>
      </c>
      <c r="O815" t="s">
        <v>24</v>
      </c>
      <c r="P815" t="s">
        <v>24</v>
      </c>
      <c r="Q815" t="s">
        <v>24</v>
      </c>
      <c r="R815" t="s">
        <v>24</v>
      </c>
    </row>
    <row r="816" spans="1:18" x14ac:dyDescent="0.35">
      <c r="A816" t="s">
        <v>19</v>
      </c>
      <c r="B816" t="s">
        <v>194</v>
      </c>
      <c r="C816" t="s">
        <v>31</v>
      </c>
      <c r="D816" t="s">
        <v>196</v>
      </c>
      <c r="E816">
        <v>3</v>
      </c>
      <c r="G816" t="s">
        <v>32</v>
      </c>
      <c r="H816">
        <v>0</v>
      </c>
      <c r="I816">
        <v>409</v>
      </c>
      <c r="J816">
        <v>409</v>
      </c>
      <c r="K816">
        <v>401</v>
      </c>
      <c r="L816">
        <v>401</v>
      </c>
      <c r="M816">
        <v>2.8213736905198901</v>
      </c>
      <c r="O816" t="s">
        <v>24</v>
      </c>
      <c r="P816" s="1">
        <v>1.16373938846436E-4</v>
      </c>
      <c r="Q816" t="s">
        <v>24</v>
      </c>
      <c r="R816" t="s">
        <v>24</v>
      </c>
    </row>
    <row r="817" spans="1:18" x14ac:dyDescent="0.35">
      <c r="A817" t="s">
        <v>19</v>
      </c>
      <c r="B817" t="s">
        <v>194</v>
      </c>
      <c r="C817" t="s">
        <v>33</v>
      </c>
      <c r="D817" t="s">
        <v>195</v>
      </c>
      <c r="E817">
        <v>4</v>
      </c>
      <c r="G817" t="s">
        <v>32</v>
      </c>
      <c r="H817">
        <v>0</v>
      </c>
      <c r="I817">
        <v>203</v>
      </c>
      <c r="J817">
        <v>203</v>
      </c>
      <c r="K817">
        <v>189</v>
      </c>
      <c r="L817">
        <v>188.5</v>
      </c>
      <c r="M817">
        <v>10.878565864408399</v>
      </c>
      <c r="O817" t="s">
        <v>24</v>
      </c>
      <c r="P817">
        <v>2.5360611228240799E-2</v>
      </c>
      <c r="Q817" t="s">
        <v>24</v>
      </c>
      <c r="R817" t="s">
        <v>24</v>
      </c>
    </row>
    <row r="818" spans="1:18" x14ac:dyDescent="0.35">
      <c r="A818" t="s">
        <v>19</v>
      </c>
      <c r="B818" t="s">
        <v>194</v>
      </c>
      <c r="C818" t="s">
        <v>33</v>
      </c>
      <c r="D818" t="s">
        <v>196</v>
      </c>
      <c r="E818">
        <v>4</v>
      </c>
      <c r="G818" t="s">
        <v>23</v>
      </c>
      <c r="H818">
        <v>0</v>
      </c>
      <c r="I818">
        <v>174</v>
      </c>
      <c r="J818">
        <v>174</v>
      </c>
      <c r="K818">
        <v>189</v>
      </c>
      <c r="L818">
        <v>188.5</v>
      </c>
      <c r="M818">
        <v>10.878565864408399</v>
      </c>
      <c r="O818" t="s">
        <v>24</v>
      </c>
      <c r="P818" t="s">
        <v>24</v>
      </c>
      <c r="Q818" t="s">
        <v>24</v>
      </c>
      <c r="R818" t="s">
        <v>24</v>
      </c>
    </row>
    <row r="819" spans="1:18" x14ac:dyDescent="0.35">
      <c r="A819" t="s">
        <v>19</v>
      </c>
      <c r="B819" t="s">
        <v>194</v>
      </c>
      <c r="C819" t="s">
        <v>34</v>
      </c>
      <c r="D819" t="s">
        <v>196</v>
      </c>
      <c r="E819">
        <v>9</v>
      </c>
      <c r="G819" t="s">
        <v>23</v>
      </c>
      <c r="H819">
        <v>0</v>
      </c>
      <c r="I819">
        <v>288</v>
      </c>
      <c r="J819">
        <v>288</v>
      </c>
      <c r="K819">
        <v>282</v>
      </c>
      <c r="L819">
        <v>282</v>
      </c>
      <c r="M819">
        <v>3.0089650263257299</v>
      </c>
      <c r="O819" t="s">
        <v>24</v>
      </c>
      <c r="P819" t="s">
        <v>24</v>
      </c>
      <c r="Q819" t="s">
        <v>24</v>
      </c>
      <c r="R819" t="s">
        <v>24</v>
      </c>
    </row>
    <row r="820" spans="1:18" x14ac:dyDescent="0.35">
      <c r="A820" t="s">
        <v>19</v>
      </c>
      <c r="B820" t="s">
        <v>194</v>
      </c>
      <c r="C820" t="s">
        <v>34</v>
      </c>
      <c r="D820" t="s">
        <v>195</v>
      </c>
      <c r="E820">
        <v>9</v>
      </c>
      <c r="G820" t="s">
        <v>23</v>
      </c>
      <c r="H820">
        <v>0</v>
      </c>
      <c r="I820">
        <v>276</v>
      </c>
      <c r="J820">
        <v>276</v>
      </c>
      <c r="K820">
        <v>282</v>
      </c>
      <c r="L820">
        <v>282</v>
      </c>
      <c r="M820">
        <v>3.0089650263257299</v>
      </c>
      <c r="O820" t="s">
        <v>24</v>
      </c>
      <c r="P820" t="s">
        <v>24</v>
      </c>
      <c r="Q820" t="s">
        <v>24</v>
      </c>
      <c r="R820" t="s">
        <v>24</v>
      </c>
    </row>
    <row r="821" spans="1:18" x14ac:dyDescent="0.35">
      <c r="A821" t="s">
        <v>19</v>
      </c>
      <c r="B821" t="s">
        <v>194</v>
      </c>
      <c r="C821" t="s">
        <v>35</v>
      </c>
      <c r="D821" t="s">
        <v>196</v>
      </c>
      <c r="E821">
        <v>10</v>
      </c>
      <c r="G821" t="s">
        <v>23</v>
      </c>
      <c r="H821">
        <v>0</v>
      </c>
      <c r="I821">
        <v>203</v>
      </c>
      <c r="J821">
        <v>203</v>
      </c>
      <c r="K821">
        <v>204</v>
      </c>
      <c r="L821">
        <v>203.5</v>
      </c>
      <c r="M821">
        <v>0.347472619747689</v>
      </c>
      <c r="O821" t="s">
        <v>24</v>
      </c>
      <c r="P821" t="s">
        <v>24</v>
      </c>
      <c r="Q821" t="s">
        <v>24</v>
      </c>
      <c r="R821" t="s">
        <v>24</v>
      </c>
    </row>
    <row r="822" spans="1:18" x14ac:dyDescent="0.35">
      <c r="A822" t="s">
        <v>19</v>
      </c>
      <c r="B822" t="s">
        <v>194</v>
      </c>
      <c r="C822" t="s">
        <v>35</v>
      </c>
      <c r="D822" t="s">
        <v>195</v>
      </c>
      <c r="E822">
        <v>10</v>
      </c>
      <c r="G822" t="s">
        <v>23</v>
      </c>
      <c r="H822">
        <v>0</v>
      </c>
      <c r="I822">
        <v>204</v>
      </c>
      <c r="J822">
        <v>204</v>
      </c>
      <c r="K822">
        <v>204</v>
      </c>
      <c r="L822">
        <v>203.5</v>
      </c>
      <c r="M822">
        <v>0.347472619747689</v>
      </c>
      <c r="O822" t="s">
        <v>24</v>
      </c>
      <c r="P822" t="s">
        <v>24</v>
      </c>
      <c r="Q822" t="s">
        <v>24</v>
      </c>
      <c r="R822" t="s">
        <v>24</v>
      </c>
    </row>
    <row r="823" spans="1:18" x14ac:dyDescent="0.35">
      <c r="A823" t="s">
        <v>19</v>
      </c>
      <c r="B823" t="s">
        <v>197</v>
      </c>
      <c r="C823" t="s">
        <v>30</v>
      </c>
      <c r="D823" t="s">
        <v>198</v>
      </c>
      <c r="E823">
        <v>2</v>
      </c>
      <c r="G823" t="s">
        <v>26</v>
      </c>
      <c r="H823">
        <v>0.10693359375</v>
      </c>
      <c r="I823">
        <v>499</v>
      </c>
      <c r="J823">
        <v>499</v>
      </c>
      <c r="K823">
        <v>513</v>
      </c>
      <c r="L823">
        <v>512.5</v>
      </c>
      <c r="M823">
        <v>3.72524548137303</v>
      </c>
      <c r="N823">
        <v>71.942295652130198</v>
      </c>
      <c r="O823">
        <v>86.492806812340007</v>
      </c>
      <c r="P823">
        <v>7.6930482167072795E-2</v>
      </c>
      <c r="Q823">
        <v>9.2489866659679995E-2</v>
      </c>
      <c r="R823">
        <v>23.791030700247699</v>
      </c>
    </row>
    <row r="824" spans="1:18" x14ac:dyDescent="0.35">
      <c r="A824" t="s">
        <v>19</v>
      </c>
      <c r="B824" t="s">
        <v>197</v>
      </c>
      <c r="C824" t="s">
        <v>30</v>
      </c>
      <c r="D824" t="s">
        <v>199</v>
      </c>
      <c r="E824">
        <v>2</v>
      </c>
      <c r="G824" t="s">
        <v>26</v>
      </c>
      <c r="H824">
        <v>0.10693359375</v>
      </c>
      <c r="I824">
        <v>526</v>
      </c>
      <c r="J824">
        <v>526</v>
      </c>
      <c r="K824">
        <v>513</v>
      </c>
      <c r="L824">
        <v>512.5</v>
      </c>
      <c r="M824">
        <v>3.72524548137303</v>
      </c>
      <c r="N824">
        <v>101.043317972549</v>
      </c>
      <c r="O824">
        <v>86.492806812340007</v>
      </c>
      <c r="P824">
        <v>0.108049251152287</v>
      </c>
      <c r="Q824">
        <v>9.2489866659679995E-2</v>
      </c>
      <c r="R824">
        <v>23.791030700247699</v>
      </c>
    </row>
    <row r="825" spans="1:18" x14ac:dyDescent="0.35">
      <c r="A825" t="s">
        <v>19</v>
      </c>
      <c r="B825" t="s">
        <v>197</v>
      </c>
      <c r="C825" t="s">
        <v>27</v>
      </c>
      <c r="D825" t="s">
        <v>199</v>
      </c>
      <c r="E825">
        <v>6</v>
      </c>
      <c r="G825" t="s">
        <v>26</v>
      </c>
      <c r="H825">
        <v>0.17431640625</v>
      </c>
      <c r="I825">
        <v>255</v>
      </c>
      <c r="J825">
        <v>255</v>
      </c>
      <c r="K825">
        <v>242</v>
      </c>
      <c r="L825">
        <v>241.5</v>
      </c>
      <c r="M825">
        <v>7.9055416530173002</v>
      </c>
      <c r="N825">
        <v>114.371762498873</v>
      </c>
      <c r="O825">
        <v>99.663683062901399</v>
      </c>
      <c r="P825">
        <v>0.19936874615281999</v>
      </c>
      <c r="Q825">
        <v>0.17373015065163899</v>
      </c>
      <c r="R825">
        <v>20.870556631630699</v>
      </c>
    </row>
    <row r="826" spans="1:18" x14ac:dyDescent="0.35">
      <c r="A826" t="s">
        <v>19</v>
      </c>
      <c r="B826" t="s">
        <v>197</v>
      </c>
      <c r="C826" t="s">
        <v>27</v>
      </c>
      <c r="D826" t="s">
        <v>198</v>
      </c>
      <c r="E826">
        <v>6</v>
      </c>
      <c r="G826" t="s">
        <v>26</v>
      </c>
      <c r="H826">
        <v>0.17431640625</v>
      </c>
      <c r="I826">
        <v>228</v>
      </c>
      <c r="J826">
        <v>228</v>
      </c>
      <c r="K826">
        <v>242</v>
      </c>
      <c r="L826">
        <v>241.5</v>
      </c>
      <c r="M826">
        <v>7.9055416530173002</v>
      </c>
      <c r="N826">
        <v>84.9556036269298</v>
      </c>
      <c r="O826">
        <v>99.663683062901399</v>
      </c>
      <c r="P826">
        <v>0.14809155515045799</v>
      </c>
      <c r="Q826">
        <v>0.17373015065163899</v>
      </c>
      <c r="R826">
        <v>20.870556631630699</v>
      </c>
    </row>
    <row r="827" spans="1:18" x14ac:dyDescent="0.35">
      <c r="A827" t="s">
        <v>19</v>
      </c>
      <c r="B827" t="s">
        <v>197</v>
      </c>
      <c r="C827" t="s">
        <v>33</v>
      </c>
      <c r="D827" t="s">
        <v>198</v>
      </c>
      <c r="E827">
        <v>4</v>
      </c>
      <c r="G827" t="s">
        <v>26</v>
      </c>
      <c r="H827">
        <v>0.18701171875</v>
      </c>
      <c r="I827">
        <v>294</v>
      </c>
      <c r="J827">
        <v>294</v>
      </c>
      <c r="K827">
        <v>286</v>
      </c>
      <c r="L827">
        <v>286</v>
      </c>
      <c r="M827">
        <v>3.9558421325121498</v>
      </c>
      <c r="N827">
        <v>106.588818876804</v>
      </c>
      <c r="O827">
        <v>98.315145751409702</v>
      </c>
      <c r="P827">
        <v>0.199333582176836</v>
      </c>
      <c r="Q827">
        <v>0.18386084386127899</v>
      </c>
      <c r="R827">
        <v>11.901259622967901</v>
      </c>
    </row>
    <row r="828" spans="1:18" x14ac:dyDescent="0.35">
      <c r="A828" t="s">
        <v>19</v>
      </c>
      <c r="B828" t="s">
        <v>197</v>
      </c>
      <c r="C828" t="s">
        <v>33</v>
      </c>
      <c r="D828" t="s">
        <v>199</v>
      </c>
      <c r="E828">
        <v>4</v>
      </c>
      <c r="G828" t="s">
        <v>26</v>
      </c>
      <c r="H828">
        <v>0.18701171875</v>
      </c>
      <c r="I828">
        <v>278</v>
      </c>
      <c r="J828">
        <v>278</v>
      </c>
      <c r="K828">
        <v>286</v>
      </c>
      <c r="L828">
        <v>286</v>
      </c>
      <c r="M828">
        <v>3.9558421325121498</v>
      </c>
      <c r="N828">
        <v>90.041472626015306</v>
      </c>
      <c r="O828">
        <v>98.315145751409702</v>
      </c>
      <c r="P828">
        <v>0.16838810554572201</v>
      </c>
      <c r="Q828">
        <v>0.18386084386127899</v>
      </c>
      <c r="R828">
        <v>11.901259622967901</v>
      </c>
    </row>
    <row r="829" spans="1:18" x14ac:dyDescent="0.35">
      <c r="A829" t="s">
        <v>19</v>
      </c>
      <c r="B829" t="s">
        <v>197</v>
      </c>
      <c r="C829" t="s">
        <v>34</v>
      </c>
      <c r="D829" t="s">
        <v>199</v>
      </c>
      <c r="E829">
        <v>9</v>
      </c>
      <c r="G829" t="s">
        <v>26</v>
      </c>
      <c r="H829">
        <v>0.193359375</v>
      </c>
      <c r="I829">
        <v>505</v>
      </c>
      <c r="J829">
        <v>505</v>
      </c>
      <c r="K829">
        <v>493</v>
      </c>
      <c r="L829">
        <v>492.5</v>
      </c>
      <c r="M829">
        <v>3.58937452378958</v>
      </c>
      <c r="N829">
        <v>111.52037871039801</v>
      </c>
      <c r="O829">
        <v>105.073748102748</v>
      </c>
      <c r="P829">
        <v>0.21563510727206001</v>
      </c>
      <c r="Q829">
        <v>0.20316994262054699</v>
      </c>
      <c r="R829">
        <v>8.6766795717938106</v>
      </c>
    </row>
    <row r="830" spans="1:18" x14ac:dyDescent="0.35">
      <c r="A830" t="s">
        <v>19</v>
      </c>
      <c r="B830" t="s">
        <v>197</v>
      </c>
      <c r="C830" t="s">
        <v>34</v>
      </c>
      <c r="D830" t="s">
        <v>198</v>
      </c>
      <c r="E830">
        <v>9</v>
      </c>
      <c r="G830" t="s">
        <v>26</v>
      </c>
      <c r="H830">
        <v>0.193359375</v>
      </c>
      <c r="I830">
        <v>480</v>
      </c>
      <c r="J830">
        <v>480</v>
      </c>
      <c r="K830">
        <v>493</v>
      </c>
      <c r="L830">
        <v>492.5</v>
      </c>
      <c r="M830">
        <v>3.58937452378958</v>
      </c>
      <c r="N830">
        <v>98.627117495097195</v>
      </c>
      <c r="O830">
        <v>105.073748102748</v>
      </c>
      <c r="P830">
        <v>0.19070477796903501</v>
      </c>
      <c r="Q830">
        <v>0.20316994262054699</v>
      </c>
      <c r="R830">
        <v>8.6766795717938106</v>
      </c>
    </row>
    <row r="831" spans="1:18" x14ac:dyDescent="0.35">
      <c r="A831" t="s">
        <v>19</v>
      </c>
      <c r="B831" t="s">
        <v>197</v>
      </c>
      <c r="C831" t="s">
        <v>31</v>
      </c>
      <c r="D831" t="s">
        <v>198</v>
      </c>
      <c r="E831">
        <v>3</v>
      </c>
      <c r="G831" t="s">
        <v>26</v>
      </c>
      <c r="H831">
        <v>0.208251953125</v>
      </c>
      <c r="I831">
        <v>625</v>
      </c>
      <c r="J831">
        <v>625</v>
      </c>
      <c r="K831">
        <v>662</v>
      </c>
      <c r="L831">
        <v>662</v>
      </c>
      <c r="M831">
        <v>7.9042147745928197</v>
      </c>
      <c r="N831">
        <v>96.067293493705805</v>
      </c>
      <c r="O831">
        <v>113.675429679613</v>
      </c>
      <c r="P831">
        <v>0.20006201501496801</v>
      </c>
      <c r="Q831">
        <v>0.236731302531031</v>
      </c>
      <c r="R831">
        <v>21.9059343539822</v>
      </c>
    </row>
    <row r="832" spans="1:18" x14ac:dyDescent="0.35">
      <c r="A832" t="s">
        <v>19</v>
      </c>
      <c r="B832" t="s">
        <v>197</v>
      </c>
      <c r="C832" t="s">
        <v>31</v>
      </c>
      <c r="D832" t="s">
        <v>199</v>
      </c>
      <c r="E832">
        <v>3</v>
      </c>
      <c r="G832" t="s">
        <v>26</v>
      </c>
      <c r="H832">
        <v>0.208251953125</v>
      </c>
      <c r="I832">
        <v>699</v>
      </c>
      <c r="J832">
        <v>699</v>
      </c>
      <c r="K832">
        <v>662</v>
      </c>
      <c r="L832">
        <v>662</v>
      </c>
      <c r="M832">
        <v>7.9042147745928197</v>
      </c>
      <c r="N832">
        <v>131.28356586552101</v>
      </c>
      <c r="O832">
        <v>113.675429679613</v>
      </c>
      <c r="P832">
        <v>0.27340059004709399</v>
      </c>
      <c r="Q832">
        <v>0.236731302531031</v>
      </c>
      <c r="R832">
        <v>21.9059343539822</v>
      </c>
    </row>
    <row r="833" spans="1:18" x14ac:dyDescent="0.35">
      <c r="A833" t="s">
        <v>19</v>
      </c>
      <c r="B833" t="s">
        <v>197</v>
      </c>
      <c r="C833" t="s">
        <v>35</v>
      </c>
      <c r="D833" t="s">
        <v>199</v>
      </c>
      <c r="E833">
        <v>10</v>
      </c>
      <c r="G833" t="s">
        <v>26</v>
      </c>
      <c r="H833">
        <v>0.28076171875</v>
      </c>
      <c r="I833">
        <v>279</v>
      </c>
      <c r="J833">
        <v>279</v>
      </c>
      <c r="K833">
        <v>266</v>
      </c>
      <c r="L833">
        <v>265.5</v>
      </c>
      <c r="M833">
        <v>7.19091641884624</v>
      </c>
      <c r="N833">
        <v>170.581836954653</v>
      </c>
      <c r="O833">
        <v>131.699767516299</v>
      </c>
      <c r="P833">
        <v>0.478928497309206</v>
      </c>
      <c r="Q833">
        <v>0.36976253086851602</v>
      </c>
      <c r="R833">
        <v>41.752199696211797</v>
      </c>
    </row>
    <row r="834" spans="1:18" x14ac:dyDescent="0.35">
      <c r="A834" t="s">
        <v>19</v>
      </c>
      <c r="B834" t="s">
        <v>197</v>
      </c>
      <c r="C834" t="s">
        <v>35</v>
      </c>
      <c r="D834" t="s">
        <v>198</v>
      </c>
      <c r="E834">
        <v>10</v>
      </c>
      <c r="G834" t="s">
        <v>32</v>
      </c>
      <c r="H834">
        <v>0.28076171875</v>
      </c>
      <c r="I834">
        <v>252</v>
      </c>
      <c r="J834">
        <v>252</v>
      </c>
      <c r="K834">
        <v>266</v>
      </c>
      <c r="L834">
        <v>265.5</v>
      </c>
      <c r="M834">
        <v>7.19091641884624</v>
      </c>
      <c r="N834">
        <v>92.817698077945906</v>
      </c>
      <c r="O834">
        <v>131.699767516299</v>
      </c>
      <c r="P834">
        <v>0.26059656442782603</v>
      </c>
      <c r="Q834">
        <v>0.36976253086851602</v>
      </c>
      <c r="R834">
        <v>41.752199696211797</v>
      </c>
    </row>
    <row r="835" spans="1:18" x14ac:dyDescent="0.35">
      <c r="A835" t="s">
        <v>19</v>
      </c>
      <c r="B835" t="s">
        <v>197</v>
      </c>
      <c r="C835" t="s">
        <v>21</v>
      </c>
      <c r="D835" t="s">
        <v>198</v>
      </c>
      <c r="E835">
        <v>1</v>
      </c>
      <c r="G835" t="s">
        <v>26</v>
      </c>
      <c r="H835">
        <v>0.29296875</v>
      </c>
      <c r="I835">
        <v>342</v>
      </c>
      <c r="J835">
        <v>342</v>
      </c>
      <c r="K835">
        <v>340</v>
      </c>
      <c r="L835">
        <v>340</v>
      </c>
      <c r="M835">
        <v>0.83189033080770303</v>
      </c>
      <c r="N835">
        <v>91.393375125011005</v>
      </c>
      <c r="O835">
        <v>90.1260258869506</v>
      </c>
      <c r="P835">
        <v>0.26775402868655501</v>
      </c>
      <c r="Q835">
        <v>0.264041091465675</v>
      </c>
      <c r="R835">
        <v>1.9886625013027299</v>
      </c>
    </row>
    <row r="836" spans="1:18" x14ac:dyDescent="0.35">
      <c r="A836" t="s">
        <v>19</v>
      </c>
      <c r="B836" t="s">
        <v>197</v>
      </c>
      <c r="C836" t="s">
        <v>21</v>
      </c>
      <c r="D836" t="s">
        <v>199</v>
      </c>
      <c r="E836">
        <v>1</v>
      </c>
      <c r="G836" t="s">
        <v>26</v>
      </c>
      <c r="H836">
        <v>0.29296875</v>
      </c>
      <c r="I836">
        <v>338</v>
      </c>
      <c r="J836">
        <v>338</v>
      </c>
      <c r="K836">
        <v>340</v>
      </c>
      <c r="L836">
        <v>340</v>
      </c>
      <c r="M836">
        <v>0.83189033080770303</v>
      </c>
      <c r="N836">
        <v>88.858676648890196</v>
      </c>
      <c r="O836">
        <v>90.1260258869506</v>
      </c>
      <c r="P836">
        <v>0.260328154244795</v>
      </c>
      <c r="Q836">
        <v>0.264041091465675</v>
      </c>
      <c r="R836">
        <v>1.9886625013027299</v>
      </c>
    </row>
    <row r="837" spans="1:18" x14ac:dyDescent="0.35">
      <c r="A837" t="s">
        <v>19</v>
      </c>
      <c r="B837" t="s">
        <v>200</v>
      </c>
      <c r="C837" t="s">
        <v>30</v>
      </c>
      <c r="D837" t="s">
        <v>201</v>
      </c>
      <c r="E837">
        <v>2</v>
      </c>
      <c r="G837" t="s">
        <v>26</v>
      </c>
      <c r="H837">
        <v>0.427734375</v>
      </c>
      <c r="I837">
        <v>725</v>
      </c>
      <c r="J837">
        <v>725</v>
      </c>
      <c r="K837">
        <v>734</v>
      </c>
      <c r="L837">
        <v>734</v>
      </c>
      <c r="M837">
        <v>1.73404932716047</v>
      </c>
      <c r="N837">
        <v>81.500492363331304</v>
      </c>
      <c r="O837">
        <v>84.117115741665103</v>
      </c>
      <c r="P837">
        <v>0.34860562163221798</v>
      </c>
      <c r="Q837">
        <v>0.35979781928563698</v>
      </c>
      <c r="R837">
        <v>4.3991811138969101</v>
      </c>
    </row>
    <row r="838" spans="1:18" x14ac:dyDescent="0.35">
      <c r="A838" t="s">
        <v>19</v>
      </c>
      <c r="B838" t="s">
        <v>200</v>
      </c>
      <c r="C838" t="s">
        <v>30</v>
      </c>
      <c r="D838" t="s">
        <v>202</v>
      </c>
      <c r="E838">
        <v>2</v>
      </c>
      <c r="G838" t="s">
        <v>26</v>
      </c>
      <c r="H838">
        <v>0.427734375</v>
      </c>
      <c r="I838">
        <v>743</v>
      </c>
      <c r="J838">
        <v>743</v>
      </c>
      <c r="K838">
        <v>734</v>
      </c>
      <c r="L838">
        <v>734</v>
      </c>
      <c r="M838">
        <v>1.73404932716047</v>
      </c>
      <c r="N838">
        <v>86.733739119998802</v>
      </c>
      <c r="O838">
        <v>84.117115741665103</v>
      </c>
      <c r="P838">
        <v>0.37099001693905698</v>
      </c>
      <c r="Q838">
        <v>0.35979781928563698</v>
      </c>
      <c r="R838">
        <v>4.3991811138969101</v>
      </c>
    </row>
    <row r="839" spans="1:18" x14ac:dyDescent="0.35">
      <c r="A839" t="s">
        <v>19</v>
      </c>
      <c r="B839" t="s">
        <v>200</v>
      </c>
      <c r="C839" t="s">
        <v>27</v>
      </c>
      <c r="D839" t="s">
        <v>201</v>
      </c>
      <c r="E839">
        <v>6</v>
      </c>
      <c r="G839" t="s">
        <v>26</v>
      </c>
      <c r="H839">
        <v>0.697265625</v>
      </c>
      <c r="I839">
        <v>536</v>
      </c>
      <c r="J839">
        <v>536</v>
      </c>
      <c r="K839">
        <v>527</v>
      </c>
      <c r="L839">
        <v>526.5</v>
      </c>
      <c r="M839">
        <v>2.55176236325629</v>
      </c>
      <c r="N839">
        <v>105.91957132853101</v>
      </c>
      <c r="O839">
        <v>103.29117002000299</v>
      </c>
      <c r="P839">
        <v>0.73854076102120703</v>
      </c>
      <c r="Q839">
        <v>0.72021382220978902</v>
      </c>
      <c r="R839">
        <v>3.5986820336723402</v>
      </c>
    </row>
    <row r="840" spans="1:18" x14ac:dyDescent="0.35">
      <c r="A840" t="s">
        <v>19</v>
      </c>
      <c r="B840" t="s">
        <v>200</v>
      </c>
      <c r="C840" t="s">
        <v>27</v>
      </c>
      <c r="D840" t="s">
        <v>202</v>
      </c>
      <c r="E840">
        <v>6</v>
      </c>
      <c r="G840" t="s">
        <v>26</v>
      </c>
      <c r="H840">
        <v>0.697265625</v>
      </c>
      <c r="I840">
        <v>517</v>
      </c>
      <c r="J840">
        <v>517</v>
      </c>
      <c r="K840">
        <v>527</v>
      </c>
      <c r="L840">
        <v>526.5</v>
      </c>
      <c r="M840">
        <v>2.55176236325629</v>
      </c>
      <c r="N840">
        <v>100.662768711475</v>
      </c>
      <c r="O840">
        <v>103.29117002000299</v>
      </c>
      <c r="P840">
        <v>0.70188688339837202</v>
      </c>
      <c r="Q840">
        <v>0.72021382220978902</v>
      </c>
      <c r="R840">
        <v>3.5986820336723402</v>
      </c>
    </row>
    <row r="841" spans="1:18" x14ac:dyDescent="0.35">
      <c r="A841" t="s">
        <v>19</v>
      </c>
      <c r="B841" t="s">
        <v>197</v>
      </c>
      <c r="C841" t="s">
        <v>28</v>
      </c>
      <c r="D841" t="s">
        <v>199</v>
      </c>
      <c r="E841">
        <v>7</v>
      </c>
      <c r="G841" t="s">
        <v>23</v>
      </c>
      <c r="H841">
        <v>0.71533203125</v>
      </c>
      <c r="I841">
        <v>181</v>
      </c>
      <c r="J841">
        <v>181</v>
      </c>
      <c r="K841">
        <v>206</v>
      </c>
      <c r="L841">
        <v>205.5</v>
      </c>
      <c r="M841">
        <v>16.860453663328801</v>
      </c>
      <c r="N841" t="s">
        <v>24</v>
      </c>
      <c r="O841" t="s">
        <v>24</v>
      </c>
      <c r="P841" t="s">
        <v>24</v>
      </c>
      <c r="Q841" t="s">
        <v>24</v>
      </c>
      <c r="R841" t="s">
        <v>24</v>
      </c>
    </row>
    <row r="842" spans="1:18" x14ac:dyDescent="0.35">
      <c r="A842" t="s">
        <v>19</v>
      </c>
      <c r="B842" t="s">
        <v>197</v>
      </c>
      <c r="C842" t="s">
        <v>28</v>
      </c>
      <c r="D842" t="s">
        <v>198</v>
      </c>
      <c r="E842">
        <v>7</v>
      </c>
      <c r="G842" t="s">
        <v>32</v>
      </c>
      <c r="H842">
        <v>0.71533203125</v>
      </c>
      <c r="I842">
        <v>230</v>
      </c>
      <c r="J842">
        <v>230</v>
      </c>
      <c r="K842">
        <v>206</v>
      </c>
      <c r="L842">
        <v>205.5</v>
      </c>
      <c r="M842">
        <v>16.860453663328801</v>
      </c>
      <c r="N842">
        <v>253.23481645002201</v>
      </c>
      <c r="O842" t="s">
        <v>24</v>
      </c>
      <c r="P842">
        <v>1.81146975634415</v>
      </c>
      <c r="Q842" t="s">
        <v>24</v>
      </c>
      <c r="R842" t="s">
        <v>24</v>
      </c>
    </row>
    <row r="843" spans="1:18" x14ac:dyDescent="0.35">
      <c r="A843" t="s">
        <v>19</v>
      </c>
      <c r="B843" t="s">
        <v>200</v>
      </c>
      <c r="C843" t="s">
        <v>33</v>
      </c>
      <c r="D843" t="s">
        <v>201</v>
      </c>
      <c r="E843">
        <v>4</v>
      </c>
      <c r="G843" t="s">
        <v>26</v>
      </c>
      <c r="H843">
        <v>0.748046875</v>
      </c>
      <c r="I843">
        <v>586</v>
      </c>
      <c r="J843">
        <v>586</v>
      </c>
      <c r="K843">
        <v>583</v>
      </c>
      <c r="L843">
        <v>583</v>
      </c>
      <c r="M843">
        <v>0.72772567532063204</v>
      </c>
      <c r="N843">
        <v>103.436886419223</v>
      </c>
      <c r="O843">
        <v>102.640198049601</v>
      </c>
      <c r="P843">
        <v>0.77375639645630401</v>
      </c>
      <c r="Q843">
        <v>0.76779679400385403</v>
      </c>
      <c r="R843">
        <v>1.0977058878633901</v>
      </c>
    </row>
    <row r="844" spans="1:18" x14ac:dyDescent="0.35">
      <c r="A844" t="s">
        <v>19</v>
      </c>
      <c r="B844" t="s">
        <v>200</v>
      </c>
      <c r="C844" t="s">
        <v>33</v>
      </c>
      <c r="D844" t="s">
        <v>202</v>
      </c>
      <c r="E844">
        <v>4</v>
      </c>
      <c r="G844" t="s">
        <v>26</v>
      </c>
      <c r="H844">
        <v>0.748046875</v>
      </c>
      <c r="I844">
        <v>580</v>
      </c>
      <c r="J844">
        <v>580</v>
      </c>
      <c r="K844">
        <v>583</v>
      </c>
      <c r="L844">
        <v>583</v>
      </c>
      <c r="M844">
        <v>0.72772567532063204</v>
      </c>
      <c r="N844">
        <v>101.843509679978</v>
      </c>
      <c r="O844">
        <v>102.640198049601</v>
      </c>
      <c r="P844">
        <v>0.76183719155140395</v>
      </c>
      <c r="Q844">
        <v>0.76779679400385403</v>
      </c>
      <c r="R844">
        <v>1.0977058878633901</v>
      </c>
    </row>
    <row r="845" spans="1:18" x14ac:dyDescent="0.35">
      <c r="A845" t="s">
        <v>19</v>
      </c>
      <c r="B845" t="s">
        <v>200</v>
      </c>
      <c r="C845" t="s">
        <v>34</v>
      </c>
      <c r="D845" t="s">
        <v>202</v>
      </c>
      <c r="E845">
        <v>9</v>
      </c>
      <c r="G845" t="s">
        <v>26</v>
      </c>
      <c r="H845">
        <v>0.7734375</v>
      </c>
      <c r="I845">
        <v>1145</v>
      </c>
      <c r="J845">
        <v>1145</v>
      </c>
      <c r="K845">
        <v>1112</v>
      </c>
      <c r="L845">
        <v>1112</v>
      </c>
      <c r="M845">
        <v>4.1968567948122404</v>
      </c>
      <c r="N845">
        <v>110.44611395633</v>
      </c>
      <c r="O845">
        <v>106.18740914337</v>
      </c>
      <c r="P845">
        <v>0.85423166263098904</v>
      </c>
      <c r="Q845">
        <v>0.82129324259325698</v>
      </c>
      <c r="R845">
        <v>5.6717817613376296</v>
      </c>
    </row>
    <row r="846" spans="1:18" x14ac:dyDescent="0.35">
      <c r="A846" t="s">
        <v>19</v>
      </c>
      <c r="B846" t="s">
        <v>200</v>
      </c>
      <c r="C846" t="s">
        <v>34</v>
      </c>
      <c r="D846" t="s">
        <v>201</v>
      </c>
      <c r="E846">
        <v>9</v>
      </c>
      <c r="G846" t="s">
        <v>26</v>
      </c>
      <c r="H846">
        <v>0.7734375</v>
      </c>
      <c r="I846">
        <v>1079</v>
      </c>
      <c r="J846">
        <v>1079</v>
      </c>
      <c r="K846">
        <v>1112</v>
      </c>
      <c r="L846">
        <v>1112</v>
      </c>
      <c r="M846">
        <v>4.1968567948122404</v>
      </c>
      <c r="N846">
        <v>101.92870433041099</v>
      </c>
      <c r="O846">
        <v>106.18740914337</v>
      </c>
      <c r="P846">
        <v>0.78835482255552503</v>
      </c>
      <c r="Q846">
        <v>0.82129324259325698</v>
      </c>
      <c r="R846">
        <v>5.6717817613376296</v>
      </c>
    </row>
    <row r="847" spans="1:18" x14ac:dyDescent="0.35">
      <c r="A847" t="s">
        <v>19</v>
      </c>
      <c r="B847" t="s">
        <v>197</v>
      </c>
      <c r="C847" t="s">
        <v>25</v>
      </c>
      <c r="D847" t="s">
        <v>198</v>
      </c>
      <c r="E847">
        <v>5</v>
      </c>
      <c r="G847" t="s">
        <v>26</v>
      </c>
      <c r="H847">
        <v>0.79833984375</v>
      </c>
      <c r="I847">
        <v>539</v>
      </c>
      <c r="J847">
        <v>539</v>
      </c>
      <c r="K847">
        <v>516</v>
      </c>
      <c r="L847">
        <v>516</v>
      </c>
      <c r="M847">
        <v>6.3036651036010003</v>
      </c>
      <c r="N847">
        <v>118.805943957537</v>
      </c>
      <c r="O847">
        <v>107.405147979028</v>
      </c>
      <c r="P847">
        <v>0.94847518735631797</v>
      </c>
      <c r="Q847">
        <v>0.85745809055523203</v>
      </c>
      <c r="R847">
        <v>15.011533988858901</v>
      </c>
    </row>
    <row r="848" spans="1:18" x14ac:dyDescent="0.35">
      <c r="A848" t="s">
        <v>19</v>
      </c>
      <c r="B848" t="s">
        <v>197</v>
      </c>
      <c r="C848" t="s">
        <v>25</v>
      </c>
      <c r="D848" t="s">
        <v>199</v>
      </c>
      <c r="E848">
        <v>5</v>
      </c>
      <c r="G848" t="s">
        <v>26</v>
      </c>
      <c r="H848">
        <v>0.79833984375</v>
      </c>
      <c r="I848">
        <v>493</v>
      </c>
      <c r="J848">
        <v>493</v>
      </c>
      <c r="K848">
        <v>516</v>
      </c>
      <c r="L848">
        <v>516</v>
      </c>
      <c r="M848">
        <v>6.3036651036010003</v>
      </c>
      <c r="N848">
        <v>96.004352000519503</v>
      </c>
      <c r="O848">
        <v>107.405147979028</v>
      </c>
      <c r="P848">
        <v>0.76644099375414698</v>
      </c>
      <c r="Q848">
        <v>0.85745809055523203</v>
      </c>
      <c r="R848">
        <v>15.011533988858901</v>
      </c>
    </row>
    <row r="849" spans="1:18" x14ac:dyDescent="0.35">
      <c r="A849" t="s">
        <v>19</v>
      </c>
      <c r="B849" t="s">
        <v>200</v>
      </c>
      <c r="C849" t="s">
        <v>31</v>
      </c>
      <c r="D849" t="s">
        <v>201</v>
      </c>
      <c r="E849">
        <v>3</v>
      </c>
      <c r="G849" t="s">
        <v>26</v>
      </c>
      <c r="H849">
        <v>0.8330078125</v>
      </c>
      <c r="I849">
        <v>1168</v>
      </c>
      <c r="J849">
        <v>1168</v>
      </c>
      <c r="K849">
        <v>1212</v>
      </c>
      <c r="L849">
        <v>1211.5</v>
      </c>
      <c r="M849">
        <v>5.0778613258959604</v>
      </c>
      <c r="N849">
        <v>91.046614366926207</v>
      </c>
      <c r="O849">
        <v>96.599898377354705</v>
      </c>
      <c r="P849">
        <v>0.75842541069324199</v>
      </c>
      <c r="Q849">
        <v>0.80468470035042505</v>
      </c>
      <c r="R849">
        <v>8.1299563407188096</v>
      </c>
    </row>
    <row r="850" spans="1:18" x14ac:dyDescent="0.35">
      <c r="A850" t="s">
        <v>19</v>
      </c>
      <c r="B850" t="s">
        <v>200</v>
      </c>
      <c r="C850" t="s">
        <v>31</v>
      </c>
      <c r="D850" t="s">
        <v>202</v>
      </c>
      <c r="E850">
        <v>3</v>
      </c>
      <c r="G850" t="s">
        <v>26</v>
      </c>
      <c r="H850">
        <v>0.8330078125</v>
      </c>
      <c r="I850">
        <v>1255</v>
      </c>
      <c r="J850">
        <v>1255</v>
      </c>
      <c r="K850">
        <v>1212</v>
      </c>
      <c r="L850">
        <v>1211.5</v>
      </c>
      <c r="M850">
        <v>5.0778613258959604</v>
      </c>
      <c r="N850">
        <v>102.153182387783</v>
      </c>
      <c r="O850">
        <v>96.599898377354705</v>
      </c>
      <c r="P850">
        <v>0.85094399000760801</v>
      </c>
      <c r="Q850">
        <v>0.80468470035042505</v>
      </c>
      <c r="R850">
        <v>8.1299563407188096</v>
      </c>
    </row>
    <row r="851" spans="1:18" x14ac:dyDescent="0.35">
      <c r="A851" t="s">
        <v>19</v>
      </c>
      <c r="B851" t="s">
        <v>200</v>
      </c>
      <c r="C851" t="s">
        <v>35</v>
      </c>
      <c r="D851" t="s">
        <v>202</v>
      </c>
      <c r="E851">
        <v>10</v>
      </c>
      <c r="G851" t="s">
        <v>26</v>
      </c>
      <c r="H851">
        <v>1.123046875</v>
      </c>
      <c r="I851">
        <v>444</v>
      </c>
      <c r="J851">
        <v>444</v>
      </c>
      <c r="K851">
        <v>427</v>
      </c>
      <c r="L851">
        <v>426.5</v>
      </c>
      <c r="M851">
        <v>5.8027520144265301</v>
      </c>
      <c r="N851">
        <v>141.67921263043601</v>
      </c>
      <c r="O851">
        <v>131.915506183004</v>
      </c>
      <c r="P851">
        <v>1.59112396997071</v>
      </c>
      <c r="Q851">
        <v>1.4814729698286599</v>
      </c>
      <c r="R851">
        <v>10.467280516538599</v>
      </c>
    </row>
    <row r="852" spans="1:18" x14ac:dyDescent="0.35">
      <c r="A852" t="s">
        <v>19</v>
      </c>
      <c r="B852" t="s">
        <v>200</v>
      </c>
      <c r="C852" t="s">
        <v>35</v>
      </c>
      <c r="D852" t="s">
        <v>201</v>
      </c>
      <c r="E852">
        <v>10</v>
      </c>
      <c r="G852" t="s">
        <v>26</v>
      </c>
      <c r="H852">
        <v>1.123046875</v>
      </c>
      <c r="I852">
        <v>409</v>
      </c>
      <c r="J852">
        <v>409</v>
      </c>
      <c r="K852">
        <v>427</v>
      </c>
      <c r="L852">
        <v>426.5</v>
      </c>
      <c r="M852">
        <v>5.8027520144265301</v>
      </c>
      <c r="N852">
        <v>122.15179973557299</v>
      </c>
      <c r="O852">
        <v>131.915506183004</v>
      </c>
      <c r="P852">
        <v>1.3718219696866101</v>
      </c>
      <c r="Q852">
        <v>1.4814729698286599</v>
      </c>
      <c r="R852">
        <v>10.467280516538599</v>
      </c>
    </row>
    <row r="853" spans="1:18" x14ac:dyDescent="0.35">
      <c r="A853" t="s">
        <v>19</v>
      </c>
      <c r="B853" t="s">
        <v>200</v>
      </c>
      <c r="C853" t="s">
        <v>21</v>
      </c>
      <c r="D853" t="s">
        <v>201</v>
      </c>
      <c r="E853">
        <v>1</v>
      </c>
      <c r="G853" t="s">
        <v>26</v>
      </c>
      <c r="H853">
        <v>1.171875</v>
      </c>
      <c r="I853">
        <v>835</v>
      </c>
      <c r="J853">
        <v>835</v>
      </c>
      <c r="K853">
        <v>835</v>
      </c>
      <c r="L853">
        <v>834.5</v>
      </c>
      <c r="M853">
        <v>8.4734185882150703E-2</v>
      </c>
      <c r="N853">
        <v>103.579903849155</v>
      </c>
      <c r="O853">
        <v>103.496366549455</v>
      </c>
      <c r="P853">
        <v>1.21382699823228</v>
      </c>
      <c r="Q853">
        <v>1.2128480455014301</v>
      </c>
      <c r="R853">
        <v>0.11414853113915201</v>
      </c>
    </row>
    <row r="854" spans="1:18" x14ac:dyDescent="0.35">
      <c r="A854" t="s">
        <v>19</v>
      </c>
      <c r="B854" t="s">
        <v>200</v>
      </c>
      <c r="C854" t="s">
        <v>21</v>
      </c>
      <c r="D854" t="s">
        <v>202</v>
      </c>
      <c r="E854">
        <v>1</v>
      </c>
      <c r="G854" t="s">
        <v>26</v>
      </c>
      <c r="H854">
        <v>1.171875</v>
      </c>
      <c r="I854">
        <v>834</v>
      </c>
      <c r="J854">
        <v>834</v>
      </c>
      <c r="K854">
        <v>835</v>
      </c>
      <c r="L854">
        <v>834.5</v>
      </c>
      <c r="M854">
        <v>8.4734185882150703E-2</v>
      </c>
      <c r="N854">
        <v>103.412829249756</v>
      </c>
      <c r="O854">
        <v>103.496366549455</v>
      </c>
      <c r="P854">
        <v>1.21186909277058</v>
      </c>
      <c r="Q854">
        <v>1.2128480455014301</v>
      </c>
      <c r="R854">
        <v>0.11414853113915201</v>
      </c>
    </row>
    <row r="855" spans="1:18" x14ac:dyDescent="0.35">
      <c r="A855" t="s">
        <v>19</v>
      </c>
      <c r="B855" t="s">
        <v>197</v>
      </c>
      <c r="C855" t="s">
        <v>29</v>
      </c>
      <c r="D855" t="s">
        <v>199</v>
      </c>
      <c r="E855">
        <v>8</v>
      </c>
      <c r="G855" t="s">
        <v>26</v>
      </c>
      <c r="H855">
        <v>1.63818359375</v>
      </c>
      <c r="I855">
        <v>701</v>
      </c>
      <c r="J855">
        <v>701</v>
      </c>
      <c r="K855">
        <v>682</v>
      </c>
      <c r="L855">
        <v>681.5</v>
      </c>
      <c r="M855">
        <v>4.0465391733346001</v>
      </c>
      <c r="N855">
        <v>106.099516546243</v>
      </c>
      <c r="O855">
        <v>102.05672434252</v>
      </c>
      <c r="P855">
        <v>1.7381048731086199</v>
      </c>
      <c r="Q855">
        <v>1.67187651449782</v>
      </c>
      <c r="R855">
        <v>5.6021507658555398</v>
      </c>
    </row>
    <row r="856" spans="1:18" x14ac:dyDescent="0.35">
      <c r="A856" t="s">
        <v>19</v>
      </c>
      <c r="B856" t="s">
        <v>197</v>
      </c>
      <c r="C856" t="s">
        <v>29</v>
      </c>
      <c r="D856" t="s">
        <v>198</v>
      </c>
      <c r="E856">
        <v>8</v>
      </c>
      <c r="G856" t="s">
        <v>26</v>
      </c>
      <c r="H856">
        <v>1.63818359375</v>
      </c>
      <c r="I856">
        <v>662</v>
      </c>
      <c r="J856">
        <v>662</v>
      </c>
      <c r="K856">
        <v>682</v>
      </c>
      <c r="L856">
        <v>681.5</v>
      </c>
      <c r="M856">
        <v>4.0465391733346001</v>
      </c>
      <c r="N856">
        <v>98.013932138796804</v>
      </c>
      <c r="O856">
        <v>102.05672434252</v>
      </c>
      <c r="P856">
        <v>1.6056481558870199</v>
      </c>
      <c r="Q856">
        <v>1.67187651449782</v>
      </c>
      <c r="R856">
        <v>5.6021507658555398</v>
      </c>
    </row>
    <row r="857" spans="1:18" x14ac:dyDescent="0.35">
      <c r="A857" t="s">
        <v>19</v>
      </c>
      <c r="B857" t="s">
        <v>203</v>
      </c>
      <c r="C857" t="s">
        <v>30</v>
      </c>
      <c r="D857" t="s">
        <v>204</v>
      </c>
      <c r="E857">
        <v>2</v>
      </c>
      <c r="G857" t="s">
        <v>26</v>
      </c>
      <c r="H857">
        <v>1.7109375</v>
      </c>
      <c r="I857">
        <v>1981</v>
      </c>
      <c r="J857">
        <v>1981</v>
      </c>
      <c r="K857">
        <v>2467</v>
      </c>
      <c r="L857">
        <v>2467</v>
      </c>
      <c r="M857">
        <v>27.860064503985502</v>
      </c>
      <c r="N857">
        <v>117.33885562174</v>
      </c>
      <c r="O857">
        <v>156.82704878067199</v>
      </c>
      <c r="P857">
        <v>2.0075944829032202</v>
      </c>
      <c r="Q857">
        <v>2.6832127877318199</v>
      </c>
      <c r="R857">
        <v>35.609124033871502</v>
      </c>
    </row>
    <row r="858" spans="1:18" x14ac:dyDescent="0.35">
      <c r="A858" t="s">
        <v>19</v>
      </c>
      <c r="B858" t="s">
        <v>203</v>
      </c>
      <c r="C858" t="s">
        <v>30</v>
      </c>
      <c r="D858" t="s">
        <v>205</v>
      </c>
      <c r="E858">
        <v>2</v>
      </c>
      <c r="G858" t="s">
        <v>26</v>
      </c>
      <c r="H858">
        <v>1.7109375</v>
      </c>
      <c r="I858">
        <v>2953</v>
      </c>
      <c r="J858">
        <v>2953</v>
      </c>
      <c r="K858">
        <v>2467</v>
      </c>
      <c r="L858">
        <v>2467</v>
      </c>
      <c r="M858">
        <v>27.860064503985502</v>
      </c>
      <c r="N858">
        <v>196.31524193960499</v>
      </c>
      <c r="O858">
        <v>156.82704878067199</v>
      </c>
      <c r="P858">
        <v>3.3588310925604201</v>
      </c>
      <c r="Q858">
        <v>2.6832127877318199</v>
      </c>
      <c r="R858">
        <v>35.609124033871502</v>
      </c>
    </row>
    <row r="859" spans="1:18" x14ac:dyDescent="0.35">
      <c r="A859" t="s">
        <v>19</v>
      </c>
      <c r="B859" t="s">
        <v>203</v>
      </c>
      <c r="C859" t="s">
        <v>27</v>
      </c>
      <c r="D859" t="s">
        <v>205</v>
      </c>
      <c r="E859">
        <v>6</v>
      </c>
      <c r="G859" t="s">
        <v>26</v>
      </c>
      <c r="H859">
        <v>2.7890625</v>
      </c>
      <c r="I859">
        <v>1686</v>
      </c>
      <c r="J859">
        <v>1686</v>
      </c>
      <c r="K859">
        <v>1697</v>
      </c>
      <c r="L859">
        <v>1696.5</v>
      </c>
      <c r="M859">
        <v>0.87528690863056202</v>
      </c>
      <c r="N859">
        <v>106.795747059235</v>
      </c>
      <c r="O859">
        <v>107.533496463676</v>
      </c>
      <c r="P859">
        <v>2.9786001328239902</v>
      </c>
      <c r="Q859">
        <v>2.9991764248072301</v>
      </c>
      <c r="R859">
        <v>0.97024206196582496</v>
      </c>
    </row>
    <row r="860" spans="1:18" x14ac:dyDescent="0.35">
      <c r="A860" t="s">
        <v>19</v>
      </c>
      <c r="B860" t="s">
        <v>203</v>
      </c>
      <c r="C860" t="s">
        <v>27</v>
      </c>
      <c r="D860" t="s">
        <v>204</v>
      </c>
      <c r="E860">
        <v>6</v>
      </c>
      <c r="G860" t="s">
        <v>26</v>
      </c>
      <c r="H860">
        <v>2.7890625</v>
      </c>
      <c r="I860">
        <v>1707</v>
      </c>
      <c r="J860">
        <v>1707</v>
      </c>
      <c r="K860">
        <v>1697</v>
      </c>
      <c r="L860">
        <v>1696.5</v>
      </c>
      <c r="M860">
        <v>0.87528690863056202</v>
      </c>
      <c r="N860">
        <v>108.27124586811701</v>
      </c>
      <c r="O860">
        <v>107.533496463676</v>
      </c>
      <c r="P860">
        <v>3.0197527167904701</v>
      </c>
      <c r="Q860">
        <v>2.9991764248072301</v>
      </c>
      <c r="R860">
        <v>0.97024206196582496</v>
      </c>
    </row>
    <row r="861" spans="1:18" x14ac:dyDescent="0.35">
      <c r="A861" t="s">
        <v>19</v>
      </c>
      <c r="B861" t="s">
        <v>200</v>
      </c>
      <c r="C861" t="s">
        <v>28</v>
      </c>
      <c r="D861" t="s">
        <v>201</v>
      </c>
      <c r="E861">
        <v>7</v>
      </c>
      <c r="G861" t="s">
        <v>26</v>
      </c>
      <c r="H861">
        <v>2.861328125</v>
      </c>
      <c r="I861">
        <v>301</v>
      </c>
      <c r="J861">
        <v>301</v>
      </c>
      <c r="K861">
        <v>303</v>
      </c>
      <c r="L861">
        <v>302.5</v>
      </c>
      <c r="M861">
        <v>0.70126292349079</v>
      </c>
      <c r="N861">
        <v>137.91556442361099</v>
      </c>
      <c r="O861">
        <v>139.342569121835</v>
      </c>
      <c r="P861">
        <v>3.9462168336053001</v>
      </c>
      <c r="Q861">
        <v>3.9870481203806398</v>
      </c>
      <c r="R861">
        <v>1.4482935189987201</v>
      </c>
    </row>
    <row r="862" spans="1:18" x14ac:dyDescent="0.35">
      <c r="A862" t="s">
        <v>19</v>
      </c>
      <c r="B862" t="s">
        <v>200</v>
      </c>
      <c r="C862" t="s">
        <v>28</v>
      </c>
      <c r="D862" t="s">
        <v>202</v>
      </c>
      <c r="E862">
        <v>7</v>
      </c>
      <c r="G862" t="s">
        <v>26</v>
      </c>
      <c r="H862">
        <v>2.861328125</v>
      </c>
      <c r="I862">
        <v>304</v>
      </c>
      <c r="J862">
        <v>304</v>
      </c>
      <c r="K862">
        <v>303</v>
      </c>
      <c r="L862">
        <v>302.5</v>
      </c>
      <c r="M862">
        <v>0.70126292349079</v>
      </c>
      <c r="N862">
        <v>140.76957382005901</v>
      </c>
      <c r="O862">
        <v>139.342569121835</v>
      </c>
      <c r="P862">
        <v>4.0278794071559796</v>
      </c>
      <c r="Q862">
        <v>3.9870481203806398</v>
      </c>
      <c r="R862">
        <v>1.4482935189987201</v>
      </c>
    </row>
    <row r="863" spans="1:18" x14ac:dyDescent="0.35">
      <c r="A863" t="s">
        <v>19</v>
      </c>
      <c r="B863" t="s">
        <v>203</v>
      </c>
      <c r="C863" t="s">
        <v>33</v>
      </c>
      <c r="D863" t="s">
        <v>204</v>
      </c>
      <c r="E863">
        <v>4</v>
      </c>
      <c r="G863" t="s">
        <v>26</v>
      </c>
      <c r="H863">
        <v>2.9921875</v>
      </c>
      <c r="I863">
        <v>1796</v>
      </c>
      <c r="J863">
        <v>1796</v>
      </c>
      <c r="K863">
        <v>1722</v>
      </c>
      <c r="L863">
        <v>1722</v>
      </c>
      <c r="M863">
        <v>6.0773405119401298</v>
      </c>
      <c r="N863">
        <v>107.529095067287</v>
      </c>
      <c r="O863">
        <v>102.487311452415</v>
      </c>
      <c r="P863">
        <v>3.21747214146649</v>
      </c>
      <c r="Q863">
        <v>3.0666125223652299</v>
      </c>
      <c r="R863">
        <v>6.9571136813494396</v>
      </c>
    </row>
    <row r="864" spans="1:18" x14ac:dyDescent="0.35">
      <c r="A864" t="s">
        <v>19</v>
      </c>
      <c r="B864" t="s">
        <v>203</v>
      </c>
      <c r="C864" t="s">
        <v>33</v>
      </c>
      <c r="D864" t="s">
        <v>205</v>
      </c>
      <c r="E864">
        <v>4</v>
      </c>
      <c r="G864" t="s">
        <v>26</v>
      </c>
      <c r="H864">
        <v>2.9921875</v>
      </c>
      <c r="I864">
        <v>1648</v>
      </c>
      <c r="J864">
        <v>1648</v>
      </c>
      <c r="K864">
        <v>1722</v>
      </c>
      <c r="L864">
        <v>1722</v>
      </c>
      <c r="M864">
        <v>6.0773405119401298</v>
      </c>
      <c r="N864">
        <v>97.4455278375425</v>
      </c>
      <c r="O864">
        <v>102.487311452415</v>
      </c>
      <c r="P864">
        <v>2.91575290326396</v>
      </c>
      <c r="Q864">
        <v>3.0666125223652299</v>
      </c>
      <c r="R864">
        <v>6.9571136813494396</v>
      </c>
    </row>
    <row r="865" spans="1:18" x14ac:dyDescent="0.35">
      <c r="A865" t="s">
        <v>19</v>
      </c>
      <c r="B865" t="s">
        <v>203</v>
      </c>
      <c r="C865" t="s">
        <v>34</v>
      </c>
      <c r="D865" t="s">
        <v>205</v>
      </c>
      <c r="E865">
        <v>9</v>
      </c>
      <c r="G865" t="s">
        <v>26</v>
      </c>
      <c r="H865">
        <v>3.09375</v>
      </c>
      <c r="I865">
        <v>3508</v>
      </c>
      <c r="J865">
        <v>3508</v>
      </c>
      <c r="K865">
        <v>3480</v>
      </c>
      <c r="L865">
        <v>3480</v>
      </c>
      <c r="M865">
        <v>1.1378729812197299</v>
      </c>
      <c r="N865">
        <v>103.89143140338101</v>
      </c>
      <c r="O865">
        <v>102.987257717126</v>
      </c>
      <c r="P865">
        <v>3.2141411590421098</v>
      </c>
      <c r="Q865">
        <v>3.1861682856236002</v>
      </c>
      <c r="R865">
        <v>1.2416047559541401</v>
      </c>
    </row>
    <row r="866" spans="1:18" x14ac:dyDescent="0.35">
      <c r="A866" t="s">
        <v>19</v>
      </c>
      <c r="B866" t="s">
        <v>203</v>
      </c>
      <c r="C866" t="s">
        <v>34</v>
      </c>
      <c r="D866" t="s">
        <v>204</v>
      </c>
      <c r="E866">
        <v>9</v>
      </c>
      <c r="G866" t="s">
        <v>26</v>
      </c>
      <c r="H866">
        <v>3.09375</v>
      </c>
      <c r="I866">
        <v>3452</v>
      </c>
      <c r="J866">
        <v>3452</v>
      </c>
      <c r="K866">
        <v>3480</v>
      </c>
      <c r="L866">
        <v>3480</v>
      </c>
      <c r="M866">
        <v>1.1378729812197299</v>
      </c>
      <c r="N866">
        <v>102.08308403087101</v>
      </c>
      <c r="O866">
        <v>102.987257717126</v>
      </c>
      <c r="P866">
        <v>3.1581954122050901</v>
      </c>
      <c r="Q866">
        <v>3.1861682856236002</v>
      </c>
      <c r="R866">
        <v>1.2416047559541401</v>
      </c>
    </row>
    <row r="867" spans="1:18" x14ac:dyDescent="0.35">
      <c r="A867" t="s">
        <v>19</v>
      </c>
      <c r="B867" t="s">
        <v>200</v>
      </c>
      <c r="C867" t="s">
        <v>25</v>
      </c>
      <c r="D867" t="s">
        <v>201</v>
      </c>
      <c r="E867">
        <v>5</v>
      </c>
      <c r="G867" t="s">
        <v>26</v>
      </c>
      <c r="H867">
        <v>3.193359375</v>
      </c>
      <c r="I867">
        <v>1062</v>
      </c>
      <c r="J867">
        <v>1062</v>
      </c>
      <c r="K867">
        <v>1063</v>
      </c>
      <c r="L867">
        <v>1063</v>
      </c>
      <c r="M867">
        <v>0.13303984594290599</v>
      </c>
      <c r="N867">
        <v>97.178141967811499</v>
      </c>
      <c r="O867">
        <v>97.310305683096203</v>
      </c>
      <c r="P867">
        <v>3.1032473069799198</v>
      </c>
      <c r="Q867">
        <v>3.1074677693723101</v>
      </c>
      <c r="R867">
        <v>0.19207391991748299</v>
      </c>
    </row>
    <row r="868" spans="1:18" x14ac:dyDescent="0.35">
      <c r="A868" t="s">
        <v>19</v>
      </c>
      <c r="B868" t="s">
        <v>200</v>
      </c>
      <c r="C868" t="s">
        <v>25</v>
      </c>
      <c r="D868" t="s">
        <v>202</v>
      </c>
      <c r="E868">
        <v>5</v>
      </c>
      <c r="G868" t="s">
        <v>26</v>
      </c>
      <c r="H868">
        <v>3.193359375</v>
      </c>
      <c r="I868">
        <v>1064</v>
      </c>
      <c r="J868">
        <v>1064</v>
      </c>
      <c r="K868">
        <v>1063</v>
      </c>
      <c r="L868">
        <v>1063</v>
      </c>
      <c r="M868">
        <v>0.13303984594290599</v>
      </c>
      <c r="N868">
        <v>97.442469398380894</v>
      </c>
      <c r="O868">
        <v>97.310305683096203</v>
      </c>
      <c r="P868">
        <v>3.1116882317646999</v>
      </c>
      <c r="Q868">
        <v>3.1074677693723101</v>
      </c>
      <c r="R868">
        <v>0.19207391991748299</v>
      </c>
    </row>
    <row r="869" spans="1:18" x14ac:dyDescent="0.35">
      <c r="A869" t="s">
        <v>19</v>
      </c>
      <c r="B869" t="s">
        <v>203</v>
      </c>
      <c r="C869" t="s">
        <v>31</v>
      </c>
      <c r="D869" t="s">
        <v>204</v>
      </c>
      <c r="E869">
        <v>3</v>
      </c>
      <c r="G869" t="s">
        <v>26</v>
      </c>
      <c r="H869">
        <v>3.33203125</v>
      </c>
      <c r="I869">
        <v>3491</v>
      </c>
      <c r="J869">
        <v>3491</v>
      </c>
      <c r="K869">
        <v>3517</v>
      </c>
      <c r="L869">
        <v>3516.5</v>
      </c>
      <c r="M869">
        <v>1.0255209964599401</v>
      </c>
      <c r="N869">
        <v>100.64433121986301</v>
      </c>
      <c r="O869">
        <v>101.528177450589</v>
      </c>
      <c r="P869">
        <v>3.3535005675993599</v>
      </c>
      <c r="Q869">
        <v>3.3829506002090799</v>
      </c>
      <c r="R869">
        <v>1.23113342318414</v>
      </c>
    </row>
    <row r="870" spans="1:18" x14ac:dyDescent="0.35">
      <c r="A870" t="s">
        <v>19</v>
      </c>
      <c r="B870" t="s">
        <v>203</v>
      </c>
      <c r="C870" t="s">
        <v>31</v>
      </c>
      <c r="D870" t="s">
        <v>205</v>
      </c>
      <c r="E870">
        <v>3</v>
      </c>
      <c r="G870" t="s">
        <v>26</v>
      </c>
      <c r="H870">
        <v>3.33203125</v>
      </c>
      <c r="I870">
        <v>3542</v>
      </c>
      <c r="J870">
        <v>3542</v>
      </c>
      <c r="K870">
        <v>3517</v>
      </c>
      <c r="L870">
        <v>3516.5</v>
      </c>
      <c r="M870">
        <v>1.0255209964599401</v>
      </c>
      <c r="N870">
        <v>102.412023681314</v>
      </c>
      <c r="O870">
        <v>101.528177450589</v>
      </c>
      <c r="P870">
        <v>3.4124006328187901</v>
      </c>
      <c r="Q870">
        <v>3.3829506002090799</v>
      </c>
      <c r="R870">
        <v>1.23113342318414</v>
      </c>
    </row>
    <row r="871" spans="1:18" x14ac:dyDescent="0.35">
      <c r="A871" t="s">
        <v>19</v>
      </c>
      <c r="B871" t="s">
        <v>203</v>
      </c>
      <c r="C871" t="s">
        <v>35</v>
      </c>
      <c r="D871" t="s">
        <v>205</v>
      </c>
      <c r="E871">
        <v>10</v>
      </c>
      <c r="G871" t="s">
        <v>26</v>
      </c>
      <c r="H871">
        <v>4.4921875</v>
      </c>
      <c r="I871">
        <v>1092</v>
      </c>
      <c r="J871">
        <v>1092</v>
      </c>
      <c r="K871">
        <v>1101</v>
      </c>
      <c r="L871">
        <v>1100.5</v>
      </c>
      <c r="M871">
        <v>1.0923048868851699</v>
      </c>
      <c r="N871">
        <v>113.870604417696</v>
      </c>
      <c r="O871">
        <v>114.814935324722</v>
      </c>
      <c r="P871">
        <v>5.1152810578262002</v>
      </c>
      <c r="Q871">
        <v>5.1577021727902501</v>
      </c>
      <c r="R871">
        <v>1.1631636357298401</v>
      </c>
    </row>
    <row r="872" spans="1:18" x14ac:dyDescent="0.35">
      <c r="A872" t="s">
        <v>19</v>
      </c>
      <c r="B872" t="s">
        <v>203</v>
      </c>
      <c r="C872" t="s">
        <v>35</v>
      </c>
      <c r="D872" t="s">
        <v>204</v>
      </c>
      <c r="E872">
        <v>10</v>
      </c>
      <c r="G872" t="s">
        <v>26</v>
      </c>
      <c r="H872">
        <v>4.4921875</v>
      </c>
      <c r="I872">
        <v>1109</v>
      </c>
      <c r="J872">
        <v>1109</v>
      </c>
      <c r="K872">
        <v>1101</v>
      </c>
      <c r="L872">
        <v>1100.5</v>
      </c>
      <c r="M872">
        <v>1.0923048868851699</v>
      </c>
      <c r="N872">
        <v>115.75926623174701</v>
      </c>
      <c r="O872">
        <v>114.814935324722</v>
      </c>
      <c r="P872">
        <v>5.2001232877543</v>
      </c>
      <c r="Q872">
        <v>5.1577021727902501</v>
      </c>
      <c r="R872">
        <v>1.1631636357298401</v>
      </c>
    </row>
    <row r="873" spans="1:18" x14ac:dyDescent="0.35">
      <c r="A873" t="s">
        <v>19</v>
      </c>
      <c r="B873" t="s">
        <v>203</v>
      </c>
      <c r="C873" t="s">
        <v>21</v>
      </c>
      <c r="D873" t="s">
        <v>204</v>
      </c>
      <c r="E873">
        <v>1</v>
      </c>
      <c r="G873" t="s">
        <v>26</v>
      </c>
      <c r="H873">
        <v>4.6875</v>
      </c>
      <c r="I873">
        <v>2709</v>
      </c>
      <c r="J873">
        <v>2709</v>
      </c>
      <c r="K873">
        <v>2583</v>
      </c>
      <c r="L873">
        <v>2583</v>
      </c>
      <c r="M873">
        <v>6.8986027432833898</v>
      </c>
      <c r="N873">
        <v>106.59416712951401</v>
      </c>
      <c r="O873">
        <v>101.07241909926501</v>
      </c>
      <c r="P873">
        <v>4.9966015841960099</v>
      </c>
      <c r="Q873">
        <v>4.7377696452780498</v>
      </c>
      <c r="R873">
        <v>7.7260750479485596</v>
      </c>
    </row>
    <row r="874" spans="1:18" x14ac:dyDescent="0.35">
      <c r="A874" t="s">
        <v>19</v>
      </c>
      <c r="B874" t="s">
        <v>203</v>
      </c>
      <c r="C874" t="s">
        <v>21</v>
      </c>
      <c r="D874" t="s">
        <v>205</v>
      </c>
      <c r="E874">
        <v>1</v>
      </c>
      <c r="G874" t="s">
        <v>26</v>
      </c>
      <c r="H874">
        <v>4.6875</v>
      </c>
      <c r="I874">
        <v>2457</v>
      </c>
      <c r="J874">
        <v>2457</v>
      </c>
      <c r="K874">
        <v>2583</v>
      </c>
      <c r="L874">
        <v>2583</v>
      </c>
      <c r="M874">
        <v>6.8986027432833898</v>
      </c>
      <c r="N874">
        <v>95.550671069015195</v>
      </c>
      <c r="O874">
        <v>101.07241909926501</v>
      </c>
      <c r="P874">
        <v>4.4789377063600799</v>
      </c>
      <c r="Q874">
        <v>4.7377696452780498</v>
      </c>
      <c r="R874">
        <v>7.7260750479485596</v>
      </c>
    </row>
    <row r="875" spans="1:18" x14ac:dyDescent="0.35">
      <c r="A875" t="s">
        <v>19</v>
      </c>
      <c r="B875" t="s">
        <v>200</v>
      </c>
      <c r="C875" t="s">
        <v>29</v>
      </c>
      <c r="D875" t="s">
        <v>202</v>
      </c>
      <c r="E875">
        <v>8</v>
      </c>
      <c r="G875" t="s">
        <v>26</v>
      </c>
      <c r="H875">
        <v>6.552734375</v>
      </c>
      <c r="I875">
        <v>2148</v>
      </c>
      <c r="J875">
        <v>2148</v>
      </c>
      <c r="K875">
        <v>2120</v>
      </c>
      <c r="L875">
        <v>2120</v>
      </c>
      <c r="M875">
        <v>1.86782923332295</v>
      </c>
      <c r="N875">
        <v>104.11378235779701</v>
      </c>
      <c r="O875">
        <v>102.581646632321</v>
      </c>
      <c r="P875">
        <v>6.8222996056720602</v>
      </c>
      <c r="Q875">
        <v>6.7219028213171397</v>
      </c>
      <c r="R875">
        <v>2.1122366363748299</v>
      </c>
    </row>
    <row r="876" spans="1:18" x14ac:dyDescent="0.35">
      <c r="A876" t="s">
        <v>19</v>
      </c>
      <c r="B876" t="s">
        <v>200</v>
      </c>
      <c r="C876" t="s">
        <v>29</v>
      </c>
      <c r="D876" t="s">
        <v>201</v>
      </c>
      <c r="E876">
        <v>8</v>
      </c>
      <c r="G876" t="s">
        <v>26</v>
      </c>
      <c r="H876">
        <v>6.552734375</v>
      </c>
      <c r="I876">
        <v>2092</v>
      </c>
      <c r="J876">
        <v>2092</v>
      </c>
      <c r="K876">
        <v>2120</v>
      </c>
      <c r="L876">
        <v>2120</v>
      </c>
      <c r="M876">
        <v>1.86782923332295</v>
      </c>
      <c r="N876">
        <v>101.049510906845</v>
      </c>
      <c r="O876">
        <v>102.581646632321</v>
      </c>
      <c r="P876">
        <v>6.6215060369622201</v>
      </c>
      <c r="Q876">
        <v>6.7219028213171397</v>
      </c>
      <c r="R876">
        <v>2.1122366363748299</v>
      </c>
    </row>
    <row r="877" spans="1:18" x14ac:dyDescent="0.35">
      <c r="A877" t="s">
        <v>19</v>
      </c>
      <c r="B877" t="s">
        <v>206</v>
      </c>
      <c r="C877" t="s">
        <v>30</v>
      </c>
      <c r="D877" t="s">
        <v>207</v>
      </c>
      <c r="E877">
        <v>2</v>
      </c>
      <c r="G877" t="s">
        <v>26</v>
      </c>
      <c r="H877">
        <v>6.84375</v>
      </c>
      <c r="I877">
        <v>5016</v>
      </c>
      <c r="J877">
        <v>5016</v>
      </c>
      <c r="K877">
        <v>4779</v>
      </c>
      <c r="L877">
        <v>4778.5</v>
      </c>
      <c r="M877">
        <v>7.0288944451943003</v>
      </c>
      <c r="N877">
        <v>92.372920785625894</v>
      </c>
      <c r="O877">
        <v>87.3251490068686</v>
      </c>
      <c r="P877">
        <v>6.32177176626627</v>
      </c>
      <c r="Q877">
        <v>5.97631488515756</v>
      </c>
      <c r="R877">
        <v>8.1747668231534192</v>
      </c>
    </row>
    <row r="878" spans="1:18" x14ac:dyDescent="0.35">
      <c r="A878" t="s">
        <v>19</v>
      </c>
      <c r="B878" t="s">
        <v>206</v>
      </c>
      <c r="C878" t="s">
        <v>30</v>
      </c>
      <c r="D878" t="s">
        <v>208</v>
      </c>
      <c r="E878">
        <v>2</v>
      </c>
      <c r="G878" t="s">
        <v>26</v>
      </c>
      <c r="H878">
        <v>6.84375</v>
      </c>
      <c r="I878">
        <v>4541</v>
      </c>
      <c r="J878">
        <v>4541</v>
      </c>
      <c r="K878">
        <v>4779</v>
      </c>
      <c r="L878">
        <v>4778.5</v>
      </c>
      <c r="M878">
        <v>7.0288944451943003</v>
      </c>
      <c r="N878">
        <v>82.277377228111206</v>
      </c>
      <c r="O878">
        <v>87.3251490068686</v>
      </c>
      <c r="P878">
        <v>5.6308580040488598</v>
      </c>
      <c r="Q878">
        <v>5.97631488515756</v>
      </c>
      <c r="R878">
        <v>8.1747668231534192</v>
      </c>
    </row>
    <row r="879" spans="1:18" x14ac:dyDescent="0.35">
      <c r="A879" t="s">
        <v>19</v>
      </c>
      <c r="B879" t="s">
        <v>206</v>
      </c>
      <c r="C879" t="s">
        <v>27</v>
      </c>
      <c r="D879" t="s">
        <v>208</v>
      </c>
      <c r="E879">
        <v>6</v>
      </c>
      <c r="G879" t="s">
        <v>26</v>
      </c>
      <c r="H879">
        <v>11.15625</v>
      </c>
      <c r="I879">
        <v>6070</v>
      </c>
      <c r="J879">
        <v>6070</v>
      </c>
      <c r="K879">
        <v>5799</v>
      </c>
      <c r="L879">
        <v>5799</v>
      </c>
      <c r="M879">
        <v>6.6089304259891097</v>
      </c>
      <c r="N879">
        <v>104.407386492657</v>
      </c>
      <c r="O879">
        <v>99.578115951368005</v>
      </c>
      <c r="P879">
        <v>11.6479490555871</v>
      </c>
      <c r="Q879">
        <v>11.1091835608244</v>
      </c>
      <c r="R879">
        <v>6.8585550455645699</v>
      </c>
    </row>
    <row r="880" spans="1:18" x14ac:dyDescent="0.35">
      <c r="A880" t="s">
        <v>19</v>
      </c>
      <c r="B880" t="s">
        <v>206</v>
      </c>
      <c r="C880" t="s">
        <v>27</v>
      </c>
      <c r="D880" t="s">
        <v>207</v>
      </c>
      <c r="E880">
        <v>6</v>
      </c>
      <c r="G880" t="s">
        <v>26</v>
      </c>
      <c r="H880">
        <v>11.15625</v>
      </c>
      <c r="I880">
        <v>5528</v>
      </c>
      <c r="J880">
        <v>5528</v>
      </c>
      <c r="K880">
        <v>5799</v>
      </c>
      <c r="L880">
        <v>5799</v>
      </c>
      <c r="M880">
        <v>6.6089304259891097</v>
      </c>
      <c r="N880">
        <v>94.748845410078303</v>
      </c>
      <c r="O880">
        <v>99.578115951368005</v>
      </c>
      <c r="P880">
        <v>10.5704180660618</v>
      </c>
      <c r="Q880">
        <v>11.1091835608244</v>
      </c>
      <c r="R880">
        <v>6.8585550455645699</v>
      </c>
    </row>
    <row r="881" spans="1:18" x14ac:dyDescent="0.35">
      <c r="A881" t="s">
        <v>19</v>
      </c>
      <c r="B881" t="s">
        <v>203</v>
      </c>
      <c r="C881" t="s">
        <v>28</v>
      </c>
      <c r="D881" t="s">
        <v>205</v>
      </c>
      <c r="E881">
        <v>7</v>
      </c>
      <c r="G881" t="s">
        <v>26</v>
      </c>
      <c r="H881">
        <v>11.4453125</v>
      </c>
      <c r="I881">
        <v>721</v>
      </c>
      <c r="J881">
        <v>721</v>
      </c>
      <c r="K881">
        <v>715</v>
      </c>
      <c r="L881">
        <v>715</v>
      </c>
      <c r="M881">
        <v>1.1867526397536401</v>
      </c>
      <c r="N881">
        <v>115.331429236375</v>
      </c>
      <c r="O881">
        <v>114.32082120119701</v>
      </c>
      <c r="P881">
        <v>13.2000424868195</v>
      </c>
      <c r="Q881">
        <v>13.0843752390433</v>
      </c>
      <c r="R881">
        <v>1.2501796038333499</v>
      </c>
    </row>
    <row r="882" spans="1:18" x14ac:dyDescent="0.35">
      <c r="A882" t="s">
        <v>19</v>
      </c>
      <c r="B882" t="s">
        <v>203</v>
      </c>
      <c r="C882" t="s">
        <v>28</v>
      </c>
      <c r="D882" t="s">
        <v>204</v>
      </c>
      <c r="E882">
        <v>7</v>
      </c>
      <c r="G882" t="s">
        <v>26</v>
      </c>
      <c r="H882">
        <v>11.4453125</v>
      </c>
      <c r="I882">
        <v>709</v>
      </c>
      <c r="J882">
        <v>709</v>
      </c>
      <c r="K882">
        <v>715</v>
      </c>
      <c r="L882">
        <v>715</v>
      </c>
      <c r="M882">
        <v>1.1867526397536401</v>
      </c>
      <c r="N882">
        <v>113.310213166019</v>
      </c>
      <c r="O882">
        <v>114.32082120119701</v>
      </c>
      <c r="P882">
        <v>12.968707991266999</v>
      </c>
      <c r="Q882">
        <v>13.0843752390433</v>
      </c>
      <c r="R882">
        <v>1.2501796038333499</v>
      </c>
    </row>
    <row r="883" spans="1:18" x14ac:dyDescent="0.35">
      <c r="A883" t="s">
        <v>19</v>
      </c>
      <c r="B883" t="s">
        <v>206</v>
      </c>
      <c r="C883" t="s">
        <v>33</v>
      </c>
      <c r="D883" t="s">
        <v>208</v>
      </c>
      <c r="E883">
        <v>4</v>
      </c>
      <c r="G883" t="s">
        <v>26</v>
      </c>
      <c r="H883">
        <v>11.96875</v>
      </c>
      <c r="I883">
        <v>6060</v>
      </c>
      <c r="J883">
        <v>6060</v>
      </c>
      <c r="K883">
        <v>5926</v>
      </c>
      <c r="L883">
        <v>5926</v>
      </c>
      <c r="M883">
        <v>3.1978504447856002</v>
      </c>
      <c r="N883">
        <v>100.673545666377</v>
      </c>
      <c r="O883">
        <v>98.332938475886706</v>
      </c>
      <c r="P883">
        <v>12.049364996944499</v>
      </c>
      <c r="Q883">
        <v>11.769223573832599</v>
      </c>
      <c r="R883">
        <v>3.3662356523508898</v>
      </c>
    </row>
    <row r="884" spans="1:18" x14ac:dyDescent="0.35">
      <c r="A884" t="s">
        <v>19</v>
      </c>
      <c r="B884" t="s">
        <v>206</v>
      </c>
      <c r="C884" t="s">
        <v>33</v>
      </c>
      <c r="D884" t="s">
        <v>207</v>
      </c>
      <c r="E884">
        <v>4</v>
      </c>
      <c r="G884" t="s">
        <v>26</v>
      </c>
      <c r="H884">
        <v>11.96875</v>
      </c>
      <c r="I884">
        <v>5792</v>
      </c>
      <c r="J884">
        <v>5792</v>
      </c>
      <c r="K884">
        <v>5926</v>
      </c>
      <c r="L884">
        <v>5926</v>
      </c>
      <c r="M884">
        <v>3.1978504447856002</v>
      </c>
      <c r="N884">
        <v>95.992331285396304</v>
      </c>
      <c r="O884">
        <v>98.332938475886706</v>
      </c>
      <c r="P884">
        <v>11.489082150720799</v>
      </c>
      <c r="Q884">
        <v>11.769223573832599</v>
      </c>
      <c r="R884">
        <v>3.3662356523508898</v>
      </c>
    </row>
    <row r="885" spans="1:18" x14ac:dyDescent="0.35">
      <c r="A885" t="s">
        <v>19</v>
      </c>
      <c r="B885" t="s">
        <v>206</v>
      </c>
      <c r="C885" t="s">
        <v>34</v>
      </c>
      <c r="D885" t="s">
        <v>208</v>
      </c>
      <c r="E885">
        <v>9</v>
      </c>
      <c r="G885" t="s">
        <v>26</v>
      </c>
      <c r="H885">
        <v>12.375</v>
      </c>
      <c r="I885">
        <v>12694</v>
      </c>
      <c r="J885">
        <v>12694</v>
      </c>
      <c r="K885">
        <v>12409</v>
      </c>
      <c r="L885">
        <v>12408.5</v>
      </c>
      <c r="M885">
        <v>3.2538821941211098</v>
      </c>
      <c r="N885">
        <v>100.172475432819</v>
      </c>
      <c r="O885">
        <v>97.865575121560397</v>
      </c>
      <c r="P885">
        <v>12.396343834811301</v>
      </c>
      <c r="Q885">
        <v>12.1108649212931</v>
      </c>
      <c r="R885">
        <v>3.3336029581113902</v>
      </c>
    </row>
    <row r="886" spans="1:18" x14ac:dyDescent="0.35">
      <c r="A886" t="s">
        <v>19</v>
      </c>
      <c r="B886" t="s">
        <v>206</v>
      </c>
      <c r="C886" t="s">
        <v>34</v>
      </c>
      <c r="D886" t="s">
        <v>207</v>
      </c>
      <c r="E886">
        <v>9</v>
      </c>
      <c r="G886" t="s">
        <v>26</v>
      </c>
      <c r="H886">
        <v>12.375</v>
      </c>
      <c r="I886">
        <v>12123</v>
      </c>
      <c r="J886">
        <v>12123</v>
      </c>
      <c r="K886">
        <v>12409</v>
      </c>
      <c r="L886">
        <v>12408.5</v>
      </c>
      <c r="M886">
        <v>3.2538821941211098</v>
      </c>
      <c r="N886">
        <v>95.558674810301497</v>
      </c>
      <c r="O886">
        <v>97.865575121560397</v>
      </c>
      <c r="P886">
        <v>11.825386007774799</v>
      </c>
      <c r="Q886">
        <v>12.1108649212931</v>
      </c>
      <c r="R886">
        <v>3.3336029581113902</v>
      </c>
    </row>
    <row r="887" spans="1:18" x14ac:dyDescent="0.35">
      <c r="A887" t="s">
        <v>19</v>
      </c>
      <c r="B887" t="s">
        <v>203</v>
      </c>
      <c r="C887" t="s">
        <v>25</v>
      </c>
      <c r="D887" t="s">
        <v>204</v>
      </c>
      <c r="E887">
        <v>5</v>
      </c>
      <c r="G887" t="s">
        <v>26</v>
      </c>
      <c r="H887">
        <v>12.7734375</v>
      </c>
      <c r="I887">
        <v>3357</v>
      </c>
      <c r="J887">
        <v>3357</v>
      </c>
      <c r="K887">
        <v>3256</v>
      </c>
      <c r="L887">
        <v>3256</v>
      </c>
      <c r="M887">
        <v>4.3868418243145699</v>
      </c>
      <c r="N887">
        <v>103.56728398109701</v>
      </c>
      <c r="O887">
        <v>99.985985199067798</v>
      </c>
      <c r="P887">
        <v>13.2291022897729</v>
      </c>
      <c r="Q887">
        <v>12.7716473281621</v>
      </c>
      <c r="R887">
        <v>5.0654312185580501</v>
      </c>
    </row>
    <row r="888" spans="1:18" x14ac:dyDescent="0.35">
      <c r="A888" t="s">
        <v>19</v>
      </c>
      <c r="B888" t="s">
        <v>203</v>
      </c>
      <c r="C888" t="s">
        <v>25</v>
      </c>
      <c r="D888" t="s">
        <v>205</v>
      </c>
      <c r="E888">
        <v>5</v>
      </c>
      <c r="G888" t="s">
        <v>26</v>
      </c>
      <c r="H888">
        <v>12.7734375</v>
      </c>
      <c r="I888">
        <v>3155</v>
      </c>
      <c r="J888">
        <v>3155</v>
      </c>
      <c r="K888">
        <v>3256</v>
      </c>
      <c r="L888">
        <v>3256</v>
      </c>
      <c r="M888">
        <v>4.3868418243145699</v>
      </c>
      <c r="N888">
        <v>96.404686417038306</v>
      </c>
      <c r="O888">
        <v>99.985985199067798</v>
      </c>
      <c r="P888">
        <v>12.3141923665513</v>
      </c>
      <c r="Q888">
        <v>12.7716473281621</v>
      </c>
      <c r="R888">
        <v>5.0654312185580501</v>
      </c>
    </row>
    <row r="889" spans="1:18" x14ac:dyDescent="0.35">
      <c r="A889" t="s">
        <v>19</v>
      </c>
      <c r="B889" t="s">
        <v>206</v>
      </c>
      <c r="C889" t="s">
        <v>31</v>
      </c>
      <c r="D889" t="s">
        <v>207</v>
      </c>
      <c r="E889">
        <v>3</v>
      </c>
      <c r="G889" t="s">
        <v>26</v>
      </c>
      <c r="H889">
        <v>13.328125</v>
      </c>
      <c r="I889">
        <v>11412</v>
      </c>
      <c r="J889">
        <v>11412</v>
      </c>
      <c r="K889">
        <v>11359</v>
      </c>
      <c r="L889">
        <v>11358.5</v>
      </c>
      <c r="M889">
        <v>0.66611282816358297</v>
      </c>
      <c r="N889">
        <v>97.066566946108793</v>
      </c>
      <c r="O889">
        <v>96.565987225672103</v>
      </c>
      <c r="P889">
        <v>12.937153375786</v>
      </c>
      <c r="Q889">
        <v>12.8704354849216</v>
      </c>
      <c r="R889">
        <v>0.73310142631895303</v>
      </c>
    </row>
    <row r="890" spans="1:18" x14ac:dyDescent="0.35">
      <c r="A890" t="s">
        <v>19</v>
      </c>
      <c r="B890" t="s">
        <v>206</v>
      </c>
      <c r="C890" t="s">
        <v>31</v>
      </c>
      <c r="D890" t="s">
        <v>208</v>
      </c>
      <c r="E890">
        <v>3</v>
      </c>
      <c r="G890" t="s">
        <v>26</v>
      </c>
      <c r="H890">
        <v>13.328125</v>
      </c>
      <c r="I890">
        <v>11305</v>
      </c>
      <c r="J890">
        <v>11305</v>
      </c>
      <c r="K890">
        <v>11359</v>
      </c>
      <c r="L890">
        <v>11358.5</v>
      </c>
      <c r="M890">
        <v>0.66611282816358297</v>
      </c>
      <c r="N890">
        <v>96.065407505235498</v>
      </c>
      <c r="O890">
        <v>96.565987225672103</v>
      </c>
      <c r="P890">
        <v>12.803717594057099</v>
      </c>
      <c r="Q890">
        <v>12.8704354849216</v>
      </c>
      <c r="R890">
        <v>0.73310142631895303</v>
      </c>
    </row>
    <row r="891" spans="1:18" x14ac:dyDescent="0.35">
      <c r="A891" t="s">
        <v>19</v>
      </c>
      <c r="B891" t="s">
        <v>206</v>
      </c>
      <c r="C891" t="s">
        <v>35</v>
      </c>
      <c r="D891" t="s">
        <v>208</v>
      </c>
      <c r="E891">
        <v>10</v>
      </c>
      <c r="G891" t="s">
        <v>26</v>
      </c>
      <c r="H891">
        <v>17.96875</v>
      </c>
      <c r="I891">
        <v>3884</v>
      </c>
      <c r="J891">
        <v>3884</v>
      </c>
      <c r="K891">
        <v>3849</v>
      </c>
      <c r="L891">
        <v>3849</v>
      </c>
      <c r="M891">
        <v>1.2859827145507401</v>
      </c>
      <c r="N891">
        <v>96.322048888026004</v>
      </c>
      <c r="O891">
        <v>95.541282419712402</v>
      </c>
      <c r="P891">
        <v>17.3078681595671</v>
      </c>
      <c r="Q891">
        <v>17.167574184791999</v>
      </c>
      <c r="R891">
        <v>1.15569992423232</v>
      </c>
    </row>
    <row r="892" spans="1:18" x14ac:dyDescent="0.35">
      <c r="A892" t="s">
        <v>19</v>
      </c>
      <c r="B892" t="s">
        <v>206</v>
      </c>
      <c r="C892" t="s">
        <v>35</v>
      </c>
      <c r="D892" t="s">
        <v>207</v>
      </c>
      <c r="E892">
        <v>10</v>
      </c>
      <c r="G892" t="s">
        <v>26</v>
      </c>
      <c r="H892">
        <v>17.96875</v>
      </c>
      <c r="I892">
        <v>3814</v>
      </c>
      <c r="J892">
        <v>3814</v>
      </c>
      <c r="K892">
        <v>3849</v>
      </c>
      <c r="L892">
        <v>3849</v>
      </c>
      <c r="M892">
        <v>1.2859827145507401</v>
      </c>
      <c r="N892">
        <v>94.760515951398901</v>
      </c>
      <c r="O892">
        <v>95.541282419712402</v>
      </c>
      <c r="P892">
        <v>17.027280210016901</v>
      </c>
      <c r="Q892">
        <v>17.167574184791999</v>
      </c>
      <c r="R892">
        <v>1.15569992423232</v>
      </c>
    </row>
    <row r="893" spans="1:18" x14ac:dyDescent="0.35">
      <c r="A893" t="s">
        <v>19</v>
      </c>
      <c r="B893" t="s">
        <v>206</v>
      </c>
      <c r="C893" t="s">
        <v>21</v>
      </c>
      <c r="D893" t="s">
        <v>208</v>
      </c>
      <c r="E893">
        <v>1</v>
      </c>
      <c r="G893" t="s">
        <v>26</v>
      </c>
      <c r="H893">
        <v>18.75</v>
      </c>
      <c r="I893">
        <v>9798</v>
      </c>
      <c r="J893">
        <v>9798</v>
      </c>
      <c r="K893">
        <v>9332</v>
      </c>
      <c r="L893">
        <v>9332</v>
      </c>
      <c r="M893">
        <v>7.0619751400113797</v>
      </c>
      <c r="N893">
        <v>106.8994838486</v>
      </c>
      <c r="O893">
        <v>101.52736605666099</v>
      </c>
      <c r="P893">
        <v>20.043653221612601</v>
      </c>
      <c r="Q893">
        <v>19.036381135624001</v>
      </c>
      <c r="R893">
        <v>7.4830286011613296</v>
      </c>
    </row>
    <row r="894" spans="1:18" x14ac:dyDescent="0.35">
      <c r="A894" t="s">
        <v>19</v>
      </c>
      <c r="B894" t="s">
        <v>206</v>
      </c>
      <c r="C894" t="s">
        <v>21</v>
      </c>
      <c r="D894" t="s">
        <v>207</v>
      </c>
      <c r="E894">
        <v>1</v>
      </c>
      <c r="G894" t="s">
        <v>26</v>
      </c>
      <c r="H894">
        <v>18.75</v>
      </c>
      <c r="I894">
        <v>8866</v>
      </c>
      <c r="J894">
        <v>8866</v>
      </c>
      <c r="K894">
        <v>9332</v>
      </c>
      <c r="L894">
        <v>9332</v>
      </c>
      <c r="M894">
        <v>7.0619751400113797</v>
      </c>
      <c r="N894">
        <v>96.1552482647228</v>
      </c>
      <c r="O894">
        <v>101.52736605666099</v>
      </c>
      <c r="P894">
        <v>18.029109049635501</v>
      </c>
      <c r="Q894">
        <v>19.036381135624001</v>
      </c>
      <c r="R894">
        <v>7.4830286011613296</v>
      </c>
    </row>
    <row r="895" spans="1:18" x14ac:dyDescent="0.35">
      <c r="A895" t="s">
        <v>19</v>
      </c>
      <c r="B895" t="s">
        <v>203</v>
      </c>
      <c r="C895" t="s">
        <v>29</v>
      </c>
      <c r="D895" t="s">
        <v>205</v>
      </c>
      <c r="E895">
        <v>8</v>
      </c>
      <c r="G895" t="s">
        <v>26</v>
      </c>
      <c r="H895">
        <v>26.2109375</v>
      </c>
      <c r="I895">
        <v>7066</v>
      </c>
      <c r="J895">
        <v>7066</v>
      </c>
      <c r="K895">
        <v>7224</v>
      </c>
      <c r="L895">
        <v>7223.5</v>
      </c>
      <c r="M895">
        <v>3.0835278753202999</v>
      </c>
      <c r="N895">
        <v>95.432927360910696</v>
      </c>
      <c r="O895">
        <v>97.702777906414298</v>
      </c>
      <c r="P895">
        <v>25.013864944988701</v>
      </c>
      <c r="Q895">
        <v>25.608814052814001</v>
      </c>
      <c r="R895">
        <v>3.28552933171038</v>
      </c>
    </row>
    <row r="896" spans="1:18" x14ac:dyDescent="0.35">
      <c r="A896" t="s">
        <v>19</v>
      </c>
      <c r="B896" t="s">
        <v>203</v>
      </c>
      <c r="C896" t="s">
        <v>29</v>
      </c>
      <c r="D896" t="s">
        <v>204</v>
      </c>
      <c r="E896">
        <v>8</v>
      </c>
      <c r="G896" t="s">
        <v>26</v>
      </c>
      <c r="H896">
        <v>26.2109375</v>
      </c>
      <c r="I896">
        <v>7381</v>
      </c>
      <c r="J896">
        <v>7381</v>
      </c>
      <c r="K896">
        <v>7224</v>
      </c>
      <c r="L896">
        <v>7223.5</v>
      </c>
      <c r="M896">
        <v>3.0835278753202999</v>
      </c>
      <c r="N896">
        <v>99.972628451917899</v>
      </c>
      <c r="O896">
        <v>97.702777906414298</v>
      </c>
      <c r="P896">
        <v>26.203763160639401</v>
      </c>
      <c r="Q896">
        <v>25.608814052814001</v>
      </c>
      <c r="R896">
        <v>3.28552933171038</v>
      </c>
    </row>
    <row r="897" spans="1:18" x14ac:dyDescent="0.35">
      <c r="A897" t="s">
        <v>19</v>
      </c>
      <c r="B897" t="s">
        <v>209</v>
      </c>
      <c r="C897" t="s">
        <v>30</v>
      </c>
      <c r="D897" t="s">
        <v>210</v>
      </c>
      <c r="E897">
        <v>2</v>
      </c>
      <c r="G897" t="s">
        <v>26</v>
      </c>
      <c r="H897">
        <v>27.375</v>
      </c>
      <c r="I897">
        <v>18339</v>
      </c>
      <c r="J897">
        <v>18339</v>
      </c>
      <c r="K897">
        <v>18793</v>
      </c>
      <c r="L897">
        <v>18793</v>
      </c>
      <c r="M897">
        <v>3.41644738635335</v>
      </c>
      <c r="N897">
        <v>97.705019021555898</v>
      </c>
      <c r="O897">
        <v>100.33195256124699</v>
      </c>
      <c r="P897">
        <v>26.746748957150899</v>
      </c>
      <c r="Q897">
        <v>27.465872013641601</v>
      </c>
      <c r="R897">
        <v>3.7027536536950301</v>
      </c>
    </row>
    <row r="898" spans="1:18" x14ac:dyDescent="0.35">
      <c r="A898" t="s">
        <v>19</v>
      </c>
      <c r="B898" t="s">
        <v>209</v>
      </c>
      <c r="C898" t="s">
        <v>30</v>
      </c>
      <c r="D898" t="s">
        <v>211</v>
      </c>
      <c r="E898">
        <v>2</v>
      </c>
      <c r="G898" t="s">
        <v>26</v>
      </c>
      <c r="H898">
        <v>27.375</v>
      </c>
      <c r="I898">
        <v>19247</v>
      </c>
      <c r="J898">
        <v>19247</v>
      </c>
      <c r="K898">
        <v>18793</v>
      </c>
      <c r="L898">
        <v>18793</v>
      </c>
      <c r="M898">
        <v>3.41644738635335</v>
      </c>
      <c r="N898">
        <v>102.958886100939</v>
      </c>
      <c r="O898">
        <v>100.33195256124699</v>
      </c>
      <c r="P898">
        <v>28.184995070132299</v>
      </c>
      <c r="Q898">
        <v>27.465872013641601</v>
      </c>
      <c r="R898">
        <v>3.7027536536950301</v>
      </c>
    </row>
    <row r="899" spans="1:18" x14ac:dyDescent="0.35">
      <c r="A899" t="s">
        <v>19</v>
      </c>
      <c r="B899" t="s">
        <v>209</v>
      </c>
      <c r="C899" t="s">
        <v>27</v>
      </c>
      <c r="D899" t="s">
        <v>210</v>
      </c>
      <c r="E899">
        <v>6</v>
      </c>
      <c r="G899" t="s">
        <v>26</v>
      </c>
      <c r="H899">
        <v>44.625</v>
      </c>
      <c r="I899">
        <v>20800</v>
      </c>
      <c r="J899">
        <v>20800</v>
      </c>
      <c r="K899">
        <v>21229</v>
      </c>
      <c r="L899">
        <v>21229</v>
      </c>
      <c r="M899">
        <v>2.8578718651752602</v>
      </c>
      <c r="N899">
        <v>92.311290397323006</v>
      </c>
      <c r="O899">
        <v>94.250746764137105</v>
      </c>
      <c r="P899">
        <v>41.193913339805398</v>
      </c>
      <c r="Q899">
        <v>42.059395743496196</v>
      </c>
      <c r="R899">
        <v>2.9101154014654802</v>
      </c>
    </row>
    <row r="900" spans="1:18" x14ac:dyDescent="0.35">
      <c r="A900" t="s">
        <v>19</v>
      </c>
      <c r="B900" t="s">
        <v>209</v>
      </c>
      <c r="C900" t="s">
        <v>27</v>
      </c>
      <c r="D900" t="s">
        <v>211</v>
      </c>
      <c r="E900">
        <v>6</v>
      </c>
      <c r="G900" t="s">
        <v>26</v>
      </c>
      <c r="H900">
        <v>44.625</v>
      </c>
      <c r="I900">
        <v>21658</v>
      </c>
      <c r="J900">
        <v>21658</v>
      </c>
      <c r="K900">
        <v>21229</v>
      </c>
      <c r="L900">
        <v>21229</v>
      </c>
      <c r="M900">
        <v>2.8578718651752602</v>
      </c>
      <c r="N900">
        <v>96.190203130951303</v>
      </c>
      <c r="O900">
        <v>94.250746764137105</v>
      </c>
      <c r="P900">
        <v>42.924878147187002</v>
      </c>
      <c r="Q900">
        <v>42.059395743496196</v>
      </c>
      <c r="R900">
        <v>2.9101154014654802</v>
      </c>
    </row>
    <row r="901" spans="1:18" x14ac:dyDescent="0.35">
      <c r="A901" t="s">
        <v>19</v>
      </c>
      <c r="B901" t="s">
        <v>206</v>
      </c>
      <c r="C901" t="s">
        <v>28</v>
      </c>
      <c r="D901" t="s">
        <v>208</v>
      </c>
      <c r="E901">
        <v>7</v>
      </c>
      <c r="G901" t="s">
        <v>26</v>
      </c>
      <c r="H901">
        <v>45.78125</v>
      </c>
      <c r="I901">
        <v>2554</v>
      </c>
      <c r="J901">
        <v>2554</v>
      </c>
      <c r="K901">
        <v>2640</v>
      </c>
      <c r="L901">
        <v>2639.5</v>
      </c>
      <c r="M901">
        <v>4.5809910809963803</v>
      </c>
      <c r="N901">
        <v>91.624889673907802</v>
      </c>
      <c r="O901">
        <v>94.171713170341704</v>
      </c>
      <c r="P901">
        <v>41.9470198038359</v>
      </c>
      <c r="Q901">
        <v>43.112987435797002</v>
      </c>
      <c r="R901">
        <v>3.8246647622436698</v>
      </c>
    </row>
    <row r="902" spans="1:18" x14ac:dyDescent="0.35">
      <c r="A902" t="s">
        <v>19</v>
      </c>
      <c r="B902" t="s">
        <v>206</v>
      </c>
      <c r="C902" t="s">
        <v>28</v>
      </c>
      <c r="D902" t="s">
        <v>207</v>
      </c>
      <c r="E902">
        <v>7</v>
      </c>
      <c r="G902" t="s">
        <v>26</v>
      </c>
      <c r="H902">
        <v>45.78125</v>
      </c>
      <c r="I902">
        <v>2725</v>
      </c>
      <c r="J902">
        <v>2725</v>
      </c>
      <c r="K902">
        <v>2640</v>
      </c>
      <c r="L902">
        <v>2639.5</v>
      </c>
      <c r="M902">
        <v>4.5809910809963803</v>
      </c>
      <c r="N902">
        <v>96.718536666775606</v>
      </c>
      <c r="O902">
        <v>94.171713170341704</v>
      </c>
      <c r="P902">
        <v>44.278955067758197</v>
      </c>
      <c r="Q902">
        <v>43.112987435797002</v>
      </c>
      <c r="R902">
        <v>3.8246647622436698</v>
      </c>
    </row>
    <row r="903" spans="1:18" x14ac:dyDescent="0.35">
      <c r="A903" t="s">
        <v>19</v>
      </c>
      <c r="B903" t="s">
        <v>209</v>
      </c>
      <c r="C903" t="s">
        <v>33</v>
      </c>
      <c r="D903" t="s">
        <v>210</v>
      </c>
      <c r="E903">
        <v>4</v>
      </c>
      <c r="G903" t="s">
        <v>26</v>
      </c>
      <c r="H903">
        <v>47.875</v>
      </c>
      <c r="I903">
        <v>21796</v>
      </c>
      <c r="J903">
        <v>21796</v>
      </c>
      <c r="K903">
        <v>22560</v>
      </c>
      <c r="L903">
        <v>22560</v>
      </c>
      <c r="M903">
        <v>4.78926933356846</v>
      </c>
      <c r="N903">
        <v>94.959877033716793</v>
      </c>
      <c r="O903">
        <v>98.383941964349404</v>
      </c>
      <c r="P903">
        <v>45.462041129891901</v>
      </c>
      <c r="Q903">
        <v>47.101312215432301</v>
      </c>
      <c r="R903">
        <v>4.9218998209092204</v>
      </c>
    </row>
    <row r="904" spans="1:18" x14ac:dyDescent="0.35">
      <c r="A904" t="s">
        <v>19</v>
      </c>
      <c r="B904" t="s">
        <v>209</v>
      </c>
      <c r="C904" t="s">
        <v>33</v>
      </c>
      <c r="D904" t="s">
        <v>211</v>
      </c>
      <c r="E904">
        <v>4</v>
      </c>
      <c r="G904" t="s">
        <v>26</v>
      </c>
      <c r="H904">
        <v>47.875</v>
      </c>
      <c r="I904">
        <v>23324</v>
      </c>
      <c r="J904">
        <v>23324</v>
      </c>
      <c r="K904">
        <v>22560</v>
      </c>
      <c r="L904">
        <v>22560</v>
      </c>
      <c r="M904">
        <v>4.78926933356846</v>
      </c>
      <c r="N904">
        <v>101.808006894982</v>
      </c>
      <c r="O904">
        <v>98.383941964349404</v>
      </c>
      <c r="P904">
        <v>48.740583300972602</v>
      </c>
      <c r="Q904">
        <v>47.101312215432301</v>
      </c>
      <c r="R904">
        <v>4.9218998209092204</v>
      </c>
    </row>
    <row r="905" spans="1:18" x14ac:dyDescent="0.35">
      <c r="A905" t="s">
        <v>19</v>
      </c>
      <c r="B905" t="s">
        <v>209</v>
      </c>
      <c r="C905" t="s">
        <v>34</v>
      </c>
      <c r="D905" t="s">
        <v>210</v>
      </c>
      <c r="E905">
        <v>9</v>
      </c>
      <c r="G905" t="s">
        <v>26</v>
      </c>
      <c r="H905">
        <v>49.5</v>
      </c>
      <c r="I905">
        <v>46104</v>
      </c>
      <c r="J905">
        <v>46104</v>
      </c>
      <c r="K905">
        <v>46038</v>
      </c>
      <c r="L905">
        <v>46038</v>
      </c>
      <c r="M905">
        <v>0.20274142038451701</v>
      </c>
      <c r="N905">
        <v>92.57126251823</v>
      </c>
      <c r="O905">
        <v>92.437814802081405</v>
      </c>
      <c r="P905">
        <v>45.822774946523801</v>
      </c>
      <c r="Q905">
        <v>45.756718327030299</v>
      </c>
      <c r="R905">
        <v>0.20416273410306601</v>
      </c>
    </row>
    <row r="906" spans="1:18" x14ac:dyDescent="0.35">
      <c r="A906" t="s">
        <v>19</v>
      </c>
      <c r="B906" t="s">
        <v>209</v>
      </c>
      <c r="C906" t="s">
        <v>34</v>
      </c>
      <c r="D906" t="s">
        <v>211</v>
      </c>
      <c r="E906">
        <v>9</v>
      </c>
      <c r="G906" t="s">
        <v>26</v>
      </c>
      <c r="H906">
        <v>49.5</v>
      </c>
      <c r="I906">
        <v>45972</v>
      </c>
      <c r="J906">
        <v>45972</v>
      </c>
      <c r="K906">
        <v>46038</v>
      </c>
      <c r="L906">
        <v>46038</v>
      </c>
      <c r="M906">
        <v>0.20274142038451701</v>
      </c>
      <c r="N906">
        <v>92.304367085932796</v>
      </c>
      <c r="O906">
        <v>92.437814802081405</v>
      </c>
      <c r="P906">
        <v>45.690661707536698</v>
      </c>
      <c r="Q906">
        <v>45.756718327030299</v>
      </c>
      <c r="R906">
        <v>0.20416273410306601</v>
      </c>
    </row>
    <row r="907" spans="1:18" x14ac:dyDescent="0.35">
      <c r="A907" t="s">
        <v>19</v>
      </c>
      <c r="B907" t="s">
        <v>206</v>
      </c>
      <c r="C907" t="s">
        <v>25</v>
      </c>
      <c r="D907" t="s">
        <v>208</v>
      </c>
      <c r="E907">
        <v>5</v>
      </c>
      <c r="G907" t="s">
        <v>26</v>
      </c>
      <c r="H907">
        <v>51.09375</v>
      </c>
      <c r="I907">
        <v>11299</v>
      </c>
      <c r="J907">
        <v>11299</v>
      </c>
      <c r="K907">
        <v>11185</v>
      </c>
      <c r="L907">
        <v>11184.5</v>
      </c>
      <c r="M907">
        <v>1.4477844596693501</v>
      </c>
      <c r="N907">
        <v>99.357834355427102</v>
      </c>
      <c r="O907">
        <v>98.270773547528194</v>
      </c>
      <c r="P907">
        <v>50.765643490975997</v>
      </c>
      <c r="Q907">
        <v>50.210223359440199</v>
      </c>
      <c r="R907">
        <v>1.56438794786866</v>
      </c>
    </row>
    <row r="908" spans="1:18" x14ac:dyDescent="0.35">
      <c r="A908" t="s">
        <v>19</v>
      </c>
      <c r="B908" t="s">
        <v>206</v>
      </c>
      <c r="C908" t="s">
        <v>25</v>
      </c>
      <c r="D908" t="s">
        <v>207</v>
      </c>
      <c r="E908">
        <v>5</v>
      </c>
      <c r="G908" t="s">
        <v>26</v>
      </c>
      <c r="H908">
        <v>51.09375</v>
      </c>
      <c r="I908">
        <v>11070</v>
      </c>
      <c r="J908">
        <v>11070</v>
      </c>
      <c r="K908">
        <v>11185</v>
      </c>
      <c r="L908">
        <v>11184.5</v>
      </c>
      <c r="M908">
        <v>1.4477844596693501</v>
      </c>
      <c r="N908">
        <v>97.183712739629399</v>
      </c>
      <c r="O908">
        <v>98.270773547528194</v>
      </c>
      <c r="P908">
        <v>49.654803227904402</v>
      </c>
      <c r="Q908">
        <v>50.210223359440199</v>
      </c>
      <c r="R908">
        <v>1.56438794786866</v>
      </c>
    </row>
    <row r="909" spans="1:18" x14ac:dyDescent="0.35">
      <c r="A909" t="s">
        <v>19</v>
      </c>
      <c r="B909" t="s">
        <v>209</v>
      </c>
      <c r="C909" t="s">
        <v>31</v>
      </c>
      <c r="D909" t="s">
        <v>210</v>
      </c>
      <c r="E909">
        <v>3</v>
      </c>
      <c r="G909" t="s">
        <v>26</v>
      </c>
      <c r="H909">
        <v>53.3125</v>
      </c>
      <c r="I909">
        <v>43602</v>
      </c>
      <c r="J909">
        <v>43602</v>
      </c>
      <c r="K909">
        <v>43491</v>
      </c>
      <c r="L909">
        <v>43490.5</v>
      </c>
      <c r="M909">
        <v>0.362573003770018</v>
      </c>
      <c r="N909">
        <v>103.544679258804</v>
      </c>
      <c r="O909">
        <v>103.261115416834</v>
      </c>
      <c r="P909">
        <v>55.202257129850302</v>
      </c>
      <c r="Q909">
        <v>55.051082156599797</v>
      </c>
      <c r="R909">
        <v>0.38835512234648001</v>
      </c>
    </row>
    <row r="910" spans="1:18" x14ac:dyDescent="0.35">
      <c r="A910" t="s">
        <v>19</v>
      </c>
      <c r="B910" t="s">
        <v>209</v>
      </c>
      <c r="C910" t="s">
        <v>31</v>
      </c>
      <c r="D910" t="s">
        <v>211</v>
      </c>
      <c r="E910">
        <v>3</v>
      </c>
      <c r="G910" t="s">
        <v>26</v>
      </c>
      <c r="H910">
        <v>53.3125</v>
      </c>
      <c r="I910">
        <v>43379</v>
      </c>
      <c r="J910">
        <v>43379</v>
      </c>
      <c r="K910">
        <v>43491</v>
      </c>
      <c r="L910">
        <v>43490.5</v>
      </c>
      <c r="M910">
        <v>0.362573003770018</v>
      </c>
      <c r="N910">
        <v>102.977551574863</v>
      </c>
      <c r="O910">
        <v>103.261115416834</v>
      </c>
      <c r="P910">
        <v>54.8999071833492</v>
      </c>
      <c r="Q910">
        <v>55.051082156599797</v>
      </c>
      <c r="R910">
        <v>0.38835512234648001</v>
      </c>
    </row>
    <row r="911" spans="1:18" x14ac:dyDescent="0.35">
      <c r="A911" t="s">
        <v>19</v>
      </c>
      <c r="B911" t="s">
        <v>209</v>
      </c>
      <c r="C911" t="s">
        <v>35</v>
      </c>
      <c r="D911" t="s">
        <v>210</v>
      </c>
      <c r="E911">
        <v>10</v>
      </c>
      <c r="G911" t="s">
        <v>26</v>
      </c>
      <c r="H911">
        <v>71.875</v>
      </c>
      <c r="I911">
        <v>17380</v>
      </c>
      <c r="J911">
        <v>17380</v>
      </c>
      <c r="K911">
        <v>17446</v>
      </c>
      <c r="L911">
        <v>17446</v>
      </c>
      <c r="M911">
        <v>0.53501143595451195</v>
      </c>
      <c r="N911">
        <v>88.992996993609793</v>
      </c>
      <c r="O911">
        <v>89.282453706062</v>
      </c>
      <c r="P911">
        <v>63.963716589157002</v>
      </c>
      <c r="Q911">
        <v>64.171763601232101</v>
      </c>
      <c r="R911">
        <v>0.45849278495142398</v>
      </c>
    </row>
    <row r="912" spans="1:18" x14ac:dyDescent="0.35">
      <c r="A912" t="s">
        <v>19</v>
      </c>
      <c r="B912" t="s">
        <v>209</v>
      </c>
      <c r="C912" t="s">
        <v>35</v>
      </c>
      <c r="D912" t="s">
        <v>211</v>
      </c>
      <c r="E912">
        <v>10</v>
      </c>
      <c r="G912" t="s">
        <v>26</v>
      </c>
      <c r="H912">
        <v>71.875</v>
      </c>
      <c r="I912">
        <v>17512</v>
      </c>
      <c r="J912">
        <v>17512</v>
      </c>
      <c r="K912">
        <v>17446</v>
      </c>
      <c r="L912">
        <v>17446</v>
      </c>
      <c r="M912">
        <v>0.53501143595451195</v>
      </c>
      <c r="N912">
        <v>89.571910418514307</v>
      </c>
      <c r="O912">
        <v>89.282453706062</v>
      </c>
      <c r="P912">
        <v>64.3798106133071</v>
      </c>
      <c r="Q912">
        <v>64.171763601232101</v>
      </c>
      <c r="R912">
        <v>0.45849278495142398</v>
      </c>
    </row>
    <row r="913" spans="1:18" x14ac:dyDescent="0.35">
      <c r="A913" t="s">
        <v>19</v>
      </c>
      <c r="B913" t="s">
        <v>209</v>
      </c>
      <c r="C913" t="s">
        <v>21</v>
      </c>
      <c r="D913" t="s">
        <v>210</v>
      </c>
      <c r="E913">
        <v>1</v>
      </c>
      <c r="G913" t="s">
        <v>26</v>
      </c>
      <c r="H913">
        <v>75</v>
      </c>
      <c r="I913">
        <v>31844</v>
      </c>
      <c r="J913">
        <v>31844</v>
      </c>
      <c r="K913">
        <v>33819</v>
      </c>
      <c r="L913">
        <v>33819</v>
      </c>
      <c r="M913">
        <v>8.2588834255503194</v>
      </c>
      <c r="N913">
        <v>92.328610247531302</v>
      </c>
      <c r="O913">
        <v>98.350928803483995</v>
      </c>
      <c r="P913">
        <v>69.246457685648494</v>
      </c>
      <c r="Q913">
        <v>73.763196602612993</v>
      </c>
      <c r="R913">
        <v>8.6596483453420507</v>
      </c>
    </row>
    <row r="914" spans="1:18" x14ac:dyDescent="0.35">
      <c r="A914" t="s">
        <v>19</v>
      </c>
      <c r="B914" t="s">
        <v>209</v>
      </c>
      <c r="C914" t="s">
        <v>21</v>
      </c>
      <c r="D914" t="s">
        <v>211</v>
      </c>
      <c r="E914">
        <v>1</v>
      </c>
      <c r="G914" t="s">
        <v>26</v>
      </c>
      <c r="H914">
        <v>75</v>
      </c>
      <c r="I914">
        <v>35794</v>
      </c>
      <c r="J914">
        <v>35794</v>
      </c>
      <c r="K914">
        <v>33819</v>
      </c>
      <c r="L914">
        <v>33819</v>
      </c>
      <c r="M914">
        <v>8.2588834255503194</v>
      </c>
      <c r="N914">
        <v>104.37324735943599</v>
      </c>
      <c r="O914">
        <v>98.350928803483995</v>
      </c>
      <c r="P914">
        <v>78.279935519577506</v>
      </c>
      <c r="Q914">
        <v>73.763196602612993</v>
      </c>
      <c r="R914">
        <v>8.6596483453420507</v>
      </c>
    </row>
    <row r="915" spans="1:18" x14ac:dyDescent="0.35">
      <c r="A915" t="s">
        <v>19</v>
      </c>
      <c r="B915" t="s">
        <v>206</v>
      </c>
      <c r="C915" t="s">
        <v>29</v>
      </c>
      <c r="D915" t="s">
        <v>208</v>
      </c>
      <c r="E915">
        <v>8</v>
      </c>
      <c r="G915" t="s">
        <v>26</v>
      </c>
      <c r="H915">
        <v>104.84375</v>
      </c>
      <c r="I915">
        <v>27307</v>
      </c>
      <c r="J915">
        <v>27307</v>
      </c>
      <c r="K915">
        <v>27146</v>
      </c>
      <c r="L915">
        <v>27145.5</v>
      </c>
      <c r="M915">
        <v>0.84137514624248899</v>
      </c>
      <c r="N915">
        <v>99.242448538820199</v>
      </c>
      <c r="O915">
        <v>98.628037175246902</v>
      </c>
      <c r="P915">
        <v>104.04950463991899</v>
      </c>
      <c r="Q915">
        <v>103.40533272592199</v>
      </c>
      <c r="R915">
        <v>0.88099581835697305</v>
      </c>
    </row>
    <row r="916" spans="1:18" x14ac:dyDescent="0.35">
      <c r="A916" t="s">
        <v>19</v>
      </c>
      <c r="B916" t="s">
        <v>206</v>
      </c>
      <c r="C916" t="s">
        <v>29</v>
      </c>
      <c r="D916" t="s">
        <v>207</v>
      </c>
      <c r="E916">
        <v>8</v>
      </c>
      <c r="G916" t="s">
        <v>26</v>
      </c>
      <c r="H916">
        <v>104.84375</v>
      </c>
      <c r="I916">
        <v>26984</v>
      </c>
      <c r="J916">
        <v>26984</v>
      </c>
      <c r="K916">
        <v>27146</v>
      </c>
      <c r="L916">
        <v>27145.5</v>
      </c>
      <c r="M916">
        <v>0.84137514624248899</v>
      </c>
      <c r="N916">
        <v>98.013625811673606</v>
      </c>
      <c r="O916">
        <v>98.628037175246902</v>
      </c>
      <c r="P916">
        <v>102.761160811926</v>
      </c>
      <c r="Q916">
        <v>103.40533272592199</v>
      </c>
      <c r="R916">
        <v>0.88099581835697305</v>
      </c>
    </row>
    <row r="917" spans="1:18" x14ac:dyDescent="0.35">
      <c r="A917" t="s">
        <v>19</v>
      </c>
      <c r="B917" t="s">
        <v>212</v>
      </c>
      <c r="C917" t="s">
        <v>30</v>
      </c>
      <c r="D917" t="s">
        <v>213</v>
      </c>
      <c r="E917">
        <v>2</v>
      </c>
      <c r="G917" t="s">
        <v>26</v>
      </c>
      <c r="H917">
        <v>109.5</v>
      </c>
      <c r="I917">
        <v>66196</v>
      </c>
      <c r="J917">
        <v>66196</v>
      </c>
      <c r="K917">
        <v>66415</v>
      </c>
      <c r="L917">
        <v>66414.5</v>
      </c>
      <c r="M917">
        <v>0.46526837268747201</v>
      </c>
      <c r="N917">
        <v>96.880193372918001</v>
      </c>
      <c r="O917">
        <v>97.221264547613899</v>
      </c>
      <c r="P917">
        <v>106.083811743345</v>
      </c>
      <c r="Q917">
        <v>106.457284679637</v>
      </c>
      <c r="R917">
        <v>0.49613372468857397</v>
      </c>
    </row>
    <row r="918" spans="1:18" x14ac:dyDescent="0.35">
      <c r="A918" t="s">
        <v>19</v>
      </c>
      <c r="B918" t="s">
        <v>212</v>
      </c>
      <c r="C918" t="s">
        <v>30</v>
      </c>
      <c r="D918" t="s">
        <v>214</v>
      </c>
      <c r="E918">
        <v>2</v>
      </c>
      <c r="G918" t="s">
        <v>26</v>
      </c>
      <c r="H918">
        <v>109.5</v>
      </c>
      <c r="I918">
        <v>66633</v>
      </c>
      <c r="J918">
        <v>66633</v>
      </c>
      <c r="K918">
        <v>66415</v>
      </c>
      <c r="L918">
        <v>66414.5</v>
      </c>
      <c r="M918">
        <v>0.46526837268747201</v>
      </c>
      <c r="N918">
        <v>97.562335722309797</v>
      </c>
      <c r="O918">
        <v>97.221264547613899</v>
      </c>
      <c r="P918">
        <v>106.830757615929</v>
      </c>
      <c r="Q918">
        <v>106.457284679637</v>
      </c>
      <c r="R918">
        <v>0.49613372468857397</v>
      </c>
    </row>
    <row r="919" spans="1:18" x14ac:dyDescent="0.35">
      <c r="A919" t="s">
        <v>19</v>
      </c>
      <c r="B919" t="s">
        <v>212</v>
      </c>
      <c r="C919" t="s">
        <v>27</v>
      </c>
      <c r="D919" t="s">
        <v>213</v>
      </c>
      <c r="E919">
        <v>6</v>
      </c>
      <c r="G919" t="s">
        <v>26</v>
      </c>
      <c r="H919">
        <v>178.5</v>
      </c>
      <c r="I919">
        <v>77323</v>
      </c>
      <c r="J919">
        <v>77323</v>
      </c>
      <c r="K919">
        <v>77770</v>
      </c>
      <c r="L919">
        <v>77770</v>
      </c>
      <c r="M919">
        <v>0.81285002234894299</v>
      </c>
      <c r="N919">
        <v>87.521221911852606</v>
      </c>
      <c r="O919">
        <v>88.033861746205403</v>
      </c>
      <c r="P919">
        <v>156.225381112657</v>
      </c>
      <c r="Q919">
        <v>157.140443216976</v>
      </c>
      <c r="R919">
        <v>0.82352652942166205</v>
      </c>
    </row>
    <row r="920" spans="1:18" x14ac:dyDescent="0.35">
      <c r="A920" t="s">
        <v>19</v>
      </c>
      <c r="B920" t="s">
        <v>212</v>
      </c>
      <c r="C920" t="s">
        <v>27</v>
      </c>
      <c r="D920" t="s">
        <v>214</v>
      </c>
      <c r="E920">
        <v>6</v>
      </c>
      <c r="G920" t="s">
        <v>26</v>
      </c>
      <c r="H920">
        <v>178.5</v>
      </c>
      <c r="I920">
        <v>78217</v>
      </c>
      <c r="J920">
        <v>78217</v>
      </c>
      <c r="K920">
        <v>77770</v>
      </c>
      <c r="L920">
        <v>77770</v>
      </c>
      <c r="M920">
        <v>0.81285002234894299</v>
      </c>
      <c r="N920">
        <v>88.5465015805582</v>
      </c>
      <c r="O920">
        <v>88.033861746205403</v>
      </c>
      <c r="P920">
        <v>158.05550532129601</v>
      </c>
      <c r="Q920">
        <v>157.140443216976</v>
      </c>
      <c r="R920">
        <v>0.82352652942166205</v>
      </c>
    </row>
    <row r="921" spans="1:18" x14ac:dyDescent="0.35">
      <c r="A921" t="s">
        <v>19</v>
      </c>
      <c r="B921" t="s">
        <v>209</v>
      </c>
      <c r="C921" t="s">
        <v>28</v>
      </c>
      <c r="D921" t="s">
        <v>210</v>
      </c>
      <c r="E921">
        <v>7</v>
      </c>
      <c r="G921" t="s">
        <v>26</v>
      </c>
      <c r="H921">
        <v>183.125</v>
      </c>
      <c r="I921">
        <v>14854</v>
      </c>
      <c r="J921">
        <v>14854</v>
      </c>
      <c r="K921">
        <v>14216</v>
      </c>
      <c r="L921">
        <v>14216</v>
      </c>
      <c r="M921">
        <v>6.34685039950784</v>
      </c>
      <c r="N921">
        <v>94.211412983160201</v>
      </c>
      <c r="O921">
        <v>91.002637014800001</v>
      </c>
      <c r="P921">
        <v>172.524650025412</v>
      </c>
      <c r="Q921">
        <v>166.64857903335201</v>
      </c>
      <c r="R921">
        <v>4.98655274388799</v>
      </c>
    </row>
    <row r="922" spans="1:18" x14ac:dyDescent="0.35">
      <c r="A922" t="s">
        <v>19</v>
      </c>
      <c r="B922" t="s">
        <v>209</v>
      </c>
      <c r="C922" t="s">
        <v>28</v>
      </c>
      <c r="D922" t="s">
        <v>211</v>
      </c>
      <c r="E922">
        <v>7</v>
      </c>
      <c r="G922" t="s">
        <v>26</v>
      </c>
      <c r="H922">
        <v>183.125</v>
      </c>
      <c r="I922">
        <v>13578</v>
      </c>
      <c r="J922">
        <v>13578</v>
      </c>
      <c r="K922">
        <v>14216</v>
      </c>
      <c r="L922">
        <v>14216</v>
      </c>
      <c r="M922">
        <v>6.34685039950784</v>
      </c>
      <c r="N922">
        <v>87.793861046439702</v>
      </c>
      <c r="O922">
        <v>91.002637014800001</v>
      </c>
      <c r="P922">
        <v>160.77250804129201</v>
      </c>
      <c r="Q922">
        <v>166.64857903335201</v>
      </c>
      <c r="R922">
        <v>4.98655274388799</v>
      </c>
    </row>
    <row r="923" spans="1:18" x14ac:dyDescent="0.35">
      <c r="A923" t="s">
        <v>19</v>
      </c>
      <c r="B923" t="s">
        <v>212</v>
      </c>
      <c r="C923" t="s">
        <v>33</v>
      </c>
      <c r="D923" t="s">
        <v>213</v>
      </c>
      <c r="E923">
        <v>4</v>
      </c>
      <c r="G923" t="s">
        <v>26</v>
      </c>
      <c r="H923">
        <v>191.5</v>
      </c>
      <c r="I923">
        <v>86677</v>
      </c>
      <c r="J923">
        <v>86677</v>
      </c>
      <c r="K923">
        <v>85623</v>
      </c>
      <c r="L923">
        <v>85622.5</v>
      </c>
      <c r="M923">
        <v>1.7417013069256599</v>
      </c>
      <c r="N923">
        <v>97.581541174917902</v>
      </c>
      <c r="O923">
        <v>96.369233177092298</v>
      </c>
      <c r="P923">
        <v>186.868651349967</v>
      </c>
      <c r="Q923">
        <v>184.547081534131</v>
      </c>
      <c r="R923">
        <v>1.7790557792938899</v>
      </c>
    </row>
    <row r="924" spans="1:18" x14ac:dyDescent="0.35">
      <c r="A924" t="s">
        <v>19</v>
      </c>
      <c r="B924" t="s">
        <v>212</v>
      </c>
      <c r="C924" t="s">
        <v>33</v>
      </c>
      <c r="D924" t="s">
        <v>214</v>
      </c>
      <c r="E924">
        <v>4</v>
      </c>
      <c r="G924" t="s">
        <v>26</v>
      </c>
      <c r="H924">
        <v>191.5</v>
      </c>
      <c r="I924">
        <v>84568</v>
      </c>
      <c r="J924">
        <v>84568</v>
      </c>
      <c r="K924">
        <v>85623</v>
      </c>
      <c r="L924">
        <v>85622.5</v>
      </c>
      <c r="M924">
        <v>1.7417013069256599</v>
      </c>
      <c r="N924">
        <v>95.156925179266807</v>
      </c>
      <c r="O924">
        <v>96.369233177092298</v>
      </c>
      <c r="P924">
        <v>182.225511718295</v>
      </c>
      <c r="Q924">
        <v>184.547081534131</v>
      </c>
      <c r="R924">
        <v>1.7790557792938899</v>
      </c>
    </row>
    <row r="925" spans="1:18" x14ac:dyDescent="0.35">
      <c r="A925" t="s">
        <v>19</v>
      </c>
      <c r="B925" t="s">
        <v>212</v>
      </c>
      <c r="C925" t="s">
        <v>34</v>
      </c>
      <c r="D925" t="s">
        <v>214</v>
      </c>
      <c r="E925">
        <v>9</v>
      </c>
      <c r="G925" t="s">
        <v>26</v>
      </c>
      <c r="H925">
        <v>198</v>
      </c>
      <c r="I925">
        <v>182821</v>
      </c>
      <c r="J925">
        <v>182821</v>
      </c>
      <c r="K925">
        <v>188418</v>
      </c>
      <c r="L925">
        <v>188417.5</v>
      </c>
      <c r="M925">
        <v>4.2005897551029099</v>
      </c>
      <c r="N925">
        <v>92.297334399477904</v>
      </c>
      <c r="O925">
        <v>95.129566728109694</v>
      </c>
      <c r="P925">
        <v>182.74872211096601</v>
      </c>
      <c r="Q925">
        <v>188.35654212165699</v>
      </c>
      <c r="R925">
        <v>4.2104484533082296</v>
      </c>
    </row>
    <row r="926" spans="1:18" x14ac:dyDescent="0.35">
      <c r="A926" t="s">
        <v>19</v>
      </c>
      <c r="B926" t="s">
        <v>212</v>
      </c>
      <c r="C926" t="s">
        <v>34</v>
      </c>
      <c r="D926" t="s">
        <v>213</v>
      </c>
      <c r="E926">
        <v>9</v>
      </c>
      <c r="G926" t="s">
        <v>26</v>
      </c>
      <c r="H926">
        <v>198</v>
      </c>
      <c r="I926">
        <v>194014</v>
      </c>
      <c r="J926">
        <v>194014</v>
      </c>
      <c r="K926">
        <v>188418</v>
      </c>
      <c r="L926">
        <v>188417.5</v>
      </c>
      <c r="M926">
        <v>4.2005897551029099</v>
      </c>
      <c r="N926">
        <v>97.961799056741398</v>
      </c>
      <c r="O926">
        <v>95.129566728109694</v>
      </c>
      <c r="P926">
        <v>193.96436213234799</v>
      </c>
      <c r="Q926">
        <v>188.35654212165699</v>
      </c>
      <c r="R926">
        <v>4.2104484533082296</v>
      </c>
    </row>
    <row r="927" spans="1:18" x14ac:dyDescent="0.35">
      <c r="A927" t="s">
        <v>19</v>
      </c>
      <c r="B927" t="s">
        <v>209</v>
      </c>
      <c r="C927" t="s">
        <v>25</v>
      </c>
      <c r="D927" t="s">
        <v>210</v>
      </c>
      <c r="E927">
        <v>5</v>
      </c>
      <c r="G927" t="s">
        <v>26</v>
      </c>
      <c r="H927">
        <v>204.375</v>
      </c>
      <c r="I927">
        <v>41164</v>
      </c>
      <c r="J927">
        <v>41164</v>
      </c>
      <c r="K927">
        <v>43090</v>
      </c>
      <c r="L927">
        <v>43090</v>
      </c>
      <c r="M927">
        <v>6.3211309378755596</v>
      </c>
      <c r="N927">
        <v>98.837895451672495</v>
      </c>
      <c r="O927">
        <v>103.754805732726</v>
      </c>
      <c r="P927">
        <v>201.99994882935499</v>
      </c>
      <c r="Q927">
        <v>212.04888421625901</v>
      </c>
      <c r="R927">
        <v>6.7019172320081601</v>
      </c>
    </row>
    <row r="928" spans="1:18" x14ac:dyDescent="0.35">
      <c r="A928" t="s">
        <v>19</v>
      </c>
      <c r="B928" t="s">
        <v>209</v>
      </c>
      <c r="C928" t="s">
        <v>25</v>
      </c>
      <c r="D928" t="s">
        <v>211</v>
      </c>
      <c r="E928">
        <v>5</v>
      </c>
      <c r="G928" t="s">
        <v>26</v>
      </c>
      <c r="H928">
        <v>204.375</v>
      </c>
      <c r="I928">
        <v>45016</v>
      </c>
      <c r="J928">
        <v>45016</v>
      </c>
      <c r="K928">
        <v>43090</v>
      </c>
      <c r="L928">
        <v>43090</v>
      </c>
      <c r="M928">
        <v>6.3211309378755596</v>
      </c>
      <c r="N928">
        <v>108.67171601378</v>
      </c>
      <c r="O928">
        <v>103.754805732726</v>
      </c>
      <c r="P928">
        <v>222.097819603163</v>
      </c>
      <c r="Q928">
        <v>212.04888421625901</v>
      </c>
      <c r="R928">
        <v>6.7019172320081601</v>
      </c>
    </row>
    <row r="929" spans="1:18" x14ac:dyDescent="0.35">
      <c r="A929" t="s">
        <v>19</v>
      </c>
      <c r="B929" t="s">
        <v>212</v>
      </c>
      <c r="C929" t="s">
        <v>31</v>
      </c>
      <c r="D929" t="s">
        <v>213</v>
      </c>
      <c r="E929">
        <v>3</v>
      </c>
      <c r="G929" t="s">
        <v>26</v>
      </c>
      <c r="H929">
        <v>213.25</v>
      </c>
      <c r="I929">
        <v>156872</v>
      </c>
      <c r="J929">
        <v>156872</v>
      </c>
      <c r="K929">
        <v>152266</v>
      </c>
      <c r="L929">
        <v>152265.5</v>
      </c>
      <c r="M929">
        <v>4.2784312763374901</v>
      </c>
      <c r="N929">
        <v>101.449973815965</v>
      </c>
      <c r="O929">
        <v>98.285805570274107</v>
      </c>
      <c r="P929">
        <v>216.34206916254499</v>
      </c>
      <c r="Q929">
        <v>209.59448037860901</v>
      </c>
      <c r="R929">
        <v>4.5528544236094497</v>
      </c>
    </row>
    <row r="930" spans="1:18" x14ac:dyDescent="0.35">
      <c r="A930" t="s">
        <v>19</v>
      </c>
      <c r="B930" t="s">
        <v>212</v>
      </c>
      <c r="C930" t="s">
        <v>31</v>
      </c>
      <c r="D930" t="s">
        <v>214</v>
      </c>
      <c r="E930">
        <v>3</v>
      </c>
      <c r="G930" t="s">
        <v>26</v>
      </c>
      <c r="H930">
        <v>213.25</v>
      </c>
      <c r="I930">
        <v>147659</v>
      </c>
      <c r="J930">
        <v>147659</v>
      </c>
      <c r="K930">
        <v>152266</v>
      </c>
      <c r="L930">
        <v>152265.5</v>
      </c>
      <c r="M930">
        <v>4.2784312763374901</v>
      </c>
      <c r="N930">
        <v>95.121637324583105</v>
      </c>
      <c r="O930">
        <v>98.285805570274107</v>
      </c>
      <c r="P930">
        <v>202.846891594673</v>
      </c>
      <c r="Q930">
        <v>209.59448037860901</v>
      </c>
      <c r="R930">
        <v>4.5528544236094497</v>
      </c>
    </row>
    <row r="931" spans="1:18" x14ac:dyDescent="0.35">
      <c r="A931" t="s">
        <v>19</v>
      </c>
      <c r="B931" t="s">
        <v>212</v>
      </c>
      <c r="C931" t="s">
        <v>35</v>
      </c>
      <c r="D931" t="s">
        <v>214</v>
      </c>
      <c r="E931">
        <v>10</v>
      </c>
      <c r="G931" t="s">
        <v>26</v>
      </c>
      <c r="H931">
        <v>287.5</v>
      </c>
      <c r="I931">
        <v>82862</v>
      </c>
      <c r="J931">
        <v>82862</v>
      </c>
      <c r="K931">
        <v>93335</v>
      </c>
      <c r="L931">
        <v>93334.5</v>
      </c>
      <c r="M931">
        <v>15.868035433791601</v>
      </c>
      <c r="N931">
        <v>84.118424391841799</v>
      </c>
      <c r="O931">
        <v>92.976422146671396</v>
      </c>
      <c r="P931">
        <v>241.840470126545</v>
      </c>
      <c r="Q931">
        <v>267.30721367168002</v>
      </c>
      <c r="R931">
        <v>13.4734164545381</v>
      </c>
    </row>
    <row r="932" spans="1:18" x14ac:dyDescent="0.35">
      <c r="A932" t="s">
        <v>19</v>
      </c>
      <c r="B932" t="s">
        <v>212</v>
      </c>
      <c r="C932" t="s">
        <v>35</v>
      </c>
      <c r="D932" t="s">
        <v>213</v>
      </c>
      <c r="E932">
        <v>10</v>
      </c>
      <c r="G932" t="s">
        <v>26</v>
      </c>
      <c r="H932">
        <v>287.5</v>
      </c>
      <c r="I932">
        <v>103807</v>
      </c>
      <c r="J932">
        <v>103807</v>
      </c>
      <c r="K932">
        <v>93335</v>
      </c>
      <c r="L932">
        <v>93334.5</v>
      </c>
      <c r="M932">
        <v>15.868035433791601</v>
      </c>
      <c r="N932">
        <v>101.83441990150099</v>
      </c>
      <c r="O932">
        <v>92.976422146671396</v>
      </c>
      <c r="P932">
        <v>292.77395721681501</v>
      </c>
      <c r="Q932">
        <v>267.30721367168002</v>
      </c>
      <c r="R932">
        <v>13.4734164545381</v>
      </c>
    </row>
    <row r="933" spans="1:18" x14ac:dyDescent="0.35">
      <c r="A933" t="s">
        <v>19</v>
      </c>
      <c r="B933" t="s">
        <v>212</v>
      </c>
      <c r="C933" t="s">
        <v>21</v>
      </c>
      <c r="D933" t="s">
        <v>213</v>
      </c>
      <c r="E933">
        <v>1</v>
      </c>
      <c r="G933" t="s">
        <v>26</v>
      </c>
      <c r="H933">
        <v>300</v>
      </c>
      <c r="I933">
        <v>126879</v>
      </c>
      <c r="J933">
        <v>126879</v>
      </c>
      <c r="K933">
        <v>127461</v>
      </c>
      <c r="L933">
        <v>127460.5</v>
      </c>
      <c r="M933">
        <v>0.64519218622236196</v>
      </c>
      <c r="N933">
        <v>98.977410330061403</v>
      </c>
      <c r="O933">
        <v>99.459854779750202</v>
      </c>
      <c r="P933">
        <v>296.932230990184</v>
      </c>
      <c r="Q933">
        <v>298.37956433925001</v>
      </c>
      <c r="R933">
        <v>0.68598479793910505</v>
      </c>
    </row>
    <row r="934" spans="1:18" x14ac:dyDescent="0.35">
      <c r="A934" t="s">
        <v>19</v>
      </c>
      <c r="B934" t="s">
        <v>212</v>
      </c>
      <c r="C934" t="s">
        <v>21</v>
      </c>
      <c r="D934" t="s">
        <v>214</v>
      </c>
      <c r="E934">
        <v>1</v>
      </c>
      <c r="G934" t="s">
        <v>26</v>
      </c>
      <c r="H934">
        <v>300</v>
      </c>
      <c r="I934">
        <v>128042</v>
      </c>
      <c r="J934">
        <v>128042</v>
      </c>
      <c r="K934">
        <v>127461</v>
      </c>
      <c r="L934">
        <v>127460.5</v>
      </c>
      <c r="M934">
        <v>0.64519218622236196</v>
      </c>
      <c r="N934">
        <v>99.942299229438902</v>
      </c>
      <c r="O934">
        <v>99.459854779750202</v>
      </c>
      <c r="P934">
        <v>299.82689768831602</v>
      </c>
      <c r="Q934">
        <v>298.37956433925001</v>
      </c>
      <c r="R934">
        <v>0.68598479793910505</v>
      </c>
    </row>
    <row r="935" spans="1:18" x14ac:dyDescent="0.35">
      <c r="A935" t="s">
        <v>19</v>
      </c>
      <c r="B935" t="s">
        <v>209</v>
      </c>
      <c r="C935" t="s">
        <v>29</v>
      </c>
      <c r="D935" t="s">
        <v>210</v>
      </c>
      <c r="E935">
        <v>8</v>
      </c>
      <c r="G935" t="s">
        <v>26</v>
      </c>
      <c r="H935">
        <v>419.375</v>
      </c>
      <c r="I935">
        <v>101708</v>
      </c>
      <c r="J935">
        <v>101708</v>
      </c>
      <c r="K935">
        <v>102673</v>
      </c>
      <c r="L935">
        <v>102673</v>
      </c>
      <c r="M935">
        <v>1.3291869212841101</v>
      </c>
      <c r="N935">
        <v>97.937253744914202</v>
      </c>
      <c r="O935">
        <v>98.906184615123607</v>
      </c>
      <c r="P935">
        <v>410.724357892733</v>
      </c>
      <c r="Q935">
        <v>414.78781172967399</v>
      </c>
      <c r="R935">
        <v>1.3854292155585699</v>
      </c>
    </row>
    <row r="936" spans="1:18" x14ac:dyDescent="0.35">
      <c r="A936" t="s">
        <v>19</v>
      </c>
      <c r="B936" t="s">
        <v>209</v>
      </c>
      <c r="C936" t="s">
        <v>29</v>
      </c>
      <c r="D936" t="s">
        <v>211</v>
      </c>
      <c r="E936">
        <v>8</v>
      </c>
      <c r="G936" t="s">
        <v>26</v>
      </c>
      <c r="H936">
        <v>419.375</v>
      </c>
      <c r="I936">
        <v>103638</v>
      </c>
      <c r="J936">
        <v>103638</v>
      </c>
      <c r="K936">
        <v>102673</v>
      </c>
      <c r="L936">
        <v>102673</v>
      </c>
      <c r="M936">
        <v>1.3291869212841101</v>
      </c>
      <c r="N936">
        <v>99.875115485333097</v>
      </c>
      <c r="O936">
        <v>98.906184615123607</v>
      </c>
      <c r="P936">
        <v>418.85126556661601</v>
      </c>
      <c r="Q936">
        <v>414.78781172967399</v>
      </c>
      <c r="R936">
        <v>1.3854292155585699</v>
      </c>
    </row>
    <row r="937" spans="1:18" x14ac:dyDescent="0.35">
      <c r="A937" t="s">
        <v>19</v>
      </c>
      <c r="B937" t="s">
        <v>215</v>
      </c>
      <c r="C937" t="s">
        <v>30</v>
      </c>
      <c r="D937" t="s">
        <v>216</v>
      </c>
      <c r="E937">
        <v>2</v>
      </c>
      <c r="G937" t="s">
        <v>26</v>
      </c>
      <c r="H937">
        <v>438</v>
      </c>
      <c r="I937">
        <v>249984</v>
      </c>
      <c r="J937">
        <v>249984</v>
      </c>
      <c r="K937">
        <v>261926</v>
      </c>
      <c r="L937">
        <v>261926</v>
      </c>
      <c r="M937">
        <v>6.4478281506454103</v>
      </c>
      <c r="N937">
        <v>99.549157301085103</v>
      </c>
      <c r="O937">
        <v>104.61642434191</v>
      </c>
      <c r="P937">
        <v>436.02530897875198</v>
      </c>
      <c r="Q937">
        <v>458.219938617568</v>
      </c>
      <c r="R937">
        <v>6.8499739102924098</v>
      </c>
    </row>
    <row r="938" spans="1:18" x14ac:dyDescent="0.35">
      <c r="A938" t="s">
        <v>19</v>
      </c>
      <c r="B938" t="s">
        <v>215</v>
      </c>
      <c r="C938" t="s">
        <v>30</v>
      </c>
      <c r="D938" t="s">
        <v>217</v>
      </c>
      <c r="E938">
        <v>2</v>
      </c>
      <c r="G938" t="s">
        <v>218</v>
      </c>
      <c r="H938">
        <v>438</v>
      </c>
      <c r="I938">
        <v>273868</v>
      </c>
      <c r="J938">
        <v>273868</v>
      </c>
      <c r="K938">
        <v>261926</v>
      </c>
      <c r="L938">
        <v>261926</v>
      </c>
      <c r="M938">
        <v>6.4478281506454103</v>
      </c>
      <c r="N938">
        <v>109.683691382736</v>
      </c>
      <c r="O938">
        <v>104.61642434191</v>
      </c>
      <c r="P938">
        <v>480.41456825638397</v>
      </c>
      <c r="Q938">
        <v>458.219938617568</v>
      </c>
      <c r="R938">
        <v>6.8499739102924098</v>
      </c>
    </row>
    <row r="939" spans="1:18" x14ac:dyDescent="0.35">
      <c r="A939" t="s">
        <v>19</v>
      </c>
      <c r="B939" t="s">
        <v>215</v>
      </c>
      <c r="C939" t="s">
        <v>27</v>
      </c>
      <c r="D939" t="s">
        <v>216</v>
      </c>
      <c r="E939">
        <v>6</v>
      </c>
      <c r="G939" t="s">
        <v>218</v>
      </c>
      <c r="H939">
        <v>714</v>
      </c>
      <c r="I939">
        <v>415992</v>
      </c>
      <c r="J939">
        <v>415992</v>
      </c>
      <c r="K939">
        <v>425071</v>
      </c>
      <c r="L939">
        <v>425071</v>
      </c>
      <c r="M939">
        <v>3.0205883094319099</v>
      </c>
      <c r="N939">
        <v>120.168856046149</v>
      </c>
      <c r="O939">
        <v>122.823433884558</v>
      </c>
      <c r="P939">
        <v>858.005632169504</v>
      </c>
      <c r="Q939">
        <v>876.95931793575005</v>
      </c>
      <c r="R939">
        <v>3.0565339713451398</v>
      </c>
    </row>
    <row r="940" spans="1:18" x14ac:dyDescent="0.35">
      <c r="A940" t="s">
        <v>19</v>
      </c>
      <c r="B940" t="s">
        <v>215</v>
      </c>
      <c r="C940" t="s">
        <v>27</v>
      </c>
      <c r="D940" t="s">
        <v>217</v>
      </c>
      <c r="E940">
        <v>6</v>
      </c>
      <c r="G940" t="s">
        <v>218</v>
      </c>
      <c r="H940">
        <v>714</v>
      </c>
      <c r="I940">
        <v>434150</v>
      </c>
      <c r="J940">
        <v>434150</v>
      </c>
      <c r="K940">
        <v>425071</v>
      </c>
      <c r="L940">
        <v>425071</v>
      </c>
      <c r="M940">
        <v>3.0205883094319099</v>
      </c>
      <c r="N940">
        <v>125.47801172296801</v>
      </c>
      <c r="O940">
        <v>122.823433884558</v>
      </c>
      <c r="P940">
        <v>895.91300370199599</v>
      </c>
      <c r="Q940">
        <v>876.95931793575005</v>
      </c>
      <c r="R940">
        <v>3.0565339713451398</v>
      </c>
    </row>
    <row r="941" spans="1:18" x14ac:dyDescent="0.35">
      <c r="A941" t="s">
        <v>19</v>
      </c>
      <c r="B941" t="s">
        <v>212</v>
      </c>
      <c r="C941" t="s">
        <v>28</v>
      </c>
      <c r="D941" t="s">
        <v>213</v>
      </c>
      <c r="E941">
        <v>7</v>
      </c>
      <c r="G941" t="s">
        <v>26</v>
      </c>
      <c r="H941">
        <v>732.5</v>
      </c>
      <c r="I941">
        <v>102685</v>
      </c>
      <c r="J941">
        <v>102685</v>
      </c>
      <c r="K941">
        <v>100523</v>
      </c>
      <c r="L941">
        <v>100522.5</v>
      </c>
      <c r="M941">
        <v>3.04234059900203</v>
      </c>
      <c r="N941">
        <v>106.29921095048201</v>
      </c>
      <c r="O941">
        <v>104.552331816166</v>
      </c>
      <c r="P941">
        <v>778.64172021228103</v>
      </c>
      <c r="Q941">
        <v>765.84583055341704</v>
      </c>
      <c r="R941">
        <v>2.36289341486889</v>
      </c>
    </row>
    <row r="942" spans="1:18" x14ac:dyDescent="0.35">
      <c r="A942" t="s">
        <v>19</v>
      </c>
      <c r="B942" t="s">
        <v>212</v>
      </c>
      <c r="C942" t="s">
        <v>28</v>
      </c>
      <c r="D942" t="s">
        <v>214</v>
      </c>
      <c r="E942">
        <v>7</v>
      </c>
      <c r="G942" t="s">
        <v>26</v>
      </c>
      <c r="H942">
        <v>732.5</v>
      </c>
      <c r="I942">
        <v>98360</v>
      </c>
      <c r="J942">
        <v>98360</v>
      </c>
      <c r="K942">
        <v>100523</v>
      </c>
      <c r="L942">
        <v>100522.5</v>
      </c>
      <c r="M942">
        <v>3.04234059900203</v>
      </c>
      <c r="N942">
        <v>102.80545268185</v>
      </c>
      <c r="O942">
        <v>104.552331816166</v>
      </c>
      <c r="P942">
        <v>753.04994089455295</v>
      </c>
      <c r="Q942">
        <v>765.84583055341704</v>
      </c>
      <c r="R942">
        <v>2.36289341486889</v>
      </c>
    </row>
    <row r="943" spans="1:18" x14ac:dyDescent="0.35">
      <c r="A943" t="s">
        <v>19</v>
      </c>
      <c r="B943" t="s">
        <v>215</v>
      </c>
      <c r="C943" t="s">
        <v>33</v>
      </c>
      <c r="D943" t="s">
        <v>216</v>
      </c>
      <c r="E943">
        <v>4</v>
      </c>
      <c r="G943" t="s">
        <v>218</v>
      </c>
      <c r="H943">
        <v>766</v>
      </c>
      <c r="I943">
        <v>371555</v>
      </c>
      <c r="J943">
        <v>371555</v>
      </c>
      <c r="K943">
        <v>361408</v>
      </c>
      <c r="L943">
        <v>361408</v>
      </c>
      <c r="M943">
        <v>3.9705886470138401</v>
      </c>
      <c r="N943">
        <v>107.748475188437</v>
      </c>
      <c r="O943">
        <v>104.74826079055801</v>
      </c>
      <c r="P943">
        <v>825.35331994342903</v>
      </c>
      <c r="Q943">
        <v>802.37167765567801</v>
      </c>
      <c r="R943">
        <v>4.0506103485485596</v>
      </c>
    </row>
    <row r="944" spans="1:18" x14ac:dyDescent="0.35">
      <c r="A944" t="s">
        <v>19</v>
      </c>
      <c r="B944" t="s">
        <v>215</v>
      </c>
      <c r="C944" t="s">
        <v>33</v>
      </c>
      <c r="D944" t="s">
        <v>217</v>
      </c>
      <c r="E944">
        <v>4</v>
      </c>
      <c r="G944" t="s">
        <v>218</v>
      </c>
      <c r="H944">
        <v>766</v>
      </c>
      <c r="I944">
        <v>351261</v>
      </c>
      <c r="J944">
        <v>351261</v>
      </c>
      <c r="K944">
        <v>361408</v>
      </c>
      <c r="L944">
        <v>361408</v>
      </c>
      <c r="M944">
        <v>3.9705886470138401</v>
      </c>
      <c r="N944">
        <v>101.748046392679</v>
      </c>
      <c r="O944">
        <v>104.74826079055801</v>
      </c>
      <c r="P944">
        <v>779.39003536792802</v>
      </c>
      <c r="Q944">
        <v>802.37167765567801</v>
      </c>
      <c r="R944">
        <v>4.0506103485485596</v>
      </c>
    </row>
    <row r="945" spans="1:18" x14ac:dyDescent="0.35">
      <c r="A945" t="s">
        <v>19</v>
      </c>
      <c r="B945" t="s">
        <v>215</v>
      </c>
      <c r="C945" t="s">
        <v>34</v>
      </c>
      <c r="D945" t="s">
        <v>216</v>
      </c>
      <c r="E945">
        <v>9</v>
      </c>
      <c r="G945" t="s">
        <v>218</v>
      </c>
      <c r="H945">
        <v>792</v>
      </c>
      <c r="I945">
        <v>907295</v>
      </c>
      <c r="J945">
        <v>907295</v>
      </c>
      <c r="K945">
        <v>891371</v>
      </c>
      <c r="L945">
        <v>891371</v>
      </c>
      <c r="M945">
        <v>2.52643812365773</v>
      </c>
      <c r="N945">
        <v>114.84530758966901</v>
      </c>
      <c r="O945">
        <v>112.826275839239</v>
      </c>
      <c r="P945">
        <v>909.57483611017994</v>
      </c>
      <c r="Q945">
        <v>893.58410464677604</v>
      </c>
      <c r="R945">
        <v>2.53074211931626</v>
      </c>
    </row>
    <row r="946" spans="1:18" x14ac:dyDescent="0.35">
      <c r="A946" t="s">
        <v>19</v>
      </c>
      <c r="B946" t="s">
        <v>215</v>
      </c>
      <c r="C946" t="s">
        <v>34</v>
      </c>
      <c r="D946" t="s">
        <v>217</v>
      </c>
      <c r="E946">
        <v>9</v>
      </c>
      <c r="G946" t="s">
        <v>218</v>
      </c>
      <c r="H946">
        <v>792</v>
      </c>
      <c r="I946">
        <v>875447</v>
      </c>
      <c r="J946">
        <v>875447</v>
      </c>
      <c r="K946">
        <v>891371</v>
      </c>
      <c r="L946">
        <v>891371</v>
      </c>
      <c r="M946">
        <v>2.52643812365773</v>
      </c>
      <c r="N946">
        <v>110.807244088809</v>
      </c>
      <c r="O946">
        <v>112.826275839239</v>
      </c>
      <c r="P946">
        <v>877.59337318337305</v>
      </c>
      <c r="Q946">
        <v>893.58410464677604</v>
      </c>
      <c r="R946">
        <v>2.53074211931626</v>
      </c>
    </row>
    <row r="947" spans="1:18" x14ac:dyDescent="0.35">
      <c r="A947" t="s">
        <v>19</v>
      </c>
      <c r="B947" t="s">
        <v>212</v>
      </c>
      <c r="C947" t="s">
        <v>25</v>
      </c>
      <c r="D947" t="s">
        <v>213</v>
      </c>
      <c r="E947">
        <v>5</v>
      </c>
      <c r="G947" t="s">
        <v>26</v>
      </c>
      <c r="H947">
        <v>817.5</v>
      </c>
      <c r="I947">
        <v>153907</v>
      </c>
      <c r="J947">
        <v>153907</v>
      </c>
      <c r="K947">
        <v>151826</v>
      </c>
      <c r="L947">
        <v>151825.5</v>
      </c>
      <c r="M947">
        <v>1.9388610807009301</v>
      </c>
      <c r="N947">
        <v>99.733228799448099</v>
      </c>
      <c r="O947">
        <v>98.308632910773397</v>
      </c>
      <c r="P947">
        <v>815.31914543548805</v>
      </c>
      <c r="Q947">
        <v>803.673074045573</v>
      </c>
      <c r="R947">
        <v>2.0493447696431701</v>
      </c>
    </row>
    <row r="948" spans="1:18" x14ac:dyDescent="0.35">
      <c r="A948" t="s">
        <v>19</v>
      </c>
      <c r="B948" t="s">
        <v>212</v>
      </c>
      <c r="C948" t="s">
        <v>25</v>
      </c>
      <c r="D948" t="s">
        <v>214</v>
      </c>
      <c r="E948">
        <v>5</v>
      </c>
      <c r="G948" t="s">
        <v>26</v>
      </c>
      <c r="H948">
        <v>817.5</v>
      </c>
      <c r="I948">
        <v>149744</v>
      </c>
      <c r="J948">
        <v>149744</v>
      </c>
      <c r="K948">
        <v>151826</v>
      </c>
      <c r="L948">
        <v>151825.5</v>
      </c>
      <c r="M948">
        <v>1.9388610807009301</v>
      </c>
      <c r="N948">
        <v>96.884037022098795</v>
      </c>
      <c r="O948">
        <v>98.308632910773397</v>
      </c>
      <c r="P948">
        <v>792.02700265565704</v>
      </c>
      <c r="Q948">
        <v>803.673074045573</v>
      </c>
      <c r="R948">
        <v>2.0493447696431701</v>
      </c>
    </row>
    <row r="949" spans="1:18" x14ac:dyDescent="0.35">
      <c r="A949" t="s">
        <v>19</v>
      </c>
      <c r="B949" t="s">
        <v>215</v>
      </c>
      <c r="C949" t="s">
        <v>31</v>
      </c>
      <c r="D949" t="s">
        <v>216</v>
      </c>
      <c r="E949">
        <v>3</v>
      </c>
      <c r="G949" t="s">
        <v>218</v>
      </c>
      <c r="H949">
        <v>853</v>
      </c>
      <c r="I949">
        <v>574927</v>
      </c>
      <c r="J949">
        <v>574927</v>
      </c>
      <c r="K949">
        <v>575753</v>
      </c>
      <c r="L949">
        <v>575753</v>
      </c>
      <c r="M949">
        <v>0.20288915603048099</v>
      </c>
      <c r="N949">
        <v>100.919825438085</v>
      </c>
      <c r="O949">
        <v>101.07399333325</v>
      </c>
      <c r="P949">
        <v>860.84611098687003</v>
      </c>
      <c r="Q949">
        <v>862.16116313263001</v>
      </c>
      <c r="R949">
        <v>0.21570962127357801</v>
      </c>
    </row>
    <row r="950" spans="1:18" x14ac:dyDescent="0.35">
      <c r="A950" t="s">
        <v>19</v>
      </c>
      <c r="B950" t="s">
        <v>215</v>
      </c>
      <c r="C950" t="s">
        <v>31</v>
      </c>
      <c r="D950" t="s">
        <v>217</v>
      </c>
      <c r="E950">
        <v>3</v>
      </c>
      <c r="G950" t="s">
        <v>218</v>
      </c>
      <c r="H950">
        <v>853</v>
      </c>
      <c r="I950">
        <v>576579</v>
      </c>
      <c r="J950">
        <v>576579</v>
      </c>
      <c r="K950">
        <v>575753</v>
      </c>
      <c r="L950">
        <v>575753</v>
      </c>
      <c r="M950">
        <v>0.20288915603048099</v>
      </c>
      <c r="N950">
        <v>101.228161228416</v>
      </c>
      <c r="O950">
        <v>101.07399333325</v>
      </c>
      <c r="P950">
        <v>863.47621527838896</v>
      </c>
      <c r="Q950">
        <v>862.16116313263001</v>
      </c>
      <c r="R950">
        <v>0.21570962127357801</v>
      </c>
    </row>
    <row r="951" spans="1:18" x14ac:dyDescent="0.35">
      <c r="A951" t="s">
        <v>19</v>
      </c>
      <c r="B951" t="s">
        <v>215</v>
      </c>
      <c r="C951" t="s">
        <v>35</v>
      </c>
      <c r="D951" t="s">
        <v>216</v>
      </c>
      <c r="E951">
        <v>10</v>
      </c>
      <c r="G951" t="s">
        <v>218</v>
      </c>
      <c r="H951">
        <v>1150</v>
      </c>
      <c r="I951">
        <v>687176</v>
      </c>
      <c r="J951">
        <v>687176</v>
      </c>
      <c r="K951">
        <v>679900</v>
      </c>
      <c r="L951">
        <v>679900</v>
      </c>
      <c r="M951">
        <v>1.5134310751326101</v>
      </c>
      <c r="N951">
        <v>126.27832180356801</v>
      </c>
      <c r="O951">
        <v>125.14328253183</v>
      </c>
      <c r="P951">
        <v>1452.20070074103</v>
      </c>
      <c r="Q951">
        <v>1439.1477491160499</v>
      </c>
      <c r="R951">
        <v>1.28268006036076</v>
      </c>
    </row>
    <row r="952" spans="1:18" x14ac:dyDescent="0.35">
      <c r="A952" t="s">
        <v>19</v>
      </c>
      <c r="B952" t="s">
        <v>215</v>
      </c>
      <c r="C952" t="s">
        <v>35</v>
      </c>
      <c r="D952" t="s">
        <v>217</v>
      </c>
      <c r="E952">
        <v>10</v>
      </c>
      <c r="G952" t="s">
        <v>218</v>
      </c>
      <c r="H952">
        <v>1150</v>
      </c>
      <c r="I952">
        <v>672624</v>
      </c>
      <c r="J952">
        <v>672624</v>
      </c>
      <c r="K952">
        <v>679900</v>
      </c>
      <c r="L952">
        <v>679900</v>
      </c>
      <c r="M952">
        <v>1.5134310751326101</v>
      </c>
      <c r="N952">
        <v>124.008243260093</v>
      </c>
      <c r="O952">
        <v>125.14328253183</v>
      </c>
      <c r="P952">
        <v>1426.09479749107</v>
      </c>
      <c r="Q952">
        <v>1439.1477491160499</v>
      </c>
      <c r="R952">
        <v>1.28268006036076</v>
      </c>
    </row>
    <row r="953" spans="1:18" x14ac:dyDescent="0.35">
      <c r="A953" t="s">
        <v>19</v>
      </c>
      <c r="B953" t="s">
        <v>215</v>
      </c>
      <c r="C953" t="s">
        <v>21</v>
      </c>
      <c r="D953" t="s">
        <v>216</v>
      </c>
      <c r="E953">
        <v>1</v>
      </c>
      <c r="G953" t="s">
        <v>26</v>
      </c>
      <c r="H953">
        <v>1200</v>
      </c>
      <c r="I953">
        <v>441107</v>
      </c>
      <c r="J953">
        <v>441107</v>
      </c>
      <c r="K953">
        <v>457746</v>
      </c>
      <c r="L953">
        <v>457746</v>
      </c>
      <c r="M953">
        <v>5.14064556857425</v>
      </c>
      <c r="N953">
        <v>96.145377120570799</v>
      </c>
      <c r="O953">
        <v>100.28140784185599</v>
      </c>
      <c r="P953">
        <v>1153.74452544685</v>
      </c>
      <c r="Q953">
        <v>1203.3768941022799</v>
      </c>
      <c r="R953">
        <v>5.8328167367361701</v>
      </c>
    </row>
    <row r="954" spans="1:18" x14ac:dyDescent="0.35">
      <c r="A954" t="s">
        <v>19</v>
      </c>
      <c r="B954" t="s">
        <v>215</v>
      </c>
      <c r="C954" t="s">
        <v>21</v>
      </c>
      <c r="D954" t="s">
        <v>217</v>
      </c>
      <c r="E954">
        <v>1</v>
      </c>
      <c r="G954" t="s">
        <v>218</v>
      </c>
      <c r="H954">
        <v>1200</v>
      </c>
      <c r="I954">
        <v>474385</v>
      </c>
      <c r="J954">
        <v>474385</v>
      </c>
      <c r="K954">
        <v>457746</v>
      </c>
      <c r="L954">
        <v>457746</v>
      </c>
      <c r="M954">
        <v>5.14064556857425</v>
      </c>
      <c r="N954">
        <v>104.417438563142</v>
      </c>
      <c r="O954">
        <v>100.28140784185599</v>
      </c>
      <c r="P954">
        <v>1253.0092627577101</v>
      </c>
      <c r="Q954">
        <v>1203.3768941022799</v>
      </c>
      <c r="R954">
        <v>5.8328167367361701</v>
      </c>
    </row>
    <row r="955" spans="1:18" x14ac:dyDescent="0.35">
      <c r="A955" t="s">
        <v>19</v>
      </c>
      <c r="B955" t="s">
        <v>212</v>
      </c>
      <c r="C955" t="s">
        <v>29</v>
      </c>
      <c r="D955" t="s">
        <v>214</v>
      </c>
      <c r="E955">
        <v>8</v>
      </c>
      <c r="G955" t="s">
        <v>26</v>
      </c>
      <c r="H955">
        <v>1677.5</v>
      </c>
      <c r="I955">
        <v>367730</v>
      </c>
      <c r="J955">
        <v>367730</v>
      </c>
      <c r="K955">
        <v>387103</v>
      </c>
      <c r="L955">
        <v>387103</v>
      </c>
      <c r="M955">
        <v>7.07758899927253</v>
      </c>
      <c r="N955">
        <v>93.388814627101993</v>
      </c>
      <c r="O955">
        <v>98.522198163102303</v>
      </c>
      <c r="P955">
        <v>1566.5973653696301</v>
      </c>
      <c r="Q955">
        <v>1652.70987418604</v>
      </c>
      <c r="R955">
        <v>7.3685938324844198</v>
      </c>
    </row>
    <row r="956" spans="1:18" x14ac:dyDescent="0.35">
      <c r="A956" t="s">
        <v>19</v>
      </c>
      <c r="B956" t="s">
        <v>212</v>
      </c>
      <c r="C956" t="s">
        <v>29</v>
      </c>
      <c r="D956" t="s">
        <v>213</v>
      </c>
      <c r="E956">
        <v>8</v>
      </c>
      <c r="G956" t="s">
        <v>26</v>
      </c>
      <c r="H956">
        <v>1677.5</v>
      </c>
      <c r="I956">
        <v>406476</v>
      </c>
      <c r="J956">
        <v>406476</v>
      </c>
      <c r="K956">
        <v>387103</v>
      </c>
      <c r="L956">
        <v>387103</v>
      </c>
      <c r="M956">
        <v>7.07758899927253</v>
      </c>
      <c r="N956">
        <v>103.655581699102</v>
      </c>
      <c r="O956">
        <v>98.522198163102303</v>
      </c>
      <c r="P956">
        <v>1738.8223830024399</v>
      </c>
      <c r="Q956">
        <v>1652.70987418604</v>
      </c>
      <c r="R956">
        <v>7.3685938324844198</v>
      </c>
    </row>
    <row r="957" spans="1:18" x14ac:dyDescent="0.35">
      <c r="A957" t="s">
        <v>19</v>
      </c>
      <c r="B957" t="s">
        <v>215</v>
      </c>
      <c r="C957" t="s">
        <v>28</v>
      </c>
      <c r="D957" t="s">
        <v>216</v>
      </c>
      <c r="E957">
        <v>7</v>
      </c>
      <c r="G957" t="s">
        <v>218</v>
      </c>
      <c r="H957">
        <v>2930</v>
      </c>
      <c r="I957">
        <v>609562</v>
      </c>
      <c r="J957">
        <v>609562</v>
      </c>
      <c r="K957">
        <v>604306</v>
      </c>
      <c r="L957">
        <v>604305.5</v>
      </c>
      <c r="M957">
        <v>1.2301416403812599</v>
      </c>
      <c r="N957">
        <v>105.882214752452</v>
      </c>
      <c r="O957">
        <v>105.17206326311501</v>
      </c>
      <c r="P957">
        <v>3102.34889224684</v>
      </c>
      <c r="Q957">
        <v>3081.5414536092699</v>
      </c>
      <c r="R957">
        <v>0.95491695836300705</v>
      </c>
    </row>
    <row r="958" spans="1:18" x14ac:dyDescent="0.35">
      <c r="A958" t="s">
        <v>19</v>
      </c>
      <c r="B958" t="s">
        <v>215</v>
      </c>
      <c r="C958" t="s">
        <v>28</v>
      </c>
      <c r="D958" t="s">
        <v>217</v>
      </c>
      <c r="E958">
        <v>7</v>
      </c>
      <c r="G958" t="s">
        <v>218</v>
      </c>
      <c r="H958">
        <v>2930</v>
      </c>
      <c r="I958">
        <v>599049</v>
      </c>
      <c r="J958">
        <v>599049</v>
      </c>
      <c r="K958">
        <v>604306</v>
      </c>
      <c r="L958">
        <v>604305.5</v>
      </c>
      <c r="M958">
        <v>1.2301416403812599</v>
      </c>
      <c r="N958">
        <v>104.461911773778</v>
      </c>
      <c r="O958">
        <v>105.17206326311501</v>
      </c>
      <c r="P958">
        <v>3060.7340149717002</v>
      </c>
      <c r="Q958">
        <v>3081.5414536092699</v>
      </c>
      <c r="R958">
        <v>0.95491695836300705</v>
      </c>
    </row>
    <row r="959" spans="1:18" x14ac:dyDescent="0.35">
      <c r="A959" t="s">
        <v>19</v>
      </c>
      <c r="B959" t="s">
        <v>215</v>
      </c>
      <c r="C959" t="s">
        <v>25</v>
      </c>
      <c r="D959" t="s">
        <v>216</v>
      </c>
      <c r="E959">
        <v>5</v>
      </c>
      <c r="G959" t="s">
        <v>26</v>
      </c>
      <c r="H959">
        <v>3270</v>
      </c>
      <c r="I959">
        <v>568024</v>
      </c>
      <c r="J959">
        <v>568024</v>
      </c>
      <c r="K959">
        <v>572860</v>
      </c>
      <c r="L959">
        <v>572859.5</v>
      </c>
      <c r="M959">
        <v>1.19373593016352</v>
      </c>
      <c r="N959">
        <v>99.361832781389296</v>
      </c>
      <c r="O959">
        <v>100.26091506002101</v>
      </c>
      <c r="P959">
        <v>3249.13193195143</v>
      </c>
      <c r="Q959">
        <v>3278.5319224627101</v>
      </c>
      <c r="R959">
        <v>1.26818546526356</v>
      </c>
    </row>
    <row r="960" spans="1:18" x14ac:dyDescent="0.35">
      <c r="A960" t="s">
        <v>19</v>
      </c>
      <c r="B960" t="s">
        <v>215</v>
      </c>
      <c r="C960" t="s">
        <v>25</v>
      </c>
      <c r="D960" t="s">
        <v>217</v>
      </c>
      <c r="E960">
        <v>5</v>
      </c>
      <c r="G960" t="s">
        <v>218</v>
      </c>
      <c r="H960">
        <v>3270</v>
      </c>
      <c r="I960">
        <v>577695</v>
      </c>
      <c r="J960">
        <v>577695</v>
      </c>
      <c r="K960">
        <v>572860</v>
      </c>
      <c r="L960">
        <v>572859.5</v>
      </c>
      <c r="M960">
        <v>1.19373593016352</v>
      </c>
      <c r="N960">
        <v>101.15999733865399</v>
      </c>
      <c r="O960">
        <v>100.26091506002101</v>
      </c>
      <c r="P960">
        <v>3307.9319129740002</v>
      </c>
      <c r="Q960">
        <v>3278.5319224627101</v>
      </c>
      <c r="R960">
        <v>1.26818546526356</v>
      </c>
    </row>
    <row r="961" spans="1:18" x14ac:dyDescent="0.35">
      <c r="A961" t="s">
        <v>19</v>
      </c>
      <c r="B961" t="s">
        <v>215</v>
      </c>
      <c r="C961" t="s">
        <v>29</v>
      </c>
      <c r="D961" t="s">
        <v>216</v>
      </c>
      <c r="E961">
        <v>8</v>
      </c>
      <c r="G961" t="s">
        <v>218</v>
      </c>
      <c r="H961">
        <v>6710</v>
      </c>
      <c r="I961">
        <v>1558952</v>
      </c>
      <c r="J961">
        <v>1558952</v>
      </c>
      <c r="K961">
        <v>1534630</v>
      </c>
      <c r="L961">
        <v>1534630</v>
      </c>
      <c r="M961">
        <v>2.2413547411453099</v>
      </c>
      <c r="N961">
        <v>105.046497815447</v>
      </c>
      <c r="O961">
        <v>103.340879764443</v>
      </c>
      <c r="P961">
        <v>7048.6200034165304</v>
      </c>
      <c r="Q961">
        <v>6934.1730321941805</v>
      </c>
      <c r="R961">
        <v>2.3341277773673998</v>
      </c>
    </row>
    <row r="962" spans="1:18" x14ac:dyDescent="0.35">
      <c r="A962" t="s">
        <v>19</v>
      </c>
      <c r="B962" t="s">
        <v>215</v>
      </c>
      <c r="C962" t="s">
        <v>29</v>
      </c>
      <c r="D962" t="s">
        <v>217</v>
      </c>
      <c r="E962">
        <v>8</v>
      </c>
      <c r="G962" t="s">
        <v>218</v>
      </c>
      <c r="H962">
        <v>6710</v>
      </c>
      <c r="I962">
        <v>1510308</v>
      </c>
      <c r="J962">
        <v>1510308</v>
      </c>
      <c r="K962">
        <v>1534630</v>
      </c>
      <c r="L962">
        <v>1534630</v>
      </c>
      <c r="M962">
        <v>2.2413547411453099</v>
      </c>
      <c r="N962">
        <v>101.63526171344</v>
      </c>
      <c r="O962">
        <v>103.340879764443</v>
      </c>
      <c r="P962">
        <v>6819.7260609718396</v>
      </c>
      <c r="Q962">
        <v>6934.1730321941805</v>
      </c>
      <c r="R962">
        <v>2.3341277773673998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62"/>
  <sheetViews>
    <sheetView workbookViewId="0">
      <selection activeCell="C19" sqref="C19"/>
    </sheetView>
  </sheetViews>
  <sheetFormatPr defaultRowHeight="14.5" x14ac:dyDescent="0.35"/>
  <sheetData>
    <row r="1" spans="1:18" x14ac:dyDescent="0.35">
      <c r="A1" t="s">
        <v>222</v>
      </c>
    </row>
    <row r="2" spans="1:18" x14ac:dyDescent="0.35">
      <c r="A2" t="s">
        <v>1</v>
      </c>
      <c r="B2" t="s">
        <v>2</v>
      </c>
      <c r="C2" t="s">
        <v>3</v>
      </c>
      <c r="D2" t="s">
        <v>4</v>
      </c>
      <c r="E2" t="s">
        <v>7</v>
      </c>
      <c r="F2" t="s">
        <v>5</v>
      </c>
      <c r="G2" t="s">
        <v>6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</row>
    <row r="3" spans="1:18" x14ac:dyDescent="0.35">
      <c r="A3" t="s">
        <v>223</v>
      </c>
      <c r="B3" t="s">
        <v>215</v>
      </c>
      <c r="C3" t="s">
        <v>224</v>
      </c>
      <c r="D3" t="s">
        <v>216</v>
      </c>
      <c r="E3" t="s">
        <v>26</v>
      </c>
      <c r="F3">
        <v>1</v>
      </c>
      <c r="H3">
        <v>1910</v>
      </c>
      <c r="I3">
        <v>739654</v>
      </c>
      <c r="J3">
        <v>739654</v>
      </c>
      <c r="K3">
        <v>744188</v>
      </c>
      <c r="L3">
        <v>744187.5</v>
      </c>
      <c r="M3">
        <v>0.86152175157718003</v>
      </c>
      <c r="N3">
        <v>97.389773170063094</v>
      </c>
      <c r="O3">
        <v>98.653186260273301</v>
      </c>
      <c r="P3">
        <v>1860.1446675482</v>
      </c>
      <c r="Q3">
        <v>1884.2758575712201</v>
      </c>
      <c r="R3">
        <v>1.8111284539165</v>
      </c>
    </row>
    <row r="4" spans="1:18" x14ac:dyDescent="0.35">
      <c r="A4" t="s">
        <v>223</v>
      </c>
      <c r="B4" t="s">
        <v>215</v>
      </c>
      <c r="C4" t="s">
        <v>224</v>
      </c>
      <c r="D4" t="s">
        <v>217</v>
      </c>
      <c r="E4" t="s">
        <v>26</v>
      </c>
      <c r="F4">
        <v>1</v>
      </c>
      <c r="H4">
        <v>1910</v>
      </c>
      <c r="I4">
        <v>748721</v>
      </c>
      <c r="J4">
        <v>748721</v>
      </c>
      <c r="K4">
        <v>744188</v>
      </c>
      <c r="L4">
        <v>744187.5</v>
      </c>
      <c r="M4">
        <v>0.86152175157718003</v>
      </c>
      <c r="N4">
        <v>99.916599350483594</v>
      </c>
      <c r="O4">
        <v>98.653186260273301</v>
      </c>
      <c r="P4">
        <v>1908.4070475942301</v>
      </c>
      <c r="Q4">
        <v>1884.2758575712201</v>
      </c>
      <c r="R4">
        <v>1.8111284539165</v>
      </c>
    </row>
    <row r="5" spans="1:18" x14ac:dyDescent="0.35">
      <c r="A5" t="s">
        <v>223</v>
      </c>
      <c r="B5" t="s">
        <v>215</v>
      </c>
      <c r="C5" t="s">
        <v>225</v>
      </c>
      <c r="D5" t="s">
        <v>216</v>
      </c>
      <c r="E5" t="s">
        <v>26</v>
      </c>
      <c r="F5">
        <v>3</v>
      </c>
      <c r="H5">
        <v>5370</v>
      </c>
      <c r="I5">
        <v>307611</v>
      </c>
      <c r="J5">
        <v>307611</v>
      </c>
      <c r="K5">
        <v>328887</v>
      </c>
      <c r="L5">
        <v>328887</v>
      </c>
      <c r="M5">
        <v>9.1486765220425106</v>
      </c>
      <c r="N5">
        <v>91.9189234430998</v>
      </c>
      <c r="O5">
        <v>98.929728466204494</v>
      </c>
      <c r="P5">
        <v>4936.0461888944601</v>
      </c>
      <c r="Q5">
        <v>5312.5264186351797</v>
      </c>
      <c r="R5">
        <v>10.0220385727785</v>
      </c>
    </row>
    <row r="6" spans="1:18" x14ac:dyDescent="0.35">
      <c r="A6" t="s">
        <v>223</v>
      </c>
      <c r="B6" t="s">
        <v>215</v>
      </c>
      <c r="C6" t="s">
        <v>225</v>
      </c>
      <c r="D6" t="s">
        <v>217</v>
      </c>
      <c r="E6" t="s">
        <v>218</v>
      </c>
      <c r="F6">
        <v>3</v>
      </c>
      <c r="H6">
        <v>5370</v>
      </c>
      <c r="I6">
        <v>350163</v>
      </c>
      <c r="J6">
        <v>350163</v>
      </c>
      <c r="K6">
        <v>328887</v>
      </c>
      <c r="L6">
        <v>328887</v>
      </c>
      <c r="M6">
        <v>9.1486765220425106</v>
      </c>
      <c r="N6">
        <v>105.940533489309</v>
      </c>
      <c r="O6">
        <v>98.929728466204494</v>
      </c>
      <c r="P6">
        <v>5689.0066483759001</v>
      </c>
      <c r="Q6">
        <v>5312.5264186351797</v>
      </c>
      <c r="R6">
        <v>10.0220385727785</v>
      </c>
    </row>
    <row r="7" spans="1:18" x14ac:dyDescent="0.35">
      <c r="A7" t="s">
        <v>223</v>
      </c>
      <c r="B7" t="s">
        <v>215</v>
      </c>
      <c r="C7" t="s">
        <v>226</v>
      </c>
      <c r="D7" t="s">
        <v>216</v>
      </c>
      <c r="E7" t="s">
        <v>26</v>
      </c>
      <c r="F7">
        <v>7</v>
      </c>
      <c r="H7">
        <v>63900</v>
      </c>
      <c r="I7">
        <v>646653</v>
      </c>
      <c r="J7">
        <v>646653</v>
      </c>
      <c r="K7">
        <v>656549</v>
      </c>
      <c r="L7">
        <v>656549</v>
      </c>
      <c r="M7">
        <v>2.1316089756048902</v>
      </c>
      <c r="N7">
        <v>98.002271520171405</v>
      </c>
      <c r="O7">
        <v>99.305575573109707</v>
      </c>
      <c r="P7">
        <v>62623.4515013895</v>
      </c>
      <c r="Q7">
        <v>63456.262791217101</v>
      </c>
      <c r="R7">
        <v>1.8560390561395701</v>
      </c>
    </row>
    <row r="8" spans="1:18" x14ac:dyDescent="0.35">
      <c r="A8" t="s">
        <v>223</v>
      </c>
      <c r="B8" t="s">
        <v>215</v>
      </c>
      <c r="C8" t="s">
        <v>226</v>
      </c>
      <c r="D8" t="s">
        <v>217</v>
      </c>
      <c r="E8" t="s">
        <v>218</v>
      </c>
      <c r="F8">
        <v>7</v>
      </c>
      <c r="H8">
        <v>63900</v>
      </c>
      <c r="I8">
        <v>666445</v>
      </c>
      <c r="J8">
        <v>666445</v>
      </c>
      <c r="K8">
        <v>656549</v>
      </c>
      <c r="L8">
        <v>656549</v>
      </c>
      <c r="M8">
        <v>2.1316089756048902</v>
      </c>
      <c r="N8">
        <v>100.60887962604799</v>
      </c>
      <c r="O8">
        <v>99.305575573109707</v>
      </c>
      <c r="P8">
        <v>64289.0740810446</v>
      </c>
      <c r="Q8">
        <v>63456.262791217101</v>
      </c>
      <c r="R8">
        <v>1.8560390561395701</v>
      </c>
    </row>
    <row r="9" spans="1:18" x14ac:dyDescent="0.35">
      <c r="A9" t="s">
        <v>223</v>
      </c>
      <c r="B9" t="s">
        <v>215</v>
      </c>
      <c r="C9" t="s">
        <v>227</v>
      </c>
      <c r="D9" t="s">
        <v>216</v>
      </c>
      <c r="E9" t="s">
        <v>26</v>
      </c>
      <c r="F9">
        <v>5</v>
      </c>
      <c r="H9">
        <v>2430</v>
      </c>
      <c r="I9">
        <v>1135412</v>
      </c>
      <c r="J9">
        <v>1135412</v>
      </c>
      <c r="K9">
        <v>1147357</v>
      </c>
      <c r="L9">
        <v>1147356.5</v>
      </c>
      <c r="M9">
        <v>1.47226026921583</v>
      </c>
      <c r="N9">
        <v>97.214141527445193</v>
      </c>
      <c r="O9">
        <v>98.727704358647401</v>
      </c>
      <c r="P9">
        <v>2362.3036391169098</v>
      </c>
      <c r="Q9">
        <v>2399.08321591513</v>
      </c>
      <c r="R9">
        <v>2.16808554123193</v>
      </c>
    </row>
    <row r="10" spans="1:18" x14ac:dyDescent="0.35">
      <c r="A10" t="s">
        <v>223</v>
      </c>
      <c r="B10" t="s">
        <v>215</v>
      </c>
      <c r="C10" t="s">
        <v>227</v>
      </c>
      <c r="D10" t="s">
        <v>217</v>
      </c>
      <c r="E10" t="s">
        <v>218</v>
      </c>
      <c r="F10">
        <v>5</v>
      </c>
      <c r="H10">
        <v>2430</v>
      </c>
      <c r="I10">
        <v>1159301</v>
      </c>
      <c r="J10">
        <v>1159301</v>
      </c>
      <c r="K10">
        <v>1147357</v>
      </c>
      <c r="L10">
        <v>1147356.5</v>
      </c>
      <c r="M10">
        <v>1.47226026921583</v>
      </c>
      <c r="N10">
        <v>100.241267189849</v>
      </c>
      <c r="O10">
        <v>98.727704358647401</v>
      </c>
      <c r="P10">
        <v>2435.8627927133398</v>
      </c>
      <c r="Q10">
        <v>2399.08321591513</v>
      </c>
      <c r="R10">
        <v>2.16808554123193</v>
      </c>
    </row>
    <row r="11" spans="1:18" x14ac:dyDescent="0.35">
      <c r="A11" t="s">
        <v>223</v>
      </c>
      <c r="B11" t="s">
        <v>215</v>
      </c>
      <c r="C11" t="s">
        <v>228</v>
      </c>
      <c r="D11" t="s">
        <v>216</v>
      </c>
      <c r="E11" t="s">
        <v>26</v>
      </c>
      <c r="F11">
        <v>8</v>
      </c>
      <c r="H11">
        <v>549</v>
      </c>
      <c r="I11">
        <v>850406</v>
      </c>
      <c r="J11">
        <v>850406</v>
      </c>
      <c r="K11">
        <v>908831</v>
      </c>
      <c r="L11">
        <v>908830.5</v>
      </c>
      <c r="M11">
        <v>9.0913234398346994</v>
      </c>
      <c r="N11">
        <v>94.110109375586205</v>
      </c>
      <c r="O11">
        <v>100.98587579487899</v>
      </c>
      <c r="P11">
        <v>516.66450047196804</v>
      </c>
      <c r="Q11">
        <v>554.41245811388603</v>
      </c>
      <c r="R11">
        <v>9.6288733898039407</v>
      </c>
    </row>
    <row r="12" spans="1:18" x14ac:dyDescent="0.35">
      <c r="A12" t="s">
        <v>223</v>
      </c>
      <c r="B12" t="s">
        <v>215</v>
      </c>
      <c r="C12" t="s">
        <v>228</v>
      </c>
      <c r="D12" t="s">
        <v>217</v>
      </c>
      <c r="E12" t="s">
        <v>218</v>
      </c>
      <c r="F12">
        <v>8</v>
      </c>
      <c r="H12">
        <v>549</v>
      </c>
      <c r="I12">
        <v>967255</v>
      </c>
      <c r="J12">
        <v>967255</v>
      </c>
      <c r="K12">
        <v>908831</v>
      </c>
      <c r="L12">
        <v>908830.5</v>
      </c>
      <c r="M12">
        <v>9.0913234398346994</v>
      </c>
      <c r="N12">
        <v>107.86164221417199</v>
      </c>
      <c r="O12">
        <v>100.98587579487899</v>
      </c>
      <c r="P12">
        <v>592.16041575580402</v>
      </c>
      <c r="Q12">
        <v>554.41245811388603</v>
      </c>
      <c r="R12">
        <v>9.6288733898039407</v>
      </c>
    </row>
    <row r="13" spans="1:18" x14ac:dyDescent="0.35">
      <c r="A13" t="s">
        <v>223</v>
      </c>
      <c r="B13" t="s">
        <v>215</v>
      </c>
      <c r="C13" t="s">
        <v>229</v>
      </c>
      <c r="D13" t="s">
        <v>216</v>
      </c>
      <c r="E13" t="s">
        <v>26</v>
      </c>
      <c r="F13">
        <v>10</v>
      </c>
      <c r="H13">
        <v>708</v>
      </c>
      <c r="I13">
        <v>420445</v>
      </c>
      <c r="J13">
        <v>420445</v>
      </c>
      <c r="K13">
        <v>422126</v>
      </c>
      <c r="L13">
        <v>422126</v>
      </c>
      <c r="M13">
        <v>0.56317142235947804</v>
      </c>
      <c r="N13">
        <v>98.736140452328698</v>
      </c>
      <c r="O13">
        <v>99.141733549636498</v>
      </c>
      <c r="P13">
        <v>699.05187440248699</v>
      </c>
      <c r="Q13">
        <v>701.923473531426</v>
      </c>
      <c r="R13">
        <v>0.57856085271125901</v>
      </c>
    </row>
    <row r="14" spans="1:18" x14ac:dyDescent="0.35">
      <c r="A14" t="s">
        <v>223</v>
      </c>
      <c r="B14" t="s">
        <v>215</v>
      </c>
      <c r="C14" t="s">
        <v>229</v>
      </c>
      <c r="D14" t="s">
        <v>217</v>
      </c>
      <c r="E14" t="s">
        <v>26</v>
      </c>
      <c r="F14">
        <v>10</v>
      </c>
      <c r="H14">
        <v>708</v>
      </c>
      <c r="I14">
        <v>423807</v>
      </c>
      <c r="J14">
        <v>423807</v>
      </c>
      <c r="K14">
        <v>422126</v>
      </c>
      <c r="L14">
        <v>422126</v>
      </c>
      <c r="M14">
        <v>0.56317142235947804</v>
      </c>
      <c r="N14">
        <v>99.5473266469442</v>
      </c>
      <c r="O14">
        <v>99.141733549636498</v>
      </c>
      <c r="P14">
        <v>704.79507266036501</v>
      </c>
      <c r="Q14">
        <v>701.923473531426</v>
      </c>
      <c r="R14">
        <v>0.57856085271125901</v>
      </c>
    </row>
    <row r="15" spans="1:18" x14ac:dyDescent="0.35">
      <c r="A15" t="s">
        <v>223</v>
      </c>
      <c r="B15" t="s">
        <v>215</v>
      </c>
      <c r="C15" t="s">
        <v>230</v>
      </c>
      <c r="D15" t="s">
        <v>216</v>
      </c>
      <c r="E15" t="s">
        <v>218</v>
      </c>
      <c r="F15">
        <v>9</v>
      </c>
      <c r="H15">
        <v>6020</v>
      </c>
      <c r="I15">
        <v>1469633</v>
      </c>
      <c r="J15">
        <v>1469633</v>
      </c>
      <c r="K15">
        <v>1477670</v>
      </c>
      <c r="L15">
        <v>1477670</v>
      </c>
      <c r="M15">
        <v>0.76918624596781104</v>
      </c>
      <c r="N15">
        <v>131.687177963214</v>
      </c>
      <c r="O15">
        <v>132.30176312186501</v>
      </c>
      <c r="P15">
        <v>7927.5681133854896</v>
      </c>
      <c r="Q15">
        <v>7964.5661399362798</v>
      </c>
      <c r="R15">
        <v>0.65694866499771098</v>
      </c>
    </row>
    <row r="16" spans="1:18" x14ac:dyDescent="0.35">
      <c r="A16" t="s">
        <v>223</v>
      </c>
      <c r="B16" t="s">
        <v>215</v>
      </c>
      <c r="C16" t="s">
        <v>230</v>
      </c>
      <c r="D16" t="s">
        <v>217</v>
      </c>
      <c r="E16" t="s">
        <v>218</v>
      </c>
      <c r="F16">
        <v>9</v>
      </c>
      <c r="H16">
        <v>6020</v>
      </c>
      <c r="I16">
        <v>1485707</v>
      </c>
      <c r="J16">
        <v>1485707</v>
      </c>
      <c r="K16">
        <v>1477670</v>
      </c>
      <c r="L16">
        <v>1477670</v>
      </c>
      <c r="M16">
        <v>0.76918624596781104</v>
      </c>
      <c r="N16">
        <v>132.91634828051599</v>
      </c>
      <c r="O16">
        <v>132.30176312186501</v>
      </c>
      <c r="P16">
        <v>8001.56416648708</v>
      </c>
      <c r="Q16">
        <v>7964.5661399362798</v>
      </c>
      <c r="R16">
        <v>0.65694866499771098</v>
      </c>
    </row>
    <row r="17" spans="1:18" x14ac:dyDescent="0.35">
      <c r="A17" t="s">
        <v>223</v>
      </c>
      <c r="B17" t="s">
        <v>215</v>
      </c>
      <c r="C17" t="s">
        <v>231</v>
      </c>
      <c r="D17" t="s">
        <v>216</v>
      </c>
      <c r="E17" t="s">
        <v>26</v>
      </c>
      <c r="F17">
        <v>6</v>
      </c>
      <c r="H17">
        <v>1090</v>
      </c>
      <c r="I17">
        <v>637316</v>
      </c>
      <c r="J17">
        <v>637316</v>
      </c>
      <c r="K17">
        <v>638065</v>
      </c>
      <c r="L17">
        <v>638065</v>
      </c>
      <c r="M17">
        <v>0.166009099107057</v>
      </c>
      <c r="N17">
        <v>99.957536405097898</v>
      </c>
      <c r="O17">
        <v>100.07438173272701</v>
      </c>
      <c r="P17">
        <v>1089.5371468155599</v>
      </c>
      <c r="Q17">
        <v>1090.8107608867199</v>
      </c>
      <c r="R17">
        <v>0.165121426854975</v>
      </c>
    </row>
    <row r="18" spans="1:18" x14ac:dyDescent="0.35">
      <c r="A18" t="s">
        <v>223</v>
      </c>
      <c r="B18" t="s">
        <v>215</v>
      </c>
      <c r="C18" t="s">
        <v>231</v>
      </c>
      <c r="D18" t="s">
        <v>217</v>
      </c>
      <c r="E18" t="s">
        <v>218</v>
      </c>
      <c r="F18">
        <v>6</v>
      </c>
      <c r="H18">
        <v>1090</v>
      </c>
      <c r="I18">
        <v>638814</v>
      </c>
      <c r="J18">
        <v>638814</v>
      </c>
      <c r="K18">
        <v>638065</v>
      </c>
      <c r="L18">
        <v>638065</v>
      </c>
      <c r="M18">
        <v>0.166009099107057</v>
      </c>
      <c r="N18">
        <v>100.191227060356</v>
      </c>
      <c r="O18">
        <v>100.07438173272701</v>
      </c>
      <c r="P18">
        <v>1092.0843749578801</v>
      </c>
      <c r="Q18">
        <v>1090.8107608867199</v>
      </c>
      <c r="R18">
        <v>0.165121426854975</v>
      </c>
    </row>
    <row r="19" spans="1:18" x14ac:dyDescent="0.35">
      <c r="A19" t="s">
        <v>223</v>
      </c>
      <c r="B19" t="s">
        <v>215</v>
      </c>
      <c r="C19" t="s">
        <v>232</v>
      </c>
      <c r="D19" t="s">
        <v>216</v>
      </c>
      <c r="E19" t="s">
        <v>26</v>
      </c>
      <c r="F19">
        <v>2</v>
      </c>
      <c r="H19">
        <v>799</v>
      </c>
      <c r="I19">
        <v>881046</v>
      </c>
      <c r="J19">
        <v>881046</v>
      </c>
      <c r="K19">
        <v>905170</v>
      </c>
      <c r="L19">
        <v>905170</v>
      </c>
      <c r="M19">
        <v>3.7690696751647201</v>
      </c>
      <c r="N19">
        <v>99.7622927130503</v>
      </c>
      <c r="O19">
        <v>101.826547801967</v>
      </c>
      <c r="P19">
        <v>797.10071877727103</v>
      </c>
      <c r="Q19">
        <v>813.59411693772302</v>
      </c>
      <c r="R19">
        <v>2.8669316656225199</v>
      </c>
    </row>
    <row r="20" spans="1:18" x14ac:dyDescent="0.35">
      <c r="A20" t="s">
        <v>223</v>
      </c>
      <c r="B20" t="s">
        <v>215</v>
      </c>
      <c r="C20" t="s">
        <v>232</v>
      </c>
      <c r="D20" t="s">
        <v>217</v>
      </c>
      <c r="E20" t="s">
        <v>218</v>
      </c>
      <c r="F20">
        <v>2</v>
      </c>
      <c r="H20">
        <v>799</v>
      </c>
      <c r="I20">
        <v>929294</v>
      </c>
      <c r="J20">
        <v>929294</v>
      </c>
      <c r="K20">
        <v>905170</v>
      </c>
      <c r="L20">
        <v>905170</v>
      </c>
      <c r="M20">
        <v>3.7690696751647201</v>
      </c>
      <c r="N20">
        <v>103.890802890885</v>
      </c>
      <c r="O20">
        <v>101.826547801967</v>
      </c>
      <c r="P20">
        <v>830.08751509817398</v>
      </c>
      <c r="Q20">
        <v>813.59411693772302</v>
      </c>
      <c r="R20">
        <v>2.8669316656225199</v>
      </c>
    </row>
    <row r="21" spans="1:18" x14ac:dyDescent="0.35">
      <c r="A21" t="s">
        <v>223</v>
      </c>
      <c r="B21" t="s">
        <v>215</v>
      </c>
      <c r="C21" t="s">
        <v>233</v>
      </c>
      <c r="D21" t="s">
        <v>216</v>
      </c>
      <c r="E21" t="s">
        <v>26</v>
      </c>
      <c r="F21">
        <v>4</v>
      </c>
      <c r="H21">
        <v>2000</v>
      </c>
      <c r="I21">
        <v>1270772</v>
      </c>
      <c r="J21">
        <v>1270772</v>
      </c>
      <c r="K21">
        <v>1297656</v>
      </c>
      <c r="L21">
        <v>1297655.5</v>
      </c>
      <c r="M21">
        <v>2.9298230773928098</v>
      </c>
      <c r="N21">
        <v>97.436470386174804</v>
      </c>
      <c r="O21">
        <v>100.102721568616</v>
      </c>
      <c r="P21">
        <v>1948.7294077234901</v>
      </c>
      <c r="Q21">
        <v>2002.0544313723201</v>
      </c>
      <c r="R21">
        <v>3.7667792881308402</v>
      </c>
    </row>
    <row r="22" spans="1:18" x14ac:dyDescent="0.35">
      <c r="A22" t="s">
        <v>223</v>
      </c>
      <c r="B22" t="s">
        <v>215</v>
      </c>
      <c r="C22" t="s">
        <v>233</v>
      </c>
      <c r="D22" t="s">
        <v>217</v>
      </c>
      <c r="E22" t="s">
        <v>218</v>
      </c>
      <c r="F22">
        <v>4</v>
      </c>
      <c r="H22">
        <v>2000</v>
      </c>
      <c r="I22">
        <v>1324539</v>
      </c>
      <c r="J22">
        <v>1324539</v>
      </c>
      <c r="K22">
        <v>1297656</v>
      </c>
      <c r="L22">
        <v>1297655.5</v>
      </c>
      <c r="M22">
        <v>2.9298230773928098</v>
      </c>
      <c r="N22">
        <v>102.76897275105701</v>
      </c>
      <c r="O22">
        <v>100.102721568616</v>
      </c>
      <c r="P22">
        <v>2055.3794550211501</v>
      </c>
      <c r="Q22">
        <v>2002.0544313723201</v>
      </c>
      <c r="R22">
        <v>3.7667792881308402</v>
      </c>
    </row>
    <row r="23" spans="1:18" x14ac:dyDescent="0.35">
      <c r="A23" t="s">
        <v>223</v>
      </c>
      <c r="B23" t="s">
        <v>212</v>
      </c>
      <c r="C23" t="s">
        <v>224</v>
      </c>
      <c r="D23" t="s">
        <v>213</v>
      </c>
      <c r="E23" t="s">
        <v>26</v>
      </c>
      <c r="F23">
        <v>1</v>
      </c>
      <c r="H23">
        <v>119.375</v>
      </c>
      <c r="I23">
        <v>132182</v>
      </c>
      <c r="J23">
        <v>132182</v>
      </c>
      <c r="K23">
        <v>138288</v>
      </c>
      <c r="L23">
        <v>138287.5</v>
      </c>
      <c r="M23">
        <v>6.2438621748668002</v>
      </c>
      <c r="N23">
        <v>100.343243172876</v>
      </c>
      <c r="O23">
        <v>106.856796357056</v>
      </c>
      <c r="P23">
        <v>119.784746537621</v>
      </c>
      <c r="Q23">
        <v>127.560300651235</v>
      </c>
      <c r="R23">
        <v>8.6204673603773898</v>
      </c>
    </row>
    <row r="24" spans="1:18" x14ac:dyDescent="0.35">
      <c r="A24" t="s">
        <v>223</v>
      </c>
      <c r="B24" t="s">
        <v>212</v>
      </c>
      <c r="C24" t="s">
        <v>224</v>
      </c>
      <c r="D24" t="s">
        <v>214</v>
      </c>
      <c r="E24" t="s">
        <v>26</v>
      </c>
      <c r="F24">
        <v>1</v>
      </c>
      <c r="H24">
        <v>119.375</v>
      </c>
      <c r="I24">
        <v>144393</v>
      </c>
      <c r="J24">
        <v>144393</v>
      </c>
      <c r="K24">
        <v>138288</v>
      </c>
      <c r="L24">
        <v>138287.5</v>
      </c>
      <c r="M24">
        <v>6.2438621748668002</v>
      </c>
      <c r="N24">
        <v>113.370349541235</v>
      </c>
      <c r="O24">
        <v>106.856796357056</v>
      </c>
      <c r="P24">
        <v>135.33585476485001</v>
      </c>
      <c r="Q24">
        <v>127.560300651235</v>
      </c>
      <c r="R24">
        <v>8.6204673603773898</v>
      </c>
    </row>
    <row r="25" spans="1:18" x14ac:dyDescent="0.35">
      <c r="A25" t="s">
        <v>223</v>
      </c>
      <c r="B25" t="s">
        <v>212</v>
      </c>
      <c r="C25" t="s">
        <v>225</v>
      </c>
      <c r="D25" t="s">
        <v>213</v>
      </c>
      <c r="E25" t="s">
        <v>26</v>
      </c>
      <c r="F25">
        <v>3</v>
      </c>
      <c r="H25">
        <v>1342.5</v>
      </c>
      <c r="I25">
        <v>92789</v>
      </c>
      <c r="J25">
        <v>92789</v>
      </c>
      <c r="K25">
        <v>95840</v>
      </c>
      <c r="L25">
        <v>95840</v>
      </c>
      <c r="M25">
        <v>4.5020508960771197</v>
      </c>
      <c r="N25">
        <v>99.517755339527298</v>
      </c>
      <c r="O25">
        <v>103.08720897223</v>
      </c>
      <c r="P25">
        <v>1336.0258654331501</v>
      </c>
      <c r="Q25">
        <v>1383.9457804521901</v>
      </c>
      <c r="R25">
        <v>4.8967954297706298</v>
      </c>
    </row>
    <row r="26" spans="1:18" x14ac:dyDescent="0.35">
      <c r="A26" t="s">
        <v>223</v>
      </c>
      <c r="B26" t="s">
        <v>212</v>
      </c>
      <c r="C26" t="s">
        <v>225</v>
      </c>
      <c r="D26" t="s">
        <v>214</v>
      </c>
      <c r="E26" t="s">
        <v>26</v>
      </c>
      <c r="F26">
        <v>3</v>
      </c>
      <c r="H26">
        <v>1342.5</v>
      </c>
      <c r="I26">
        <v>98891</v>
      </c>
      <c r="J26">
        <v>98891</v>
      </c>
      <c r="K26">
        <v>95840</v>
      </c>
      <c r="L26">
        <v>95840</v>
      </c>
      <c r="M26">
        <v>4.5020508960771197</v>
      </c>
      <c r="N26">
        <v>106.656662604933</v>
      </c>
      <c r="O26">
        <v>103.08720897223</v>
      </c>
      <c r="P26">
        <v>1431.8656954712201</v>
      </c>
      <c r="Q26">
        <v>1383.9457804521901</v>
      </c>
      <c r="R26">
        <v>4.8967954297706298</v>
      </c>
    </row>
    <row r="27" spans="1:18" x14ac:dyDescent="0.35">
      <c r="A27" t="s">
        <v>223</v>
      </c>
      <c r="B27" t="s">
        <v>212</v>
      </c>
      <c r="C27" t="s">
        <v>226</v>
      </c>
      <c r="D27" t="s">
        <v>213</v>
      </c>
      <c r="E27" t="s">
        <v>26</v>
      </c>
      <c r="F27">
        <v>7</v>
      </c>
      <c r="H27">
        <v>15975</v>
      </c>
      <c r="I27">
        <v>100927</v>
      </c>
      <c r="J27">
        <v>100927</v>
      </c>
      <c r="K27">
        <v>104239</v>
      </c>
      <c r="L27">
        <v>104238.5</v>
      </c>
      <c r="M27">
        <v>4.4927432875554603</v>
      </c>
      <c r="N27">
        <v>102.522167874388</v>
      </c>
      <c r="O27">
        <v>104.712257942368</v>
      </c>
      <c r="P27">
        <v>16377.916317933499</v>
      </c>
      <c r="Q27">
        <v>16727.783206293399</v>
      </c>
      <c r="R27">
        <v>2.9578724953681501</v>
      </c>
    </row>
    <row r="28" spans="1:18" x14ac:dyDescent="0.35">
      <c r="A28" t="s">
        <v>223</v>
      </c>
      <c r="B28" t="s">
        <v>212</v>
      </c>
      <c r="C28" t="s">
        <v>226</v>
      </c>
      <c r="D28" t="s">
        <v>214</v>
      </c>
      <c r="E28" t="s">
        <v>26</v>
      </c>
      <c r="F28">
        <v>7</v>
      </c>
      <c r="H28">
        <v>15975</v>
      </c>
      <c r="I28">
        <v>107550</v>
      </c>
      <c r="J28">
        <v>107550</v>
      </c>
      <c r="K28">
        <v>104239</v>
      </c>
      <c r="L28">
        <v>104238.5</v>
      </c>
      <c r="M28">
        <v>4.4927432875554603</v>
      </c>
      <c r="N28">
        <v>106.902348010349</v>
      </c>
      <c r="O28">
        <v>104.712257942368</v>
      </c>
      <c r="P28">
        <v>17077.6500946532</v>
      </c>
      <c r="Q28">
        <v>16727.783206293399</v>
      </c>
      <c r="R28">
        <v>2.9578724953681501</v>
      </c>
    </row>
    <row r="29" spans="1:18" x14ac:dyDescent="0.35">
      <c r="A29" t="s">
        <v>223</v>
      </c>
      <c r="B29" t="s">
        <v>212</v>
      </c>
      <c r="C29" t="s">
        <v>227</v>
      </c>
      <c r="D29" t="s">
        <v>213</v>
      </c>
      <c r="E29" t="s">
        <v>26</v>
      </c>
      <c r="F29">
        <v>5</v>
      </c>
      <c r="H29">
        <v>607.5</v>
      </c>
      <c r="I29">
        <v>384638</v>
      </c>
      <c r="J29">
        <v>384638</v>
      </c>
      <c r="K29">
        <v>400755</v>
      </c>
      <c r="L29">
        <v>400755</v>
      </c>
      <c r="M29">
        <v>5.6874848685024899</v>
      </c>
      <c r="N29">
        <v>98.537686711424101</v>
      </c>
      <c r="O29">
        <v>103.339690612015</v>
      </c>
      <c r="P29">
        <v>598.616446771901</v>
      </c>
      <c r="Q29">
        <v>627.78862046799304</v>
      </c>
      <c r="R29">
        <v>6.5715883244526303</v>
      </c>
    </row>
    <row r="30" spans="1:18" x14ac:dyDescent="0.35">
      <c r="A30" t="s">
        <v>223</v>
      </c>
      <c r="B30" t="s">
        <v>212</v>
      </c>
      <c r="C30" t="s">
        <v>227</v>
      </c>
      <c r="D30" t="s">
        <v>214</v>
      </c>
      <c r="E30" t="s">
        <v>26</v>
      </c>
      <c r="F30">
        <v>5</v>
      </c>
      <c r="H30">
        <v>607.5</v>
      </c>
      <c r="I30">
        <v>416872</v>
      </c>
      <c r="J30">
        <v>416872</v>
      </c>
      <c r="K30">
        <v>400755</v>
      </c>
      <c r="L30">
        <v>400755</v>
      </c>
      <c r="M30">
        <v>5.6874848685024899</v>
      </c>
      <c r="N30">
        <v>108.14169451260599</v>
      </c>
      <c r="O30">
        <v>103.339690612015</v>
      </c>
      <c r="P30">
        <v>656.96079416408497</v>
      </c>
      <c r="Q30">
        <v>627.78862046799304</v>
      </c>
      <c r="R30">
        <v>6.5715883244526303</v>
      </c>
    </row>
    <row r="31" spans="1:18" x14ac:dyDescent="0.35">
      <c r="A31" t="s">
        <v>223</v>
      </c>
      <c r="B31" t="s">
        <v>212</v>
      </c>
      <c r="C31" t="s">
        <v>228</v>
      </c>
      <c r="D31" t="s">
        <v>214</v>
      </c>
      <c r="E31" t="s">
        <v>26</v>
      </c>
      <c r="F31">
        <v>8</v>
      </c>
      <c r="H31">
        <v>137.25</v>
      </c>
      <c r="I31">
        <v>264577</v>
      </c>
      <c r="J31">
        <v>264577</v>
      </c>
      <c r="K31">
        <v>243303</v>
      </c>
      <c r="L31">
        <v>243303</v>
      </c>
      <c r="M31">
        <v>12.3656425633573</v>
      </c>
      <c r="N31">
        <v>109.442259208736</v>
      </c>
      <c r="O31">
        <v>100.18142190223401</v>
      </c>
      <c r="P31">
        <v>150.20950076399001</v>
      </c>
      <c r="Q31">
        <v>137.49900156081699</v>
      </c>
      <c r="R31">
        <v>13.073084279604901</v>
      </c>
    </row>
    <row r="32" spans="1:18" x14ac:dyDescent="0.35">
      <c r="A32" t="s">
        <v>223</v>
      </c>
      <c r="B32" t="s">
        <v>212</v>
      </c>
      <c r="C32" t="s">
        <v>228</v>
      </c>
      <c r="D32" t="s">
        <v>213</v>
      </c>
      <c r="E32" t="s">
        <v>26</v>
      </c>
      <c r="F32">
        <v>8</v>
      </c>
      <c r="H32">
        <v>137.25</v>
      </c>
      <c r="I32">
        <v>222029</v>
      </c>
      <c r="J32">
        <v>222029</v>
      </c>
      <c r="K32">
        <v>243303</v>
      </c>
      <c r="L32">
        <v>243303</v>
      </c>
      <c r="M32">
        <v>12.3656425633573</v>
      </c>
      <c r="N32">
        <v>90.920584595732606</v>
      </c>
      <c r="O32">
        <v>100.18142190223401</v>
      </c>
      <c r="P32">
        <v>124.788502357643</v>
      </c>
      <c r="Q32">
        <v>137.49900156081699</v>
      </c>
      <c r="R32">
        <v>13.073084279604901</v>
      </c>
    </row>
    <row r="33" spans="1:18" x14ac:dyDescent="0.35">
      <c r="A33" t="s">
        <v>223</v>
      </c>
      <c r="B33" t="s">
        <v>212</v>
      </c>
      <c r="C33" t="s">
        <v>229</v>
      </c>
      <c r="D33" t="s">
        <v>214</v>
      </c>
      <c r="E33" t="s">
        <v>26</v>
      </c>
      <c r="F33">
        <v>10</v>
      </c>
      <c r="H33">
        <v>177</v>
      </c>
      <c r="I33">
        <v>77826</v>
      </c>
      <c r="J33">
        <v>77826</v>
      </c>
      <c r="K33">
        <v>73064</v>
      </c>
      <c r="L33">
        <v>73063.5</v>
      </c>
      <c r="M33">
        <v>9.2182719015676309</v>
      </c>
      <c r="N33">
        <v>108.991395592826</v>
      </c>
      <c r="O33">
        <v>104.563419108546</v>
      </c>
      <c r="P33">
        <v>192.91477019930201</v>
      </c>
      <c r="Q33">
        <v>185.07725182212599</v>
      </c>
      <c r="R33">
        <v>5.9888099024737098</v>
      </c>
    </row>
    <row r="34" spans="1:18" x14ac:dyDescent="0.35">
      <c r="A34" t="s">
        <v>223</v>
      </c>
      <c r="B34" t="s">
        <v>212</v>
      </c>
      <c r="C34" t="s">
        <v>229</v>
      </c>
      <c r="D34" t="s">
        <v>213</v>
      </c>
      <c r="E34" t="s">
        <v>26</v>
      </c>
      <c r="F34">
        <v>10</v>
      </c>
      <c r="H34">
        <v>177</v>
      </c>
      <c r="I34">
        <v>68301</v>
      </c>
      <c r="J34">
        <v>68301</v>
      </c>
      <c r="K34">
        <v>73064</v>
      </c>
      <c r="L34">
        <v>73063.5</v>
      </c>
      <c r="M34">
        <v>9.2182719015676309</v>
      </c>
      <c r="N34">
        <v>100.13544262426601</v>
      </c>
      <c r="O34">
        <v>104.563419108546</v>
      </c>
      <c r="P34">
        <v>177.23973344495101</v>
      </c>
      <c r="Q34">
        <v>185.07725182212599</v>
      </c>
      <c r="R34">
        <v>5.9888099024737098</v>
      </c>
    </row>
    <row r="35" spans="1:18" x14ac:dyDescent="0.35">
      <c r="A35" t="s">
        <v>223</v>
      </c>
      <c r="B35" t="s">
        <v>212</v>
      </c>
      <c r="C35" t="s">
        <v>230</v>
      </c>
      <c r="D35" t="s">
        <v>214</v>
      </c>
      <c r="E35" t="s">
        <v>26</v>
      </c>
      <c r="F35">
        <v>9</v>
      </c>
      <c r="H35">
        <v>1505</v>
      </c>
      <c r="I35">
        <v>196118</v>
      </c>
      <c r="J35">
        <v>196118</v>
      </c>
      <c r="K35">
        <v>196847</v>
      </c>
      <c r="L35">
        <v>196846.5</v>
      </c>
      <c r="M35">
        <v>0.52337967918596395</v>
      </c>
      <c r="N35">
        <v>94.326054486577902</v>
      </c>
      <c r="O35">
        <v>94.625337136639999</v>
      </c>
      <c r="P35">
        <v>1419.6071200229901</v>
      </c>
      <c r="Q35">
        <v>1424.11132390643</v>
      </c>
      <c r="R35">
        <v>0.44728990723656997</v>
      </c>
    </row>
    <row r="36" spans="1:18" x14ac:dyDescent="0.35">
      <c r="A36" t="s">
        <v>223</v>
      </c>
      <c r="B36" t="s">
        <v>212</v>
      </c>
      <c r="C36" t="s">
        <v>230</v>
      </c>
      <c r="D36" t="s">
        <v>213</v>
      </c>
      <c r="E36" t="s">
        <v>26</v>
      </c>
      <c r="F36">
        <v>9</v>
      </c>
      <c r="H36">
        <v>1505</v>
      </c>
      <c r="I36">
        <v>197575</v>
      </c>
      <c r="J36">
        <v>197575</v>
      </c>
      <c r="K36">
        <v>196847</v>
      </c>
      <c r="L36">
        <v>196846.5</v>
      </c>
      <c r="M36">
        <v>0.52337967918596395</v>
      </c>
      <c r="N36">
        <v>94.924619786702095</v>
      </c>
      <c r="O36">
        <v>94.625337136639999</v>
      </c>
      <c r="P36">
        <v>1428.6155277898599</v>
      </c>
      <c r="Q36">
        <v>1424.11132390643</v>
      </c>
      <c r="R36">
        <v>0.44728990723656997</v>
      </c>
    </row>
    <row r="37" spans="1:18" x14ac:dyDescent="0.35">
      <c r="A37" t="s">
        <v>223</v>
      </c>
      <c r="B37" t="s">
        <v>212</v>
      </c>
      <c r="C37" t="s">
        <v>231</v>
      </c>
      <c r="D37" t="s">
        <v>213</v>
      </c>
      <c r="E37" t="s">
        <v>26</v>
      </c>
      <c r="F37">
        <v>6</v>
      </c>
      <c r="H37">
        <v>272.5</v>
      </c>
      <c r="I37">
        <v>95078</v>
      </c>
      <c r="J37">
        <v>95078</v>
      </c>
      <c r="K37">
        <v>98318</v>
      </c>
      <c r="L37">
        <v>98317.5</v>
      </c>
      <c r="M37">
        <v>4.6597450457015697</v>
      </c>
      <c r="N37">
        <v>97.412508389984595</v>
      </c>
      <c r="O37">
        <v>99.520258355754606</v>
      </c>
      <c r="P37">
        <v>265.44908536270799</v>
      </c>
      <c r="Q37">
        <v>271.19270401943101</v>
      </c>
      <c r="R37">
        <v>2.9951777024411101</v>
      </c>
    </row>
    <row r="38" spans="1:18" x14ac:dyDescent="0.35">
      <c r="A38" t="s">
        <v>223</v>
      </c>
      <c r="B38" t="s">
        <v>212</v>
      </c>
      <c r="C38" t="s">
        <v>231</v>
      </c>
      <c r="D38" t="s">
        <v>214</v>
      </c>
      <c r="E38" t="s">
        <v>26</v>
      </c>
      <c r="F38">
        <v>6</v>
      </c>
      <c r="H38">
        <v>272.5</v>
      </c>
      <c r="I38">
        <v>101557</v>
      </c>
      <c r="J38">
        <v>101557</v>
      </c>
      <c r="K38">
        <v>98318</v>
      </c>
      <c r="L38">
        <v>98317.5</v>
      </c>
      <c r="M38">
        <v>4.6597450457015697</v>
      </c>
      <c r="N38">
        <v>101.62800832152401</v>
      </c>
      <c r="O38">
        <v>99.520258355754606</v>
      </c>
      <c r="P38">
        <v>276.93632267615402</v>
      </c>
      <c r="Q38">
        <v>271.19270401943101</v>
      </c>
      <c r="R38">
        <v>2.9951777024411101</v>
      </c>
    </row>
    <row r="39" spans="1:18" x14ac:dyDescent="0.35">
      <c r="A39" t="s">
        <v>223</v>
      </c>
      <c r="B39" t="s">
        <v>212</v>
      </c>
      <c r="C39" t="s">
        <v>232</v>
      </c>
      <c r="D39" t="s">
        <v>213</v>
      </c>
      <c r="E39" t="s">
        <v>26</v>
      </c>
      <c r="F39">
        <v>2</v>
      </c>
      <c r="H39">
        <v>199.75</v>
      </c>
      <c r="I39">
        <v>140461</v>
      </c>
      <c r="J39">
        <v>140461</v>
      </c>
      <c r="K39">
        <v>150266</v>
      </c>
      <c r="L39">
        <v>150266</v>
      </c>
      <c r="M39">
        <v>9.2278785480868493</v>
      </c>
      <c r="N39">
        <v>98.913025553938496</v>
      </c>
      <c r="O39">
        <v>104.07365594554101</v>
      </c>
      <c r="P39">
        <v>197.578768543992</v>
      </c>
      <c r="Q39">
        <v>207.887127751219</v>
      </c>
      <c r="R39">
        <v>7.0125656909936396</v>
      </c>
    </row>
    <row r="40" spans="1:18" x14ac:dyDescent="0.35">
      <c r="A40" t="s">
        <v>223</v>
      </c>
      <c r="B40" t="s">
        <v>212</v>
      </c>
      <c r="C40" t="s">
        <v>232</v>
      </c>
      <c r="D40" t="s">
        <v>214</v>
      </c>
      <c r="E40" t="s">
        <v>26</v>
      </c>
      <c r="F40">
        <v>2</v>
      </c>
      <c r="H40">
        <v>199.75</v>
      </c>
      <c r="I40">
        <v>160071</v>
      </c>
      <c r="J40">
        <v>160071</v>
      </c>
      <c r="K40">
        <v>150266</v>
      </c>
      <c r="L40">
        <v>150266</v>
      </c>
      <c r="M40">
        <v>9.2278785480868493</v>
      </c>
      <c r="N40">
        <v>109.234286337144</v>
      </c>
      <c r="O40">
        <v>104.07365594554101</v>
      </c>
      <c r="P40">
        <v>218.195486958446</v>
      </c>
      <c r="Q40">
        <v>207.887127751219</v>
      </c>
      <c r="R40">
        <v>7.0125656909936396</v>
      </c>
    </row>
    <row r="41" spans="1:18" x14ac:dyDescent="0.35">
      <c r="A41" t="s">
        <v>223</v>
      </c>
      <c r="B41" t="s">
        <v>212</v>
      </c>
      <c r="C41" t="s">
        <v>233</v>
      </c>
      <c r="D41" t="s">
        <v>213</v>
      </c>
      <c r="E41" t="s">
        <v>26</v>
      </c>
      <c r="F41">
        <v>4</v>
      </c>
      <c r="H41">
        <v>500</v>
      </c>
      <c r="I41">
        <v>384273</v>
      </c>
      <c r="J41">
        <v>384273</v>
      </c>
      <c r="K41">
        <v>396493</v>
      </c>
      <c r="L41">
        <v>396492.5</v>
      </c>
      <c r="M41">
        <v>4.3584639370020897</v>
      </c>
      <c r="N41">
        <v>96.684094473658902</v>
      </c>
      <c r="O41">
        <v>100.075622875113</v>
      </c>
      <c r="P41">
        <v>483.42047236829399</v>
      </c>
      <c r="Q41">
        <v>500.378114375569</v>
      </c>
      <c r="R41">
        <v>4.7927210690424404</v>
      </c>
    </row>
    <row r="42" spans="1:18" x14ac:dyDescent="0.35">
      <c r="A42" t="s">
        <v>223</v>
      </c>
      <c r="B42" t="s">
        <v>212</v>
      </c>
      <c r="C42" t="s">
        <v>233</v>
      </c>
      <c r="D42" t="s">
        <v>214</v>
      </c>
      <c r="E42" t="s">
        <v>26</v>
      </c>
      <c r="F42">
        <v>4</v>
      </c>
      <c r="H42">
        <v>500</v>
      </c>
      <c r="I42">
        <v>408712</v>
      </c>
      <c r="J42">
        <v>408712</v>
      </c>
      <c r="K42">
        <v>396493</v>
      </c>
      <c r="L42">
        <v>396492.5</v>
      </c>
      <c r="M42">
        <v>4.3584639370020897</v>
      </c>
      <c r="N42">
        <v>103.467151276568</v>
      </c>
      <c r="O42">
        <v>100.075622875113</v>
      </c>
      <c r="P42">
        <v>517.33575638284299</v>
      </c>
      <c r="Q42">
        <v>500.378114375569</v>
      </c>
      <c r="R42">
        <v>4.7927210690424404</v>
      </c>
    </row>
    <row r="43" spans="1:18" x14ac:dyDescent="0.35">
      <c r="A43" t="s">
        <v>223</v>
      </c>
      <c r="B43" t="s">
        <v>209</v>
      </c>
      <c r="C43" t="s">
        <v>224</v>
      </c>
      <c r="D43" t="s">
        <v>210</v>
      </c>
      <c r="E43" t="s">
        <v>26</v>
      </c>
      <c r="F43">
        <v>1</v>
      </c>
      <c r="H43">
        <v>7.4609375</v>
      </c>
      <c r="I43">
        <v>15223</v>
      </c>
      <c r="J43">
        <v>15223</v>
      </c>
      <c r="K43">
        <v>15361</v>
      </c>
      <c r="L43">
        <v>15360.5</v>
      </c>
      <c r="M43">
        <v>1.26593772876078</v>
      </c>
      <c r="N43">
        <v>91.818504769193595</v>
      </c>
      <c r="O43">
        <v>92.904442881856994</v>
      </c>
      <c r="P43">
        <v>6.8505212542640503</v>
      </c>
      <c r="Q43">
        <v>6.9315424181385401</v>
      </c>
      <c r="R43">
        <v>1.65304086563358</v>
      </c>
    </row>
    <row r="44" spans="1:18" x14ac:dyDescent="0.35">
      <c r="A44" t="s">
        <v>223</v>
      </c>
      <c r="B44" t="s">
        <v>209</v>
      </c>
      <c r="C44" t="s">
        <v>224</v>
      </c>
      <c r="D44" t="s">
        <v>211</v>
      </c>
      <c r="E44" t="s">
        <v>26</v>
      </c>
      <c r="F44">
        <v>1</v>
      </c>
      <c r="H44">
        <v>7.4609375</v>
      </c>
      <c r="I44">
        <v>15498</v>
      </c>
      <c r="J44">
        <v>15498</v>
      </c>
      <c r="K44">
        <v>15361</v>
      </c>
      <c r="L44">
        <v>15360.5</v>
      </c>
      <c r="M44">
        <v>1.26593772876078</v>
      </c>
      <c r="N44">
        <v>93.990380994520294</v>
      </c>
      <c r="O44">
        <v>92.904442881856994</v>
      </c>
      <c r="P44">
        <v>7.0125635820130299</v>
      </c>
      <c r="Q44">
        <v>6.9315424181385401</v>
      </c>
      <c r="R44">
        <v>1.65304086563358</v>
      </c>
    </row>
    <row r="45" spans="1:18" x14ac:dyDescent="0.35">
      <c r="A45" t="s">
        <v>223</v>
      </c>
      <c r="B45" t="s">
        <v>209</v>
      </c>
      <c r="C45" t="s">
        <v>225</v>
      </c>
      <c r="D45" t="s">
        <v>210</v>
      </c>
      <c r="E45" t="s">
        <v>26</v>
      </c>
      <c r="F45">
        <v>3</v>
      </c>
      <c r="H45">
        <v>335.625</v>
      </c>
      <c r="I45">
        <v>26984</v>
      </c>
      <c r="J45">
        <v>26984</v>
      </c>
      <c r="K45">
        <v>28028</v>
      </c>
      <c r="L45">
        <v>28027.5</v>
      </c>
      <c r="M45">
        <v>5.2652996247839603</v>
      </c>
      <c r="N45">
        <v>103.89481583907001</v>
      </c>
      <c r="O45">
        <v>108.282997893874</v>
      </c>
      <c r="P45">
        <v>348.69697565988201</v>
      </c>
      <c r="Q45">
        <v>363.42481168131701</v>
      </c>
      <c r="R45">
        <v>5.7311181780798499</v>
      </c>
    </row>
    <row r="46" spans="1:18" x14ac:dyDescent="0.35">
      <c r="A46" t="s">
        <v>223</v>
      </c>
      <c r="B46" t="s">
        <v>209</v>
      </c>
      <c r="C46" t="s">
        <v>225</v>
      </c>
      <c r="D46" t="s">
        <v>211</v>
      </c>
      <c r="E46" t="s">
        <v>26</v>
      </c>
      <c r="F46">
        <v>3</v>
      </c>
      <c r="H46">
        <v>335.625</v>
      </c>
      <c r="I46">
        <v>29071</v>
      </c>
      <c r="J46">
        <v>29071</v>
      </c>
      <c r="K46">
        <v>28028</v>
      </c>
      <c r="L46">
        <v>28027.5</v>
      </c>
      <c r="M46">
        <v>5.2652996247839603</v>
      </c>
      <c r="N46">
        <v>112.671179948678</v>
      </c>
      <c r="O46">
        <v>108.282997893874</v>
      </c>
      <c r="P46">
        <v>378.15264770275201</v>
      </c>
      <c r="Q46">
        <v>363.42481168131701</v>
      </c>
      <c r="R46">
        <v>5.7311181780798499</v>
      </c>
    </row>
    <row r="47" spans="1:18" x14ac:dyDescent="0.35">
      <c r="A47" t="s">
        <v>223</v>
      </c>
      <c r="B47" t="s">
        <v>209</v>
      </c>
      <c r="C47" t="s">
        <v>226</v>
      </c>
      <c r="D47" t="s">
        <v>210</v>
      </c>
      <c r="E47" t="s">
        <v>26</v>
      </c>
      <c r="F47">
        <v>7</v>
      </c>
      <c r="H47">
        <v>3993.75</v>
      </c>
      <c r="I47">
        <v>10272</v>
      </c>
      <c r="J47">
        <v>10272</v>
      </c>
      <c r="K47">
        <v>10649</v>
      </c>
      <c r="L47">
        <v>10648.5</v>
      </c>
      <c r="M47">
        <v>5.00024798078105</v>
      </c>
      <c r="N47">
        <v>93.976116710006295</v>
      </c>
      <c r="O47">
        <v>96.174187918863694</v>
      </c>
      <c r="P47">
        <v>3753.1711611058699</v>
      </c>
      <c r="Q47">
        <v>3840.9566300096199</v>
      </c>
      <c r="R47">
        <v>3.2322000132203099</v>
      </c>
    </row>
    <row r="48" spans="1:18" x14ac:dyDescent="0.35">
      <c r="A48" t="s">
        <v>223</v>
      </c>
      <c r="B48" t="s">
        <v>209</v>
      </c>
      <c r="C48" t="s">
        <v>226</v>
      </c>
      <c r="D48" t="s">
        <v>211</v>
      </c>
      <c r="E48" t="s">
        <v>26</v>
      </c>
      <c r="F48">
        <v>7</v>
      </c>
      <c r="H48">
        <v>3993.75</v>
      </c>
      <c r="I48">
        <v>11025</v>
      </c>
      <c r="J48">
        <v>11025</v>
      </c>
      <c r="K48">
        <v>10649</v>
      </c>
      <c r="L48">
        <v>10648.5</v>
      </c>
      <c r="M48">
        <v>5.00024798078105</v>
      </c>
      <c r="N48">
        <v>98.372259127721193</v>
      </c>
      <c r="O48">
        <v>96.174187918863694</v>
      </c>
      <c r="P48">
        <v>3928.7420989133602</v>
      </c>
      <c r="Q48">
        <v>3840.9566300096199</v>
      </c>
      <c r="R48">
        <v>3.2322000132203099</v>
      </c>
    </row>
    <row r="49" spans="1:18" x14ac:dyDescent="0.35">
      <c r="A49" t="s">
        <v>223</v>
      </c>
      <c r="B49" t="s">
        <v>209</v>
      </c>
      <c r="C49" t="s">
        <v>227</v>
      </c>
      <c r="D49" t="s">
        <v>210</v>
      </c>
      <c r="E49" t="s">
        <v>26</v>
      </c>
      <c r="F49">
        <v>5</v>
      </c>
      <c r="H49">
        <v>151.875</v>
      </c>
      <c r="I49">
        <v>109861</v>
      </c>
      <c r="J49">
        <v>109861</v>
      </c>
      <c r="K49">
        <v>110427</v>
      </c>
      <c r="L49">
        <v>110426.5</v>
      </c>
      <c r="M49">
        <v>0.72422631299731899</v>
      </c>
      <c r="N49">
        <v>99.441551575426104</v>
      </c>
      <c r="O49">
        <v>99.987937436622502</v>
      </c>
      <c r="P49">
        <v>151.02685645517801</v>
      </c>
      <c r="Q49">
        <v>151.85667998187</v>
      </c>
      <c r="R49">
        <v>0.77279951462416896</v>
      </c>
    </row>
    <row r="50" spans="1:18" x14ac:dyDescent="0.35">
      <c r="A50" t="s">
        <v>223</v>
      </c>
      <c r="B50" t="s">
        <v>209</v>
      </c>
      <c r="C50" t="s">
        <v>227</v>
      </c>
      <c r="D50" t="s">
        <v>211</v>
      </c>
      <c r="E50" t="s">
        <v>26</v>
      </c>
      <c r="F50">
        <v>5</v>
      </c>
      <c r="H50">
        <v>151.875</v>
      </c>
      <c r="I50">
        <v>110992</v>
      </c>
      <c r="J50">
        <v>110992</v>
      </c>
      <c r="K50">
        <v>110427</v>
      </c>
      <c r="L50">
        <v>110426.5</v>
      </c>
      <c r="M50">
        <v>0.72422631299731899</v>
      </c>
      <c r="N50">
        <v>100.534323297819</v>
      </c>
      <c r="O50">
        <v>99.987937436622502</v>
      </c>
      <c r="P50">
        <v>152.686503508562</v>
      </c>
      <c r="Q50">
        <v>151.85667998187</v>
      </c>
      <c r="R50">
        <v>0.77279951462416896</v>
      </c>
    </row>
    <row r="51" spans="1:18" x14ac:dyDescent="0.35">
      <c r="A51" t="s">
        <v>223</v>
      </c>
      <c r="B51" t="s">
        <v>209</v>
      </c>
      <c r="C51" t="s">
        <v>228</v>
      </c>
      <c r="D51" t="s">
        <v>210</v>
      </c>
      <c r="E51" t="s">
        <v>26</v>
      </c>
      <c r="F51">
        <v>8</v>
      </c>
      <c r="H51">
        <v>34.3125</v>
      </c>
      <c r="I51">
        <v>62462</v>
      </c>
      <c r="J51">
        <v>62462</v>
      </c>
      <c r="K51">
        <v>65308</v>
      </c>
      <c r="L51">
        <v>65308</v>
      </c>
      <c r="M51">
        <v>6.1628771337566999</v>
      </c>
      <c r="N51">
        <v>95.026671895660499</v>
      </c>
      <c r="O51">
        <v>99.626097746461397</v>
      </c>
      <c r="P51">
        <v>32.606026794198499</v>
      </c>
      <c r="Q51">
        <v>34.184204789254501</v>
      </c>
      <c r="R51">
        <v>6.5289824297700303</v>
      </c>
    </row>
    <row r="52" spans="1:18" x14ac:dyDescent="0.35">
      <c r="A52" t="s">
        <v>223</v>
      </c>
      <c r="B52" t="s">
        <v>209</v>
      </c>
      <c r="C52" t="s">
        <v>228</v>
      </c>
      <c r="D52" t="s">
        <v>211</v>
      </c>
      <c r="E52" t="s">
        <v>26</v>
      </c>
      <c r="F52">
        <v>8</v>
      </c>
      <c r="H52">
        <v>34.3125</v>
      </c>
      <c r="I52">
        <v>68154</v>
      </c>
      <c r="J52">
        <v>68154</v>
      </c>
      <c r="K52">
        <v>65308</v>
      </c>
      <c r="L52">
        <v>65308</v>
      </c>
      <c r="M52">
        <v>6.1628771337566999</v>
      </c>
      <c r="N52">
        <v>104.225523597262</v>
      </c>
      <c r="O52">
        <v>99.626097746461397</v>
      </c>
      <c r="P52">
        <v>35.762382784310603</v>
      </c>
      <c r="Q52">
        <v>34.184204789254501</v>
      </c>
      <c r="R52">
        <v>6.5289824297700303</v>
      </c>
    </row>
    <row r="53" spans="1:18" x14ac:dyDescent="0.35">
      <c r="A53" t="s">
        <v>223</v>
      </c>
      <c r="B53" t="s">
        <v>209</v>
      </c>
      <c r="C53" t="s">
        <v>229</v>
      </c>
      <c r="D53" t="s">
        <v>210</v>
      </c>
      <c r="E53" t="s">
        <v>26</v>
      </c>
      <c r="F53">
        <v>10</v>
      </c>
      <c r="H53">
        <v>44.25</v>
      </c>
      <c r="I53">
        <v>6627</v>
      </c>
      <c r="J53">
        <v>6627</v>
      </c>
      <c r="K53">
        <v>6835</v>
      </c>
      <c r="L53">
        <v>6834.5</v>
      </c>
      <c r="M53">
        <v>4.2936471459860499</v>
      </c>
      <c r="N53">
        <v>93.128102986930003</v>
      </c>
      <c r="O53">
        <v>94.933197930357693</v>
      </c>
      <c r="P53">
        <v>41.209185571716503</v>
      </c>
      <c r="Q53">
        <v>42.007940084183303</v>
      </c>
      <c r="R53">
        <v>2.6890379825182902</v>
      </c>
    </row>
    <row r="54" spans="1:18" x14ac:dyDescent="0.35">
      <c r="A54" t="s">
        <v>223</v>
      </c>
      <c r="B54" t="s">
        <v>209</v>
      </c>
      <c r="C54" t="s">
        <v>229</v>
      </c>
      <c r="D54" t="s">
        <v>211</v>
      </c>
      <c r="E54" t="s">
        <v>26</v>
      </c>
      <c r="F54">
        <v>10</v>
      </c>
      <c r="H54">
        <v>44.25</v>
      </c>
      <c r="I54">
        <v>7042</v>
      </c>
      <c r="J54">
        <v>7042</v>
      </c>
      <c r="K54">
        <v>6835</v>
      </c>
      <c r="L54">
        <v>6834.5</v>
      </c>
      <c r="M54">
        <v>4.2936471459860499</v>
      </c>
      <c r="N54">
        <v>96.738292873785497</v>
      </c>
      <c r="O54">
        <v>94.933197930357693</v>
      </c>
      <c r="P54">
        <v>42.806694596649997</v>
      </c>
      <c r="Q54">
        <v>42.007940084183303</v>
      </c>
      <c r="R54">
        <v>2.6890379825182902</v>
      </c>
    </row>
    <row r="55" spans="1:18" x14ac:dyDescent="0.35">
      <c r="A55" t="s">
        <v>223</v>
      </c>
      <c r="B55" t="s">
        <v>209</v>
      </c>
      <c r="C55" t="s">
        <v>230</v>
      </c>
      <c r="D55" t="s">
        <v>210</v>
      </c>
      <c r="E55" t="s">
        <v>26</v>
      </c>
      <c r="F55">
        <v>9</v>
      </c>
      <c r="H55">
        <v>376.25</v>
      </c>
      <c r="I55">
        <v>34195</v>
      </c>
      <c r="J55">
        <v>34195</v>
      </c>
      <c r="K55">
        <v>34516</v>
      </c>
      <c r="L55">
        <v>34515.5</v>
      </c>
      <c r="M55">
        <v>1.3131939179226</v>
      </c>
      <c r="N55">
        <v>84.392454766666205</v>
      </c>
      <c r="O55">
        <v>85.073686123957202</v>
      </c>
      <c r="P55">
        <v>317.526611059581</v>
      </c>
      <c r="Q55">
        <v>320.089744041389</v>
      </c>
      <c r="R55">
        <v>1.1324378529819501</v>
      </c>
    </row>
    <row r="56" spans="1:18" x14ac:dyDescent="0.35">
      <c r="A56" t="s">
        <v>223</v>
      </c>
      <c r="B56" t="s">
        <v>209</v>
      </c>
      <c r="C56" t="s">
        <v>230</v>
      </c>
      <c r="D56" t="s">
        <v>211</v>
      </c>
      <c r="E56" t="s">
        <v>26</v>
      </c>
      <c r="F56">
        <v>9</v>
      </c>
      <c r="H56">
        <v>376.25</v>
      </c>
      <c r="I56">
        <v>34836</v>
      </c>
      <c r="J56">
        <v>34836</v>
      </c>
      <c r="K56">
        <v>34516</v>
      </c>
      <c r="L56">
        <v>34515.5</v>
      </c>
      <c r="M56">
        <v>1.3131939179226</v>
      </c>
      <c r="N56">
        <v>85.754917481248199</v>
      </c>
      <c r="O56">
        <v>85.073686123957202</v>
      </c>
      <c r="P56">
        <v>322.65287702319603</v>
      </c>
      <c r="Q56">
        <v>320.089744041389</v>
      </c>
      <c r="R56">
        <v>1.1324378529819501</v>
      </c>
    </row>
    <row r="57" spans="1:18" x14ac:dyDescent="0.35">
      <c r="A57" t="s">
        <v>223</v>
      </c>
      <c r="B57" t="s">
        <v>209</v>
      </c>
      <c r="C57" t="s">
        <v>231</v>
      </c>
      <c r="D57" t="s">
        <v>210</v>
      </c>
      <c r="E57" t="s">
        <v>26</v>
      </c>
      <c r="F57">
        <v>6</v>
      </c>
      <c r="H57">
        <v>68.125</v>
      </c>
      <c r="I57">
        <v>10980</v>
      </c>
      <c r="J57">
        <v>10980</v>
      </c>
      <c r="K57">
        <v>11034</v>
      </c>
      <c r="L57">
        <v>11033.5</v>
      </c>
      <c r="M57">
        <v>0.68573368003770796</v>
      </c>
      <c r="N57">
        <v>101.550694701431</v>
      </c>
      <c r="O57">
        <v>101.85718191820401</v>
      </c>
      <c r="P57">
        <v>69.181410765350407</v>
      </c>
      <c r="Q57">
        <v>69.390205181776807</v>
      </c>
      <c r="R57">
        <v>0.42553541192807498</v>
      </c>
    </row>
    <row r="58" spans="1:18" x14ac:dyDescent="0.35">
      <c r="A58" t="s">
        <v>223</v>
      </c>
      <c r="B58" t="s">
        <v>209</v>
      </c>
      <c r="C58" t="s">
        <v>231</v>
      </c>
      <c r="D58" t="s">
        <v>211</v>
      </c>
      <c r="E58" t="s">
        <v>26</v>
      </c>
      <c r="F58">
        <v>6</v>
      </c>
      <c r="H58">
        <v>68.125</v>
      </c>
      <c r="I58">
        <v>11087</v>
      </c>
      <c r="J58">
        <v>11087</v>
      </c>
      <c r="K58">
        <v>11034</v>
      </c>
      <c r="L58">
        <v>11033.5</v>
      </c>
      <c r="M58">
        <v>0.68573368003770796</v>
      </c>
      <c r="N58">
        <v>102.163669134977</v>
      </c>
      <c r="O58">
        <v>101.85718191820401</v>
      </c>
      <c r="P58">
        <v>69.598999598203207</v>
      </c>
      <c r="Q58">
        <v>69.390205181776807</v>
      </c>
      <c r="R58">
        <v>0.42553541192807498</v>
      </c>
    </row>
    <row r="59" spans="1:18" x14ac:dyDescent="0.35">
      <c r="A59" t="s">
        <v>223</v>
      </c>
      <c r="B59" t="s">
        <v>209</v>
      </c>
      <c r="C59" t="s">
        <v>232</v>
      </c>
      <c r="D59" t="s">
        <v>210</v>
      </c>
      <c r="E59" t="s">
        <v>26</v>
      </c>
      <c r="F59">
        <v>2</v>
      </c>
      <c r="H59">
        <v>49.9375</v>
      </c>
      <c r="I59">
        <v>23015</v>
      </c>
      <c r="J59">
        <v>23015</v>
      </c>
      <c r="K59">
        <v>23088</v>
      </c>
      <c r="L59">
        <v>23087.5</v>
      </c>
      <c r="M59">
        <v>0.44409521720432799</v>
      </c>
      <c r="N59">
        <v>99.888348146959899</v>
      </c>
      <c r="O59">
        <v>100.12853923640699</v>
      </c>
      <c r="P59">
        <v>49.881743855888097</v>
      </c>
      <c r="Q59">
        <v>50.0016892811811</v>
      </c>
      <c r="R59">
        <v>0.33924543276949198</v>
      </c>
    </row>
    <row r="60" spans="1:18" x14ac:dyDescent="0.35">
      <c r="A60" t="s">
        <v>223</v>
      </c>
      <c r="B60" t="s">
        <v>209</v>
      </c>
      <c r="C60" t="s">
        <v>232</v>
      </c>
      <c r="D60" t="s">
        <v>211</v>
      </c>
      <c r="E60" t="s">
        <v>26</v>
      </c>
      <c r="F60">
        <v>2</v>
      </c>
      <c r="H60">
        <v>49.9375</v>
      </c>
      <c r="I60">
        <v>23160</v>
      </c>
      <c r="J60">
        <v>23160</v>
      </c>
      <c r="K60">
        <v>23088</v>
      </c>
      <c r="L60">
        <v>23087.5</v>
      </c>
      <c r="M60">
        <v>0.44409521720432799</v>
      </c>
      <c r="N60">
        <v>100.368730325855</v>
      </c>
      <c r="O60">
        <v>100.12853923640699</v>
      </c>
      <c r="P60">
        <v>50.121634706474097</v>
      </c>
      <c r="Q60">
        <v>50.0016892811811</v>
      </c>
      <c r="R60">
        <v>0.33924543276949198</v>
      </c>
    </row>
    <row r="61" spans="1:18" x14ac:dyDescent="0.35">
      <c r="A61" t="s">
        <v>223</v>
      </c>
      <c r="B61" t="s">
        <v>209</v>
      </c>
      <c r="C61" t="s">
        <v>233</v>
      </c>
      <c r="D61" t="s">
        <v>210</v>
      </c>
      <c r="E61" t="s">
        <v>26</v>
      </c>
      <c r="F61">
        <v>4</v>
      </c>
      <c r="H61">
        <v>125</v>
      </c>
      <c r="I61">
        <v>106251</v>
      </c>
      <c r="J61">
        <v>106251</v>
      </c>
      <c r="K61">
        <v>107042</v>
      </c>
      <c r="L61">
        <v>107041.5</v>
      </c>
      <c r="M61">
        <v>1.0443947637653901</v>
      </c>
      <c r="N61">
        <v>97.247099026009494</v>
      </c>
      <c r="O61">
        <v>98.016813022881095</v>
      </c>
      <c r="P61">
        <v>121.558873782511</v>
      </c>
      <c r="Q61">
        <v>122.521016278601</v>
      </c>
      <c r="R61">
        <v>1.1105645449521899</v>
      </c>
    </row>
    <row r="62" spans="1:18" x14ac:dyDescent="0.35">
      <c r="A62" t="s">
        <v>223</v>
      </c>
      <c r="B62" t="s">
        <v>209</v>
      </c>
      <c r="C62" t="s">
        <v>233</v>
      </c>
      <c r="D62" t="s">
        <v>211</v>
      </c>
      <c r="E62" t="s">
        <v>26</v>
      </c>
      <c r="F62">
        <v>4</v>
      </c>
      <c r="H62">
        <v>125</v>
      </c>
      <c r="I62">
        <v>107832</v>
      </c>
      <c r="J62">
        <v>107832</v>
      </c>
      <c r="K62">
        <v>107042</v>
      </c>
      <c r="L62">
        <v>107041.5</v>
      </c>
      <c r="M62">
        <v>1.0443947637653901</v>
      </c>
      <c r="N62">
        <v>98.786527019752697</v>
      </c>
      <c r="O62">
        <v>98.016813022881095</v>
      </c>
      <c r="P62">
        <v>123.48315877469</v>
      </c>
      <c r="Q62">
        <v>122.521016278601</v>
      </c>
      <c r="R62">
        <v>1.1105645449521899</v>
      </c>
    </row>
    <row r="63" spans="1:18" x14ac:dyDescent="0.35">
      <c r="A63" t="s">
        <v>223</v>
      </c>
      <c r="B63" t="s">
        <v>206</v>
      </c>
      <c r="C63" t="s">
        <v>224</v>
      </c>
      <c r="D63" t="s">
        <v>208</v>
      </c>
      <c r="E63" t="s">
        <v>26</v>
      </c>
      <c r="F63">
        <v>1</v>
      </c>
      <c r="H63">
        <v>0.46630859375</v>
      </c>
      <c r="I63">
        <v>2094</v>
      </c>
      <c r="J63">
        <v>2094</v>
      </c>
      <c r="K63">
        <v>2083</v>
      </c>
      <c r="L63">
        <v>2082.5</v>
      </c>
      <c r="M63">
        <v>0.78095826973784299</v>
      </c>
      <c r="N63">
        <v>103.569786508614</v>
      </c>
      <c r="O63">
        <v>102.770270001523</v>
      </c>
      <c r="P63">
        <v>0.48295481501819698</v>
      </c>
      <c r="Q63">
        <v>0.47922660083718199</v>
      </c>
      <c r="R63">
        <v>1.1002083459084</v>
      </c>
    </row>
    <row r="64" spans="1:18" x14ac:dyDescent="0.35">
      <c r="A64" t="s">
        <v>223</v>
      </c>
      <c r="B64" t="s">
        <v>206</v>
      </c>
      <c r="C64" t="s">
        <v>224</v>
      </c>
      <c r="D64" t="s">
        <v>207</v>
      </c>
      <c r="E64" t="s">
        <v>26</v>
      </c>
      <c r="F64">
        <v>1</v>
      </c>
      <c r="H64">
        <v>0.46630859375</v>
      </c>
      <c r="I64">
        <v>2071</v>
      </c>
      <c r="J64">
        <v>2071</v>
      </c>
      <c r="K64">
        <v>2083</v>
      </c>
      <c r="L64">
        <v>2082.5</v>
      </c>
      <c r="M64">
        <v>0.78095826973784299</v>
      </c>
      <c r="N64">
        <v>101.970753494432</v>
      </c>
      <c r="O64">
        <v>102.770270001523</v>
      </c>
      <c r="P64">
        <v>0.47549838665616601</v>
      </c>
      <c r="Q64">
        <v>0.47922660083718199</v>
      </c>
      <c r="R64">
        <v>1.1002083459084</v>
      </c>
    </row>
    <row r="65" spans="1:18" x14ac:dyDescent="0.35">
      <c r="A65" t="s">
        <v>223</v>
      </c>
      <c r="B65" t="s">
        <v>206</v>
      </c>
      <c r="C65" t="s">
        <v>225</v>
      </c>
      <c r="D65" t="s">
        <v>207</v>
      </c>
      <c r="E65" t="s">
        <v>26</v>
      </c>
      <c r="F65">
        <v>3</v>
      </c>
      <c r="H65">
        <v>83.90625</v>
      </c>
      <c r="I65">
        <v>6591</v>
      </c>
      <c r="J65">
        <v>6591</v>
      </c>
      <c r="K65">
        <v>6792</v>
      </c>
      <c r="L65">
        <v>6791.5</v>
      </c>
      <c r="M65">
        <v>4.1750691195730703</v>
      </c>
      <c r="N65">
        <v>88.875741194983107</v>
      </c>
      <c r="O65">
        <v>91.867270899771597</v>
      </c>
      <c r="P65">
        <v>74.5723015964155</v>
      </c>
      <c r="Q65">
        <v>77.082381989339595</v>
      </c>
      <c r="R65">
        <v>4.6051894644497899</v>
      </c>
    </row>
    <row r="66" spans="1:18" x14ac:dyDescent="0.35">
      <c r="A66" t="s">
        <v>223</v>
      </c>
      <c r="B66" t="s">
        <v>206</v>
      </c>
      <c r="C66" t="s">
        <v>225</v>
      </c>
      <c r="D66" t="s">
        <v>208</v>
      </c>
      <c r="E66" t="s">
        <v>26</v>
      </c>
      <c r="F66">
        <v>3</v>
      </c>
      <c r="H66">
        <v>83.90625</v>
      </c>
      <c r="I66">
        <v>6992</v>
      </c>
      <c r="J66">
        <v>6992</v>
      </c>
      <c r="K66">
        <v>6792</v>
      </c>
      <c r="L66">
        <v>6791.5</v>
      </c>
      <c r="M66">
        <v>4.1750691195730703</v>
      </c>
      <c r="N66">
        <v>94.858800604560102</v>
      </c>
      <c r="O66">
        <v>91.867270899771597</v>
      </c>
      <c r="P66">
        <v>79.592462382263705</v>
      </c>
      <c r="Q66">
        <v>77.082381989339595</v>
      </c>
      <c r="R66">
        <v>4.6051894644497899</v>
      </c>
    </row>
    <row r="67" spans="1:18" x14ac:dyDescent="0.35">
      <c r="A67" t="s">
        <v>223</v>
      </c>
      <c r="B67" t="s">
        <v>206</v>
      </c>
      <c r="C67" t="s">
        <v>226</v>
      </c>
      <c r="D67" t="s">
        <v>208</v>
      </c>
      <c r="E67" t="s">
        <v>26</v>
      </c>
      <c r="F67">
        <v>7</v>
      </c>
      <c r="H67">
        <v>998.4375</v>
      </c>
      <c r="I67">
        <v>1444</v>
      </c>
      <c r="J67">
        <v>1444</v>
      </c>
      <c r="K67">
        <v>1433</v>
      </c>
      <c r="L67">
        <v>1433</v>
      </c>
      <c r="M67">
        <v>1.0855791476695</v>
      </c>
      <c r="N67">
        <v>98.141892269909306</v>
      </c>
      <c r="O67">
        <v>97.566607717860293</v>
      </c>
      <c r="P67">
        <v>979.88545563237597</v>
      </c>
      <c r="Q67">
        <v>974.14159893301098</v>
      </c>
      <c r="R67">
        <v>0.83386645775789203</v>
      </c>
    </row>
    <row r="68" spans="1:18" x14ac:dyDescent="0.35">
      <c r="A68" t="s">
        <v>223</v>
      </c>
      <c r="B68" t="s">
        <v>206</v>
      </c>
      <c r="C68" t="s">
        <v>226</v>
      </c>
      <c r="D68" t="s">
        <v>207</v>
      </c>
      <c r="E68" t="s">
        <v>26</v>
      </c>
      <c r="F68">
        <v>7</v>
      </c>
      <c r="H68">
        <v>998.4375</v>
      </c>
      <c r="I68">
        <v>1422</v>
      </c>
      <c r="J68">
        <v>1422</v>
      </c>
      <c r="K68">
        <v>1433</v>
      </c>
      <c r="L68">
        <v>1433</v>
      </c>
      <c r="M68">
        <v>1.0855791476695</v>
      </c>
      <c r="N68">
        <v>96.991323165811295</v>
      </c>
      <c r="O68">
        <v>97.566607717860293</v>
      </c>
      <c r="P68">
        <v>968.39774223364702</v>
      </c>
      <c r="Q68">
        <v>974.14159893301098</v>
      </c>
      <c r="R68">
        <v>0.83386645775789203</v>
      </c>
    </row>
    <row r="69" spans="1:18" x14ac:dyDescent="0.35">
      <c r="A69" t="s">
        <v>223</v>
      </c>
      <c r="B69" t="s">
        <v>206</v>
      </c>
      <c r="C69" t="s">
        <v>227</v>
      </c>
      <c r="D69" t="s">
        <v>208</v>
      </c>
      <c r="E69" t="s">
        <v>26</v>
      </c>
      <c r="F69">
        <v>5</v>
      </c>
      <c r="H69">
        <v>37.96875</v>
      </c>
      <c r="I69">
        <v>28834</v>
      </c>
      <c r="J69">
        <v>28834</v>
      </c>
      <c r="K69">
        <v>29601</v>
      </c>
      <c r="L69">
        <v>29600.5</v>
      </c>
      <c r="M69">
        <v>3.6620823822536002</v>
      </c>
      <c r="N69">
        <v>97.105324694160103</v>
      </c>
      <c r="O69">
        <v>99.811426332865693</v>
      </c>
      <c r="P69">
        <v>36.8696779698139</v>
      </c>
      <c r="Q69">
        <v>37.897150935759903</v>
      </c>
      <c r="R69">
        <v>3.8342359980455698</v>
      </c>
    </row>
    <row r="70" spans="1:18" x14ac:dyDescent="0.35">
      <c r="A70" t="s">
        <v>223</v>
      </c>
      <c r="B70" t="s">
        <v>206</v>
      </c>
      <c r="C70" t="s">
        <v>227</v>
      </c>
      <c r="D70" t="s">
        <v>207</v>
      </c>
      <c r="E70" t="s">
        <v>26</v>
      </c>
      <c r="F70">
        <v>5</v>
      </c>
      <c r="H70">
        <v>37.96875</v>
      </c>
      <c r="I70">
        <v>30367</v>
      </c>
      <c r="J70">
        <v>30367</v>
      </c>
      <c r="K70">
        <v>29601</v>
      </c>
      <c r="L70">
        <v>29600.5</v>
      </c>
      <c r="M70">
        <v>3.6620823822536002</v>
      </c>
      <c r="N70">
        <v>102.517527971571</v>
      </c>
      <c r="O70">
        <v>99.811426332865693</v>
      </c>
      <c r="P70">
        <v>38.9246239017059</v>
      </c>
      <c r="Q70">
        <v>37.897150935759903</v>
      </c>
      <c r="R70">
        <v>3.8342359980455698</v>
      </c>
    </row>
    <row r="71" spans="1:18" x14ac:dyDescent="0.35">
      <c r="A71" t="s">
        <v>223</v>
      </c>
      <c r="B71" t="s">
        <v>206</v>
      </c>
      <c r="C71" t="s">
        <v>228</v>
      </c>
      <c r="D71" t="s">
        <v>208</v>
      </c>
      <c r="E71" t="s">
        <v>26</v>
      </c>
      <c r="F71">
        <v>8</v>
      </c>
      <c r="H71">
        <v>8.578125</v>
      </c>
      <c r="I71">
        <v>17981</v>
      </c>
      <c r="J71">
        <v>17981</v>
      </c>
      <c r="K71">
        <v>18017</v>
      </c>
      <c r="L71">
        <v>18017</v>
      </c>
      <c r="M71">
        <v>0.282575835296838</v>
      </c>
      <c r="N71">
        <v>101.133157360645</v>
      </c>
      <c r="O71">
        <v>101.349599440204</v>
      </c>
      <c r="P71">
        <v>8.6753286548428399</v>
      </c>
      <c r="Q71">
        <v>8.6938953269800301</v>
      </c>
      <c r="R71">
        <v>0.30201927395039901</v>
      </c>
    </row>
    <row r="72" spans="1:18" x14ac:dyDescent="0.35">
      <c r="A72" t="s">
        <v>223</v>
      </c>
      <c r="B72" t="s">
        <v>206</v>
      </c>
      <c r="C72" t="s">
        <v>228</v>
      </c>
      <c r="D72" t="s">
        <v>207</v>
      </c>
      <c r="E72" t="s">
        <v>26</v>
      </c>
      <c r="F72">
        <v>8</v>
      </c>
      <c r="H72">
        <v>8.578125</v>
      </c>
      <c r="I72">
        <v>18053</v>
      </c>
      <c r="J72">
        <v>18053</v>
      </c>
      <c r="K72">
        <v>18017</v>
      </c>
      <c r="L72">
        <v>18017</v>
      </c>
      <c r="M72">
        <v>0.282575835296838</v>
      </c>
      <c r="N72">
        <v>101.566041519763</v>
      </c>
      <c r="O72">
        <v>101.349599440204</v>
      </c>
      <c r="P72">
        <v>8.7124619991172203</v>
      </c>
      <c r="Q72">
        <v>8.6938953269800301</v>
      </c>
      <c r="R72">
        <v>0.30201927395039901</v>
      </c>
    </row>
    <row r="73" spans="1:18" x14ac:dyDescent="0.35">
      <c r="A73" t="s">
        <v>223</v>
      </c>
      <c r="B73" t="s">
        <v>206</v>
      </c>
      <c r="C73" t="s">
        <v>229</v>
      </c>
      <c r="D73" t="s">
        <v>208</v>
      </c>
      <c r="E73" t="s">
        <v>26</v>
      </c>
      <c r="F73">
        <v>10</v>
      </c>
      <c r="H73">
        <v>11.0625</v>
      </c>
      <c r="I73">
        <v>954</v>
      </c>
      <c r="J73">
        <v>954</v>
      </c>
      <c r="K73">
        <v>990</v>
      </c>
      <c r="L73">
        <v>989.5</v>
      </c>
      <c r="M73">
        <v>5.0737323359519797</v>
      </c>
      <c r="N73">
        <v>99.964561413166095</v>
      </c>
      <c r="O73">
        <v>102.8731227273</v>
      </c>
      <c r="P73">
        <v>11.058579606331501</v>
      </c>
      <c r="Q73">
        <v>11.380339201707599</v>
      </c>
      <c r="R73">
        <v>3.9984465800131601</v>
      </c>
    </row>
    <row r="74" spans="1:18" x14ac:dyDescent="0.35">
      <c r="A74" t="s">
        <v>223</v>
      </c>
      <c r="B74" t="s">
        <v>206</v>
      </c>
      <c r="C74" t="s">
        <v>229</v>
      </c>
      <c r="D74" t="s">
        <v>207</v>
      </c>
      <c r="E74" t="s">
        <v>26</v>
      </c>
      <c r="F74">
        <v>10</v>
      </c>
      <c r="H74">
        <v>11.0625</v>
      </c>
      <c r="I74">
        <v>1025</v>
      </c>
      <c r="J74">
        <v>1025</v>
      </c>
      <c r="K74">
        <v>990</v>
      </c>
      <c r="L74">
        <v>989.5</v>
      </c>
      <c r="M74">
        <v>5.0737323359519797</v>
      </c>
      <c r="N74">
        <v>105.781684041434</v>
      </c>
      <c r="O74">
        <v>102.8731227273</v>
      </c>
      <c r="P74">
        <v>11.7020987970837</v>
      </c>
      <c r="Q74">
        <v>11.380339201707599</v>
      </c>
      <c r="R74">
        <v>3.9984465800131601</v>
      </c>
    </row>
    <row r="75" spans="1:18" x14ac:dyDescent="0.35">
      <c r="A75" t="s">
        <v>223</v>
      </c>
      <c r="B75" t="s">
        <v>206</v>
      </c>
      <c r="C75" t="s">
        <v>230</v>
      </c>
      <c r="D75" t="s">
        <v>208</v>
      </c>
      <c r="E75" t="s">
        <v>26</v>
      </c>
      <c r="F75">
        <v>9</v>
      </c>
      <c r="H75">
        <v>94.0625</v>
      </c>
      <c r="I75">
        <v>8058</v>
      </c>
      <c r="J75">
        <v>8058</v>
      </c>
      <c r="K75">
        <v>8281</v>
      </c>
      <c r="L75">
        <v>8281</v>
      </c>
      <c r="M75">
        <v>3.8083519431131498</v>
      </c>
      <c r="N75">
        <v>95.3352894897086</v>
      </c>
      <c r="O75">
        <v>97.686826399525302</v>
      </c>
      <c r="P75">
        <v>89.674756676257104</v>
      </c>
      <c r="Q75">
        <v>91.886671082053496</v>
      </c>
      <c r="R75">
        <v>3.4043232980899898</v>
      </c>
    </row>
    <row r="76" spans="1:18" x14ac:dyDescent="0.35">
      <c r="A76" t="s">
        <v>223</v>
      </c>
      <c r="B76" t="s">
        <v>206</v>
      </c>
      <c r="C76" t="s">
        <v>230</v>
      </c>
      <c r="D76" t="s">
        <v>207</v>
      </c>
      <c r="E76" t="s">
        <v>26</v>
      </c>
      <c r="F76">
        <v>9</v>
      </c>
      <c r="H76">
        <v>94.0625</v>
      </c>
      <c r="I76">
        <v>8504</v>
      </c>
      <c r="J76">
        <v>8504</v>
      </c>
      <c r="K76">
        <v>8281</v>
      </c>
      <c r="L76">
        <v>8281</v>
      </c>
      <c r="M76">
        <v>3.8083519431131498</v>
      </c>
      <c r="N76">
        <v>100.038363309342</v>
      </c>
      <c r="O76">
        <v>97.686826399525302</v>
      </c>
      <c r="P76">
        <v>94.098585487849903</v>
      </c>
      <c r="Q76">
        <v>91.886671082053496</v>
      </c>
      <c r="R76">
        <v>3.4043232980899898</v>
      </c>
    </row>
    <row r="77" spans="1:18" x14ac:dyDescent="0.35">
      <c r="A77" t="s">
        <v>223</v>
      </c>
      <c r="B77" t="s">
        <v>206</v>
      </c>
      <c r="C77" t="s">
        <v>231</v>
      </c>
      <c r="D77" t="s">
        <v>208</v>
      </c>
      <c r="E77" t="s">
        <v>26</v>
      </c>
      <c r="F77">
        <v>6</v>
      </c>
      <c r="H77">
        <v>17.03125</v>
      </c>
      <c r="I77">
        <v>1269</v>
      </c>
      <c r="J77">
        <v>1269</v>
      </c>
      <c r="K77">
        <v>1255</v>
      </c>
      <c r="L77">
        <v>1255</v>
      </c>
      <c r="M77">
        <v>1.57760875483851</v>
      </c>
      <c r="N77">
        <v>97.756092446272902</v>
      </c>
      <c r="O77">
        <v>96.937555069725903</v>
      </c>
      <c r="P77">
        <v>16.649084494755801</v>
      </c>
      <c r="Q77">
        <v>16.509677347812602</v>
      </c>
      <c r="R77">
        <v>1.1941570616150901</v>
      </c>
    </row>
    <row r="78" spans="1:18" x14ac:dyDescent="0.35">
      <c r="A78" t="s">
        <v>223</v>
      </c>
      <c r="B78" t="s">
        <v>206</v>
      </c>
      <c r="C78" t="s">
        <v>231</v>
      </c>
      <c r="D78" t="s">
        <v>207</v>
      </c>
      <c r="E78" t="s">
        <v>26</v>
      </c>
      <c r="F78">
        <v>6</v>
      </c>
      <c r="H78">
        <v>17.03125</v>
      </c>
      <c r="I78">
        <v>1241</v>
      </c>
      <c r="J78">
        <v>1241</v>
      </c>
      <c r="K78">
        <v>1255</v>
      </c>
      <c r="L78">
        <v>1255</v>
      </c>
      <c r="M78">
        <v>1.57760875483851</v>
      </c>
      <c r="N78">
        <v>96.119017693178805</v>
      </c>
      <c r="O78">
        <v>96.937555069725903</v>
      </c>
      <c r="P78">
        <v>16.370270200869498</v>
      </c>
      <c r="Q78">
        <v>16.509677347812602</v>
      </c>
      <c r="R78">
        <v>1.1941570616150901</v>
      </c>
    </row>
    <row r="79" spans="1:18" x14ac:dyDescent="0.35">
      <c r="A79" t="s">
        <v>223</v>
      </c>
      <c r="B79" t="s">
        <v>206</v>
      </c>
      <c r="C79" t="s">
        <v>232</v>
      </c>
      <c r="D79" t="s">
        <v>207</v>
      </c>
      <c r="E79" t="s">
        <v>26</v>
      </c>
      <c r="F79">
        <v>2</v>
      </c>
      <c r="H79">
        <v>12.484375</v>
      </c>
      <c r="I79">
        <v>3195</v>
      </c>
      <c r="J79">
        <v>3195</v>
      </c>
      <c r="K79">
        <v>3304</v>
      </c>
      <c r="L79">
        <v>3304</v>
      </c>
      <c r="M79">
        <v>4.6655350574657097</v>
      </c>
      <c r="N79">
        <v>86.271072136931707</v>
      </c>
      <c r="O79">
        <v>88.607361943235105</v>
      </c>
      <c r="P79">
        <v>10.770404162095</v>
      </c>
      <c r="Q79">
        <v>11.0620753426007</v>
      </c>
      <c r="R79">
        <v>3.7288241713199599</v>
      </c>
    </row>
    <row r="80" spans="1:18" x14ac:dyDescent="0.35">
      <c r="A80" t="s">
        <v>223</v>
      </c>
      <c r="B80" t="s">
        <v>206</v>
      </c>
      <c r="C80" t="s">
        <v>232</v>
      </c>
      <c r="D80" t="s">
        <v>208</v>
      </c>
      <c r="E80" t="s">
        <v>26</v>
      </c>
      <c r="F80">
        <v>2</v>
      </c>
      <c r="H80">
        <v>12.484375</v>
      </c>
      <c r="I80">
        <v>3413</v>
      </c>
      <c r="J80">
        <v>3413</v>
      </c>
      <c r="K80">
        <v>3304</v>
      </c>
      <c r="L80">
        <v>3304</v>
      </c>
      <c r="M80">
        <v>4.6655350574657097</v>
      </c>
      <c r="N80">
        <v>90.943651749538603</v>
      </c>
      <c r="O80">
        <v>88.607361943235105</v>
      </c>
      <c r="P80">
        <v>11.3537465231064</v>
      </c>
      <c r="Q80">
        <v>11.0620753426007</v>
      </c>
      <c r="R80">
        <v>3.7288241713199599</v>
      </c>
    </row>
    <row r="81" spans="1:18" x14ac:dyDescent="0.35">
      <c r="A81" t="s">
        <v>223</v>
      </c>
      <c r="B81" t="s">
        <v>206</v>
      </c>
      <c r="C81" t="s">
        <v>233</v>
      </c>
      <c r="D81" t="s">
        <v>208</v>
      </c>
      <c r="E81" t="s">
        <v>26</v>
      </c>
      <c r="F81">
        <v>4</v>
      </c>
      <c r="H81">
        <v>31.25</v>
      </c>
      <c r="I81">
        <v>32056</v>
      </c>
      <c r="J81">
        <v>32056</v>
      </c>
      <c r="K81">
        <v>31359</v>
      </c>
      <c r="L81">
        <v>31359</v>
      </c>
      <c r="M81">
        <v>3.1432981057241798</v>
      </c>
      <c r="N81">
        <v>107.431371220207</v>
      </c>
      <c r="O81">
        <v>104.87403649764001</v>
      </c>
      <c r="P81">
        <v>33.572303506314903</v>
      </c>
      <c r="Q81">
        <v>32.773136405512503</v>
      </c>
      <c r="R81">
        <v>3.4485346125343201</v>
      </c>
    </row>
    <row r="82" spans="1:18" x14ac:dyDescent="0.35">
      <c r="A82" t="s">
        <v>223</v>
      </c>
      <c r="B82" t="s">
        <v>206</v>
      </c>
      <c r="C82" t="s">
        <v>233</v>
      </c>
      <c r="D82" t="s">
        <v>207</v>
      </c>
      <c r="E82" t="s">
        <v>26</v>
      </c>
      <c r="F82">
        <v>4</v>
      </c>
      <c r="H82">
        <v>31.25</v>
      </c>
      <c r="I82">
        <v>30662</v>
      </c>
      <c r="J82">
        <v>30662</v>
      </c>
      <c r="K82">
        <v>31359</v>
      </c>
      <c r="L82">
        <v>31359</v>
      </c>
      <c r="M82">
        <v>3.1432981057241798</v>
      </c>
      <c r="N82">
        <v>102.316701775072</v>
      </c>
      <c r="O82">
        <v>104.87403649764001</v>
      </c>
      <c r="P82">
        <v>31.97396930471</v>
      </c>
      <c r="Q82">
        <v>32.773136405512503</v>
      </c>
      <c r="R82">
        <v>3.4485346125343201</v>
      </c>
    </row>
    <row r="83" spans="1:18" x14ac:dyDescent="0.35">
      <c r="A83" t="s">
        <v>223</v>
      </c>
      <c r="B83" t="s">
        <v>203</v>
      </c>
      <c r="C83" t="s">
        <v>224</v>
      </c>
      <c r="D83" t="s">
        <v>204</v>
      </c>
      <c r="E83" t="s">
        <v>26</v>
      </c>
      <c r="F83">
        <v>1</v>
      </c>
      <c r="H83">
        <v>2.9144287109375E-2</v>
      </c>
      <c r="I83">
        <v>412</v>
      </c>
      <c r="J83">
        <v>412</v>
      </c>
      <c r="K83">
        <v>403</v>
      </c>
      <c r="L83">
        <v>402.5</v>
      </c>
      <c r="M83">
        <v>3.3378953646073</v>
      </c>
      <c r="N83">
        <v>106.20544424532601</v>
      </c>
      <c r="O83">
        <v>100.477094890212</v>
      </c>
      <c r="P83">
        <v>3.0952819596645201E-2</v>
      </c>
      <c r="Q83">
        <v>2.9283333013962701E-2</v>
      </c>
      <c r="R83">
        <v>8.0626428907659395</v>
      </c>
    </row>
    <row r="84" spans="1:18" x14ac:dyDescent="0.35">
      <c r="A84" t="s">
        <v>223</v>
      </c>
      <c r="B84" t="s">
        <v>203</v>
      </c>
      <c r="C84" t="s">
        <v>224</v>
      </c>
      <c r="D84" t="s">
        <v>205</v>
      </c>
      <c r="E84" t="s">
        <v>26</v>
      </c>
      <c r="F84">
        <v>1</v>
      </c>
      <c r="H84">
        <v>2.9144287109375E-2</v>
      </c>
      <c r="I84">
        <v>393</v>
      </c>
      <c r="J84">
        <v>393</v>
      </c>
      <c r="K84">
        <v>403</v>
      </c>
      <c r="L84">
        <v>402.5</v>
      </c>
      <c r="M84">
        <v>3.3378953646073</v>
      </c>
      <c r="N84">
        <v>94.748745535098195</v>
      </c>
      <c r="O84">
        <v>100.477094890212</v>
      </c>
      <c r="P84">
        <v>2.7613846431280099E-2</v>
      </c>
      <c r="Q84">
        <v>2.9283333013962701E-2</v>
      </c>
      <c r="R84">
        <v>8.0626428907659395</v>
      </c>
    </row>
    <row r="85" spans="1:18" x14ac:dyDescent="0.35">
      <c r="A85" t="s">
        <v>223</v>
      </c>
      <c r="B85" t="s">
        <v>203</v>
      </c>
      <c r="C85" t="s">
        <v>225</v>
      </c>
      <c r="D85" t="s">
        <v>204</v>
      </c>
      <c r="E85" t="s">
        <v>26</v>
      </c>
      <c r="F85">
        <v>3</v>
      </c>
      <c r="H85">
        <v>20.9765625</v>
      </c>
      <c r="I85">
        <v>2314</v>
      </c>
      <c r="J85">
        <v>2314</v>
      </c>
      <c r="K85">
        <v>2068</v>
      </c>
      <c r="L85">
        <v>2068</v>
      </c>
      <c r="M85">
        <v>16.822849919911999</v>
      </c>
      <c r="N85">
        <v>110.059266225778</v>
      </c>
      <c r="O85">
        <v>96.807104593464103</v>
      </c>
      <c r="P85">
        <v>23.0866507668918</v>
      </c>
      <c r="Q85">
        <v>20.306802799488299</v>
      </c>
      <c r="R85">
        <v>19.359515801947602</v>
      </c>
    </row>
    <row r="86" spans="1:18" x14ac:dyDescent="0.35">
      <c r="A86" t="s">
        <v>223</v>
      </c>
      <c r="B86" t="s">
        <v>203</v>
      </c>
      <c r="C86" t="s">
        <v>225</v>
      </c>
      <c r="D86" t="s">
        <v>205</v>
      </c>
      <c r="E86" t="s">
        <v>26</v>
      </c>
      <c r="F86">
        <v>3</v>
      </c>
      <c r="H86">
        <v>20.9765625</v>
      </c>
      <c r="I86">
        <v>1822</v>
      </c>
      <c r="J86">
        <v>1822</v>
      </c>
      <c r="K86">
        <v>2068</v>
      </c>
      <c r="L86">
        <v>2068</v>
      </c>
      <c r="M86">
        <v>16.822849919911999</v>
      </c>
      <c r="N86">
        <v>83.554942961149493</v>
      </c>
      <c r="O86">
        <v>96.807104593464103</v>
      </c>
      <c r="P86">
        <v>17.526954832084801</v>
      </c>
      <c r="Q86">
        <v>20.306802799488299</v>
      </c>
      <c r="R86">
        <v>19.359515801947602</v>
      </c>
    </row>
    <row r="87" spans="1:18" x14ac:dyDescent="0.35">
      <c r="A87" t="s">
        <v>223</v>
      </c>
      <c r="B87" t="s">
        <v>203</v>
      </c>
      <c r="C87" t="s">
        <v>226</v>
      </c>
      <c r="D87" t="s">
        <v>205</v>
      </c>
      <c r="E87" t="s">
        <v>26</v>
      </c>
      <c r="F87">
        <v>7</v>
      </c>
      <c r="H87">
        <v>249.609375</v>
      </c>
      <c r="I87">
        <v>476</v>
      </c>
      <c r="J87">
        <v>476</v>
      </c>
      <c r="K87">
        <v>448</v>
      </c>
      <c r="L87">
        <v>447.5</v>
      </c>
      <c r="M87">
        <v>9.0067232463984794</v>
      </c>
      <c r="N87">
        <v>134.40742521948999</v>
      </c>
      <c r="O87">
        <v>122.557982713714</v>
      </c>
      <c r="P87">
        <v>335.493534043963</v>
      </c>
      <c r="Q87">
        <v>305.91621466431098</v>
      </c>
      <c r="R87">
        <v>13.6732360693087</v>
      </c>
    </row>
    <row r="88" spans="1:18" x14ac:dyDescent="0.35">
      <c r="A88" t="s">
        <v>223</v>
      </c>
      <c r="B88" t="s">
        <v>203</v>
      </c>
      <c r="C88" t="s">
        <v>226</v>
      </c>
      <c r="D88" t="s">
        <v>204</v>
      </c>
      <c r="E88" t="s">
        <v>26</v>
      </c>
      <c r="F88">
        <v>7</v>
      </c>
      <c r="H88">
        <v>249.609375</v>
      </c>
      <c r="I88">
        <v>419</v>
      </c>
      <c r="J88">
        <v>419</v>
      </c>
      <c r="K88">
        <v>448</v>
      </c>
      <c r="L88">
        <v>447.5</v>
      </c>
      <c r="M88">
        <v>9.0067232463984794</v>
      </c>
      <c r="N88">
        <v>110.708540207938</v>
      </c>
      <c r="O88">
        <v>122.557982713714</v>
      </c>
      <c r="P88">
        <v>276.33889528465897</v>
      </c>
      <c r="Q88">
        <v>305.91621466431098</v>
      </c>
      <c r="R88">
        <v>13.6732360693087</v>
      </c>
    </row>
    <row r="89" spans="1:18" x14ac:dyDescent="0.35">
      <c r="A89" t="s">
        <v>223</v>
      </c>
      <c r="B89" t="s">
        <v>203</v>
      </c>
      <c r="C89" t="s">
        <v>227</v>
      </c>
      <c r="D89" t="s">
        <v>204</v>
      </c>
      <c r="E89" t="s">
        <v>26</v>
      </c>
      <c r="F89">
        <v>5</v>
      </c>
      <c r="H89">
        <v>9.4921875</v>
      </c>
      <c r="I89">
        <v>7451</v>
      </c>
      <c r="J89">
        <v>7451</v>
      </c>
      <c r="K89">
        <v>7678</v>
      </c>
      <c r="L89">
        <v>7678</v>
      </c>
      <c r="M89">
        <v>4.1811211078235502</v>
      </c>
      <c r="N89">
        <v>94.160070193289997</v>
      </c>
      <c r="O89">
        <v>97.178562747231695</v>
      </c>
      <c r="P89">
        <v>8.9378504128786993</v>
      </c>
      <c r="Q89">
        <v>9.2243713857723897</v>
      </c>
      <c r="R89">
        <v>4.3927312640032401</v>
      </c>
    </row>
    <row r="90" spans="1:18" x14ac:dyDescent="0.35">
      <c r="A90" t="s">
        <v>223</v>
      </c>
      <c r="B90" t="s">
        <v>203</v>
      </c>
      <c r="C90" t="s">
        <v>227</v>
      </c>
      <c r="D90" t="s">
        <v>205</v>
      </c>
      <c r="E90" t="s">
        <v>26</v>
      </c>
      <c r="F90">
        <v>5</v>
      </c>
      <c r="H90">
        <v>9.4921875</v>
      </c>
      <c r="I90">
        <v>7905</v>
      </c>
      <c r="J90">
        <v>7905</v>
      </c>
      <c r="K90">
        <v>7678</v>
      </c>
      <c r="L90">
        <v>7678</v>
      </c>
      <c r="M90">
        <v>4.1811211078235502</v>
      </c>
      <c r="N90">
        <v>100.19705530117299</v>
      </c>
      <c r="O90">
        <v>97.178562747231695</v>
      </c>
      <c r="P90">
        <v>9.5108923586660801</v>
      </c>
      <c r="Q90">
        <v>9.2243713857723897</v>
      </c>
      <c r="R90">
        <v>4.3927312640032401</v>
      </c>
    </row>
    <row r="91" spans="1:18" x14ac:dyDescent="0.35">
      <c r="A91" t="s">
        <v>223</v>
      </c>
      <c r="B91" t="s">
        <v>203</v>
      </c>
      <c r="C91" t="s">
        <v>228</v>
      </c>
      <c r="D91" t="s">
        <v>205</v>
      </c>
      <c r="E91" t="s">
        <v>26</v>
      </c>
      <c r="F91">
        <v>8</v>
      </c>
      <c r="H91">
        <v>2.14453125</v>
      </c>
      <c r="I91">
        <v>4636</v>
      </c>
      <c r="J91">
        <v>4636</v>
      </c>
      <c r="K91">
        <v>4729</v>
      </c>
      <c r="L91">
        <v>4729</v>
      </c>
      <c r="M91">
        <v>2.7811770205264899</v>
      </c>
      <c r="N91">
        <v>93.070704270177202</v>
      </c>
      <c r="O91">
        <v>95.142496250740194</v>
      </c>
      <c r="P91">
        <v>1.9959303376690301</v>
      </c>
      <c r="Q91">
        <v>2.0403605641271998</v>
      </c>
      <c r="R91">
        <v>3.0795453480707402</v>
      </c>
    </row>
    <row r="92" spans="1:18" x14ac:dyDescent="0.35">
      <c r="A92" t="s">
        <v>223</v>
      </c>
      <c r="B92" t="s">
        <v>203</v>
      </c>
      <c r="C92" t="s">
        <v>228</v>
      </c>
      <c r="D92" t="s">
        <v>204</v>
      </c>
      <c r="E92" t="s">
        <v>26</v>
      </c>
      <c r="F92">
        <v>8</v>
      </c>
      <c r="H92">
        <v>2.14453125</v>
      </c>
      <c r="I92">
        <v>4822</v>
      </c>
      <c r="J92">
        <v>4822</v>
      </c>
      <c r="K92">
        <v>4729</v>
      </c>
      <c r="L92">
        <v>4729</v>
      </c>
      <c r="M92">
        <v>2.7811770205264899</v>
      </c>
      <c r="N92">
        <v>97.2142882313032</v>
      </c>
      <c r="O92">
        <v>95.142496250740194</v>
      </c>
      <c r="P92">
        <v>2.08479079058537</v>
      </c>
      <c r="Q92">
        <v>2.0403605641271998</v>
      </c>
      <c r="R92">
        <v>3.0795453480707402</v>
      </c>
    </row>
    <row r="93" spans="1:18" x14ac:dyDescent="0.35">
      <c r="A93" t="s">
        <v>223</v>
      </c>
      <c r="B93" t="s">
        <v>203</v>
      </c>
      <c r="C93" t="s">
        <v>229</v>
      </c>
      <c r="D93" t="s">
        <v>205</v>
      </c>
      <c r="E93" t="s">
        <v>26</v>
      </c>
      <c r="F93">
        <v>10</v>
      </c>
      <c r="H93">
        <v>2.765625</v>
      </c>
      <c r="I93">
        <v>321</v>
      </c>
      <c r="J93">
        <v>321</v>
      </c>
      <c r="K93">
        <v>322</v>
      </c>
      <c r="L93">
        <v>322</v>
      </c>
      <c r="M93">
        <v>0.43919675850096102</v>
      </c>
      <c r="N93">
        <v>112.11487460978201</v>
      </c>
      <c r="O93">
        <v>112.887927871233</v>
      </c>
      <c r="P93">
        <v>3.1006770009268099</v>
      </c>
      <c r="Q93">
        <v>3.1220567551887899</v>
      </c>
      <c r="R93">
        <v>0.96844935273057497</v>
      </c>
    </row>
    <row r="94" spans="1:18" x14ac:dyDescent="0.35">
      <c r="A94" t="s">
        <v>223</v>
      </c>
      <c r="B94" t="s">
        <v>203</v>
      </c>
      <c r="C94" t="s">
        <v>229</v>
      </c>
      <c r="D94" t="s">
        <v>204</v>
      </c>
      <c r="E94" t="s">
        <v>26</v>
      </c>
      <c r="F94">
        <v>10</v>
      </c>
      <c r="H94">
        <v>2.765625</v>
      </c>
      <c r="I94">
        <v>323</v>
      </c>
      <c r="J94">
        <v>323</v>
      </c>
      <c r="K94">
        <v>322</v>
      </c>
      <c r="L94">
        <v>322</v>
      </c>
      <c r="M94">
        <v>0.43919675850096102</v>
      </c>
      <c r="N94">
        <v>113.66098113268301</v>
      </c>
      <c r="O94">
        <v>112.887927871233</v>
      </c>
      <c r="P94">
        <v>3.1434365094507801</v>
      </c>
      <c r="Q94">
        <v>3.1220567551887899</v>
      </c>
      <c r="R94">
        <v>0.96844935273057497</v>
      </c>
    </row>
    <row r="95" spans="1:18" x14ac:dyDescent="0.35">
      <c r="A95" t="s">
        <v>223</v>
      </c>
      <c r="B95" t="s">
        <v>203</v>
      </c>
      <c r="C95" t="s">
        <v>230</v>
      </c>
      <c r="D95" t="s">
        <v>205</v>
      </c>
      <c r="E95" t="s">
        <v>26</v>
      </c>
      <c r="F95">
        <v>9</v>
      </c>
      <c r="H95">
        <v>23.515625</v>
      </c>
      <c r="I95">
        <v>2135</v>
      </c>
      <c r="J95">
        <v>2135</v>
      </c>
      <c r="K95">
        <v>2229</v>
      </c>
      <c r="L95">
        <v>2229</v>
      </c>
      <c r="M95">
        <v>5.96393337205342</v>
      </c>
      <c r="N95">
        <v>108.31399416111999</v>
      </c>
      <c r="O95">
        <v>113.223939920015</v>
      </c>
      <c r="P95">
        <v>25.470712689450899</v>
      </c>
      <c r="Q95">
        <v>26.625317121816099</v>
      </c>
      <c r="R95">
        <v>6.1327241285290404</v>
      </c>
    </row>
    <row r="96" spans="1:18" x14ac:dyDescent="0.35">
      <c r="A96" t="s">
        <v>223</v>
      </c>
      <c r="B96" t="s">
        <v>203</v>
      </c>
      <c r="C96" t="s">
        <v>230</v>
      </c>
      <c r="D96" t="s">
        <v>204</v>
      </c>
      <c r="E96" t="s">
        <v>26</v>
      </c>
      <c r="F96">
        <v>9</v>
      </c>
      <c r="H96">
        <v>23.515625</v>
      </c>
      <c r="I96">
        <v>2323</v>
      </c>
      <c r="J96">
        <v>2323</v>
      </c>
      <c r="K96">
        <v>2229</v>
      </c>
      <c r="L96">
        <v>2229</v>
      </c>
      <c r="M96">
        <v>5.96393337205342</v>
      </c>
      <c r="N96">
        <v>118.133885678911</v>
      </c>
      <c r="O96">
        <v>113.223939920015</v>
      </c>
      <c r="P96">
        <v>27.779921554181399</v>
      </c>
      <c r="Q96">
        <v>26.625317121816099</v>
      </c>
      <c r="R96">
        <v>6.1327241285290404</v>
      </c>
    </row>
    <row r="97" spans="1:18" x14ac:dyDescent="0.35">
      <c r="A97" t="s">
        <v>223</v>
      </c>
      <c r="B97" t="s">
        <v>203</v>
      </c>
      <c r="C97" t="s">
        <v>231</v>
      </c>
      <c r="D97" t="s">
        <v>205</v>
      </c>
      <c r="E97" t="s">
        <v>26</v>
      </c>
      <c r="F97">
        <v>6</v>
      </c>
      <c r="H97">
        <v>4.2578125</v>
      </c>
      <c r="I97">
        <v>383</v>
      </c>
      <c r="J97">
        <v>383</v>
      </c>
      <c r="K97">
        <v>380</v>
      </c>
      <c r="L97">
        <v>380</v>
      </c>
      <c r="M97">
        <v>1.11648439134718</v>
      </c>
      <c r="N97">
        <v>111.940516479753</v>
      </c>
      <c r="O97">
        <v>110.332341047095</v>
      </c>
      <c r="P97">
        <v>4.7662173032395003</v>
      </c>
      <c r="Q97">
        <v>4.6977442086458696</v>
      </c>
      <c r="R97">
        <v>2.0613208112469601</v>
      </c>
    </row>
    <row r="98" spans="1:18" x14ac:dyDescent="0.35">
      <c r="A98" t="s">
        <v>223</v>
      </c>
      <c r="B98" t="s">
        <v>203</v>
      </c>
      <c r="C98" t="s">
        <v>231</v>
      </c>
      <c r="D98" t="s">
        <v>204</v>
      </c>
      <c r="E98" t="s">
        <v>26</v>
      </c>
      <c r="F98">
        <v>6</v>
      </c>
      <c r="H98">
        <v>4.2578125</v>
      </c>
      <c r="I98">
        <v>377</v>
      </c>
      <c r="J98">
        <v>377</v>
      </c>
      <c r="K98">
        <v>380</v>
      </c>
      <c r="L98">
        <v>380</v>
      </c>
      <c r="M98">
        <v>1.11648439134718</v>
      </c>
      <c r="N98">
        <v>108.724165614437</v>
      </c>
      <c r="O98">
        <v>110.332341047095</v>
      </c>
      <c r="P98">
        <v>4.6292711140522398</v>
      </c>
      <c r="Q98">
        <v>4.6977442086458696</v>
      </c>
      <c r="R98">
        <v>2.0613208112469601</v>
      </c>
    </row>
    <row r="99" spans="1:18" x14ac:dyDescent="0.35">
      <c r="A99" t="s">
        <v>223</v>
      </c>
      <c r="B99" t="s">
        <v>203</v>
      </c>
      <c r="C99" t="s">
        <v>232</v>
      </c>
      <c r="D99" t="s">
        <v>204</v>
      </c>
      <c r="E99" t="s">
        <v>26</v>
      </c>
      <c r="F99">
        <v>2</v>
      </c>
      <c r="H99">
        <v>3.12109375</v>
      </c>
      <c r="I99">
        <v>811</v>
      </c>
      <c r="J99">
        <v>811</v>
      </c>
      <c r="K99">
        <v>820</v>
      </c>
      <c r="L99">
        <v>819.5</v>
      </c>
      <c r="M99">
        <v>1.4668475021563501</v>
      </c>
      <c r="N99">
        <v>106.52384986930799</v>
      </c>
      <c r="O99">
        <v>107.58953148496801</v>
      </c>
      <c r="P99">
        <v>3.3247092205303699</v>
      </c>
      <c r="Q99">
        <v>3.3579701428316402</v>
      </c>
      <c r="R99">
        <v>1.4007881373187301</v>
      </c>
    </row>
    <row r="100" spans="1:18" x14ac:dyDescent="0.35">
      <c r="A100" t="s">
        <v>223</v>
      </c>
      <c r="B100" t="s">
        <v>203</v>
      </c>
      <c r="C100" t="s">
        <v>232</v>
      </c>
      <c r="D100" t="s">
        <v>205</v>
      </c>
      <c r="E100" t="s">
        <v>26</v>
      </c>
      <c r="F100">
        <v>2</v>
      </c>
      <c r="H100">
        <v>3.12109375</v>
      </c>
      <c r="I100">
        <v>828</v>
      </c>
      <c r="J100">
        <v>828</v>
      </c>
      <c r="K100">
        <v>820</v>
      </c>
      <c r="L100">
        <v>819.5</v>
      </c>
      <c r="M100">
        <v>1.4668475021563501</v>
      </c>
      <c r="N100">
        <v>108.655213100628</v>
      </c>
      <c r="O100">
        <v>107.58953148496801</v>
      </c>
      <c r="P100">
        <v>3.3912310651328998</v>
      </c>
      <c r="Q100">
        <v>3.3579701428316402</v>
      </c>
      <c r="R100">
        <v>1.4007881373187301</v>
      </c>
    </row>
    <row r="101" spans="1:18" x14ac:dyDescent="0.35">
      <c r="A101" t="s">
        <v>223</v>
      </c>
      <c r="B101" t="s">
        <v>203</v>
      </c>
      <c r="C101" t="s">
        <v>233</v>
      </c>
      <c r="D101" t="s">
        <v>204</v>
      </c>
      <c r="E101" t="s">
        <v>26</v>
      </c>
      <c r="F101">
        <v>4</v>
      </c>
      <c r="H101">
        <v>7.8125</v>
      </c>
      <c r="I101">
        <v>9142</v>
      </c>
      <c r="J101">
        <v>9142</v>
      </c>
      <c r="K101">
        <v>8962</v>
      </c>
      <c r="L101">
        <v>8961.5</v>
      </c>
      <c r="M101">
        <v>2.84846898408016</v>
      </c>
      <c r="N101">
        <v>99.455294028798505</v>
      </c>
      <c r="O101">
        <v>96.9281662022603</v>
      </c>
      <c r="P101">
        <v>7.7699448459998797</v>
      </c>
      <c r="Q101">
        <v>7.5725129845515804</v>
      </c>
      <c r="R101">
        <v>3.6871619325626801</v>
      </c>
    </row>
    <row r="102" spans="1:18" x14ac:dyDescent="0.35">
      <c r="A102" t="s">
        <v>223</v>
      </c>
      <c r="B102" t="s">
        <v>203</v>
      </c>
      <c r="C102" t="s">
        <v>233</v>
      </c>
      <c r="D102" t="s">
        <v>205</v>
      </c>
      <c r="E102" t="s">
        <v>26</v>
      </c>
      <c r="F102">
        <v>4</v>
      </c>
      <c r="H102">
        <v>7.8125</v>
      </c>
      <c r="I102">
        <v>8781</v>
      </c>
      <c r="J102">
        <v>8781</v>
      </c>
      <c r="K102">
        <v>8962</v>
      </c>
      <c r="L102">
        <v>8961.5</v>
      </c>
      <c r="M102">
        <v>2.84846898408016</v>
      </c>
      <c r="N102">
        <v>94.401038375721996</v>
      </c>
      <c r="O102">
        <v>96.9281662022603</v>
      </c>
      <c r="P102">
        <v>7.3750811231032802</v>
      </c>
      <c r="Q102">
        <v>7.5725129845515804</v>
      </c>
      <c r="R102">
        <v>3.6871619325626801</v>
      </c>
    </row>
    <row r="103" spans="1:18" x14ac:dyDescent="0.35">
      <c r="A103" t="s">
        <v>223</v>
      </c>
      <c r="B103" t="s">
        <v>200</v>
      </c>
      <c r="C103" t="s">
        <v>224</v>
      </c>
      <c r="D103" t="s">
        <v>201</v>
      </c>
      <c r="E103" t="s">
        <v>26</v>
      </c>
      <c r="F103">
        <v>1</v>
      </c>
      <c r="H103">
        <v>1.8215179443359299E-3</v>
      </c>
      <c r="I103">
        <v>247</v>
      </c>
      <c r="J103">
        <v>247</v>
      </c>
      <c r="K103">
        <v>224</v>
      </c>
      <c r="L103">
        <v>224</v>
      </c>
      <c r="M103">
        <v>14.520942827938001</v>
      </c>
      <c r="N103">
        <v>301.48386823615499</v>
      </c>
      <c r="O103">
        <v>170.18822514181699</v>
      </c>
      <c r="P103">
        <v>5.4915827591996797E-3</v>
      </c>
      <c r="Q103">
        <v>3.1000090601050602E-3</v>
      </c>
      <c r="R103">
        <v>109.10277664026501</v>
      </c>
    </row>
    <row r="104" spans="1:18" x14ac:dyDescent="0.35">
      <c r="A104" t="s">
        <v>223</v>
      </c>
      <c r="B104" t="s">
        <v>200</v>
      </c>
      <c r="C104" t="s">
        <v>224</v>
      </c>
      <c r="D104" t="s">
        <v>202</v>
      </c>
      <c r="E104" t="s">
        <v>32</v>
      </c>
      <c r="F104">
        <v>1</v>
      </c>
      <c r="H104">
        <v>1.8215179443359299E-3</v>
      </c>
      <c r="I104">
        <v>201</v>
      </c>
      <c r="J104">
        <v>201</v>
      </c>
      <c r="K104">
        <v>224</v>
      </c>
      <c r="L104">
        <v>224</v>
      </c>
      <c r="M104">
        <v>14.520942827938001</v>
      </c>
      <c r="N104">
        <v>38.892582047480701</v>
      </c>
      <c r="O104">
        <v>170.18822514181699</v>
      </c>
      <c r="P104" s="1">
        <v>7.0843536101043996E-4</v>
      </c>
      <c r="Q104">
        <v>3.1000090601050602E-3</v>
      </c>
      <c r="R104">
        <v>109.10277664026501</v>
      </c>
    </row>
    <row r="105" spans="1:18" x14ac:dyDescent="0.35">
      <c r="A105" t="s">
        <v>223</v>
      </c>
      <c r="B105" t="s">
        <v>200</v>
      </c>
      <c r="C105" t="s">
        <v>225</v>
      </c>
      <c r="D105" t="s">
        <v>201</v>
      </c>
      <c r="E105" t="s">
        <v>26</v>
      </c>
      <c r="F105">
        <v>3</v>
      </c>
      <c r="H105">
        <v>5.244140625</v>
      </c>
      <c r="I105">
        <v>695</v>
      </c>
      <c r="J105">
        <v>695</v>
      </c>
      <c r="K105">
        <v>664</v>
      </c>
      <c r="L105">
        <v>664</v>
      </c>
      <c r="M105">
        <v>6.6025030773442603</v>
      </c>
      <c r="N105">
        <v>102.69468935801299</v>
      </c>
      <c r="O105">
        <v>96.685663160451497</v>
      </c>
      <c r="P105">
        <v>5.3854539243411299</v>
      </c>
      <c r="Q105">
        <v>5.0703321403478903</v>
      </c>
      <c r="R105">
        <v>8.7893551820031703</v>
      </c>
    </row>
    <row r="106" spans="1:18" x14ac:dyDescent="0.35">
      <c r="A106" t="s">
        <v>223</v>
      </c>
      <c r="B106" t="s">
        <v>200</v>
      </c>
      <c r="C106" t="s">
        <v>225</v>
      </c>
      <c r="D106" t="s">
        <v>202</v>
      </c>
      <c r="E106" t="s">
        <v>26</v>
      </c>
      <c r="F106">
        <v>3</v>
      </c>
      <c r="H106">
        <v>5.244140625</v>
      </c>
      <c r="I106">
        <v>633</v>
      </c>
      <c r="J106">
        <v>633</v>
      </c>
      <c r="K106">
        <v>664</v>
      </c>
      <c r="L106">
        <v>664</v>
      </c>
      <c r="M106">
        <v>6.6025030773442603</v>
      </c>
      <c r="N106">
        <v>90.676636962889603</v>
      </c>
      <c r="O106">
        <v>96.685663160451497</v>
      </c>
      <c r="P106">
        <v>4.7552103563546497</v>
      </c>
      <c r="Q106">
        <v>5.0703321403478903</v>
      </c>
      <c r="R106">
        <v>8.7893551820031703</v>
      </c>
    </row>
    <row r="107" spans="1:18" x14ac:dyDescent="0.35">
      <c r="A107" t="s">
        <v>223</v>
      </c>
      <c r="B107" t="s">
        <v>200</v>
      </c>
      <c r="C107" t="s">
        <v>226</v>
      </c>
      <c r="D107" t="s">
        <v>201</v>
      </c>
      <c r="E107" t="s">
        <v>32</v>
      </c>
      <c r="F107">
        <v>7</v>
      </c>
      <c r="H107">
        <v>62.40234375</v>
      </c>
      <c r="I107">
        <v>304</v>
      </c>
      <c r="J107">
        <v>304</v>
      </c>
      <c r="K107">
        <v>292</v>
      </c>
      <c r="L107">
        <v>292</v>
      </c>
      <c r="M107">
        <v>5.8118365576976503</v>
      </c>
      <c r="N107">
        <v>194.40872046787001</v>
      </c>
      <c r="O107">
        <v>154.76455746182501</v>
      </c>
      <c r="P107">
        <v>121.315598026337</v>
      </c>
      <c r="Q107">
        <v>96.576711150494404</v>
      </c>
      <c r="R107">
        <v>36.226196689709397</v>
      </c>
    </row>
    <row r="108" spans="1:18" x14ac:dyDescent="0.35">
      <c r="A108" t="s">
        <v>223</v>
      </c>
      <c r="B108" t="s">
        <v>200</v>
      </c>
      <c r="C108" t="s">
        <v>226</v>
      </c>
      <c r="D108" t="s">
        <v>202</v>
      </c>
      <c r="E108" t="s">
        <v>32</v>
      </c>
      <c r="F108">
        <v>7</v>
      </c>
      <c r="H108">
        <v>62.40234375</v>
      </c>
      <c r="I108">
        <v>280</v>
      </c>
      <c r="J108">
        <v>280</v>
      </c>
      <c r="K108">
        <v>292</v>
      </c>
      <c r="L108">
        <v>292</v>
      </c>
      <c r="M108">
        <v>5.8118365576976503</v>
      </c>
      <c r="N108">
        <v>115.12039445577901</v>
      </c>
      <c r="O108">
        <v>154.76455746182501</v>
      </c>
      <c r="P108">
        <v>71.837824274651595</v>
      </c>
      <c r="Q108">
        <v>96.576711150494404</v>
      </c>
      <c r="R108">
        <v>36.226196689709397</v>
      </c>
    </row>
    <row r="109" spans="1:18" x14ac:dyDescent="0.35">
      <c r="A109" t="s">
        <v>223</v>
      </c>
      <c r="B109" t="s">
        <v>200</v>
      </c>
      <c r="C109" t="s">
        <v>227</v>
      </c>
      <c r="D109" t="s">
        <v>201</v>
      </c>
      <c r="E109" t="s">
        <v>26</v>
      </c>
      <c r="F109">
        <v>5</v>
      </c>
      <c r="H109">
        <v>2.373046875</v>
      </c>
      <c r="I109">
        <v>2213</v>
      </c>
      <c r="J109">
        <v>2213</v>
      </c>
      <c r="K109">
        <v>2093</v>
      </c>
      <c r="L109">
        <v>2093</v>
      </c>
      <c r="M109">
        <v>8.1082478492485102</v>
      </c>
      <c r="N109">
        <v>103.617567676557</v>
      </c>
      <c r="O109">
        <v>97.549922889228199</v>
      </c>
      <c r="P109">
        <v>2.45889345169955</v>
      </c>
      <c r="Q109">
        <v>2.31490539668774</v>
      </c>
      <c r="R109">
        <v>8.7964657436449905</v>
      </c>
    </row>
    <row r="110" spans="1:18" x14ac:dyDescent="0.35">
      <c r="A110" t="s">
        <v>223</v>
      </c>
      <c r="B110" t="s">
        <v>200</v>
      </c>
      <c r="C110" t="s">
        <v>227</v>
      </c>
      <c r="D110" t="s">
        <v>202</v>
      </c>
      <c r="E110" t="s">
        <v>26</v>
      </c>
      <c r="F110">
        <v>5</v>
      </c>
      <c r="H110">
        <v>2.373046875</v>
      </c>
      <c r="I110">
        <v>1973</v>
      </c>
      <c r="J110">
        <v>1973</v>
      </c>
      <c r="K110">
        <v>2093</v>
      </c>
      <c r="L110">
        <v>2093</v>
      </c>
      <c r="M110">
        <v>8.1082478492485102</v>
      </c>
      <c r="N110">
        <v>91.482278101899198</v>
      </c>
      <c r="O110">
        <v>97.549922889228199</v>
      </c>
      <c r="P110">
        <v>2.1709173416759202</v>
      </c>
      <c r="Q110">
        <v>2.31490539668774</v>
      </c>
      <c r="R110">
        <v>8.7964657436449905</v>
      </c>
    </row>
    <row r="111" spans="1:18" x14ac:dyDescent="0.35">
      <c r="A111" t="s">
        <v>223</v>
      </c>
      <c r="B111" t="s">
        <v>200</v>
      </c>
      <c r="C111" t="s">
        <v>228</v>
      </c>
      <c r="D111" t="s">
        <v>202</v>
      </c>
      <c r="E111" t="s">
        <v>26</v>
      </c>
      <c r="F111">
        <v>8</v>
      </c>
      <c r="H111">
        <v>0.5361328125</v>
      </c>
      <c r="I111">
        <v>1472</v>
      </c>
      <c r="J111">
        <v>1472</v>
      </c>
      <c r="K111">
        <v>1507</v>
      </c>
      <c r="L111">
        <v>1507</v>
      </c>
      <c r="M111">
        <v>3.28450396038874</v>
      </c>
      <c r="N111">
        <v>98.367910263937603</v>
      </c>
      <c r="O111">
        <v>101.27637991580799</v>
      </c>
      <c r="P111">
        <v>0.52738264389552503</v>
      </c>
      <c r="Q111">
        <v>0.54297590404081097</v>
      </c>
      <c r="R111">
        <v>4.06135885864611</v>
      </c>
    </row>
    <row r="112" spans="1:18" x14ac:dyDescent="0.35">
      <c r="A112" t="s">
        <v>223</v>
      </c>
      <c r="B112" t="s">
        <v>200</v>
      </c>
      <c r="C112" t="s">
        <v>228</v>
      </c>
      <c r="D112" t="s">
        <v>201</v>
      </c>
      <c r="E112" t="s">
        <v>26</v>
      </c>
      <c r="F112">
        <v>8</v>
      </c>
      <c r="H112">
        <v>0.5361328125</v>
      </c>
      <c r="I112">
        <v>1542</v>
      </c>
      <c r="J112">
        <v>1542</v>
      </c>
      <c r="K112">
        <v>1507</v>
      </c>
      <c r="L112">
        <v>1507</v>
      </c>
      <c r="M112">
        <v>3.28450396038874</v>
      </c>
      <c r="N112">
        <v>104.18484956768</v>
      </c>
      <c r="O112">
        <v>101.27637991580799</v>
      </c>
      <c r="P112">
        <v>0.55856916418609703</v>
      </c>
      <c r="Q112">
        <v>0.54297590404081097</v>
      </c>
      <c r="R112">
        <v>4.06135885864611</v>
      </c>
    </row>
    <row r="113" spans="1:18" x14ac:dyDescent="0.35">
      <c r="A113" t="s">
        <v>223</v>
      </c>
      <c r="B113" t="s">
        <v>200</v>
      </c>
      <c r="C113" t="s">
        <v>229</v>
      </c>
      <c r="D113" t="s">
        <v>202</v>
      </c>
      <c r="E113" t="s">
        <v>32</v>
      </c>
      <c r="F113">
        <v>10</v>
      </c>
      <c r="H113">
        <v>0.69140625</v>
      </c>
      <c r="I113">
        <v>250</v>
      </c>
      <c r="J113">
        <v>250</v>
      </c>
      <c r="K113">
        <v>244</v>
      </c>
      <c r="L113">
        <v>243.5</v>
      </c>
      <c r="M113">
        <v>3.7751080720431598</v>
      </c>
      <c r="N113">
        <v>160.840684056393</v>
      </c>
      <c r="O113">
        <v>108.54952291967101</v>
      </c>
      <c r="P113">
        <v>1.1120625421086501</v>
      </c>
      <c r="Q113">
        <v>0.75051818581179297</v>
      </c>
      <c r="R113">
        <v>68.126388106296105</v>
      </c>
    </row>
    <row r="114" spans="1:18" x14ac:dyDescent="0.35">
      <c r="A114" t="s">
        <v>223</v>
      </c>
      <c r="B114" t="s">
        <v>200</v>
      </c>
      <c r="C114" t="s">
        <v>229</v>
      </c>
      <c r="D114" t="s">
        <v>201</v>
      </c>
      <c r="E114" t="s">
        <v>32</v>
      </c>
      <c r="F114">
        <v>10</v>
      </c>
      <c r="H114">
        <v>0.69140625</v>
      </c>
      <c r="I114">
        <v>237</v>
      </c>
      <c r="J114">
        <v>237</v>
      </c>
      <c r="K114">
        <v>244</v>
      </c>
      <c r="L114">
        <v>243.5</v>
      </c>
      <c r="M114">
        <v>3.7751080720431598</v>
      </c>
      <c r="N114">
        <v>56.258361782950203</v>
      </c>
      <c r="O114">
        <v>108.54952291967101</v>
      </c>
      <c r="P114">
        <v>0.38897382951492898</v>
      </c>
      <c r="Q114">
        <v>0.75051818581179297</v>
      </c>
      <c r="R114">
        <v>68.126388106296105</v>
      </c>
    </row>
    <row r="115" spans="1:18" x14ac:dyDescent="0.35">
      <c r="A115" t="s">
        <v>223</v>
      </c>
      <c r="B115" t="s">
        <v>200</v>
      </c>
      <c r="C115" t="s">
        <v>230</v>
      </c>
      <c r="D115" t="s">
        <v>202</v>
      </c>
      <c r="E115" t="s">
        <v>26</v>
      </c>
      <c r="F115">
        <v>9</v>
      </c>
      <c r="H115">
        <v>5.87890625</v>
      </c>
      <c r="I115">
        <v>766</v>
      </c>
      <c r="J115">
        <v>766</v>
      </c>
      <c r="K115">
        <v>799</v>
      </c>
      <c r="L115">
        <v>799</v>
      </c>
      <c r="M115">
        <v>5.8409321099264204</v>
      </c>
      <c r="N115">
        <v>119.09788478794501</v>
      </c>
      <c r="O115">
        <v>127.676953404738</v>
      </c>
      <c r="P115">
        <v>7.0016529924163402</v>
      </c>
      <c r="Q115">
        <v>7.5060083935207702</v>
      </c>
      <c r="R115">
        <v>9.5026039287899398</v>
      </c>
    </row>
    <row r="116" spans="1:18" x14ac:dyDescent="0.35">
      <c r="A116" t="s">
        <v>223</v>
      </c>
      <c r="B116" t="s">
        <v>200</v>
      </c>
      <c r="C116" t="s">
        <v>230</v>
      </c>
      <c r="D116" t="s">
        <v>201</v>
      </c>
      <c r="E116" t="s">
        <v>26</v>
      </c>
      <c r="F116">
        <v>9</v>
      </c>
      <c r="H116">
        <v>5.87890625</v>
      </c>
      <c r="I116">
        <v>832</v>
      </c>
      <c r="J116">
        <v>832</v>
      </c>
      <c r="K116">
        <v>799</v>
      </c>
      <c r="L116">
        <v>799</v>
      </c>
      <c r="M116">
        <v>5.8409321099264204</v>
      </c>
      <c r="N116">
        <v>136.25602202153101</v>
      </c>
      <c r="O116">
        <v>127.676953404738</v>
      </c>
      <c r="P116">
        <v>8.0103637946251993</v>
      </c>
      <c r="Q116">
        <v>7.5060083935207702</v>
      </c>
      <c r="R116">
        <v>9.5026039287899398</v>
      </c>
    </row>
    <row r="117" spans="1:18" x14ac:dyDescent="0.35">
      <c r="A117" t="s">
        <v>223</v>
      </c>
      <c r="B117" t="s">
        <v>200</v>
      </c>
      <c r="C117" t="s">
        <v>231</v>
      </c>
      <c r="D117" t="s">
        <v>201</v>
      </c>
      <c r="E117" t="s">
        <v>32</v>
      </c>
      <c r="F117">
        <v>6</v>
      </c>
      <c r="H117">
        <v>1.064453125</v>
      </c>
      <c r="I117">
        <v>288</v>
      </c>
      <c r="J117">
        <v>288</v>
      </c>
      <c r="K117">
        <v>271</v>
      </c>
      <c r="L117">
        <v>270.5</v>
      </c>
      <c r="M117">
        <v>9.1492559488092997</v>
      </c>
      <c r="N117">
        <v>195.112102998795</v>
      </c>
      <c r="O117" t="s">
        <v>24</v>
      </c>
      <c r="P117">
        <v>2.0768768776239002</v>
      </c>
      <c r="Q117" t="s">
        <v>24</v>
      </c>
      <c r="R117" t="s">
        <v>24</v>
      </c>
    </row>
    <row r="118" spans="1:18" x14ac:dyDescent="0.35">
      <c r="A118" t="s">
        <v>223</v>
      </c>
      <c r="B118" t="s">
        <v>200</v>
      </c>
      <c r="C118" t="s">
        <v>231</v>
      </c>
      <c r="D118" t="s">
        <v>202</v>
      </c>
      <c r="E118" t="s">
        <v>23</v>
      </c>
      <c r="F118">
        <v>6</v>
      </c>
      <c r="H118">
        <v>1.064453125</v>
      </c>
      <c r="I118">
        <v>253</v>
      </c>
      <c r="J118">
        <v>253</v>
      </c>
      <c r="K118">
        <v>271</v>
      </c>
      <c r="L118">
        <v>270.5</v>
      </c>
      <c r="M118">
        <v>9.1492559488092997</v>
      </c>
      <c r="N118" t="s">
        <v>24</v>
      </c>
      <c r="O118" t="s">
        <v>24</v>
      </c>
      <c r="P118" t="s">
        <v>24</v>
      </c>
      <c r="Q118" t="s">
        <v>24</v>
      </c>
      <c r="R118" t="s">
        <v>24</v>
      </c>
    </row>
    <row r="119" spans="1:18" x14ac:dyDescent="0.35">
      <c r="A119" t="s">
        <v>223</v>
      </c>
      <c r="B119" t="s">
        <v>200</v>
      </c>
      <c r="C119" t="s">
        <v>232</v>
      </c>
      <c r="D119" t="s">
        <v>201</v>
      </c>
      <c r="E119" t="s">
        <v>26</v>
      </c>
      <c r="F119">
        <v>2</v>
      </c>
      <c r="H119">
        <v>0.7802734375</v>
      </c>
      <c r="I119">
        <v>334</v>
      </c>
      <c r="J119">
        <v>334</v>
      </c>
      <c r="K119">
        <v>320</v>
      </c>
      <c r="L119">
        <v>319.5</v>
      </c>
      <c r="M119">
        <v>6.4181836164037103</v>
      </c>
      <c r="N119">
        <v>152.19998364117299</v>
      </c>
      <c r="O119">
        <v>141.839202873358</v>
      </c>
      <c r="P119">
        <v>1.18757604423142</v>
      </c>
      <c r="Q119">
        <v>1.10673362398255</v>
      </c>
      <c r="R119">
        <v>10.330258759068499</v>
      </c>
    </row>
    <row r="120" spans="1:18" x14ac:dyDescent="0.35">
      <c r="A120" t="s">
        <v>223</v>
      </c>
      <c r="B120" t="s">
        <v>200</v>
      </c>
      <c r="C120" t="s">
        <v>232</v>
      </c>
      <c r="D120" t="s">
        <v>202</v>
      </c>
      <c r="E120" t="s">
        <v>26</v>
      </c>
      <c r="F120">
        <v>2</v>
      </c>
      <c r="H120">
        <v>0.7802734375</v>
      </c>
      <c r="I120">
        <v>305</v>
      </c>
      <c r="J120">
        <v>305</v>
      </c>
      <c r="K120">
        <v>320</v>
      </c>
      <c r="L120">
        <v>319.5</v>
      </c>
      <c r="M120">
        <v>6.4181836164037103</v>
      </c>
      <c r="N120">
        <v>131.47842210554299</v>
      </c>
      <c r="O120">
        <v>141.839202873358</v>
      </c>
      <c r="P120">
        <v>1.02589120373368</v>
      </c>
      <c r="Q120">
        <v>1.10673362398255</v>
      </c>
      <c r="R120">
        <v>10.330258759068499</v>
      </c>
    </row>
    <row r="121" spans="1:18" x14ac:dyDescent="0.35">
      <c r="A121" t="s">
        <v>223</v>
      </c>
      <c r="B121" t="s">
        <v>200</v>
      </c>
      <c r="C121" t="s">
        <v>233</v>
      </c>
      <c r="D121" t="s">
        <v>201</v>
      </c>
      <c r="E121" t="s">
        <v>26</v>
      </c>
      <c r="F121">
        <v>4</v>
      </c>
      <c r="H121">
        <v>1.953125</v>
      </c>
      <c r="I121">
        <v>3963</v>
      </c>
      <c r="J121">
        <v>3963</v>
      </c>
      <c r="K121">
        <v>3709</v>
      </c>
      <c r="L121">
        <v>3709</v>
      </c>
      <c r="M121">
        <v>9.6848273077046692</v>
      </c>
      <c r="N121">
        <v>111.788953606588</v>
      </c>
      <c r="O121">
        <v>98.114117677135098</v>
      </c>
      <c r="P121">
        <v>2.1833780001286902</v>
      </c>
      <c r="Q121">
        <v>1.91629136088154</v>
      </c>
      <c r="R121">
        <v>19.710862098663501</v>
      </c>
    </row>
    <row r="122" spans="1:18" x14ac:dyDescent="0.35">
      <c r="A122" t="s">
        <v>223</v>
      </c>
      <c r="B122" t="s">
        <v>200</v>
      </c>
      <c r="C122" t="s">
        <v>233</v>
      </c>
      <c r="D122" t="s">
        <v>202</v>
      </c>
      <c r="E122" t="s">
        <v>26</v>
      </c>
      <c r="F122">
        <v>4</v>
      </c>
      <c r="H122">
        <v>1.953125</v>
      </c>
      <c r="I122">
        <v>3455</v>
      </c>
      <c r="J122">
        <v>3455</v>
      </c>
      <c r="K122">
        <v>3709</v>
      </c>
      <c r="L122">
        <v>3709</v>
      </c>
      <c r="M122">
        <v>9.6848273077046692</v>
      </c>
      <c r="N122">
        <v>84.439281747681207</v>
      </c>
      <c r="O122">
        <v>98.114117677135098</v>
      </c>
      <c r="P122">
        <v>1.6492047216343899</v>
      </c>
      <c r="Q122">
        <v>1.91629136088154</v>
      </c>
      <c r="R122">
        <v>19.710862098663501</v>
      </c>
    </row>
    <row r="123" spans="1:18" x14ac:dyDescent="0.35">
      <c r="A123" t="s">
        <v>223</v>
      </c>
      <c r="B123" t="s">
        <v>197</v>
      </c>
      <c r="C123" t="s">
        <v>224</v>
      </c>
      <c r="D123" t="s">
        <v>198</v>
      </c>
      <c r="E123" t="s">
        <v>32</v>
      </c>
      <c r="F123">
        <v>1</v>
      </c>
      <c r="H123" s="1">
        <v>1.13844871520996E-4</v>
      </c>
      <c r="I123">
        <v>210</v>
      </c>
      <c r="J123">
        <v>210</v>
      </c>
      <c r="K123">
        <v>191</v>
      </c>
      <c r="L123">
        <v>191</v>
      </c>
      <c r="M123">
        <v>14.0680930288423</v>
      </c>
      <c r="N123">
        <v>1295.73485725725</v>
      </c>
      <c r="O123" t="s">
        <v>24</v>
      </c>
      <c r="P123">
        <v>1.4751276834972799E-3</v>
      </c>
      <c r="Q123" t="s">
        <v>24</v>
      </c>
      <c r="R123" t="s">
        <v>24</v>
      </c>
    </row>
    <row r="124" spans="1:18" x14ac:dyDescent="0.35">
      <c r="A124" t="s">
        <v>223</v>
      </c>
      <c r="B124" t="s">
        <v>197</v>
      </c>
      <c r="C124" t="s">
        <v>224</v>
      </c>
      <c r="D124" t="s">
        <v>199</v>
      </c>
      <c r="E124" t="s">
        <v>23</v>
      </c>
      <c r="F124">
        <v>1</v>
      </c>
      <c r="H124" s="1">
        <v>1.13844871520996E-4</v>
      </c>
      <c r="I124">
        <v>172</v>
      </c>
      <c r="J124">
        <v>172</v>
      </c>
      <c r="K124">
        <v>191</v>
      </c>
      <c r="L124">
        <v>191</v>
      </c>
      <c r="M124">
        <v>14.0680930288423</v>
      </c>
      <c r="N124" t="s">
        <v>24</v>
      </c>
      <c r="O124" t="s">
        <v>24</v>
      </c>
      <c r="P124" t="s">
        <v>24</v>
      </c>
      <c r="Q124" t="s">
        <v>24</v>
      </c>
      <c r="R124" t="s">
        <v>24</v>
      </c>
    </row>
    <row r="125" spans="1:18" x14ac:dyDescent="0.35">
      <c r="A125" t="s">
        <v>223</v>
      </c>
      <c r="B125" t="s">
        <v>197</v>
      </c>
      <c r="C125" t="s">
        <v>225</v>
      </c>
      <c r="D125" t="s">
        <v>198</v>
      </c>
      <c r="E125" t="s">
        <v>26</v>
      </c>
      <c r="F125">
        <v>3</v>
      </c>
      <c r="H125">
        <v>1.31103515625</v>
      </c>
      <c r="I125">
        <v>304</v>
      </c>
      <c r="J125">
        <v>304</v>
      </c>
      <c r="K125">
        <v>313</v>
      </c>
      <c r="L125">
        <v>312.5</v>
      </c>
      <c r="M125">
        <v>3.8466608896548098</v>
      </c>
      <c r="N125">
        <v>117.67278771945</v>
      </c>
      <c r="O125">
        <v>123.713950973579</v>
      </c>
      <c r="P125">
        <v>1.54273161634142</v>
      </c>
      <c r="Q125">
        <v>1.6219333904495099</v>
      </c>
      <c r="R125">
        <v>6.9058460579953902</v>
      </c>
    </row>
    <row r="126" spans="1:18" x14ac:dyDescent="0.35">
      <c r="A126" t="s">
        <v>223</v>
      </c>
      <c r="B126" t="s">
        <v>197</v>
      </c>
      <c r="C126" t="s">
        <v>225</v>
      </c>
      <c r="D126" t="s">
        <v>199</v>
      </c>
      <c r="E126" t="s">
        <v>26</v>
      </c>
      <c r="F126">
        <v>3</v>
      </c>
      <c r="H126">
        <v>1.31103515625</v>
      </c>
      <c r="I126">
        <v>321</v>
      </c>
      <c r="J126">
        <v>321</v>
      </c>
      <c r="K126">
        <v>313</v>
      </c>
      <c r="L126">
        <v>312.5</v>
      </c>
      <c r="M126">
        <v>3.8466608896548098</v>
      </c>
      <c r="N126">
        <v>129.75511422770799</v>
      </c>
      <c r="O126">
        <v>123.713950973579</v>
      </c>
      <c r="P126">
        <v>1.7011351645576001</v>
      </c>
      <c r="Q126">
        <v>1.6219333904495099</v>
      </c>
      <c r="R126">
        <v>6.9058460579953902</v>
      </c>
    </row>
    <row r="127" spans="1:18" x14ac:dyDescent="0.35">
      <c r="A127" t="s">
        <v>223</v>
      </c>
      <c r="B127" t="s">
        <v>197</v>
      </c>
      <c r="C127" t="s">
        <v>226</v>
      </c>
      <c r="D127" t="s">
        <v>199</v>
      </c>
      <c r="E127" t="s">
        <v>23</v>
      </c>
      <c r="F127">
        <v>7</v>
      </c>
      <c r="H127">
        <v>15.6005859375</v>
      </c>
      <c r="I127">
        <v>259</v>
      </c>
      <c r="J127">
        <v>259</v>
      </c>
      <c r="K127">
        <v>252</v>
      </c>
      <c r="L127">
        <v>252</v>
      </c>
      <c r="M127">
        <v>3.9283710065919299</v>
      </c>
      <c r="N127" t="s">
        <v>24</v>
      </c>
      <c r="O127" t="s">
        <v>24</v>
      </c>
      <c r="P127" t="s">
        <v>24</v>
      </c>
      <c r="Q127" t="s">
        <v>24</v>
      </c>
      <c r="R127" t="s">
        <v>24</v>
      </c>
    </row>
    <row r="128" spans="1:18" x14ac:dyDescent="0.35">
      <c r="A128" t="s">
        <v>223</v>
      </c>
      <c r="B128" t="s">
        <v>197</v>
      </c>
      <c r="C128" t="s">
        <v>226</v>
      </c>
      <c r="D128" t="s">
        <v>198</v>
      </c>
      <c r="E128" t="s">
        <v>23</v>
      </c>
      <c r="F128">
        <v>7</v>
      </c>
      <c r="H128">
        <v>15.6005859375</v>
      </c>
      <c r="I128">
        <v>245</v>
      </c>
      <c r="J128">
        <v>245</v>
      </c>
      <c r="K128">
        <v>252</v>
      </c>
      <c r="L128">
        <v>252</v>
      </c>
      <c r="M128">
        <v>3.9283710065919299</v>
      </c>
      <c r="N128" t="s">
        <v>24</v>
      </c>
      <c r="O128" t="s">
        <v>24</v>
      </c>
      <c r="P128" t="s">
        <v>24</v>
      </c>
      <c r="Q128" t="s">
        <v>24</v>
      </c>
      <c r="R128" t="s">
        <v>24</v>
      </c>
    </row>
    <row r="129" spans="1:18" x14ac:dyDescent="0.35">
      <c r="A129" t="s">
        <v>223</v>
      </c>
      <c r="B129" t="s">
        <v>197</v>
      </c>
      <c r="C129" t="s">
        <v>227</v>
      </c>
      <c r="D129" t="s">
        <v>198</v>
      </c>
      <c r="E129" t="s">
        <v>26</v>
      </c>
      <c r="F129">
        <v>5</v>
      </c>
      <c r="H129">
        <v>0.59326171875</v>
      </c>
      <c r="I129">
        <v>690</v>
      </c>
      <c r="J129">
        <v>690</v>
      </c>
      <c r="K129">
        <v>659</v>
      </c>
      <c r="L129">
        <v>659</v>
      </c>
      <c r="M129">
        <v>6.6525979413605301</v>
      </c>
      <c r="N129">
        <v>111.371888157754</v>
      </c>
      <c r="O129">
        <v>105.383378937769</v>
      </c>
      <c r="P129">
        <v>0.66072677788902301</v>
      </c>
      <c r="Q129">
        <v>0.62519924516303804</v>
      </c>
      <c r="R129">
        <v>8.03640103654309</v>
      </c>
    </row>
    <row r="130" spans="1:18" x14ac:dyDescent="0.35">
      <c r="A130" t="s">
        <v>223</v>
      </c>
      <c r="B130" t="s">
        <v>197</v>
      </c>
      <c r="C130" t="s">
        <v>227</v>
      </c>
      <c r="D130" t="s">
        <v>199</v>
      </c>
      <c r="E130" t="s">
        <v>26</v>
      </c>
      <c r="F130">
        <v>5</v>
      </c>
      <c r="H130">
        <v>0.59326171875</v>
      </c>
      <c r="I130">
        <v>628</v>
      </c>
      <c r="J130">
        <v>628</v>
      </c>
      <c r="K130">
        <v>659</v>
      </c>
      <c r="L130">
        <v>659</v>
      </c>
      <c r="M130">
        <v>6.6525979413605301</v>
      </c>
      <c r="N130">
        <v>99.394869717784701</v>
      </c>
      <c r="O130">
        <v>105.383378937769</v>
      </c>
      <c r="P130">
        <v>0.58967171243705296</v>
      </c>
      <c r="Q130">
        <v>0.62519924516303804</v>
      </c>
      <c r="R130">
        <v>8.03640103654309</v>
      </c>
    </row>
    <row r="131" spans="1:18" x14ac:dyDescent="0.35">
      <c r="A131" t="s">
        <v>223</v>
      </c>
      <c r="B131" t="s">
        <v>197</v>
      </c>
      <c r="C131" t="s">
        <v>228</v>
      </c>
      <c r="D131" t="s">
        <v>199</v>
      </c>
      <c r="E131" t="s">
        <v>26</v>
      </c>
      <c r="F131">
        <v>8</v>
      </c>
      <c r="H131">
        <v>0.134033203125</v>
      </c>
      <c r="I131">
        <v>541</v>
      </c>
      <c r="J131">
        <v>541</v>
      </c>
      <c r="K131">
        <v>581</v>
      </c>
      <c r="L131">
        <v>580.5</v>
      </c>
      <c r="M131">
        <v>9.6229863417290709</v>
      </c>
      <c r="N131">
        <v>93.418512192714999</v>
      </c>
      <c r="O131">
        <v>105.648376885245</v>
      </c>
      <c r="P131">
        <v>0.12521182420361399</v>
      </c>
      <c r="Q131">
        <v>0.14160390358886699</v>
      </c>
      <c r="R131">
        <v>16.370947689003501</v>
      </c>
    </row>
    <row r="132" spans="1:18" x14ac:dyDescent="0.35">
      <c r="A132" t="s">
        <v>223</v>
      </c>
      <c r="B132" t="s">
        <v>197</v>
      </c>
      <c r="C132" t="s">
        <v>228</v>
      </c>
      <c r="D132" t="s">
        <v>198</v>
      </c>
      <c r="E132" t="s">
        <v>26</v>
      </c>
      <c r="F132">
        <v>8</v>
      </c>
      <c r="H132">
        <v>0.134033203125</v>
      </c>
      <c r="I132">
        <v>620</v>
      </c>
      <c r="J132">
        <v>620</v>
      </c>
      <c r="K132">
        <v>581</v>
      </c>
      <c r="L132">
        <v>580.5</v>
      </c>
      <c r="M132">
        <v>9.6229863417290709</v>
      </c>
      <c r="N132">
        <v>117.878241577776</v>
      </c>
      <c r="O132">
        <v>105.648376885245</v>
      </c>
      <c r="P132">
        <v>0.15799598297411899</v>
      </c>
      <c r="Q132">
        <v>0.14160390358886699</v>
      </c>
      <c r="R132">
        <v>16.370947689003501</v>
      </c>
    </row>
    <row r="133" spans="1:18" x14ac:dyDescent="0.35">
      <c r="A133" t="s">
        <v>223</v>
      </c>
      <c r="B133" t="s">
        <v>197</v>
      </c>
      <c r="C133" t="s">
        <v>229</v>
      </c>
      <c r="D133" t="s">
        <v>199</v>
      </c>
      <c r="E133" t="s">
        <v>23</v>
      </c>
      <c r="F133">
        <v>10</v>
      </c>
      <c r="H133">
        <v>0.1728515625</v>
      </c>
      <c r="I133">
        <v>229</v>
      </c>
      <c r="J133">
        <v>229</v>
      </c>
      <c r="K133">
        <v>229</v>
      </c>
      <c r="L133">
        <v>229</v>
      </c>
      <c r="M133">
        <v>0</v>
      </c>
      <c r="N133" t="s">
        <v>24</v>
      </c>
      <c r="O133" t="s">
        <v>24</v>
      </c>
      <c r="P133" t="s">
        <v>24</v>
      </c>
      <c r="Q133" t="s">
        <v>24</v>
      </c>
      <c r="R133" t="s">
        <v>24</v>
      </c>
    </row>
    <row r="134" spans="1:18" x14ac:dyDescent="0.35">
      <c r="A134" t="s">
        <v>223</v>
      </c>
      <c r="B134" t="s">
        <v>197</v>
      </c>
      <c r="C134" t="s">
        <v>229</v>
      </c>
      <c r="D134" t="s">
        <v>198</v>
      </c>
      <c r="E134" t="s">
        <v>23</v>
      </c>
      <c r="F134">
        <v>10</v>
      </c>
      <c r="H134">
        <v>0.1728515625</v>
      </c>
      <c r="I134">
        <v>229</v>
      </c>
      <c r="J134">
        <v>229</v>
      </c>
      <c r="K134">
        <v>229</v>
      </c>
      <c r="L134">
        <v>229</v>
      </c>
      <c r="M134">
        <v>0</v>
      </c>
      <c r="N134" t="s">
        <v>24</v>
      </c>
      <c r="O134" t="s">
        <v>24</v>
      </c>
      <c r="P134" t="s">
        <v>24</v>
      </c>
      <c r="Q134" t="s">
        <v>24</v>
      </c>
      <c r="R134" t="s">
        <v>24</v>
      </c>
    </row>
    <row r="135" spans="1:18" x14ac:dyDescent="0.35">
      <c r="A135" t="s">
        <v>223</v>
      </c>
      <c r="B135" t="s">
        <v>197</v>
      </c>
      <c r="C135" t="s">
        <v>230</v>
      </c>
      <c r="D135" t="s">
        <v>199</v>
      </c>
      <c r="E135" t="s">
        <v>26</v>
      </c>
      <c r="F135">
        <v>9</v>
      </c>
      <c r="H135">
        <v>1.4697265625</v>
      </c>
      <c r="I135">
        <v>494</v>
      </c>
      <c r="J135">
        <v>494</v>
      </c>
      <c r="K135">
        <v>481</v>
      </c>
      <c r="L135">
        <v>480.5</v>
      </c>
      <c r="M135">
        <v>3.9733367517246099</v>
      </c>
      <c r="N135">
        <v>168.42723487569799</v>
      </c>
      <c r="O135">
        <v>151.101986157281</v>
      </c>
      <c r="P135">
        <v>2.4754198094523998</v>
      </c>
      <c r="Q135">
        <v>2.2207860270186299</v>
      </c>
      <c r="R135">
        <v>16.2152744197342</v>
      </c>
    </row>
    <row r="136" spans="1:18" x14ac:dyDescent="0.35">
      <c r="A136" t="s">
        <v>223</v>
      </c>
      <c r="B136" t="s">
        <v>197</v>
      </c>
      <c r="C136" t="s">
        <v>230</v>
      </c>
      <c r="D136" t="s">
        <v>198</v>
      </c>
      <c r="E136" t="s">
        <v>26</v>
      </c>
      <c r="F136">
        <v>9</v>
      </c>
      <c r="H136">
        <v>1.4697265625</v>
      </c>
      <c r="I136">
        <v>467</v>
      </c>
      <c r="J136">
        <v>467</v>
      </c>
      <c r="K136">
        <v>481</v>
      </c>
      <c r="L136">
        <v>480.5</v>
      </c>
      <c r="M136">
        <v>3.9733367517246099</v>
      </c>
      <c r="N136">
        <v>133.77673743886399</v>
      </c>
      <c r="O136">
        <v>151.101986157281</v>
      </c>
      <c r="P136">
        <v>1.96615224458487</v>
      </c>
      <c r="Q136">
        <v>2.2207860270186299</v>
      </c>
      <c r="R136">
        <v>16.2152744197342</v>
      </c>
    </row>
    <row r="137" spans="1:18" x14ac:dyDescent="0.35">
      <c r="A137" t="s">
        <v>223</v>
      </c>
      <c r="B137" t="s">
        <v>197</v>
      </c>
      <c r="C137" t="s">
        <v>231</v>
      </c>
      <c r="D137" t="s">
        <v>199</v>
      </c>
      <c r="E137" t="s">
        <v>32</v>
      </c>
      <c r="F137">
        <v>6</v>
      </c>
      <c r="H137">
        <v>0.26611328125</v>
      </c>
      <c r="I137">
        <v>271</v>
      </c>
      <c r="J137">
        <v>271</v>
      </c>
      <c r="K137">
        <v>263</v>
      </c>
      <c r="L137">
        <v>262.5</v>
      </c>
      <c r="M137">
        <v>4.5793582019700203</v>
      </c>
      <c r="N137">
        <v>494.04795849230601</v>
      </c>
      <c r="O137" t="s">
        <v>24</v>
      </c>
      <c r="P137">
        <v>1.31472723329251</v>
      </c>
      <c r="Q137" t="s">
        <v>24</v>
      </c>
      <c r="R137" t="s">
        <v>24</v>
      </c>
    </row>
    <row r="138" spans="1:18" x14ac:dyDescent="0.35">
      <c r="A138" t="s">
        <v>223</v>
      </c>
      <c r="B138" t="s">
        <v>197</v>
      </c>
      <c r="C138" t="s">
        <v>231</v>
      </c>
      <c r="D138" t="s">
        <v>198</v>
      </c>
      <c r="E138" t="s">
        <v>23</v>
      </c>
      <c r="F138">
        <v>6</v>
      </c>
      <c r="H138">
        <v>0.26611328125</v>
      </c>
      <c r="I138">
        <v>254</v>
      </c>
      <c r="J138">
        <v>254</v>
      </c>
      <c r="K138">
        <v>263</v>
      </c>
      <c r="L138">
        <v>262.5</v>
      </c>
      <c r="M138">
        <v>4.5793582019700203</v>
      </c>
      <c r="N138" t="s">
        <v>24</v>
      </c>
      <c r="O138" t="s">
        <v>24</v>
      </c>
      <c r="P138" t="s">
        <v>24</v>
      </c>
      <c r="Q138" t="s">
        <v>24</v>
      </c>
      <c r="R138" t="s">
        <v>24</v>
      </c>
    </row>
    <row r="139" spans="1:18" x14ac:dyDescent="0.35">
      <c r="A139" t="s">
        <v>223</v>
      </c>
      <c r="B139" t="s">
        <v>197</v>
      </c>
      <c r="C139" t="s">
        <v>232</v>
      </c>
      <c r="D139" t="s">
        <v>198</v>
      </c>
      <c r="E139" t="s">
        <v>32</v>
      </c>
      <c r="F139">
        <v>2</v>
      </c>
      <c r="H139">
        <v>0.195068359375</v>
      </c>
      <c r="I139">
        <v>194</v>
      </c>
      <c r="J139">
        <v>194</v>
      </c>
      <c r="K139">
        <v>195</v>
      </c>
      <c r="L139">
        <v>194.5</v>
      </c>
      <c r="M139">
        <v>0.36355104431184898</v>
      </c>
      <c r="N139">
        <v>146.372466322257</v>
      </c>
      <c r="O139">
        <v>148.562753726886</v>
      </c>
      <c r="P139">
        <v>0.28552636863155101</v>
      </c>
      <c r="Q139">
        <v>0.28979892633735899</v>
      </c>
      <c r="R139">
        <v>2.0850004967031701</v>
      </c>
    </row>
    <row r="140" spans="1:18" x14ac:dyDescent="0.35">
      <c r="A140" t="s">
        <v>223</v>
      </c>
      <c r="B140" t="s">
        <v>197</v>
      </c>
      <c r="C140" t="s">
        <v>232</v>
      </c>
      <c r="D140" t="s">
        <v>199</v>
      </c>
      <c r="E140" t="s">
        <v>32</v>
      </c>
      <c r="F140">
        <v>2</v>
      </c>
      <c r="H140">
        <v>0.195068359375</v>
      </c>
      <c r="I140">
        <v>195</v>
      </c>
      <c r="J140">
        <v>195</v>
      </c>
      <c r="K140">
        <v>195</v>
      </c>
      <c r="L140">
        <v>194.5</v>
      </c>
      <c r="M140">
        <v>0.36355104431184898</v>
      </c>
      <c r="N140">
        <v>150.753041131515</v>
      </c>
      <c r="O140">
        <v>148.562753726886</v>
      </c>
      <c r="P140">
        <v>0.29407148404316602</v>
      </c>
      <c r="Q140">
        <v>0.28979892633735899</v>
      </c>
      <c r="R140">
        <v>2.0850004967031701</v>
      </c>
    </row>
    <row r="141" spans="1:18" x14ac:dyDescent="0.35">
      <c r="A141" t="s">
        <v>223</v>
      </c>
      <c r="B141" t="s">
        <v>197</v>
      </c>
      <c r="C141" t="s">
        <v>233</v>
      </c>
      <c r="D141" t="s">
        <v>198</v>
      </c>
      <c r="E141" t="s">
        <v>32</v>
      </c>
      <c r="F141">
        <v>4</v>
      </c>
      <c r="H141">
        <v>0.48828125</v>
      </c>
      <c r="I141">
        <v>2429</v>
      </c>
      <c r="J141">
        <v>2429</v>
      </c>
      <c r="K141">
        <v>2385</v>
      </c>
      <c r="L141">
        <v>2384.5</v>
      </c>
      <c r="M141">
        <v>2.63923269136518</v>
      </c>
      <c r="N141">
        <v>120.327838778239</v>
      </c>
      <c r="O141">
        <v>111.074253709586</v>
      </c>
      <c r="P141">
        <v>0.58753827528437097</v>
      </c>
      <c r="Q141">
        <v>0.54235475444133796</v>
      </c>
      <c r="R141">
        <v>11.7817991727213</v>
      </c>
    </row>
    <row r="142" spans="1:18" x14ac:dyDescent="0.35">
      <c r="A142" t="s">
        <v>223</v>
      </c>
      <c r="B142" t="s">
        <v>197</v>
      </c>
      <c r="C142" t="s">
        <v>233</v>
      </c>
      <c r="D142" t="s">
        <v>199</v>
      </c>
      <c r="E142" t="s">
        <v>32</v>
      </c>
      <c r="F142">
        <v>4</v>
      </c>
      <c r="H142">
        <v>0.48828125</v>
      </c>
      <c r="I142">
        <v>2340</v>
      </c>
      <c r="J142">
        <v>2340</v>
      </c>
      <c r="K142">
        <v>2385</v>
      </c>
      <c r="L142">
        <v>2384.5</v>
      </c>
      <c r="M142">
        <v>2.63923269136518</v>
      </c>
      <c r="N142">
        <v>101.820668640932</v>
      </c>
      <c r="O142">
        <v>111.074253709586</v>
      </c>
      <c r="P142">
        <v>0.49717123359830501</v>
      </c>
      <c r="Q142">
        <v>0.54235475444133796</v>
      </c>
      <c r="R142">
        <v>11.7817991727213</v>
      </c>
    </row>
    <row r="143" spans="1:18" x14ac:dyDescent="0.35">
      <c r="A143" t="s">
        <v>223</v>
      </c>
      <c r="B143" t="s">
        <v>194</v>
      </c>
      <c r="C143" t="s">
        <v>224</v>
      </c>
      <c r="D143" t="s">
        <v>195</v>
      </c>
      <c r="E143" t="s">
        <v>32</v>
      </c>
      <c r="F143">
        <v>1</v>
      </c>
      <c r="H143" s="1">
        <v>7.1153044700622499E-6</v>
      </c>
      <c r="I143">
        <v>190</v>
      </c>
      <c r="J143">
        <v>190</v>
      </c>
      <c r="K143">
        <v>184</v>
      </c>
      <c r="L143">
        <v>183.5</v>
      </c>
      <c r="M143">
        <v>5.0094758340191303</v>
      </c>
      <c r="N143">
        <v>237.61316122691801</v>
      </c>
      <c r="O143" t="s">
        <v>24</v>
      </c>
      <c r="P143" s="1">
        <v>1.6906899882235101E-5</v>
      </c>
      <c r="Q143" t="s">
        <v>24</v>
      </c>
      <c r="R143" t="s">
        <v>24</v>
      </c>
    </row>
    <row r="144" spans="1:18" x14ac:dyDescent="0.35">
      <c r="A144" t="s">
        <v>223</v>
      </c>
      <c r="B144" t="s">
        <v>194</v>
      </c>
      <c r="C144" t="s">
        <v>224</v>
      </c>
      <c r="D144" t="s">
        <v>196</v>
      </c>
      <c r="E144" t="s">
        <v>23</v>
      </c>
      <c r="F144">
        <v>1</v>
      </c>
      <c r="H144" s="1">
        <v>7.1153044700622499E-6</v>
      </c>
      <c r="I144">
        <v>177</v>
      </c>
      <c r="J144">
        <v>177</v>
      </c>
      <c r="K144">
        <v>184</v>
      </c>
      <c r="L144">
        <v>183.5</v>
      </c>
      <c r="M144">
        <v>5.0094758340191303</v>
      </c>
      <c r="N144" t="s">
        <v>24</v>
      </c>
      <c r="O144" t="s">
        <v>24</v>
      </c>
      <c r="P144" t="s">
        <v>24</v>
      </c>
      <c r="Q144" t="s">
        <v>24</v>
      </c>
      <c r="R144" t="s">
        <v>24</v>
      </c>
    </row>
    <row r="145" spans="1:18" x14ac:dyDescent="0.35">
      <c r="A145" t="s">
        <v>223</v>
      </c>
      <c r="B145" t="s">
        <v>194</v>
      </c>
      <c r="C145" t="s">
        <v>225</v>
      </c>
      <c r="D145" t="s">
        <v>195</v>
      </c>
      <c r="E145" t="s">
        <v>23</v>
      </c>
      <c r="F145">
        <v>3</v>
      </c>
      <c r="H145">
        <v>0</v>
      </c>
      <c r="I145">
        <v>116</v>
      </c>
      <c r="J145">
        <v>116</v>
      </c>
      <c r="K145">
        <v>120</v>
      </c>
      <c r="L145">
        <v>120</v>
      </c>
      <c r="M145">
        <v>4.7140452079103099</v>
      </c>
      <c r="O145" t="s">
        <v>24</v>
      </c>
      <c r="P145" t="s">
        <v>24</v>
      </c>
      <c r="Q145" t="s">
        <v>24</v>
      </c>
      <c r="R145" t="s">
        <v>24</v>
      </c>
    </row>
    <row r="146" spans="1:18" x14ac:dyDescent="0.35">
      <c r="A146" t="s">
        <v>223</v>
      </c>
      <c r="B146" t="s">
        <v>194</v>
      </c>
      <c r="C146" t="s">
        <v>225</v>
      </c>
      <c r="D146" t="s">
        <v>196</v>
      </c>
      <c r="E146" t="s">
        <v>23</v>
      </c>
      <c r="F146">
        <v>3</v>
      </c>
      <c r="H146">
        <v>0</v>
      </c>
      <c r="I146">
        <v>124</v>
      </c>
      <c r="J146">
        <v>124</v>
      </c>
      <c r="K146">
        <v>120</v>
      </c>
      <c r="L146">
        <v>120</v>
      </c>
      <c r="M146">
        <v>4.7140452079103099</v>
      </c>
      <c r="O146" t="s">
        <v>24</v>
      </c>
      <c r="P146" t="s">
        <v>24</v>
      </c>
      <c r="Q146" t="s">
        <v>24</v>
      </c>
      <c r="R146" t="s">
        <v>24</v>
      </c>
    </row>
    <row r="147" spans="1:18" x14ac:dyDescent="0.35">
      <c r="A147" t="s">
        <v>223</v>
      </c>
      <c r="B147" t="s">
        <v>194</v>
      </c>
      <c r="C147" t="s">
        <v>226</v>
      </c>
      <c r="D147" t="s">
        <v>195</v>
      </c>
      <c r="E147" t="s">
        <v>32</v>
      </c>
      <c r="F147">
        <v>7</v>
      </c>
      <c r="H147">
        <v>0</v>
      </c>
      <c r="I147">
        <v>267</v>
      </c>
      <c r="J147">
        <v>267</v>
      </c>
      <c r="K147">
        <v>247</v>
      </c>
      <c r="L147">
        <v>247</v>
      </c>
      <c r="M147">
        <v>11.451121962535099</v>
      </c>
      <c r="O147" t="s">
        <v>24</v>
      </c>
      <c r="P147">
        <v>33.271521265356199</v>
      </c>
      <c r="Q147" t="s">
        <v>24</v>
      </c>
      <c r="R147" t="s">
        <v>24</v>
      </c>
    </row>
    <row r="148" spans="1:18" x14ac:dyDescent="0.35">
      <c r="A148" t="s">
        <v>223</v>
      </c>
      <c r="B148" t="s">
        <v>194</v>
      </c>
      <c r="C148" t="s">
        <v>226</v>
      </c>
      <c r="D148" t="s">
        <v>196</v>
      </c>
      <c r="E148" t="s">
        <v>23</v>
      </c>
      <c r="F148">
        <v>7</v>
      </c>
      <c r="H148">
        <v>0</v>
      </c>
      <c r="I148">
        <v>227</v>
      </c>
      <c r="J148">
        <v>227</v>
      </c>
      <c r="K148">
        <v>247</v>
      </c>
      <c r="L148">
        <v>247</v>
      </c>
      <c r="M148">
        <v>11.451121962535099</v>
      </c>
      <c r="O148" t="s">
        <v>24</v>
      </c>
      <c r="P148" t="s">
        <v>24</v>
      </c>
      <c r="Q148" t="s">
        <v>24</v>
      </c>
      <c r="R148" t="s">
        <v>24</v>
      </c>
    </row>
    <row r="149" spans="1:18" x14ac:dyDescent="0.35">
      <c r="A149" t="s">
        <v>223</v>
      </c>
      <c r="B149" t="s">
        <v>194</v>
      </c>
      <c r="C149" t="s">
        <v>227</v>
      </c>
      <c r="D149" t="s">
        <v>195</v>
      </c>
      <c r="E149" t="s">
        <v>32</v>
      </c>
      <c r="F149">
        <v>5</v>
      </c>
      <c r="H149">
        <v>0</v>
      </c>
      <c r="I149">
        <v>98</v>
      </c>
      <c r="J149">
        <v>98</v>
      </c>
      <c r="K149">
        <v>94</v>
      </c>
      <c r="L149">
        <v>93.5</v>
      </c>
      <c r="M149">
        <v>6.8063754338812004</v>
      </c>
      <c r="O149" t="s">
        <v>24</v>
      </c>
      <c r="P149">
        <v>3.7719139578454301E-3</v>
      </c>
      <c r="Q149" t="s">
        <v>24</v>
      </c>
      <c r="R149" t="s">
        <v>24</v>
      </c>
    </row>
    <row r="150" spans="1:18" x14ac:dyDescent="0.35">
      <c r="A150" t="s">
        <v>223</v>
      </c>
      <c r="B150" t="s">
        <v>194</v>
      </c>
      <c r="C150" t="s">
        <v>227</v>
      </c>
      <c r="D150" t="s">
        <v>196</v>
      </c>
      <c r="E150" t="s">
        <v>23</v>
      </c>
      <c r="F150">
        <v>5</v>
      </c>
      <c r="H150">
        <v>0</v>
      </c>
      <c r="I150">
        <v>89</v>
      </c>
      <c r="J150">
        <v>89</v>
      </c>
      <c r="K150">
        <v>94</v>
      </c>
      <c r="L150">
        <v>93.5</v>
      </c>
      <c r="M150">
        <v>6.8063754338812004</v>
      </c>
      <c r="O150" t="s">
        <v>24</v>
      </c>
      <c r="P150" t="s">
        <v>24</v>
      </c>
      <c r="Q150" t="s">
        <v>24</v>
      </c>
      <c r="R150" t="s">
        <v>24</v>
      </c>
    </row>
    <row r="151" spans="1:18" x14ac:dyDescent="0.35">
      <c r="A151" t="s">
        <v>223</v>
      </c>
      <c r="B151" t="s">
        <v>194</v>
      </c>
      <c r="C151" t="s">
        <v>228</v>
      </c>
      <c r="D151" t="s">
        <v>196</v>
      </c>
      <c r="E151" t="s">
        <v>32</v>
      </c>
      <c r="F151">
        <v>8</v>
      </c>
      <c r="H151">
        <v>0</v>
      </c>
      <c r="I151">
        <v>253</v>
      </c>
      <c r="J151">
        <v>253</v>
      </c>
      <c r="K151">
        <v>218</v>
      </c>
      <c r="L151">
        <v>218</v>
      </c>
      <c r="M151">
        <v>22.705263616081801</v>
      </c>
      <c r="O151" t="s">
        <v>24</v>
      </c>
      <c r="P151">
        <v>1.11951014607959E-2</v>
      </c>
      <c r="Q151" t="s">
        <v>24</v>
      </c>
      <c r="R151" t="s">
        <v>24</v>
      </c>
    </row>
    <row r="152" spans="1:18" x14ac:dyDescent="0.35">
      <c r="A152" t="s">
        <v>223</v>
      </c>
      <c r="B152" t="s">
        <v>194</v>
      </c>
      <c r="C152" t="s">
        <v>228</v>
      </c>
      <c r="D152" t="s">
        <v>195</v>
      </c>
      <c r="E152" t="s">
        <v>23</v>
      </c>
      <c r="F152">
        <v>8</v>
      </c>
      <c r="H152">
        <v>0</v>
      </c>
      <c r="I152">
        <v>183</v>
      </c>
      <c r="J152">
        <v>183</v>
      </c>
      <c r="K152">
        <v>218</v>
      </c>
      <c r="L152">
        <v>218</v>
      </c>
      <c r="M152">
        <v>22.705263616081801</v>
      </c>
      <c r="O152" t="s">
        <v>24</v>
      </c>
      <c r="P152" t="s">
        <v>24</v>
      </c>
      <c r="Q152" t="s">
        <v>24</v>
      </c>
      <c r="R152" t="s">
        <v>24</v>
      </c>
    </row>
    <row r="153" spans="1:18" x14ac:dyDescent="0.35">
      <c r="A153" t="s">
        <v>223</v>
      </c>
      <c r="B153" t="s">
        <v>194</v>
      </c>
      <c r="C153" t="s">
        <v>229</v>
      </c>
      <c r="D153" t="s">
        <v>196</v>
      </c>
      <c r="E153" t="s">
        <v>23</v>
      </c>
      <c r="F153">
        <v>10</v>
      </c>
      <c r="H153">
        <v>0</v>
      </c>
      <c r="I153">
        <v>223</v>
      </c>
      <c r="J153">
        <v>223</v>
      </c>
      <c r="K153">
        <v>229</v>
      </c>
      <c r="L153">
        <v>229</v>
      </c>
      <c r="M153">
        <v>3.7053630455190198</v>
      </c>
      <c r="O153" t="s">
        <v>24</v>
      </c>
      <c r="P153" t="s">
        <v>24</v>
      </c>
      <c r="Q153" t="s">
        <v>24</v>
      </c>
      <c r="R153" t="s">
        <v>24</v>
      </c>
    </row>
    <row r="154" spans="1:18" x14ac:dyDescent="0.35">
      <c r="A154" t="s">
        <v>223</v>
      </c>
      <c r="B154" t="s">
        <v>194</v>
      </c>
      <c r="C154" t="s">
        <v>229</v>
      </c>
      <c r="D154" t="s">
        <v>195</v>
      </c>
      <c r="E154" t="s">
        <v>32</v>
      </c>
      <c r="F154">
        <v>10</v>
      </c>
      <c r="H154">
        <v>0</v>
      </c>
      <c r="I154">
        <v>235</v>
      </c>
      <c r="J154">
        <v>235</v>
      </c>
      <c r="K154">
        <v>229</v>
      </c>
      <c r="L154">
        <v>229</v>
      </c>
      <c r="M154">
        <v>3.7053630455190198</v>
      </c>
      <c r="O154" t="s">
        <v>24</v>
      </c>
      <c r="P154">
        <v>0.17706792165120699</v>
      </c>
      <c r="Q154" t="s">
        <v>24</v>
      </c>
      <c r="R154" t="s">
        <v>24</v>
      </c>
    </row>
    <row r="155" spans="1:18" x14ac:dyDescent="0.35">
      <c r="A155" t="s">
        <v>223</v>
      </c>
      <c r="B155" t="s">
        <v>194</v>
      </c>
      <c r="C155" t="s">
        <v>230</v>
      </c>
      <c r="D155" t="s">
        <v>196</v>
      </c>
      <c r="E155" t="s">
        <v>23</v>
      </c>
      <c r="F155">
        <v>9</v>
      </c>
      <c r="H155">
        <v>0</v>
      </c>
      <c r="I155">
        <v>334</v>
      </c>
      <c r="J155">
        <v>334</v>
      </c>
      <c r="K155">
        <v>338</v>
      </c>
      <c r="L155">
        <v>337.5</v>
      </c>
      <c r="M155">
        <v>1.4665918424609801</v>
      </c>
      <c r="O155" t="s">
        <v>24</v>
      </c>
      <c r="P155" t="s">
        <v>24</v>
      </c>
      <c r="Q155" t="s">
        <v>24</v>
      </c>
      <c r="R155" t="s">
        <v>24</v>
      </c>
    </row>
    <row r="156" spans="1:18" x14ac:dyDescent="0.35">
      <c r="A156" t="s">
        <v>223</v>
      </c>
      <c r="B156" t="s">
        <v>194</v>
      </c>
      <c r="C156" t="s">
        <v>230</v>
      </c>
      <c r="D156" t="s">
        <v>195</v>
      </c>
      <c r="E156" t="s">
        <v>23</v>
      </c>
      <c r="F156">
        <v>9</v>
      </c>
      <c r="H156">
        <v>0</v>
      </c>
      <c r="I156">
        <v>341</v>
      </c>
      <c r="J156">
        <v>341</v>
      </c>
      <c r="K156">
        <v>338</v>
      </c>
      <c r="L156">
        <v>337.5</v>
      </c>
      <c r="M156">
        <v>1.4665918424609801</v>
      </c>
      <c r="O156" t="s">
        <v>24</v>
      </c>
      <c r="P156" t="s">
        <v>24</v>
      </c>
      <c r="Q156" t="s">
        <v>24</v>
      </c>
      <c r="R156" t="s">
        <v>24</v>
      </c>
    </row>
    <row r="157" spans="1:18" x14ac:dyDescent="0.35">
      <c r="A157" t="s">
        <v>223</v>
      </c>
      <c r="B157" t="s">
        <v>194</v>
      </c>
      <c r="C157" t="s">
        <v>231</v>
      </c>
      <c r="D157" t="s">
        <v>195</v>
      </c>
      <c r="E157" t="s">
        <v>23</v>
      </c>
      <c r="F157">
        <v>6</v>
      </c>
      <c r="H157">
        <v>0</v>
      </c>
      <c r="I157">
        <v>245</v>
      </c>
      <c r="J157">
        <v>245</v>
      </c>
      <c r="K157">
        <v>243</v>
      </c>
      <c r="L157">
        <v>242.5</v>
      </c>
      <c r="M157">
        <v>1.4579521261578301</v>
      </c>
      <c r="O157" t="s">
        <v>24</v>
      </c>
      <c r="P157" t="s">
        <v>24</v>
      </c>
      <c r="Q157" t="s">
        <v>24</v>
      </c>
      <c r="R157" t="s">
        <v>24</v>
      </c>
    </row>
    <row r="158" spans="1:18" x14ac:dyDescent="0.35">
      <c r="A158" t="s">
        <v>223</v>
      </c>
      <c r="B158" t="s">
        <v>194</v>
      </c>
      <c r="C158" t="s">
        <v>231</v>
      </c>
      <c r="D158" t="s">
        <v>196</v>
      </c>
      <c r="E158" t="s">
        <v>23</v>
      </c>
      <c r="F158">
        <v>6</v>
      </c>
      <c r="H158">
        <v>0</v>
      </c>
      <c r="I158">
        <v>240</v>
      </c>
      <c r="J158">
        <v>240</v>
      </c>
      <c r="K158">
        <v>243</v>
      </c>
      <c r="L158">
        <v>242.5</v>
      </c>
      <c r="M158">
        <v>1.4579521261578301</v>
      </c>
      <c r="O158" t="s">
        <v>24</v>
      </c>
      <c r="P158" t="s">
        <v>24</v>
      </c>
      <c r="Q158" t="s">
        <v>24</v>
      </c>
      <c r="R158" t="s">
        <v>24</v>
      </c>
    </row>
    <row r="159" spans="1:18" x14ac:dyDescent="0.35">
      <c r="A159" t="s">
        <v>223</v>
      </c>
      <c r="B159" t="s">
        <v>194</v>
      </c>
      <c r="C159" t="s">
        <v>232</v>
      </c>
      <c r="D159" t="s">
        <v>195</v>
      </c>
      <c r="E159" t="s">
        <v>23</v>
      </c>
      <c r="F159">
        <v>2</v>
      </c>
      <c r="H159">
        <v>0</v>
      </c>
      <c r="I159">
        <v>121</v>
      </c>
      <c r="J159">
        <v>121</v>
      </c>
      <c r="K159">
        <v>150</v>
      </c>
      <c r="L159">
        <v>149.5</v>
      </c>
      <c r="M159">
        <v>26.959924098751301</v>
      </c>
      <c r="O159" t="s">
        <v>24</v>
      </c>
      <c r="P159" t="s">
        <v>24</v>
      </c>
      <c r="Q159" t="s">
        <v>24</v>
      </c>
      <c r="R159" t="s">
        <v>24</v>
      </c>
    </row>
    <row r="160" spans="1:18" x14ac:dyDescent="0.35">
      <c r="A160" t="s">
        <v>223</v>
      </c>
      <c r="B160" t="s">
        <v>194</v>
      </c>
      <c r="C160" t="s">
        <v>232</v>
      </c>
      <c r="D160" t="s">
        <v>196</v>
      </c>
      <c r="E160" t="s">
        <v>32</v>
      </c>
      <c r="F160">
        <v>2</v>
      </c>
      <c r="H160">
        <v>0</v>
      </c>
      <c r="I160">
        <v>178</v>
      </c>
      <c r="J160">
        <v>178</v>
      </c>
      <c r="K160">
        <v>150</v>
      </c>
      <c r="L160">
        <v>149.5</v>
      </c>
      <c r="M160">
        <v>26.959924098751301</v>
      </c>
      <c r="O160" t="s">
        <v>24</v>
      </c>
      <c r="P160">
        <v>0.133109337920644</v>
      </c>
      <c r="Q160" t="s">
        <v>24</v>
      </c>
      <c r="R160" t="s">
        <v>24</v>
      </c>
    </row>
    <row r="161" spans="1:18" x14ac:dyDescent="0.35">
      <c r="A161" t="s">
        <v>223</v>
      </c>
      <c r="B161" t="s">
        <v>194</v>
      </c>
      <c r="C161" t="s">
        <v>233</v>
      </c>
      <c r="D161" t="s">
        <v>195</v>
      </c>
      <c r="E161" t="s">
        <v>32</v>
      </c>
      <c r="F161">
        <v>4</v>
      </c>
      <c r="H161">
        <v>0</v>
      </c>
      <c r="I161">
        <v>2039</v>
      </c>
      <c r="J161">
        <v>2039</v>
      </c>
      <c r="K161">
        <v>1818</v>
      </c>
      <c r="L161">
        <v>1818</v>
      </c>
      <c r="M161">
        <v>17.191484999144802</v>
      </c>
      <c r="O161" t="s">
        <v>24</v>
      </c>
      <c r="P161">
        <v>0.195580644475979</v>
      </c>
      <c r="Q161" t="s">
        <v>24</v>
      </c>
      <c r="R161" t="s">
        <v>24</v>
      </c>
    </row>
    <row r="162" spans="1:18" x14ac:dyDescent="0.35">
      <c r="A162" t="s">
        <v>223</v>
      </c>
      <c r="B162" t="s">
        <v>194</v>
      </c>
      <c r="C162" t="s">
        <v>233</v>
      </c>
      <c r="D162" t="s">
        <v>196</v>
      </c>
      <c r="E162" t="s">
        <v>23</v>
      </c>
      <c r="F162">
        <v>4</v>
      </c>
      <c r="H162">
        <v>0</v>
      </c>
      <c r="I162">
        <v>1597</v>
      </c>
      <c r="J162">
        <v>1597</v>
      </c>
      <c r="K162">
        <v>1818</v>
      </c>
      <c r="L162">
        <v>1818</v>
      </c>
      <c r="M162">
        <v>17.191484999144802</v>
      </c>
      <c r="O162" t="s">
        <v>24</v>
      </c>
      <c r="P162" t="s">
        <v>24</v>
      </c>
      <c r="Q162" t="s">
        <v>24</v>
      </c>
      <c r="R162" t="s">
        <v>24</v>
      </c>
    </row>
    <row r="163" spans="1:18" x14ac:dyDescent="0.35">
      <c r="A163" t="s">
        <v>223</v>
      </c>
      <c r="B163" t="s">
        <v>20</v>
      </c>
      <c r="C163" t="s">
        <v>224</v>
      </c>
      <c r="D163" t="s">
        <v>22</v>
      </c>
      <c r="E163" t="s">
        <v>26</v>
      </c>
      <c r="F163">
        <v>1</v>
      </c>
      <c r="G163">
        <v>2</v>
      </c>
      <c r="I163">
        <v>830</v>
      </c>
      <c r="J163">
        <v>830</v>
      </c>
      <c r="K163">
        <v>830</v>
      </c>
      <c r="L163">
        <v>830</v>
      </c>
      <c r="M163" t="s">
        <v>24</v>
      </c>
      <c r="P163">
        <v>0.23940878486889999</v>
      </c>
      <c r="Q163">
        <v>0.23940878486889999</v>
      </c>
      <c r="R163" t="s">
        <v>24</v>
      </c>
    </row>
    <row r="164" spans="1:18" x14ac:dyDescent="0.35">
      <c r="A164" t="s">
        <v>223</v>
      </c>
      <c r="B164" t="s">
        <v>20</v>
      </c>
      <c r="C164" t="s">
        <v>225</v>
      </c>
      <c r="D164" t="s">
        <v>22</v>
      </c>
      <c r="E164" t="s">
        <v>26</v>
      </c>
      <c r="F164">
        <v>3</v>
      </c>
      <c r="G164">
        <v>2</v>
      </c>
      <c r="I164">
        <v>930</v>
      </c>
      <c r="J164">
        <v>930</v>
      </c>
      <c r="K164">
        <v>930</v>
      </c>
      <c r="L164">
        <v>930</v>
      </c>
      <c r="M164" t="s">
        <v>24</v>
      </c>
      <c r="P164">
        <v>15.6439482655699</v>
      </c>
      <c r="Q164">
        <v>15.6439482655699</v>
      </c>
      <c r="R164" t="s">
        <v>24</v>
      </c>
    </row>
    <row r="165" spans="1:18" x14ac:dyDescent="0.35">
      <c r="A165" t="s">
        <v>223</v>
      </c>
      <c r="B165" t="s">
        <v>20</v>
      </c>
      <c r="C165" t="s">
        <v>226</v>
      </c>
      <c r="D165" t="s">
        <v>22</v>
      </c>
      <c r="E165" t="s">
        <v>26</v>
      </c>
      <c r="F165">
        <v>7</v>
      </c>
      <c r="G165">
        <v>2</v>
      </c>
      <c r="I165">
        <v>581</v>
      </c>
      <c r="J165">
        <v>581</v>
      </c>
      <c r="K165">
        <v>581</v>
      </c>
      <c r="L165">
        <v>581</v>
      </c>
      <c r="M165" t="s">
        <v>24</v>
      </c>
      <c r="P165">
        <v>861.72419446272102</v>
      </c>
      <c r="Q165">
        <v>861.72419446272102</v>
      </c>
      <c r="R165" t="s">
        <v>24</v>
      </c>
    </row>
    <row r="166" spans="1:18" x14ac:dyDescent="0.35">
      <c r="A166" t="s">
        <v>223</v>
      </c>
      <c r="B166" t="s">
        <v>20</v>
      </c>
      <c r="C166" t="s">
        <v>227</v>
      </c>
      <c r="D166" t="s">
        <v>22</v>
      </c>
      <c r="E166" t="s">
        <v>26</v>
      </c>
      <c r="F166">
        <v>5</v>
      </c>
      <c r="G166">
        <v>2</v>
      </c>
      <c r="I166">
        <v>6268</v>
      </c>
      <c r="J166">
        <v>6268</v>
      </c>
      <c r="K166">
        <v>6268</v>
      </c>
      <c r="L166">
        <v>6268</v>
      </c>
      <c r="M166" t="s">
        <v>24</v>
      </c>
      <c r="P166">
        <v>14.902884265596301</v>
      </c>
      <c r="Q166">
        <v>14.902884265596301</v>
      </c>
      <c r="R166" t="s">
        <v>24</v>
      </c>
    </row>
    <row r="167" spans="1:18" x14ac:dyDescent="0.35">
      <c r="A167" t="s">
        <v>223</v>
      </c>
      <c r="B167" t="s">
        <v>20</v>
      </c>
      <c r="C167" t="s">
        <v>228</v>
      </c>
      <c r="D167" t="s">
        <v>22</v>
      </c>
      <c r="E167" t="s">
        <v>26</v>
      </c>
      <c r="F167">
        <v>8</v>
      </c>
      <c r="G167">
        <v>2</v>
      </c>
      <c r="I167">
        <v>41296</v>
      </c>
      <c r="J167">
        <v>41296</v>
      </c>
      <c r="K167">
        <v>41296</v>
      </c>
      <c r="L167">
        <v>41296</v>
      </c>
      <c r="M167" t="s">
        <v>24</v>
      </c>
      <c r="P167">
        <v>42.048396208159801</v>
      </c>
      <c r="Q167">
        <v>42.048396208159801</v>
      </c>
      <c r="R167" t="s">
        <v>24</v>
      </c>
    </row>
    <row r="168" spans="1:18" x14ac:dyDescent="0.35">
      <c r="A168" t="s">
        <v>223</v>
      </c>
      <c r="B168" t="s">
        <v>20</v>
      </c>
      <c r="C168" t="s">
        <v>229</v>
      </c>
      <c r="D168" t="s">
        <v>22</v>
      </c>
      <c r="E168" t="s">
        <v>26</v>
      </c>
      <c r="F168">
        <v>10</v>
      </c>
      <c r="G168">
        <v>2</v>
      </c>
      <c r="I168">
        <v>718</v>
      </c>
      <c r="J168">
        <v>718</v>
      </c>
      <c r="K168">
        <v>718</v>
      </c>
      <c r="L168">
        <v>718</v>
      </c>
      <c r="M168" t="s">
        <v>24</v>
      </c>
      <c r="P168">
        <v>17.417995460630401</v>
      </c>
      <c r="Q168">
        <v>17.417995460630401</v>
      </c>
      <c r="R168" t="s">
        <v>24</v>
      </c>
    </row>
    <row r="169" spans="1:18" x14ac:dyDescent="0.35">
      <c r="A169" t="s">
        <v>223</v>
      </c>
      <c r="B169" t="s">
        <v>20</v>
      </c>
      <c r="C169" t="s">
        <v>230</v>
      </c>
      <c r="D169" t="s">
        <v>22</v>
      </c>
      <c r="E169" t="s">
        <v>26</v>
      </c>
      <c r="F169">
        <v>9</v>
      </c>
      <c r="G169">
        <v>2</v>
      </c>
      <c r="I169">
        <v>2774</v>
      </c>
      <c r="J169">
        <v>2774</v>
      </c>
      <c r="K169">
        <v>2774</v>
      </c>
      <c r="L169">
        <v>2774</v>
      </c>
      <c r="M169" t="s">
        <v>24</v>
      </c>
      <c r="P169">
        <v>66.384798146059296</v>
      </c>
      <c r="Q169">
        <v>66.384798146059296</v>
      </c>
      <c r="R169" t="s">
        <v>24</v>
      </c>
    </row>
    <row r="170" spans="1:18" x14ac:dyDescent="0.35">
      <c r="A170" t="s">
        <v>223</v>
      </c>
      <c r="B170" t="s">
        <v>20</v>
      </c>
      <c r="C170" t="s">
        <v>231</v>
      </c>
      <c r="D170" t="s">
        <v>22</v>
      </c>
      <c r="E170" t="s">
        <v>26</v>
      </c>
      <c r="F170">
        <v>6</v>
      </c>
      <c r="G170">
        <v>2</v>
      </c>
      <c r="I170">
        <v>402</v>
      </c>
      <c r="J170">
        <v>402</v>
      </c>
      <c r="K170">
        <v>402</v>
      </c>
      <c r="L170">
        <v>402</v>
      </c>
      <c r="M170" t="s">
        <v>24</v>
      </c>
      <c r="P170">
        <v>10.3675704644356</v>
      </c>
      <c r="Q170">
        <v>10.3675704644356</v>
      </c>
      <c r="R170" t="s">
        <v>24</v>
      </c>
    </row>
    <row r="171" spans="1:18" x14ac:dyDescent="0.35">
      <c r="A171" t="s">
        <v>223</v>
      </c>
      <c r="B171" t="s">
        <v>20</v>
      </c>
      <c r="C171" t="s">
        <v>232</v>
      </c>
      <c r="D171" t="s">
        <v>22</v>
      </c>
      <c r="E171" t="s">
        <v>26</v>
      </c>
      <c r="F171">
        <v>2</v>
      </c>
      <c r="G171">
        <v>2</v>
      </c>
      <c r="I171">
        <v>1369</v>
      </c>
      <c r="J171">
        <v>1369</v>
      </c>
      <c r="K171">
        <v>1369</v>
      </c>
      <c r="L171">
        <v>1369</v>
      </c>
      <c r="M171" t="s">
        <v>24</v>
      </c>
      <c r="P171">
        <v>10.6834496650711</v>
      </c>
      <c r="Q171">
        <v>10.6834496650711</v>
      </c>
      <c r="R171" t="s">
        <v>24</v>
      </c>
    </row>
    <row r="172" spans="1:18" x14ac:dyDescent="0.35">
      <c r="A172" t="s">
        <v>223</v>
      </c>
      <c r="B172" t="s">
        <v>20</v>
      </c>
      <c r="C172" t="s">
        <v>233</v>
      </c>
      <c r="D172" t="s">
        <v>22</v>
      </c>
      <c r="E172" t="s">
        <v>26</v>
      </c>
      <c r="F172">
        <v>4</v>
      </c>
      <c r="G172">
        <v>2</v>
      </c>
      <c r="I172">
        <v>3078</v>
      </c>
      <c r="J172">
        <v>3078</v>
      </c>
      <c r="K172">
        <v>3078</v>
      </c>
      <c r="L172">
        <v>3078</v>
      </c>
      <c r="M172" t="s">
        <v>24</v>
      </c>
      <c r="P172">
        <v>2.5116722271361902</v>
      </c>
      <c r="Q172">
        <v>2.5116722271361902</v>
      </c>
      <c r="R172" t="s">
        <v>24</v>
      </c>
    </row>
    <row r="173" spans="1:18" x14ac:dyDescent="0.35">
      <c r="A173" t="s">
        <v>223</v>
      </c>
      <c r="B173" t="s">
        <v>36</v>
      </c>
      <c r="C173" t="s">
        <v>224</v>
      </c>
      <c r="D173" t="s">
        <v>37</v>
      </c>
      <c r="E173" t="s">
        <v>26</v>
      </c>
      <c r="F173">
        <v>1</v>
      </c>
      <c r="G173">
        <v>2</v>
      </c>
      <c r="I173">
        <v>674</v>
      </c>
      <c r="J173">
        <v>674</v>
      </c>
      <c r="K173">
        <v>674</v>
      </c>
      <c r="L173">
        <v>674</v>
      </c>
      <c r="M173" t="s">
        <v>24</v>
      </c>
      <c r="P173">
        <v>0.16750664962805301</v>
      </c>
      <c r="Q173">
        <v>0.16750664962805301</v>
      </c>
      <c r="R173" t="s">
        <v>24</v>
      </c>
    </row>
    <row r="174" spans="1:18" x14ac:dyDescent="0.35">
      <c r="A174" t="s">
        <v>223</v>
      </c>
      <c r="B174" t="s">
        <v>36</v>
      </c>
      <c r="C174" t="s">
        <v>225</v>
      </c>
      <c r="D174" t="s">
        <v>37</v>
      </c>
      <c r="E174" t="s">
        <v>26</v>
      </c>
      <c r="F174">
        <v>3</v>
      </c>
      <c r="G174">
        <v>2</v>
      </c>
      <c r="I174">
        <v>4848</v>
      </c>
      <c r="J174">
        <v>4848</v>
      </c>
      <c r="K174">
        <v>4848</v>
      </c>
      <c r="L174">
        <v>4848</v>
      </c>
      <c r="M174" t="s">
        <v>24</v>
      </c>
      <c r="P174">
        <v>106.147035454033</v>
      </c>
      <c r="Q174">
        <v>106.147035454033</v>
      </c>
      <c r="R174" t="s">
        <v>24</v>
      </c>
    </row>
    <row r="175" spans="1:18" x14ac:dyDescent="0.35">
      <c r="A175" t="s">
        <v>223</v>
      </c>
      <c r="B175" t="s">
        <v>36</v>
      </c>
      <c r="C175" t="s">
        <v>226</v>
      </c>
      <c r="D175" t="s">
        <v>37</v>
      </c>
      <c r="E175" t="s">
        <v>26</v>
      </c>
      <c r="F175">
        <v>7</v>
      </c>
      <c r="G175">
        <v>2</v>
      </c>
      <c r="I175">
        <v>451</v>
      </c>
      <c r="J175">
        <v>451</v>
      </c>
      <c r="K175">
        <v>451</v>
      </c>
      <c r="L175">
        <v>451</v>
      </c>
      <c r="M175" t="s">
        <v>24</v>
      </c>
      <c r="P175">
        <v>620.75283207805001</v>
      </c>
      <c r="Q175">
        <v>620.75283207805001</v>
      </c>
      <c r="R175" t="s">
        <v>24</v>
      </c>
    </row>
    <row r="176" spans="1:18" x14ac:dyDescent="0.35">
      <c r="A176" t="s">
        <v>223</v>
      </c>
      <c r="B176" t="s">
        <v>36</v>
      </c>
      <c r="C176" t="s">
        <v>227</v>
      </c>
      <c r="D176" t="s">
        <v>37</v>
      </c>
      <c r="E176" t="s">
        <v>26</v>
      </c>
      <c r="F176">
        <v>5</v>
      </c>
      <c r="G176">
        <v>2</v>
      </c>
      <c r="I176">
        <v>40341</v>
      </c>
      <c r="J176">
        <v>40341</v>
      </c>
      <c r="K176">
        <v>40341</v>
      </c>
      <c r="L176">
        <v>40341</v>
      </c>
      <c r="M176" t="s">
        <v>24</v>
      </c>
      <c r="P176">
        <v>104.839294745668</v>
      </c>
      <c r="Q176">
        <v>104.839294745668</v>
      </c>
      <c r="R176" t="s">
        <v>24</v>
      </c>
    </row>
    <row r="177" spans="1:18" x14ac:dyDescent="0.35">
      <c r="A177" t="s">
        <v>223</v>
      </c>
      <c r="B177" t="s">
        <v>36</v>
      </c>
      <c r="C177" t="s">
        <v>228</v>
      </c>
      <c r="D177" t="s">
        <v>37</v>
      </c>
      <c r="E177" t="s">
        <v>26</v>
      </c>
      <c r="F177">
        <v>8</v>
      </c>
      <c r="G177">
        <v>2</v>
      </c>
      <c r="I177">
        <v>30896</v>
      </c>
      <c r="J177">
        <v>30896</v>
      </c>
      <c r="K177">
        <v>30896</v>
      </c>
      <c r="L177">
        <v>30896</v>
      </c>
      <c r="M177" t="s">
        <v>24</v>
      </c>
      <c r="P177">
        <v>30.894692340611702</v>
      </c>
      <c r="Q177">
        <v>30.894692340611702</v>
      </c>
      <c r="R177" t="s">
        <v>24</v>
      </c>
    </row>
    <row r="178" spans="1:18" x14ac:dyDescent="0.35">
      <c r="A178" t="s">
        <v>223</v>
      </c>
      <c r="B178" t="s">
        <v>36</v>
      </c>
      <c r="C178" t="s">
        <v>229</v>
      </c>
      <c r="D178" t="s">
        <v>37</v>
      </c>
      <c r="E178" t="s">
        <v>26</v>
      </c>
      <c r="F178">
        <v>10</v>
      </c>
      <c r="G178">
        <v>2</v>
      </c>
      <c r="I178">
        <v>620</v>
      </c>
      <c r="J178">
        <v>620</v>
      </c>
      <c r="K178">
        <v>620</v>
      </c>
      <c r="L178">
        <v>620</v>
      </c>
      <c r="M178" t="s">
        <v>24</v>
      </c>
      <c r="P178">
        <v>15.202225015860099</v>
      </c>
      <c r="Q178">
        <v>15.202225015860099</v>
      </c>
      <c r="R178" t="s">
        <v>24</v>
      </c>
    </row>
    <row r="179" spans="1:18" x14ac:dyDescent="0.35">
      <c r="A179" t="s">
        <v>223</v>
      </c>
      <c r="B179" t="s">
        <v>36</v>
      </c>
      <c r="C179" t="s">
        <v>230</v>
      </c>
      <c r="D179" t="s">
        <v>37</v>
      </c>
      <c r="E179" t="s">
        <v>26</v>
      </c>
      <c r="F179">
        <v>9</v>
      </c>
      <c r="G179">
        <v>2</v>
      </c>
      <c r="I179">
        <v>938</v>
      </c>
      <c r="J179">
        <v>938</v>
      </c>
      <c r="K179">
        <v>938</v>
      </c>
      <c r="L179">
        <v>938</v>
      </c>
      <c r="M179" t="s">
        <v>24</v>
      </c>
      <c r="P179">
        <v>19.1734644375593</v>
      </c>
      <c r="Q179">
        <v>19.1734644375593</v>
      </c>
      <c r="R179" t="s">
        <v>24</v>
      </c>
    </row>
    <row r="180" spans="1:18" x14ac:dyDescent="0.35">
      <c r="A180" t="s">
        <v>223</v>
      </c>
      <c r="B180" t="s">
        <v>36</v>
      </c>
      <c r="C180" t="s">
        <v>231</v>
      </c>
      <c r="D180" t="s">
        <v>37</v>
      </c>
      <c r="E180" t="s">
        <v>26</v>
      </c>
      <c r="F180">
        <v>6</v>
      </c>
      <c r="G180">
        <v>2</v>
      </c>
      <c r="I180">
        <v>352</v>
      </c>
      <c r="J180">
        <v>352</v>
      </c>
      <c r="K180">
        <v>352</v>
      </c>
      <c r="L180">
        <v>352</v>
      </c>
      <c r="M180" t="s">
        <v>24</v>
      </c>
      <c r="P180">
        <v>8.0536183493427895</v>
      </c>
      <c r="Q180">
        <v>8.0536183493427895</v>
      </c>
      <c r="R180" t="s">
        <v>24</v>
      </c>
    </row>
    <row r="181" spans="1:18" x14ac:dyDescent="0.35">
      <c r="A181" t="s">
        <v>223</v>
      </c>
      <c r="B181" t="s">
        <v>36</v>
      </c>
      <c r="C181" t="s">
        <v>232</v>
      </c>
      <c r="D181" t="s">
        <v>37</v>
      </c>
      <c r="E181" t="s">
        <v>26</v>
      </c>
      <c r="F181">
        <v>2</v>
      </c>
      <c r="G181">
        <v>2</v>
      </c>
      <c r="I181">
        <v>1022</v>
      </c>
      <c r="J181">
        <v>1022</v>
      </c>
      <c r="K181">
        <v>1022</v>
      </c>
      <c r="L181">
        <v>1022</v>
      </c>
      <c r="M181" t="s">
        <v>24</v>
      </c>
      <c r="P181">
        <v>8.2477693516561299</v>
      </c>
      <c r="Q181">
        <v>8.2477693516561299</v>
      </c>
      <c r="R181" t="s">
        <v>24</v>
      </c>
    </row>
    <row r="182" spans="1:18" x14ac:dyDescent="0.35">
      <c r="A182" t="s">
        <v>223</v>
      </c>
      <c r="B182" t="s">
        <v>36</v>
      </c>
      <c r="C182" t="s">
        <v>233</v>
      </c>
      <c r="D182" t="s">
        <v>37</v>
      </c>
      <c r="E182" t="s">
        <v>26</v>
      </c>
      <c r="F182">
        <v>4</v>
      </c>
      <c r="G182">
        <v>2</v>
      </c>
      <c r="I182">
        <v>4874</v>
      </c>
      <c r="J182">
        <v>4874</v>
      </c>
      <c r="K182">
        <v>4874</v>
      </c>
      <c r="L182">
        <v>4874</v>
      </c>
      <c r="M182" t="s">
        <v>24</v>
      </c>
      <c r="P182">
        <v>6.3003863330536998</v>
      </c>
      <c r="Q182">
        <v>6.3003863330536998</v>
      </c>
      <c r="R182" t="s">
        <v>24</v>
      </c>
    </row>
    <row r="183" spans="1:18" x14ac:dyDescent="0.35">
      <c r="A183" t="s">
        <v>223</v>
      </c>
      <c r="B183" t="s">
        <v>38</v>
      </c>
      <c r="C183" t="s">
        <v>224</v>
      </c>
      <c r="D183" t="s">
        <v>39</v>
      </c>
      <c r="E183" t="s">
        <v>26</v>
      </c>
      <c r="F183">
        <v>1</v>
      </c>
      <c r="G183">
        <v>2</v>
      </c>
      <c r="I183">
        <v>1134</v>
      </c>
      <c r="J183">
        <v>1134</v>
      </c>
      <c r="K183">
        <v>1134</v>
      </c>
      <c r="L183">
        <v>1134</v>
      </c>
      <c r="M183" t="s">
        <v>24</v>
      </c>
      <c r="P183">
        <v>0.39355858047910902</v>
      </c>
      <c r="Q183">
        <v>0.39355858047910902</v>
      </c>
      <c r="R183" t="s">
        <v>24</v>
      </c>
    </row>
    <row r="184" spans="1:18" x14ac:dyDescent="0.35">
      <c r="A184" t="s">
        <v>223</v>
      </c>
      <c r="B184" t="s">
        <v>38</v>
      </c>
      <c r="C184" t="s">
        <v>225</v>
      </c>
      <c r="D184" t="s">
        <v>39</v>
      </c>
      <c r="E184" t="s">
        <v>26</v>
      </c>
      <c r="F184">
        <v>3</v>
      </c>
      <c r="G184">
        <v>2</v>
      </c>
      <c r="I184">
        <v>2443</v>
      </c>
      <c r="J184">
        <v>2443</v>
      </c>
      <c r="K184">
        <v>2443</v>
      </c>
      <c r="L184">
        <v>2443</v>
      </c>
      <c r="M184" t="s">
        <v>24</v>
      </c>
      <c r="P184">
        <v>49.125325524561099</v>
      </c>
      <c r="Q184">
        <v>49.125325524561099</v>
      </c>
      <c r="R184" t="s">
        <v>24</v>
      </c>
    </row>
    <row r="185" spans="1:18" x14ac:dyDescent="0.35">
      <c r="A185" t="s">
        <v>223</v>
      </c>
      <c r="B185" t="s">
        <v>38</v>
      </c>
      <c r="C185" t="s">
        <v>226</v>
      </c>
      <c r="D185" t="s">
        <v>39</v>
      </c>
      <c r="E185" t="s">
        <v>26</v>
      </c>
      <c r="F185">
        <v>7</v>
      </c>
      <c r="G185">
        <v>2</v>
      </c>
      <c r="I185">
        <v>651</v>
      </c>
      <c r="J185">
        <v>651</v>
      </c>
      <c r="K185">
        <v>651</v>
      </c>
      <c r="L185">
        <v>651</v>
      </c>
      <c r="M185" t="s">
        <v>24</v>
      </c>
      <c r="P185">
        <v>975.85911006901301</v>
      </c>
      <c r="Q185">
        <v>975.85911006901301</v>
      </c>
      <c r="R185" t="s">
        <v>24</v>
      </c>
    </row>
    <row r="186" spans="1:18" x14ac:dyDescent="0.35">
      <c r="A186" t="s">
        <v>223</v>
      </c>
      <c r="B186" t="s">
        <v>38</v>
      </c>
      <c r="C186" t="s">
        <v>227</v>
      </c>
      <c r="D186" t="s">
        <v>39</v>
      </c>
      <c r="E186" t="s">
        <v>26</v>
      </c>
      <c r="F186">
        <v>5</v>
      </c>
      <c r="G186">
        <v>2</v>
      </c>
      <c r="I186">
        <v>23192</v>
      </c>
      <c r="J186">
        <v>23192</v>
      </c>
      <c r="K186">
        <v>23192</v>
      </c>
      <c r="L186">
        <v>23192</v>
      </c>
      <c r="M186" t="s">
        <v>24</v>
      </c>
      <c r="P186">
        <v>58.7129266394791</v>
      </c>
      <c r="Q186">
        <v>58.7129266394791</v>
      </c>
      <c r="R186" t="s">
        <v>24</v>
      </c>
    </row>
    <row r="187" spans="1:18" x14ac:dyDescent="0.35">
      <c r="A187" t="s">
        <v>223</v>
      </c>
      <c r="B187" t="s">
        <v>38</v>
      </c>
      <c r="C187" t="s">
        <v>228</v>
      </c>
      <c r="D187" t="s">
        <v>39</v>
      </c>
      <c r="E187" t="s">
        <v>26</v>
      </c>
      <c r="F187">
        <v>8</v>
      </c>
      <c r="G187">
        <v>2</v>
      </c>
      <c r="I187">
        <v>53105</v>
      </c>
      <c r="J187">
        <v>53105</v>
      </c>
      <c r="K187">
        <v>53105</v>
      </c>
      <c r="L187">
        <v>53105</v>
      </c>
      <c r="M187" t="s">
        <v>24</v>
      </c>
      <c r="P187">
        <v>54.906383451539902</v>
      </c>
      <c r="Q187">
        <v>54.906383451539902</v>
      </c>
      <c r="R187" t="s">
        <v>24</v>
      </c>
    </row>
    <row r="188" spans="1:18" x14ac:dyDescent="0.35">
      <c r="A188" t="s">
        <v>223</v>
      </c>
      <c r="B188" t="s">
        <v>38</v>
      </c>
      <c r="C188" t="s">
        <v>229</v>
      </c>
      <c r="D188" t="s">
        <v>39</v>
      </c>
      <c r="E188" t="s">
        <v>26</v>
      </c>
      <c r="F188">
        <v>10</v>
      </c>
      <c r="G188">
        <v>2</v>
      </c>
      <c r="I188">
        <v>2354</v>
      </c>
      <c r="J188">
        <v>2354</v>
      </c>
      <c r="K188">
        <v>2354</v>
      </c>
      <c r="L188">
        <v>2354</v>
      </c>
      <c r="M188" t="s">
        <v>24</v>
      </c>
      <c r="P188">
        <v>42.3558043904154</v>
      </c>
      <c r="Q188">
        <v>42.3558043904154</v>
      </c>
      <c r="R188" t="s">
        <v>24</v>
      </c>
    </row>
    <row r="189" spans="1:18" x14ac:dyDescent="0.35">
      <c r="A189" t="s">
        <v>223</v>
      </c>
      <c r="B189" t="s">
        <v>38</v>
      </c>
      <c r="C189" t="s">
        <v>230</v>
      </c>
      <c r="D189" t="s">
        <v>39</v>
      </c>
      <c r="E189" t="s">
        <v>26</v>
      </c>
      <c r="F189">
        <v>9</v>
      </c>
      <c r="G189">
        <v>2</v>
      </c>
      <c r="I189">
        <v>2246</v>
      </c>
      <c r="J189">
        <v>2246</v>
      </c>
      <c r="K189">
        <v>2246</v>
      </c>
      <c r="L189">
        <v>2246</v>
      </c>
      <c r="M189" t="s">
        <v>24</v>
      </c>
      <c r="P189">
        <v>53.676587183263599</v>
      </c>
      <c r="Q189">
        <v>53.676587183263599</v>
      </c>
      <c r="R189" t="s">
        <v>24</v>
      </c>
    </row>
    <row r="190" spans="1:18" x14ac:dyDescent="0.35">
      <c r="A190" t="s">
        <v>223</v>
      </c>
      <c r="B190" t="s">
        <v>38</v>
      </c>
      <c r="C190" t="s">
        <v>231</v>
      </c>
      <c r="D190" t="s">
        <v>39</v>
      </c>
      <c r="E190" t="s">
        <v>26</v>
      </c>
      <c r="F190">
        <v>6</v>
      </c>
      <c r="G190">
        <v>2</v>
      </c>
      <c r="I190">
        <v>472</v>
      </c>
      <c r="J190">
        <v>472</v>
      </c>
      <c r="K190">
        <v>472</v>
      </c>
      <c r="L190">
        <v>472</v>
      </c>
      <c r="M190" t="s">
        <v>24</v>
      </c>
      <c r="P190">
        <v>13.1260980909057</v>
      </c>
      <c r="Q190">
        <v>13.1260980909057</v>
      </c>
      <c r="R190" t="s">
        <v>24</v>
      </c>
    </row>
    <row r="191" spans="1:18" x14ac:dyDescent="0.35">
      <c r="A191" t="s">
        <v>223</v>
      </c>
      <c r="B191" t="s">
        <v>38</v>
      </c>
      <c r="C191" t="s">
        <v>232</v>
      </c>
      <c r="D191" t="s">
        <v>39</v>
      </c>
      <c r="E191" t="s">
        <v>26</v>
      </c>
      <c r="F191">
        <v>2</v>
      </c>
      <c r="G191">
        <v>2</v>
      </c>
      <c r="I191">
        <v>1687</v>
      </c>
      <c r="J191">
        <v>1687</v>
      </c>
      <c r="K191">
        <v>1687</v>
      </c>
      <c r="L191">
        <v>1687</v>
      </c>
      <c r="M191" t="s">
        <v>24</v>
      </c>
      <c r="P191">
        <v>12.7676431490046</v>
      </c>
      <c r="Q191">
        <v>12.7676431490046</v>
      </c>
      <c r="R191" t="s">
        <v>24</v>
      </c>
    </row>
    <row r="192" spans="1:18" x14ac:dyDescent="0.35">
      <c r="A192" t="s">
        <v>223</v>
      </c>
      <c r="B192" t="s">
        <v>38</v>
      </c>
      <c r="C192" t="s">
        <v>233</v>
      </c>
      <c r="D192" t="s">
        <v>39</v>
      </c>
      <c r="E192" t="s">
        <v>26</v>
      </c>
      <c r="F192">
        <v>4</v>
      </c>
      <c r="G192">
        <v>2</v>
      </c>
      <c r="I192">
        <v>3439</v>
      </c>
      <c r="J192">
        <v>3439</v>
      </c>
      <c r="K192">
        <v>3439</v>
      </c>
      <c r="L192">
        <v>3439</v>
      </c>
      <c r="M192" t="s">
        <v>24</v>
      </c>
      <c r="P192">
        <v>3.2649033942017298</v>
      </c>
      <c r="Q192">
        <v>3.2649033942017298</v>
      </c>
      <c r="R192" t="s">
        <v>24</v>
      </c>
    </row>
    <row r="193" spans="1:18" x14ac:dyDescent="0.35">
      <c r="A193" t="s">
        <v>223</v>
      </c>
      <c r="B193" t="s">
        <v>40</v>
      </c>
      <c r="C193" t="s">
        <v>224</v>
      </c>
      <c r="D193" t="s">
        <v>41</v>
      </c>
      <c r="E193" t="s">
        <v>26</v>
      </c>
      <c r="F193">
        <v>1</v>
      </c>
      <c r="G193">
        <v>2</v>
      </c>
      <c r="I193">
        <v>1017</v>
      </c>
      <c r="J193">
        <v>1017</v>
      </c>
      <c r="K193">
        <v>1017</v>
      </c>
      <c r="L193">
        <v>1017</v>
      </c>
      <c r="M193" t="s">
        <v>24</v>
      </c>
      <c r="P193">
        <v>0.33227960216654001</v>
      </c>
      <c r="Q193">
        <v>0.33227960216654001</v>
      </c>
      <c r="R193" t="s">
        <v>24</v>
      </c>
    </row>
    <row r="194" spans="1:18" x14ac:dyDescent="0.35">
      <c r="A194" t="s">
        <v>223</v>
      </c>
      <c r="B194" t="s">
        <v>40</v>
      </c>
      <c r="C194" t="s">
        <v>225</v>
      </c>
      <c r="D194" t="s">
        <v>41</v>
      </c>
      <c r="E194" t="s">
        <v>26</v>
      </c>
      <c r="F194">
        <v>3</v>
      </c>
      <c r="G194">
        <v>2</v>
      </c>
      <c r="I194">
        <v>940</v>
      </c>
      <c r="J194">
        <v>940</v>
      </c>
      <c r="K194">
        <v>940</v>
      </c>
      <c r="L194">
        <v>940</v>
      </c>
      <c r="M194" t="s">
        <v>24</v>
      </c>
      <c r="P194">
        <v>15.8542181532026</v>
      </c>
      <c r="Q194">
        <v>15.8542181532026</v>
      </c>
      <c r="R194" t="s">
        <v>24</v>
      </c>
    </row>
    <row r="195" spans="1:18" x14ac:dyDescent="0.35">
      <c r="A195" t="s">
        <v>223</v>
      </c>
      <c r="B195" t="s">
        <v>40</v>
      </c>
      <c r="C195" t="s">
        <v>226</v>
      </c>
      <c r="D195" t="s">
        <v>41</v>
      </c>
      <c r="E195" t="s">
        <v>26</v>
      </c>
      <c r="F195">
        <v>7</v>
      </c>
      <c r="G195">
        <v>2</v>
      </c>
      <c r="I195">
        <v>993</v>
      </c>
      <c r="J195">
        <v>993</v>
      </c>
      <c r="K195">
        <v>993</v>
      </c>
      <c r="L195">
        <v>993</v>
      </c>
      <c r="M195" t="s">
        <v>24</v>
      </c>
      <c r="P195">
        <v>1449.5510328420401</v>
      </c>
      <c r="Q195">
        <v>1449.5510328420401</v>
      </c>
      <c r="R195" t="s">
        <v>24</v>
      </c>
    </row>
    <row r="196" spans="1:18" x14ac:dyDescent="0.35">
      <c r="A196" t="s">
        <v>223</v>
      </c>
      <c r="B196" t="s">
        <v>40</v>
      </c>
      <c r="C196" t="s">
        <v>227</v>
      </c>
      <c r="D196" t="s">
        <v>41</v>
      </c>
      <c r="E196" t="s">
        <v>26</v>
      </c>
      <c r="F196">
        <v>5</v>
      </c>
      <c r="G196">
        <v>2</v>
      </c>
      <c r="I196">
        <v>22885</v>
      </c>
      <c r="J196">
        <v>22885</v>
      </c>
      <c r="K196">
        <v>22885</v>
      </c>
      <c r="L196">
        <v>22885</v>
      </c>
      <c r="M196" t="s">
        <v>24</v>
      </c>
      <c r="P196">
        <v>57.900072135111301</v>
      </c>
      <c r="Q196">
        <v>57.900072135111301</v>
      </c>
      <c r="R196" t="s">
        <v>24</v>
      </c>
    </row>
    <row r="197" spans="1:18" x14ac:dyDescent="0.35">
      <c r="A197" t="s">
        <v>223</v>
      </c>
      <c r="B197" t="s">
        <v>40</v>
      </c>
      <c r="C197" t="s">
        <v>228</v>
      </c>
      <c r="D197" t="s">
        <v>41</v>
      </c>
      <c r="E197" t="s">
        <v>26</v>
      </c>
      <c r="F197">
        <v>8</v>
      </c>
      <c r="G197">
        <v>2</v>
      </c>
      <c r="I197">
        <v>45106</v>
      </c>
      <c r="J197">
        <v>45106</v>
      </c>
      <c r="K197">
        <v>45106</v>
      </c>
      <c r="L197">
        <v>45106</v>
      </c>
      <c r="M197" t="s">
        <v>24</v>
      </c>
      <c r="P197">
        <v>46.176723991023003</v>
      </c>
      <c r="Q197">
        <v>46.176723991023003</v>
      </c>
      <c r="R197" t="s">
        <v>24</v>
      </c>
    </row>
    <row r="198" spans="1:18" x14ac:dyDescent="0.35">
      <c r="A198" t="s">
        <v>223</v>
      </c>
      <c r="B198" t="s">
        <v>40</v>
      </c>
      <c r="C198" t="s">
        <v>229</v>
      </c>
      <c r="D198" t="s">
        <v>41</v>
      </c>
      <c r="E198" t="s">
        <v>26</v>
      </c>
      <c r="F198">
        <v>10</v>
      </c>
      <c r="G198">
        <v>2</v>
      </c>
      <c r="I198">
        <v>1045</v>
      </c>
      <c r="J198">
        <v>1045</v>
      </c>
      <c r="K198">
        <v>1045</v>
      </c>
      <c r="L198">
        <v>1045</v>
      </c>
      <c r="M198" t="s">
        <v>24</v>
      </c>
      <c r="P198">
        <v>23.758332026255498</v>
      </c>
      <c r="Q198">
        <v>23.758332026255498</v>
      </c>
      <c r="R198" t="s">
        <v>24</v>
      </c>
    </row>
    <row r="199" spans="1:18" x14ac:dyDescent="0.35">
      <c r="A199" t="s">
        <v>223</v>
      </c>
      <c r="B199" t="s">
        <v>40</v>
      </c>
      <c r="C199" t="s">
        <v>230</v>
      </c>
      <c r="D199" t="s">
        <v>41</v>
      </c>
      <c r="E199" t="s">
        <v>26</v>
      </c>
      <c r="F199">
        <v>9</v>
      </c>
      <c r="G199">
        <v>2</v>
      </c>
      <c r="I199">
        <v>1323</v>
      </c>
      <c r="J199">
        <v>1323</v>
      </c>
      <c r="K199">
        <v>1323</v>
      </c>
      <c r="L199">
        <v>1323</v>
      </c>
      <c r="M199" t="s">
        <v>24</v>
      </c>
      <c r="P199">
        <v>29.993050590514802</v>
      </c>
      <c r="Q199">
        <v>29.993050590514802</v>
      </c>
      <c r="R199" t="s">
        <v>24</v>
      </c>
    </row>
    <row r="200" spans="1:18" x14ac:dyDescent="0.35">
      <c r="A200" t="s">
        <v>223</v>
      </c>
      <c r="B200" t="s">
        <v>40</v>
      </c>
      <c r="C200" t="s">
        <v>231</v>
      </c>
      <c r="D200" t="s">
        <v>41</v>
      </c>
      <c r="E200" t="s">
        <v>26</v>
      </c>
      <c r="F200">
        <v>6</v>
      </c>
      <c r="G200">
        <v>2</v>
      </c>
      <c r="I200">
        <v>554</v>
      </c>
      <c r="J200">
        <v>554</v>
      </c>
      <c r="K200">
        <v>554</v>
      </c>
      <c r="L200">
        <v>554</v>
      </c>
      <c r="M200" t="s">
        <v>24</v>
      </c>
      <c r="P200">
        <v>15.933726741029</v>
      </c>
      <c r="Q200">
        <v>15.933726741029</v>
      </c>
      <c r="R200" t="s">
        <v>24</v>
      </c>
    </row>
    <row r="201" spans="1:18" x14ac:dyDescent="0.35">
      <c r="A201" t="s">
        <v>223</v>
      </c>
      <c r="B201" t="s">
        <v>40</v>
      </c>
      <c r="C201" t="s">
        <v>232</v>
      </c>
      <c r="D201" t="s">
        <v>41</v>
      </c>
      <c r="E201" t="s">
        <v>26</v>
      </c>
      <c r="F201">
        <v>2</v>
      </c>
      <c r="G201">
        <v>2</v>
      </c>
      <c r="I201">
        <v>2345</v>
      </c>
      <c r="J201">
        <v>2345</v>
      </c>
      <c r="K201">
        <v>2345</v>
      </c>
      <c r="L201">
        <v>2345</v>
      </c>
      <c r="M201" t="s">
        <v>24</v>
      </c>
      <c r="P201">
        <v>16.775659541729301</v>
      </c>
      <c r="Q201">
        <v>16.775659541729301</v>
      </c>
      <c r="R201" t="s">
        <v>24</v>
      </c>
    </row>
    <row r="202" spans="1:18" x14ac:dyDescent="0.35">
      <c r="A202" t="s">
        <v>223</v>
      </c>
      <c r="B202" t="s">
        <v>40</v>
      </c>
      <c r="C202" t="s">
        <v>233</v>
      </c>
      <c r="D202" t="s">
        <v>41</v>
      </c>
      <c r="E202" t="s">
        <v>26</v>
      </c>
      <c r="F202">
        <v>4</v>
      </c>
      <c r="G202">
        <v>2</v>
      </c>
      <c r="I202">
        <v>4264</v>
      </c>
      <c r="J202">
        <v>4264</v>
      </c>
      <c r="K202">
        <v>4264</v>
      </c>
      <c r="L202">
        <v>4264</v>
      </c>
      <c r="M202" t="s">
        <v>24</v>
      </c>
      <c r="P202">
        <v>5.0033956807919697</v>
      </c>
      <c r="Q202">
        <v>5.0033956807919697</v>
      </c>
      <c r="R202" t="s">
        <v>24</v>
      </c>
    </row>
    <row r="203" spans="1:18" x14ac:dyDescent="0.35">
      <c r="A203" t="s">
        <v>223</v>
      </c>
      <c r="B203" t="s">
        <v>42</v>
      </c>
      <c r="C203" t="s">
        <v>224</v>
      </c>
      <c r="D203" t="s">
        <v>43</v>
      </c>
      <c r="E203" t="s">
        <v>26</v>
      </c>
      <c r="F203">
        <v>1</v>
      </c>
      <c r="G203">
        <v>2</v>
      </c>
      <c r="I203">
        <v>984</v>
      </c>
      <c r="J203">
        <v>984</v>
      </c>
      <c r="K203">
        <v>984</v>
      </c>
      <c r="L203">
        <v>984</v>
      </c>
      <c r="M203" t="s">
        <v>24</v>
      </c>
      <c r="P203">
        <v>0.31541693582867403</v>
      </c>
      <c r="Q203">
        <v>0.31541693582867403</v>
      </c>
      <c r="R203" t="s">
        <v>24</v>
      </c>
    </row>
    <row r="204" spans="1:18" x14ac:dyDescent="0.35">
      <c r="A204" t="s">
        <v>223</v>
      </c>
      <c r="B204" t="s">
        <v>42</v>
      </c>
      <c r="C204" t="s">
        <v>225</v>
      </c>
      <c r="D204" t="s">
        <v>43</v>
      </c>
      <c r="E204" t="s">
        <v>26</v>
      </c>
      <c r="F204">
        <v>3</v>
      </c>
      <c r="G204">
        <v>2</v>
      </c>
      <c r="I204">
        <v>971</v>
      </c>
      <c r="J204">
        <v>971</v>
      </c>
      <c r="K204">
        <v>971</v>
      </c>
      <c r="L204">
        <v>971</v>
      </c>
      <c r="M204" t="s">
        <v>24</v>
      </c>
      <c r="P204">
        <v>16.507399988315299</v>
      </c>
      <c r="Q204">
        <v>16.507399988315299</v>
      </c>
      <c r="R204" t="s">
        <v>24</v>
      </c>
    </row>
    <row r="205" spans="1:18" x14ac:dyDescent="0.35">
      <c r="A205" t="s">
        <v>223</v>
      </c>
      <c r="B205" t="s">
        <v>42</v>
      </c>
      <c r="C205" t="s">
        <v>226</v>
      </c>
      <c r="D205" t="s">
        <v>43</v>
      </c>
      <c r="E205" t="s">
        <v>26</v>
      </c>
      <c r="F205">
        <v>7</v>
      </c>
      <c r="G205">
        <v>2</v>
      </c>
      <c r="I205">
        <v>538</v>
      </c>
      <c r="J205">
        <v>538</v>
      </c>
      <c r="K205">
        <v>538</v>
      </c>
      <c r="L205">
        <v>538</v>
      </c>
      <c r="M205" t="s">
        <v>24</v>
      </c>
      <c r="P205">
        <v>786.96019798267696</v>
      </c>
      <c r="Q205">
        <v>786.96019798267696</v>
      </c>
      <c r="R205" t="s">
        <v>24</v>
      </c>
    </row>
    <row r="206" spans="1:18" x14ac:dyDescent="0.35">
      <c r="A206" t="s">
        <v>223</v>
      </c>
      <c r="B206" t="s">
        <v>42</v>
      </c>
      <c r="C206" t="s">
        <v>227</v>
      </c>
      <c r="D206" t="s">
        <v>43</v>
      </c>
      <c r="E206" t="s">
        <v>26</v>
      </c>
      <c r="F206">
        <v>5</v>
      </c>
      <c r="G206">
        <v>2</v>
      </c>
      <c r="I206">
        <v>7144</v>
      </c>
      <c r="J206">
        <v>7144</v>
      </c>
      <c r="K206">
        <v>7144</v>
      </c>
      <c r="L206">
        <v>7144</v>
      </c>
      <c r="M206" t="s">
        <v>24</v>
      </c>
      <c r="P206">
        <v>17.102283738767401</v>
      </c>
      <c r="Q206">
        <v>17.102283738767401</v>
      </c>
      <c r="R206" t="s">
        <v>24</v>
      </c>
    </row>
    <row r="207" spans="1:18" x14ac:dyDescent="0.35">
      <c r="A207" t="s">
        <v>223</v>
      </c>
      <c r="B207" t="s">
        <v>42</v>
      </c>
      <c r="C207" t="s">
        <v>228</v>
      </c>
      <c r="D207" t="s">
        <v>43</v>
      </c>
      <c r="E207" t="s">
        <v>26</v>
      </c>
      <c r="F207">
        <v>8</v>
      </c>
      <c r="G207">
        <v>2</v>
      </c>
      <c r="I207">
        <v>34011</v>
      </c>
      <c r="J207">
        <v>34011</v>
      </c>
      <c r="K207">
        <v>34011</v>
      </c>
      <c r="L207">
        <v>34011</v>
      </c>
      <c r="M207" t="s">
        <v>24</v>
      </c>
      <c r="P207">
        <v>34.216049900983997</v>
      </c>
      <c r="Q207">
        <v>34.216049900983997</v>
      </c>
      <c r="R207" t="s">
        <v>24</v>
      </c>
    </row>
    <row r="208" spans="1:18" x14ac:dyDescent="0.35">
      <c r="A208" t="s">
        <v>223</v>
      </c>
      <c r="B208" t="s">
        <v>42</v>
      </c>
      <c r="C208" t="s">
        <v>229</v>
      </c>
      <c r="D208" t="s">
        <v>43</v>
      </c>
      <c r="E208" t="s">
        <v>26</v>
      </c>
      <c r="F208">
        <v>10</v>
      </c>
      <c r="G208">
        <v>2</v>
      </c>
      <c r="I208">
        <v>933</v>
      </c>
      <c r="J208">
        <v>933</v>
      </c>
      <c r="K208">
        <v>933</v>
      </c>
      <c r="L208">
        <v>933</v>
      </c>
      <c r="M208" t="s">
        <v>24</v>
      </c>
      <c r="P208">
        <v>21.726915092698299</v>
      </c>
      <c r="Q208">
        <v>21.726915092698299</v>
      </c>
      <c r="R208" t="s">
        <v>24</v>
      </c>
    </row>
    <row r="209" spans="1:18" x14ac:dyDescent="0.35">
      <c r="A209" t="s">
        <v>223</v>
      </c>
      <c r="B209" t="s">
        <v>42</v>
      </c>
      <c r="C209" t="s">
        <v>230</v>
      </c>
      <c r="D209" t="s">
        <v>43</v>
      </c>
      <c r="E209" t="s">
        <v>26</v>
      </c>
      <c r="F209">
        <v>9</v>
      </c>
      <c r="G209">
        <v>2</v>
      </c>
      <c r="I209">
        <v>886</v>
      </c>
      <c r="J209">
        <v>886</v>
      </c>
      <c r="K209">
        <v>886</v>
      </c>
      <c r="L209">
        <v>886</v>
      </c>
      <c r="M209" t="s">
        <v>24</v>
      </c>
      <c r="P209">
        <v>17.639021007890999</v>
      </c>
      <c r="Q209">
        <v>17.639021007890999</v>
      </c>
      <c r="R209" t="s">
        <v>24</v>
      </c>
    </row>
    <row r="210" spans="1:18" x14ac:dyDescent="0.35">
      <c r="A210" t="s">
        <v>223</v>
      </c>
      <c r="B210" t="s">
        <v>42</v>
      </c>
      <c r="C210" t="s">
        <v>231</v>
      </c>
      <c r="D210" t="s">
        <v>43</v>
      </c>
      <c r="E210" t="s">
        <v>26</v>
      </c>
      <c r="F210">
        <v>6</v>
      </c>
      <c r="G210">
        <v>2</v>
      </c>
      <c r="I210">
        <v>406</v>
      </c>
      <c r="J210">
        <v>406</v>
      </c>
      <c r="K210">
        <v>406</v>
      </c>
      <c r="L210">
        <v>406</v>
      </c>
      <c r="M210" t="s">
        <v>24</v>
      </c>
      <c r="P210">
        <v>10.537746432168699</v>
      </c>
      <c r="Q210">
        <v>10.537746432168699</v>
      </c>
      <c r="R210" t="s">
        <v>24</v>
      </c>
    </row>
    <row r="211" spans="1:18" x14ac:dyDescent="0.35">
      <c r="A211" t="s">
        <v>223</v>
      </c>
      <c r="B211" t="s">
        <v>42</v>
      </c>
      <c r="C211" t="s">
        <v>232</v>
      </c>
      <c r="D211" t="s">
        <v>43</v>
      </c>
      <c r="E211" t="s">
        <v>26</v>
      </c>
      <c r="F211">
        <v>2</v>
      </c>
      <c r="G211">
        <v>2</v>
      </c>
      <c r="I211">
        <v>1696</v>
      </c>
      <c r="J211">
        <v>1696</v>
      </c>
      <c r="K211">
        <v>1696</v>
      </c>
      <c r="L211">
        <v>1696</v>
      </c>
      <c r="M211" t="s">
        <v>24</v>
      </c>
      <c r="P211">
        <v>12.824992733611699</v>
      </c>
      <c r="Q211">
        <v>12.824992733611699</v>
      </c>
      <c r="R211" t="s">
        <v>24</v>
      </c>
    </row>
    <row r="212" spans="1:18" x14ac:dyDescent="0.35">
      <c r="A212" t="s">
        <v>223</v>
      </c>
      <c r="B212" t="s">
        <v>42</v>
      </c>
      <c r="C212" t="s">
        <v>233</v>
      </c>
      <c r="D212" t="s">
        <v>43</v>
      </c>
      <c r="E212" t="s">
        <v>26</v>
      </c>
      <c r="F212">
        <v>4</v>
      </c>
      <c r="G212">
        <v>2</v>
      </c>
      <c r="I212">
        <v>5142</v>
      </c>
      <c r="J212">
        <v>5142</v>
      </c>
      <c r="K212">
        <v>5142</v>
      </c>
      <c r="L212">
        <v>5142</v>
      </c>
      <c r="M212" t="s">
        <v>24</v>
      </c>
      <c r="P212">
        <v>6.8727182798207496</v>
      </c>
      <c r="Q212">
        <v>6.8727182798207496</v>
      </c>
      <c r="R212" t="s">
        <v>24</v>
      </c>
    </row>
    <row r="213" spans="1:18" x14ac:dyDescent="0.35">
      <c r="A213" t="s">
        <v>223</v>
      </c>
      <c r="B213" t="s">
        <v>44</v>
      </c>
      <c r="C213" t="s">
        <v>224</v>
      </c>
      <c r="D213" t="s">
        <v>45</v>
      </c>
      <c r="E213" t="s">
        <v>26</v>
      </c>
      <c r="F213">
        <v>1</v>
      </c>
      <c r="G213">
        <v>2</v>
      </c>
      <c r="I213">
        <v>795</v>
      </c>
      <c r="J213">
        <v>795</v>
      </c>
      <c r="K213">
        <v>795</v>
      </c>
      <c r="L213">
        <v>795</v>
      </c>
      <c r="M213" t="s">
        <v>24</v>
      </c>
      <c r="P213">
        <v>0.222798384451079</v>
      </c>
      <c r="Q213">
        <v>0.222798384451079</v>
      </c>
      <c r="R213" t="s">
        <v>24</v>
      </c>
    </row>
    <row r="214" spans="1:18" x14ac:dyDescent="0.35">
      <c r="A214" t="s">
        <v>223</v>
      </c>
      <c r="B214" t="s">
        <v>44</v>
      </c>
      <c r="C214" t="s">
        <v>225</v>
      </c>
      <c r="D214" t="s">
        <v>45</v>
      </c>
      <c r="E214" t="s">
        <v>26</v>
      </c>
      <c r="F214">
        <v>3</v>
      </c>
      <c r="G214">
        <v>2</v>
      </c>
      <c r="I214">
        <v>3285</v>
      </c>
      <c r="J214">
        <v>3285</v>
      </c>
      <c r="K214">
        <v>3285</v>
      </c>
      <c r="L214">
        <v>3285</v>
      </c>
      <c r="M214" t="s">
        <v>24</v>
      </c>
      <c r="P214">
        <v>68.701799952620107</v>
      </c>
      <c r="Q214">
        <v>68.701799952620107</v>
      </c>
      <c r="R214" t="s">
        <v>24</v>
      </c>
    </row>
    <row r="215" spans="1:18" x14ac:dyDescent="0.35">
      <c r="A215" t="s">
        <v>223</v>
      </c>
      <c r="B215" t="s">
        <v>44</v>
      </c>
      <c r="C215" t="s">
        <v>226</v>
      </c>
      <c r="D215" t="s">
        <v>45</v>
      </c>
      <c r="E215" t="s">
        <v>26</v>
      </c>
      <c r="F215">
        <v>7</v>
      </c>
      <c r="G215">
        <v>2</v>
      </c>
      <c r="I215">
        <v>520</v>
      </c>
      <c r="J215">
        <v>520</v>
      </c>
      <c r="K215">
        <v>520</v>
      </c>
      <c r="L215">
        <v>520</v>
      </c>
      <c r="M215" t="s">
        <v>24</v>
      </c>
      <c r="P215">
        <v>754.39104480364597</v>
      </c>
      <c r="Q215">
        <v>754.39104480364597</v>
      </c>
      <c r="R215" t="s">
        <v>24</v>
      </c>
    </row>
    <row r="216" spans="1:18" x14ac:dyDescent="0.35">
      <c r="A216" t="s">
        <v>223</v>
      </c>
      <c r="B216" t="s">
        <v>44</v>
      </c>
      <c r="C216" t="s">
        <v>227</v>
      </c>
      <c r="D216" t="s">
        <v>45</v>
      </c>
      <c r="E216" t="s">
        <v>26</v>
      </c>
      <c r="F216">
        <v>5</v>
      </c>
      <c r="G216">
        <v>2</v>
      </c>
      <c r="I216">
        <v>13008</v>
      </c>
      <c r="J216">
        <v>13008</v>
      </c>
      <c r="K216">
        <v>13008</v>
      </c>
      <c r="L216">
        <v>13008</v>
      </c>
      <c r="M216" t="s">
        <v>24</v>
      </c>
      <c r="P216">
        <v>32.063026591411997</v>
      </c>
      <c r="Q216">
        <v>32.063026591411997</v>
      </c>
      <c r="R216" t="s">
        <v>24</v>
      </c>
    </row>
    <row r="217" spans="1:18" x14ac:dyDescent="0.35">
      <c r="A217" t="s">
        <v>223</v>
      </c>
      <c r="B217" t="s">
        <v>44</v>
      </c>
      <c r="C217" t="s">
        <v>228</v>
      </c>
      <c r="D217" t="s">
        <v>45</v>
      </c>
      <c r="E217" t="s">
        <v>26</v>
      </c>
      <c r="F217">
        <v>8</v>
      </c>
      <c r="G217">
        <v>2</v>
      </c>
      <c r="I217">
        <v>22420</v>
      </c>
      <c r="J217">
        <v>22420</v>
      </c>
      <c r="K217">
        <v>22420</v>
      </c>
      <c r="L217">
        <v>22420</v>
      </c>
      <c r="M217" t="s">
        <v>24</v>
      </c>
      <c r="P217">
        <v>21.958569731873801</v>
      </c>
      <c r="Q217">
        <v>21.958569731873801</v>
      </c>
      <c r="R217" t="s">
        <v>24</v>
      </c>
    </row>
    <row r="218" spans="1:18" x14ac:dyDescent="0.35">
      <c r="A218" t="s">
        <v>223</v>
      </c>
      <c r="B218" t="s">
        <v>44</v>
      </c>
      <c r="C218" t="s">
        <v>229</v>
      </c>
      <c r="D218" t="s">
        <v>45</v>
      </c>
      <c r="E218" t="s">
        <v>26</v>
      </c>
      <c r="F218">
        <v>10</v>
      </c>
      <c r="G218">
        <v>2</v>
      </c>
      <c r="I218">
        <v>649</v>
      </c>
      <c r="J218">
        <v>649</v>
      </c>
      <c r="K218">
        <v>649</v>
      </c>
      <c r="L218">
        <v>649</v>
      </c>
      <c r="M218" t="s">
        <v>24</v>
      </c>
      <c r="P218">
        <v>15.8791596816679</v>
      </c>
      <c r="Q218">
        <v>15.8791596816679</v>
      </c>
      <c r="R218" t="s">
        <v>24</v>
      </c>
    </row>
    <row r="219" spans="1:18" x14ac:dyDescent="0.35">
      <c r="A219" t="s">
        <v>223</v>
      </c>
      <c r="B219" t="s">
        <v>44</v>
      </c>
      <c r="C219" t="s">
        <v>230</v>
      </c>
      <c r="D219" t="s">
        <v>45</v>
      </c>
      <c r="E219" t="s">
        <v>26</v>
      </c>
      <c r="F219">
        <v>9</v>
      </c>
      <c r="G219">
        <v>2</v>
      </c>
      <c r="I219">
        <v>833</v>
      </c>
      <c r="J219">
        <v>833</v>
      </c>
      <c r="K219">
        <v>833</v>
      </c>
      <c r="L219">
        <v>833</v>
      </c>
      <c r="M219" t="s">
        <v>24</v>
      </c>
      <c r="P219">
        <v>16.050945299134099</v>
      </c>
      <c r="Q219">
        <v>16.050945299134099</v>
      </c>
      <c r="R219" t="s">
        <v>24</v>
      </c>
    </row>
    <row r="220" spans="1:18" x14ac:dyDescent="0.35">
      <c r="A220" t="s">
        <v>223</v>
      </c>
      <c r="B220" t="s">
        <v>44</v>
      </c>
      <c r="C220" t="s">
        <v>231</v>
      </c>
      <c r="D220" t="s">
        <v>45</v>
      </c>
      <c r="E220" t="s">
        <v>26</v>
      </c>
      <c r="F220">
        <v>6</v>
      </c>
      <c r="G220">
        <v>2</v>
      </c>
      <c r="I220">
        <v>407</v>
      </c>
      <c r="J220">
        <v>407</v>
      </c>
      <c r="K220">
        <v>407</v>
      </c>
      <c r="L220">
        <v>407</v>
      </c>
      <c r="M220" t="s">
        <v>24</v>
      </c>
      <c r="P220">
        <v>10.580007155159899</v>
      </c>
      <c r="Q220">
        <v>10.580007155159899</v>
      </c>
      <c r="R220" t="s">
        <v>24</v>
      </c>
    </row>
    <row r="221" spans="1:18" x14ac:dyDescent="0.35">
      <c r="A221" t="s">
        <v>223</v>
      </c>
      <c r="B221" t="s">
        <v>44</v>
      </c>
      <c r="C221" t="s">
        <v>232</v>
      </c>
      <c r="D221" t="s">
        <v>45</v>
      </c>
      <c r="E221" t="s">
        <v>26</v>
      </c>
      <c r="F221">
        <v>2</v>
      </c>
      <c r="G221">
        <v>2</v>
      </c>
      <c r="I221">
        <v>1635</v>
      </c>
      <c r="J221">
        <v>1635</v>
      </c>
      <c r="K221">
        <v>1635</v>
      </c>
      <c r="L221">
        <v>1635</v>
      </c>
      <c r="M221" t="s">
        <v>24</v>
      </c>
      <c r="P221">
        <v>12.4346604675394</v>
      </c>
      <c r="Q221">
        <v>12.4346604675394</v>
      </c>
      <c r="R221" t="s">
        <v>24</v>
      </c>
    </row>
    <row r="222" spans="1:18" x14ac:dyDescent="0.35">
      <c r="A222" t="s">
        <v>223</v>
      </c>
      <c r="B222" t="s">
        <v>44</v>
      </c>
      <c r="C222" t="s">
        <v>233</v>
      </c>
      <c r="D222" t="s">
        <v>45</v>
      </c>
      <c r="E222" t="s">
        <v>26</v>
      </c>
      <c r="F222">
        <v>4</v>
      </c>
      <c r="G222">
        <v>2</v>
      </c>
      <c r="I222">
        <v>3097</v>
      </c>
      <c r="J222">
        <v>3097</v>
      </c>
      <c r="K222">
        <v>3097</v>
      </c>
      <c r="L222">
        <v>3097</v>
      </c>
      <c r="M222" t="s">
        <v>24</v>
      </c>
      <c r="P222">
        <v>2.5511738029093101</v>
      </c>
      <c r="Q222">
        <v>2.5511738029093101</v>
      </c>
      <c r="R222" t="s">
        <v>24</v>
      </c>
    </row>
    <row r="223" spans="1:18" x14ac:dyDescent="0.35">
      <c r="A223" t="s">
        <v>223</v>
      </c>
      <c r="B223" t="s">
        <v>46</v>
      </c>
      <c r="C223" t="s">
        <v>224</v>
      </c>
      <c r="D223" t="s">
        <v>47</v>
      </c>
      <c r="E223" t="s">
        <v>26</v>
      </c>
      <c r="F223">
        <v>1</v>
      </c>
      <c r="G223">
        <v>2</v>
      </c>
      <c r="I223">
        <v>869</v>
      </c>
      <c r="J223">
        <v>869</v>
      </c>
      <c r="K223">
        <v>869</v>
      </c>
      <c r="L223">
        <v>869</v>
      </c>
      <c r="M223" t="s">
        <v>24</v>
      </c>
      <c r="P223">
        <v>0.25821902816308101</v>
      </c>
      <c r="Q223">
        <v>0.25821902816308101</v>
      </c>
      <c r="R223" t="s">
        <v>24</v>
      </c>
    </row>
    <row r="224" spans="1:18" x14ac:dyDescent="0.35">
      <c r="A224" t="s">
        <v>223</v>
      </c>
      <c r="B224" t="s">
        <v>46</v>
      </c>
      <c r="C224" t="s">
        <v>225</v>
      </c>
      <c r="D224" t="s">
        <v>47</v>
      </c>
      <c r="E224" t="s">
        <v>26</v>
      </c>
      <c r="F224">
        <v>3</v>
      </c>
      <c r="G224">
        <v>2</v>
      </c>
      <c r="I224">
        <v>719</v>
      </c>
      <c r="J224">
        <v>719</v>
      </c>
      <c r="K224">
        <v>719</v>
      </c>
      <c r="L224">
        <v>719</v>
      </c>
      <c r="M224" t="s">
        <v>24</v>
      </c>
      <c r="P224">
        <v>11.261958604537</v>
      </c>
      <c r="Q224">
        <v>11.261958604537</v>
      </c>
      <c r="R224" t="s">
        <v>24</v>
      </c>
    </row>
    <row r="225" spans="1:18" x14ac:dyDescent="0.35">
      <c r="A225" t="s">
        <v>223</v>
      </c>
      <c r="B225" t="s">
        <v>46</v>
      </c>
      <c r="C225" t="s">
        <v>226</v>
      </c>
      <c r="D225" t="s">
        <v>47</v>
      </c>
      <c r="E225" t="s">
        <v>26</v>
      </c>
      <c r="F225">
        <v>7</v>
      </c>
      <c r="G225">
        <v>2</v>
      </c>
      <c r="I225">
        <v>679</v>
      </c>
      <c r="J225">
        <v>679</v>
      </c>
      <c r="K225">
        <v>679</v>
      </c>
      <c r="L225">
        <v>679</v>
      </c>
      <c r="M225" t="s">
        <v>24</v>
      </c>
      <c r="P225">
        <v>1019.33313501996</v>
      </c>
      <c r="Q225">
        <v>1019.33313501996</v>
      </c>
      <c r="R225" t="s">
        <v>24</v>
      </c>
    </row>
    <row r="226" spans="1:18" x14ac:dyDescent="0.35">
      <c r="A226" t="s">
        <v>223</v>
      </c>
      <c r="B226" t="s">
        <v>46</v>
      </c>
      <c r="C226" t="s">
        <v>227</v>
      </c>
      <c r="D226" t="s">
        <v>47</v>
      </c>
      <c r="E226" t="s">
        <v>26</v>
      </c>
      <c r="F226">
        <v>5</v>
      </c>
      <c r="G226">
        <v>2</v>
      </c>
      <c r="I226">
        <v>9373</v>
      </c>
      <c r="J226">
        <v>9373</v>
      </c>
      <c r="K226">
        <v>9373</v>
      </c>
      <c r="L226">
        <v>9373</v>
      </c>
      <c r="M226" t="s">
        <v>24</v>
      </c>
      <c r="P226">
        <v>22.745212101768299</v>
      </c>
      <c r="Q226">
        <v>22.745212101768299</v>
      </c>
      <c r="R226" t="s">
        <v>24</v>
      </c>
    </row>
    <row r="227" spans="1:18" x14ac:dyDescent="0.35">
      <c r="A227" t="s">
        <v>223</v>
      </c>
      <c r="B227" t="s">
        <v>46</v>
      </c>
      <c r="C227" t="s">
        <v>228</v>
      </c>
      <c r="D227" t="s">
        <v>47</v>
      </c>
      <c r="E227" t="s">
        <v>26</v>
      </c>
      <c r="F227">
        <v>8</v>
      </c>
      <c r="G227">
        <v>2</v>
      </c>
      <c r="I227">
        <v>26054</v>
      </c>
      <c r="J227">
        <v>26054</v>
      </c>
      <c r="K227">
        <v>26054</v>
      </c>
      <c r="L227">
        <v>26054</v>
      </c>
      <c r="M227" t="s">
        <v>24</v>
      </c>
      <c r="P227">
        <v>25.770020833530701</v>
      </c>
      <c r="Q227">
        <v>25.770020833530701</v>
      </c>
      <c r="R227" t="s">
        <v>24</v>
      </c>
    </row>
    <row r="228" spans="1:18" x14ac:dyDescent="0.35">
      <c r="A228" t="s">
        <v>223</v>
      </c>
      <c r="B228" t="s">
        <v>46</v>
      </c>
      <c r="C228" t="s">
        <v>229</v>
      </c>
      <c r="D228" t="s">
        <v>47</v>
      </c>
      <c r="E228" t="s">
        <v>26</v>
      </c>
      <c r="F228">
        <v>10</v>
      </c>
      <c r="G228">
        <v>2</v>
      </c>
      <c r="I228">
        <v>686</v>
      </c>
      <c r="J228">
        <v>686</v>
      </c>
      <c r="K228">
        <v>686</v>
      </c>
      <c r="L228">
        <v>686</v>
      </c>
      <c r="M228" t="s">
        <v>24</v>
      </c>
      <c r="P228">
        <v>16.7160274177273</v>
      </c>
      <c r="Q228">
        <v>16.7160274177273</v>
      </c>
      <c r="R228" t="s">
        <v>24</v>
      </c>
    </row>
    <row r="229" spans="1:18" x14ac:dyDescent="0.35">
      <c r="A229" t="s">
        <v>223</v>
      </c>
      <c r="B229" t="s">
        <v>46</v>
      </c>
      <c r="C229" t="s">
        <v>230</v>
      </c>
      <c r="D229" t="s">
        <v>47</v>
      </c>
      <c r="E229" t="s">
        <v>26</v>
      </c>
      <c r="F229">
        <v>9</v>
      </c>
      <c r="G229">
        <v>2</v>
      </c>
      <c r="I229">
        <v>1570</v>
      </c>
      <c r="J229">
        <v>1570</v>
      </c>
      <c r="K229">
        <v>1570</v>
      </c>
      <c r="L229">
        <v>1570</v>
      </c>
      <c r="M229" t="s">
        <v>24</v>
      </c>
      <c r="P229">
        <v>36.574667879447901</v>
      </c>
      <c r="Q229">
        <v>36.574667879447901</v>
      </c>
      <c r="R229" t="s">
        <v>24</v>
      </c>
    </row>
    <row r="230" spans="1:18" x14ac:dyDescent="0.35">
      <c r="A230" t="s">
        <v>223</v>
      </c>
      <c r="B230" t="s">
        <v>46</v>
      </c>
      <c r="C230" t="s">
        <v>231</v>
      </c>
      <c r="D230" t="s">
        <v>47</v>
      </c>
      <c r="E230" t="s">
        <v>26</v>
      </c>
      <c r="F230">
        <v>6</v>
      </c>
      <c r="G230">
        <v>2</v>
      </c>
      <c r="I230">
        <v>428</v>
      </c>
      <c r="J230">
        <v>428</v>
      </c>
      <c r="K230">
        <v>428</v>
      </c>
      <c r="L230">
        <v>428</v>
      </c>
      <c r="M230" t="s">
        <v>24</v>
      </c>
      <c r="P230">
        <v>11.443259061992499</v>
      </c>
      <c r="Q230">
        <v>11.443259061992499</v>
      </c>
      <c r="R230" t="s">
        <v>24</v>
      </c>
    </row>
    <row r="231" spans="1:18" x14ac:dyDescent="0.35">
      <c r="A231" t="s">
        <v>223</v>
      </c>
      <c r="B231" t="s">
        <v>46</v>
      </c>
      <c r="C231" t="s">
        <v>232</v>
      </c>
      <c r="D231" t="s">
        <v>47</v>
      </c>
      <c r="E231" t="s">
        <v>26</v>
      </c>
      <c r="F231">
        <v>2</v>
      </c>
      <c r="G231">
        <v>2</v>
      </c>
      <c r="I231">
        <v>1513</v>
      </c>
      <c r="J231">
        <v>1513</v>
      </c>
      <c r="K231">
        <v>1513</v>
      </c>
      <c r="L231">
        <v>1513</v>
      </c>
      <c r="M231" t="s">
        <v>24</v>
      </c>
      <c r="P231">
        <v>11.6419421440766</v>
      </c>
      <c r="Q231">
        <v>11.6419421440766</v>
      </c>
      <c r="R231" t="s">
        <v>24</v>
      </c>
    </row>
    <row r="232" spans="1:18" x14ac:dyDescent="0.35">
      <c r="A232" t="s">
        <v>223</v>
      </c>
      <c r="B232" t="s">
        <v>46</v>
      </c>
      <c r="C232" t="s">
        <v>233</v>
      </c>
      <c r="D232" t="s">
        <v>47</v>
      </c>
      <c r="E232" t="s">
        <v>26</v>
      </c>
      <c r="F232">
        <v>4</v>
      </c>
      <c r="G232">
        <v>2</v>
      </c>
      <c r="I232">
        <v>3288</v>
      </c>
      <c r="J232">
        <v>3288</v>
      </c>
      <c r="K232">
        <v>3288</v>
      </c>
      <c r="L232">
        <v>3288</v>
      </c>
      <c r="M232" t="s">
        <v>24</v>
      </c>
      <c r="P232">
        <v>2.9491762008713298</v>
      </c>
      <c r="Q232">
        <v>2.9491762008713298</v>
      </c>
      <c r="R232" t="s">
        <v>24</v>
      </c>
    </row>
    <row r="233" spans="1:18" x14ac:dyDescent="0.35">
      <c r="A233" t="s">
        <v>223</v>
      </c>
      <c r="B233" t="s">
        <v>48</v>
      </c>
      <c r="C233" t="s">
        <v>224</v>
      </c>
      <c r="D233" t="s">
        <v>49</v>
      </c>
      <c r="E233" t="s">
        <v>26</v>
      </c>
      <c r="F233">
        <v>1</v>
      </c>
      <c r="G233">
        <v>2</v>
      </c>
      <c r="I233">
        <v>1094</v>
      </c>
      <c r="J233">
        <v>1094</v>
      </c>
      <c r="K233">
        <v>1094</v>
      </c>
      <c r="L233">
        <v>1094</v>
      </c>
      <c r="M233" t="s">
        <v>24</v>
      </c>
      <c r="P233">
        <v>0.37235431018078602</v>
      </c>
      <c r="Q233">
        <v>0.37235431018078602</v>
      </c>
      <c r="R233" t="s">
        <v>24</v>
      </c>
    </row>
    <row r="234" spans="1:18" x14ac:dyDescent="0.35">
      <c r="A234" t="s">
        <v>223</v>
      </c>
      <c r="B234" t="s">
        <v>48</v>
      </c>
      <c r="C234" t="s">
        <v>225</v>
      </c>
      <c r="D234" t="s">
        <v>49</v>
      </c>
      <c r="E234" t="s">
        <v>26</v>
      </c>
      <c r="F234">
        <v>3</v>
      </c>
      <c r="G234">
        <v>2</v>
      </c>
      <c r="I234">
        <v>1247</v>
      </c>
      <c r="J234">
        <v>1247</v>
      </c>
      <c r="K234">
        <v>1247</v>
      </c>
      <c r="L234">
        <v>1247</v>
      </c>
      <c r="M234" t="s">
        <v>24</v>
      </c>
      <c r="P234">
        <v>22.403474863588102</v>
      </c>
      <c r="Q234">
        <v>22.403474863588102</v>
      </c>
      <c r="R234" t="s">
        <v>24</v>
      </c>
    </row>
    <row r="235" spans="1:18" x14ac:dyDescent="0.35">
      <c r="A235" t="s">
        <v>223</v>
      </c>
      <c r="B235" t="s">
        <v>48</v>
      </c>
      <c r="C235" t="s">
        <v>226</v>
      </c>
      <c r="D235" t="s">
        <v>49</v>
      </c>
      <c r="E235" t="s">
        <v>26</v>
      </c>
      <c r="F235">
        <v>7</v>
      </c>
      <c r="G235">
        <v>2</v>
      </c>
      <c r="I235">
        <v>697</v>
      </c>
      <c r="J235">
        <v>697</v>
      </c>
      <c r="K235">
        <v>697</v>
      </c>
      <c r="L235">
        <v>697</v>
      </c>
      <c r="M235" t="s">
        <v>24</v>
      </c>
      <c r="P235">
        <v>1046.7081704260399</v>
      </c>
      <c r="Q235">
        <v>1046.7081704260399</v>
      </c>
      <c r="R235" t="s">
        <v>24</v>
      </c>
    </row>
    <row r="236" spans="1:18" x14ac:dyDescent="0.35">
      <c r="A236" t="s">
        <v>223</v>
      </c>
      <c r="B236" t="s">
        <v>48</v>
      </c>
      <c r="C236" t="s">
        <v>227</v>
      </c>
      <c r="D236" t="s">
        <v>49</v>
      </c>
      <c r="E236" t="s">
        <v>26</v>
      </c>
      <c r="F236">
        <v>5</v>
      </c>
      <c r="G236">
        <v>2</v>
      </c>
      <c r="I236">
        <v>8808</v>
      </c>
      <c r="J236">
        <v>8808</v>
      </c>
      <c r="K236">
        <v>8808</v>
      </c>
      <c r="L236">
        <v>8808</v>
      </c>
      <c r="M236" t="s">
        <v>24</v>
      </c>
      <c r="P236">
        <v>21.3091146586771</v>
      </c>
      <c r="Q236">
        <v>21.3091146586771</v>
      </c>
      <c r="R236" t="s">
        <v>24</v>
      </c>
    </row>
    <row r="237" spans="1:18" x14ac:dyDescent="0.35">
      <c r="A237" t="s">
        <v>223</v>
      </c>
      <c r="B237" t="s">
        <v>48</v>
      </c>
      <c r="C237" t="s">
        <v>228</v>
      </c>
      <c r="D237" t="s">
        <v>49</v>
      </c>
      <c r="E237" t="s">
        <v>26</v>
      </c>
      <c r="F237">
        <v>8</v>
      </c>
      <c r="G237">
        <v>2</v>
      </c>
      <c r="I237">
        <v>36904</v>
      </c>
      <c r="J237">
        <v>36904</v>
      </c>
      <c r="K237">
        <v>36904</v>
      </c>
      <c r="L237">
        <v>36904</v>
      </c>
      <c r="M237" t="s">
        <v>24</v>
      </c>
      <c r="P237">
        <v>37.3161237700699</v>
      </c>
      <c r="Q237">
        <v>37.3161237700699</v>
      </c>
      <c r="R237" t="s">
        <v>24</v>
      </c>
    </row>
    <row r="238" spans="1:18" x14ac:dyDescent="0.35">
      <c r="A238" t="s">
        <v>223</v>
      </c>
      <c r="B238" t="s">
        <v>48</v>
      </c>
      <c r="C238" t="s">
        <v>229</v>
      </c>
      <c r="D238" t="s">
        <v>49</v>
      </c>
      <c r="E238" t="s">
        <v>26</v>
      </c>
      <c r="F238">
        <v>10</v>
      </c>
      <c r="G238">
        <v>2</v>
      </c>
      <c r="I238">
        <v>1815</v>
      </c>
      <c r="J238">
        <v>1815</v>
      </c>
      <c r="K238">
        <v>1815</v>
      </c>
      <c r="L238">
        <v>1815</v>
      </c>
      <c r="M238" t="s">
        <v>24</v>
      </c>
      <c r="P238">
        <v>35.499595961346401</v>
      </c>
      <c r="Q238">
        <v>35.499595961346401</v>
      </c>
      <c r="R238" t="s">
        <v>24</v>
      </c>
    </row>
    <row r="239" spans="1:18" x14ac:dyDescent="0.35">
      <c r="A239" t="s">
        <v>223</v>
      </c>
      <c r="B239" t="s">
        <v>48</v>
      </c>
      <c r="C239" t="s">
        <v>230</v>
      </c>
      <c r="D239" t="s">
        <v>49</v>
      </c>
      <c r="E239" t="s">
        <v>26</v>
      </c>
      <c r="F239">
        <v>9</v>
      </c>
      <c r="G239">
        <v>2</v>
      </c>
      <c r="I239">
        <v>1422</v>
      </c>
      <c r="J239">
        <v>1422</v>
      </c>
      <c r="K239">
        <v>1422</v>
      </c>
      <c r="L239">
        <v>1422</v>
      </c>
      <c r="M239" t="s">
        <v>24</v>
      </c>
      <c r="P239">
        <v>32.6582669147475</v>
      </c>
      <c r="Q239">
        <v>32.6582669147475</v>
      </c>
      <c r="R239" t="s">
        <v>24</v>
      </c>
    </row>
    <row r="240" spans="1:18" x14ac:dyDescent="0.35">
      <c r="A240" t="s">
        <v>223</v>
      </c>
      <c r="B240" t="s">
        <v>48</v>
      </c>
      <c r="C240" t="s">
        <v>231</v>
      </c>
      <c r="D240" t="s">
        <v>49</v>
      </c>
      <c r="E240" t="s">
        <v>26</v>
      </c>
      <c r="F240">
        <v>6</v>
      </c>
      <c r="G240">
        <v>2</v>
      </c>
      <c r="I240">
        <v>497</v>
      </c>
      <c r="J240">
        <v>497</v>
      </c>
      <c r="K240">
        <v>497</v>
      </c>
      <c r="L240">
        <v>497</v>
      </c>
      <c r="M240" t="s">
        <v>24</v>
      </c>
      <c r="P240">
        <v>14.0211639241898</v>
      </c>
      <c r="Q240">
        <v>14.0211639241898</v>
      </c>
      <c r="R240" t="s">
        <v>24</v>
      </c>
    </row>
    <row r="241" spans="1:18" x14ac:dyDescent="0.35">
      <c r="A241" t="s">
        <v>223</v>
      </c>
      <c r="B241" t="s">
        <v>48</v>
      </c>
      <c r="C241" t="s">
        <v>232</v>
      </c>
      <c r="D241" t="s">
        <v>49</v>
      </c>
      <c r="E241" t="s">
        <v>26</v>
      </c>
      <c r="F241">
        <v>2</v>
      </c>
      <c r="G241">
        <v>2</v>
      </c>
      <c r="I241">
        <v>2935</v>
      </c>
      <c r="J241">
        <v>2935</v>
      </c>
      <c r="K241">
        <v>2935</v>
      </c>
      <c r="L241">
        <v>2935</v>
      </c>
      <c r="M241" t="s">
        <v>24</v>
      </c>
      <c r="P241">
        <v>20.122365181780001</v>
      </c>
      <c r="Q241">
        <v>20.122365181780001</v>
      </c>
      <c r="R241" t="s">
        <v>24</v>
      </c>
    </row>
    <row r="242" spans="1:18" x14ac:dyDescent="0.35">
      <c r="A242" t="s">
        <v>223</v>
      </c>
      <c r="B242" t="s">
        <v>48</v>
      </c>
      <c r="C242" t="s">
        <v>233</v>
      </c>
      <c r="D242" t="s">
        <v>49</v>
      </c>
      <c r="E242" t="s">
        <v>26</v>
      </c>
      <c r="F242">
        <v>4</v>
      </c>
      <c r="G242">
        <v>2</v>
      </c>
      <c r="I242">
        <v>4761</v>
      </c>
      <c r="J242">
        <v>4761</v>
      </c>
      <c r="K242">
        <v>4761</v>
      </c>
      <c r="L242">
        <v>4761</v>
      </c>
      <c r="M242" t="s">
        <v>24</v>
      </c>
      <c r="P242">
        <v>6.0595013963357598</v>
      </c>
      <c r="Q242">
        <v>6.0595013963357598</v>
      </c>
      <c r="R242" t="s">
        <v>24</v>
      </c>
    </row>
    <row r="243" spans="1:18" x14ac:dyDescent="0.35">
      <c r="A243" t="s">
        <v>223</v>
      </c>
      <c r="B243" t="s">
        <v>50</v>
      </c>
      <c r="C243" t="s">
        <v>224</v>
      </c>
      <c r="D243" t="s">
        <v>51</v>
      </c>
      <c r="E243" t="s">
        <v>26</v>
      </c>
      <c r="F243">
        <v>1</v>
      </c>
      <c r="G243">
        <v>2</v>
      </c>
      <c r="I243">
        <v>1040</v>
      </c>
      <c r="J243">
        <v>1040</v>
      </c>
      <c r="K243">
        <v>1040</v>
      </c>
      <c r="L243">
        <v>1040</v>
      </c>
      <c r="M243" t="s">
        <v>24</v>
      </c>
      <c r="P243">
        <v>0.34414483648440802</v>
      </c>
      <c r="Q243">
        <v>0.34414483648440802</v>
      </c>
      <c r="R243" t="s">
        <v>24</v>
      </c>
    </row>
    <row r="244" spans="1:18" x14ac:dyDescent="0.35">
      <c r="A244" t="s">
        <v>223</v>
      </c>
      <c r="B244" t="s">
        <v>50</v>
      </c>
      <c r="C244" t="s">
        <v>225</v>
      </c>
      <c r="D244" t="s">
        <v>51</v>
      </c>
      <c r="E244" t="s">
        <v>26</v>
      </c>
      <c r="F244">
        <v>3</v>
      </c>
      <c r="G244">
        <v>2</v>
      </c>
      <c r="I244">
        <v>1387</v>
      </c>
      <c r="J244">
        <v>1387</v>
      </c>
      <c r="K244">
        <v>1387</v>
      </c>
      <c r="L244">
        <v>1387</v>
      </c>
      <c r="M244" t="s">
        <v>24</v>
      </c>
      <c r="P244">
        <v>25.442660417246302</v>
      </c>
      <c r="Q244">
        <v>25.442660417246302</v>
      </c>
      <c r="R244" t="s">
        <v>24</v>
      </c>
    </row>
    <row r="245" spans="1:18" x14ac:dyDescent="0.35">
      <c r="A245" t="s">
        <v>223</v>
      </c>
      <c r="B245" t="s">
        <v>50</v>
      </c>
      <c r="C245" t="s">
        <v>226</v>
      </c>
      <c r="D245" t="s">
        <v>51</v>
      </c>
      <c r="E245" t="s">
        <v>26</v>
      </c>
      <c r="F245">
        <v>7</v>
      </c>
      <c r="G245">
        <v>2</v>
      </c>
      <c r="I245">
        <v>632</v>
      </c>
      <c r="J245">
        <v>632</v>
      </c>
      <c r="K245">
        <v>632</v>
      </c>
      <c r="L245">
        <v>632</v>
      </c>
      <c r="M245" t="s">
        <v>24</v>
      </c>
      <c r="P245">
        <v>945.69401005421105</v>
      </c>
      <c r="Q245">
        <v>945.69401005421105</v>
      </c>
      <c r="R245" t="s">
        <v>24</v>
      </c>
    </row>
    <row r="246" spans="1:18" x14ac:dyDescent="0.35">
      <c r="A246" t="s">
        <v>223</v>
      </c>
      <c r="B246" t="s">
        <v>50</v>
      </c>
      <c r="C246" t="s">
        <v>227</v>
      </c>
      <c r="D246" t="s">
        <v>51</v>
      </c>
      <c r="E246" t="s">
        <v>26</v>
      </c>
      <c r="F246">
        <v>5</v>
      </c>
      <c r="G246">
        <v>2</v>
      </c>
      <c r="I246">
        <v>16616</v>
      </c>
      <c r="J246">
        <v>16616</v>
      </c>
      <c r="K246">
        <v>16616</v>
      </c>
      <c r="L246">
        <v>16616</v>
      </c>
      <c r="M246" t="s">
        <v>24</v>
      </c>
      <c r="P246">
        <v>41.424005152157797</v>
      </c>
      <c r="Q246">
        <v>41.424005152157797</v>
      </c>
      <c r="R246" t="s">
        <v>24</v>
      </c>
    </row>
    <row r="247" spans="1:18" x14ac:dyDescent="0.35">
      <c r="A247" t="s">
        <v>223</v>
      </c>
      <c r="B247" t="s">
        <v>50</v>
      </c>
      <c r="C247" t="s">
        <v>228</v>
      </c>
      <c r="D247" t="s">
        <v>51</v>
      </c>
      <c r="E247" t="s">
        <v>26</v>
      </c>
      <c r="F247">
        <v>8</v>
      </c>
      <c r="G247">
        <v>2</v>
      </c>
      <c r="I247">
        <v>11476</v>
      </c>
      <c r="J247">
        <v>11476</v>
      </c>
      <c r="K247">
        <v>11476</v>
      </c>
      <c r="L247">
        <v>11476</v>
      </c>
      <c r="M247" t="s">
        <v>24</v>
      </c>
      <c r="P247">
        <v>10.7198627396336</v>
      </c>
      <c r="Q247">
        <v>10.7198627396336</v>
      </c>
      <c r="R247" t="s">
        <v>24</v>
      </c>
    </row>
    <row r="248" spans="1:18" x14ac:dyDescent="0.35">
      <c r="A248" t="s">
        <v>223</v>
      </c>
      <c r="B248" t="s">
        <v>50</v>
      </c>
      <c r="C248" t="s">
        <v>229</v>
      </c>
      <c r="D248" t="s">
        <v>51</v>
      </c>
      <c r="E248" t="s">
        <v>26</v>
      </c>
      <c r="F248">
        <v>10</v>
      </c>
      <c r="G248">
        <v>2</v>
      </c>
      <c r="I248">
        <v>692</v>
      </c>
      <c r="J248">
        <v>692</v>
      </c>
      <c r="K248">
        <v>692</v>
      </c>
      <c r="L248">
        <v>692</v>
      </c>
      <c r="M248" t="s">
        <v>24</v>
      </c>
      <c r="P248">
        <v>16.8491192385099</v>
      </c>
      <c r="Q248">
        <v>16.8491192385099</v>
      </c>
      <c r="R248" t="s">
        <v>24</v>
      </c>
    </row>
    <row r="249" spans="1:18" x14ac:dyDescent="0.35">
      <c r="A249" t="s">
        <v>223</v>
      </c>
      <c r="B249" t="s">
        <v>50</v>
      </c>
      <c r="C249" t="s">
        <v>230</v>
      </c>
      <c r="D249" t="s">
        <v>51</v>
      </c>
      <c r="E249" t="s">
        <v>26</v>
      </c>
      <c r="F249">
        <v>9</v>
      </c>
      <c r="G249">
        <v>2</v>
      </c>
      <c r="I249">
        <v>1244</v>
      </c>
      <c r="J249">
        <v>1244</v>
      </c>
      <c r="K249">
        <v>1244</v>
      </c>
      <c r="L249">
        <v>1244</v>
      </c>
      <c r="M249" t="s">
        <v>24</v>
      </c>
      <c r="P249">
        <v>27.836688939931499</v>
      </c>
      <c r="Q249">
        <v>27.836688939931499</v>
      </c>
      <c r="R249" t="s">
        <v>24</v>
      </c>
    </row>
    <row r="250" spans="1:18" x14ac:dyDescent="0.35">
      <c r="A250" t="s">
        <v>223</v>
      </c>
      <c r="B250" t="s">
        <v>50</v>
      </c>
      <c r="C250" t="s">
        <v>231</v>
      </c>
      <c r="D250" t="s">
        <v>51</v>
      </c>
      <c r="E250" t="s">
        <v>26</v>
      </c>
      <c r="F250">
        <v>6</v>
      </c>
      <c r="G250">
        <v>2</v>
      </c>
      <c r="I250">
        <v>375</v>
      </c>
      <c r="J250">
        <v>375</v>
      </c>
      <c r="K250">
        <v>375</v>
      </c>
      <c r="L250">
        <v>375</v>
      </c>
      <c r="M250" t="s">
        <v>24</v>
      </c>
      <c r="P250">
        <v>9.1660501557308596</v>
      </c>
      <c r="Q250">
        <v>9.1660501557308596</v>
      </c>
      <c r="R250" t="s">
        <v>24</v>
      </c>
    </row>
    <row r="251" spans="1:18" x14ac:dyDescent="0.35">
      <c r="A251" t="s">
        <v>223</v>
      </c>
      <c r="B251" t="s">
        <v>50</v>
      </c>
      <c r="C251" t="s">
        <v>232</v>
      </c>
      <c r="D251" t="s">
        <v>51</v>
      </c>
      <c r="E251" t="s">
        <v>26</v>
      </c>
      <c r="F251">
        <v>2</v>
      </c>
      <c r="G251">
        <v>2</v>
      </c>
      <c r="I251">
        <v>1393</v>
      </c>
      <c r="J251">
        <v>1393</v>
      </c>
      <c r="K251">
        <v>1393</v>
      </c>
      <c r="L251">
        <v>1393</v>
      </c>
      <c r="M251" t="s">
        <v>24</v>
      </c>
      <c r="P251">
        <v>10.845049769945801</v>
      </c>
      <c r="Q251">
        <v>10.845049769945801</v>
      </c>
      <c r="R251" t="s">
        <v>24</v>
      </c>
    </row>
    <row r="252" spans="1:18" x14ac:dyDescent="0.35">
      <c r="A252" t="s">
        <v>223</v>
      </c>
      <c r="B252" t="s">
        <v>50</v>
      </c>
      <c r="C252" t="s">
        <v>233</v>
      </c>
      <c r="D252" t="s">
        <v>51</v>
      </c>
      <c r="E252" t="s">
        <v>26</v>
      </c>
      <c r="F252">
        <v>4</v>
      </c>
      <c r="G252">
        <v>2</v>
      </c>
      <c r="I252">
        <v>3139</v>
      </c>
      <c r="J252">
        <v>3139</v>
      </c>
      <c r="K252">
        <v>3139</v>
      </c>
      <c r="L252">
        <v>3139</v>
      </c>
      <c r="M252" t="s">
        <v>24</v>
      </c>
      <c r="P252">
        <v>2.63855315191651</v>
      </c>
      <c r="Q252">
        <v>2.63855315191651</v>
      </c>
      <c r="R252" t="s">
        <v>24</v>
      </c>
    </row>
    <row r="253" spans="1:18" x14ac:dyDescent="0.35">
      <c r="A253" t="s">
        <v>223</v>
      </c>
      <c r="B253" t="s">
        <v>52</v>
      </c>
      <c r="C253" t="s">
        <v>224</v>
      </c>
      <c r="D253" t="s">
        <v>53</v>
      </c>
      <c r="E253" t="s">
        <v>26</v>
      </c>
      <c r="F253">
        <v>1</v>
      </c>
      <c r="G253">
        <v>2</v>
      </c>
      <c r="I253">
        <v>907</v>
      </c>
      <c r="J253">
        <v>907</v>
      </c>
      <c r="K253">
        <v>907</v>
      </c>
      <c r="L253">
        <v>907</v>
      </c>
      <c r="M253" t="s">
        <v>24</v>
      </c>
      <c r="P253">
        <v>0.27684050335254401</v>
      </c>
      <c r="Q253">
        <v>0.27684050335254401</v>
      </c>
      <c r="R253" t="s">
        <v>24</v>
      </c>
    </row>
    <row r="254" spans="1:18" x14ac:dyDescent="0.35">
      <c r="A254" t="s">
        <v>223</v>
      </c>
      <c r="B254" t="s">
        <v>52</v>
      </c>
      <c r="C254" t="s">
        <v>225</v>
      </c>
      <c r="D254" t="s">
        <v>53</v>
      </c>
      <c r="E254" t="s">
        <v>26</v>
      </c>
      <c r="F254">
        <v>3</v>
      </c>
      <c r="G254">
        <v>2</v>
      </c>
      <c r="I254">
        <v>644</v>
      </c>
      <c r="J254">
        <v>644</v>
      </c>
      <c r="K254">
        <v>644</v>
      </c>
      <c r="L254">
        <v>644</v>
      </c>
      <c r="M254" t="s">
        <v>24</v>
      </c>
      <c r="P254">
        <v>9.7331713913965707</v>
      </c>
      <c r="Q254">
        <v>9.7331713913965707</v>
      </c>
      <c r="R254" t="s">
        <v>24</v>
      </c>
    </row>
    <row r="255" spans="1:18" x14ac:dyDescent="0.35">
      <c r="A255" t="s">
        <v>223</v>
      </c>
      <c r="B255" t="s">
        <v>52</v>
      </c>
      <c r="C255" t="s">
        <v>226</v>
      </c>
      <c r="D255" t="s">
        <v>53</v>
      </c>
      <c r="E255" t="s">
        <v>26</v>
      </c>
      <c r="F255">
        <v>7</v>
      </c>
      <c r="G255">
        <v>2</v>
      </c>
      <c r="I255">
        <v>863</v>
      </c>
      <c r="J255">
        <v>863</v>
      </c>
      <c r="K255">
        <v>863</v>
      </c>
      <c r="L255">
        <v>863</v>
      </c>
      <c r="M255" t="s">
        <v>24</v>
      </c>
      <c r="P255">
        <v>1281.9739695114699</v>
      </c>
      <c r="Q255">
        <v>1281.9739695114699</v>
      </c>
      <c r="R255" t="s">
        <v>24</v>
      </c>
    </row>
    <row r="256" spans="1:18" x14ac:dyDescent="0.35">
      <c r="A256" t="s">
        <v>223</v>
      </c>
      <c r="B256" t="s">
        <v>52</v>
      </c>
      <c r="C256" t="s">
        <v>227</v>
      </c>
      <c r="D256" t="s">
        <v>53</v>
      </c>
      <c r="E256" t="s">
        <v>26</v>
      </c>
      <c r="F256">
        <v>5</v>
      </c>
      <c r="G256">
        <v>2</v>
      </c>
      <c r="I256">
        <v>4240</v>
      </c>
      <c r="J256">
        <v>4240</v>
      </c>
      <c r="K256">
        <v>4240</v>
      </c>
      <c r="L256">
        <v>4240</v>
      </c>
      <c r="M256" t="s">
        <v>24</v>
      </c>
      <c r="P256">
        <v>9.8609148792991697</v>
      </c>
      <c r="Q256">
        <v>9.8609148792991697</v>
      </c>
      <c r="R256" t="s">
        <v>24</v>
      </c>
    </row>
    <row r="257" spans="1:18" x14ac:dyDescent="0.35">
      <c r="A257" t="s">
        <v>223</v>
      </c>
      <c r="B257" t="s">
        <v>52</v>
      </c>
      <c r="C257" t="s">
        <v>228</v>
      </c>
      <c r="D257" t="s">
        <v>53</v>
      </c>
      <c r="E257" t="s">
        <v>26</v>
      </c>
      <c r="F257">
        <v>8</v>
      </c>
      <c r="G257">
        <v>2</v>
      </c>
      <c r="I257">
        <v>17626</v>
      </c>
      <c r="J257">
        <v>17626</v>
      </c>
      <c r="K257">
        <v>17626</v>
      </c>
      <c r="L257">
        <v>17626</v>
      </c>
      <c r="M257" t="s">
        <v>24</v>
      </c>
      <c r="P257">
        <v>16.9847280791126</v>
      </c>
      <c r="Q257">
        <v>16.9847280791126</v>
      </c>
      <c r="R257" t="s">
        <v>24</v>
      </c>
    </row>
    <row r="258" spans="1:18" x14ac:dyDescent="0.35">
      <c r="A258" t="s">
        <v>223</v>
      </c>
      <c r="B258" t="s">
        <v>52</v>
      </c>
      <c r="C258" t="s">
        <v>229</v>
      </c>
      <c r="D258" t="s">
        <v>53</v>
      </c>
      <c r="E258" t="s">
        <v>26</v>
      </c>
      <c r="F258">
        <v>10</v>
      </c>
      <c r="G258">
        <v>2</v>
      </c>
      <c r="I258">
        <v>1114</v>
      </c>
      <c r="J258">
        <v>1114</v>
      </c>
      <c r="K258">
        <v>1114</v>
      </c>
      <c r="L258">
        <v>1114</v>
      </c>
      <c r="M258" t="s">
        <v>24</v>
      </c>
      <c r="P258">
        <v>24.954249638233598</v>
      </c>
      <c r="Q258">
        <v>24.954249638233598</v>
      </c>
      <c r="R258" t="s">
        <v>24</v>
      </c>
    </row>
    <row r="259" spans="1:18" x14ac:dyDescent="0.35">
      <c r="A259" t="s">
        <v>223</v>
      </c>
      <c r="B259" t="s">
        <v>52</v>
      </c>
      <c r="C259" t="s">
        <v>230</v>
      </c>
      <c r="D259" t="s">
        <v>53</v>
      </c>
      <c r="E259" t="s">
        <v>26</v>
      </c>
      <c r="F259">
        <v>9</v>
      </c>
      <c r="G259">
        <v>2</v>
      </c>
      <c r="I259">
        <v>1549</v>
      </c>
      <c r="J259">
        <v>1549</v>
      </c>
      <c r="K259">
        <v>1549</v>
      </c>
      <c r="L259">
        <v>1549</v>
      </c>
      <c r="M259" t="s">
        <v>24</v>
      </c>
      <c r="P259">
        <v>36.023536471225299</v>
      </c>
      <c r="Q259">
        <v>36.023536471225299</v>
      </c>
      <c r="R259" t="s">
        <v>24</v>
      </c>
    </row>
    <row r="260" spans="1:18" x14ac:dyDescent="0.35">
      <c r="A260" t="s">
        <v>223</v>
      </c>
      <c r="B260" t="s">
        <v>52</v>
      </c>
      <c r="C260" t="s">
        <v>231</v>
      </c>
      <c r="D260" t="s">
        <v>53</v>
      </c>
      <c r="E260" t="s">
        <v>26</v>
      </c>
      <c r="F260">
        <v>6</v>
      </c>
      <c r="G260">
        <v>2</v>
      </c>
      <c r="I260">
        <v>388</v>
      </c>
      <c r="J260">
        <v>388</v>
      </c>
      <c r="K260">
        <v>388</v>
      </c>
      <c r="L260">
        <v>388</v>
      </c>
      <c r="M260" t="s">
        <v>24</v>
      </c>
      <c r="P260">
        <v>9.7567660939453607</v>
      </c>
      <c r="Q260">
        <v>9.7567660939453607</v>
      </c>
      <c r="R260" t="s">
        <v>24</v>
      </c>
    </row>
    <row r="261" spans="1:18" x14ac:dyDescent="0.35">
      <c r="A261" t="s">
        <v>223</v>
      </c>
      <c r="B261" t="s">
        <v>52</v>
      </c>
      <c r="C261" t="s">
        <v>232</v>
      </c>
      <c r="D261" t="s">
        <v>53</v>
      </c>
      <c r="E261" t="s">
        <v>26</v>
      </c>
      <c r="F261">
        <v>2</v>
      </c>
      <c r="G261">
        <v>2</v>
      </c>
      <c r="I261">
        <v>1534</v>
      </c>
      <c r="J261">
        <v>1534</v>
      </c>
      <c r="K261">
        <v>1534</v>
      </c>
      <c r="L261">
        <v>1534</v>
      </c>
      <c r="M261" t="s">
        <v>24</v>
      </c>
      <c r="P261">
        <v>11.7795936464828</v>
      </c>
      <c r="Q261">
        <v>11.7795936464828</v>
      </c>
      <c r="R261" t="s">
        <v>24</v>
      </c>
    </row>
    <row r="262" spans="1:18" x14ac:dyDescent="0.35">
      <c r="A262" t="s">
        <v>223</v>
      </c>
      <c r="B262" t="s">
        <v>52</v>
      </c>
      <c r="C262" t="s">
        <v>233</v>
      </c>
      <c r="D262" t="s">
        <v>53</v>
      </c>
      <c r="E262" t="s">
        <v>26</v>
      </c>
      <c r="F262">
        <v>4</v>
      </c>
      <c r="G262">
        <v>2</v>
      </c>
      <c r="I262">
        <v>3970</v>
      </c>
      <c r="J262">
        <v>3970</v>
      </c>
      <c r="K262">
        <v>3970</v>
      </c>
      <c r="L262">
        <v>3970</v>
      </c>
      <c r="M262" t="s">
        <v>24</v>
      </c>
      <c r="P262">
        <v>4.3815333450146401</v>
      </c>
      <c r="Q262">
        <v>4.3815333450146401</v>
      </c>
      <c r="R262" t="s">
        <v>24</v>
      </c>
    </row>
    <row r="263" spans="1:18" x14ac:dyDescent="0.35">
      <c r="A263" t="s">
        <v>223</v>
      </c>
      <c r="B263" t="s">
        <v>54</v>
      </c>
      <c r="C263" t="s">
        <v>224</v>
      </c>
      <c r="D263" t="s">
        <v>55</v>
      </c>
      <c r="E263" t="s">
        <v>26</v>
      </c>
      <c r="F263">
        <v>1</v>
      </c>
      <c r="G263">
        <v>2</v>
      </c>
      <c r="I263">
        <v>1042</v>
      </c>
      <c r="J263">
        <v>1042</v>
      </c>
      <c r="K263">
        <v>1042</v>
      </c>
      <c r="L263">
        <v>1042</v>
      </c>
      <c r="M263" t="s">
        <v>24</v>
      </c>
      <c r="P263">
        <v>0.34518088966906801</v>
      </c>
      <c r="Q263">
        <v>0.34518088966906801</v>
      </c>
      <c r="R263" t="s">
        <v>24</v>
      </c>
    </row>
    <row r="264" spans="1:18" x14ac:dyDescent="0.35">
      <c r="A264" t="s">
        <v>223</v>
      </c>
      <c r="B264" t="s">
        <v>54</v>
      </c>
      <c r="C264" t="s">
        <v>225</v>
      </c>
      <c r="D264" t="s">
        <v>55</v>
      </c>
      <c r="E264" t="s">
        <v>26</v>
      </c>
      <c r="F264">
        <v>3</v>
      </c>
      <c r="G264">
        <v>2</v>
      </c>
      <c r="I264">
        <v>1215</v>
      </c>
      <c r="J264">
        <v>1215</v>
      </c>
      <c r="K264">
        <v>1215</v>
      </c>
      <c r="L264">
        <v>1215</v>
      </c>
      <c r="M264" t="s">
        <v>24</v>
      </c>
      <c r="P264">
        <v>21.7130638089108</v>
      </c>
      <c r="Q264">
        <v>21.7130638089108</v>
      </c>
      <c r="R264" t="s">
        <v>24</v>
      </c>
    </row>
    <row r="265" spans="1:18" x14ac:dyDescent="0.35">
      <c r="A265" t="s">
        <v>223</v>
      </c>
      <c r="B265" t="s">
        <v>54</v>
      </c>
      <c r="C265" t="s">
        <v>226</v>
      </c>
      <c r="D265" t="s">
        <v>55</v>
      </c>
      <c r="E265" t="s">
        <v>26</v>
      </c>
      <c r="F265">
        <v>7</v>
      </c>
      <c r="G265">
        <v>2</v>
      </c>
      <c r="I265">
        <v>565</v>
      </c>
      <c r="J265">
        <v>565</v>
      </c>
      <c r="K265">
        <v>565</v>
      </c>
      <c r="L265">
        <v>565</v>
      </c>
      <c r="M265" t="s">
        <v>24</v>
      </c>
      <c r="P265">
        <v>834.37081373965805</v>
      </c>
      <c r="Q265">
        <v>834.37081373965805</v>
      </c>
      <c r="R265" t="s">
        <v>24</v>
      </c>
    </row>
    <row r="266" spans="1:18" x14ac:dyDescent="0.35">
      <c r="A266" t="s">
        <v>223</v>
      </c>
      <c r="B266" t="s">
        <v>54</v>
      </c>
      <c r="C266" t="s">
        <v>227</v>
      </c>
      <c r="D266" t="s">
        <v>55</v>
      </c>
      <c r="E266" t="s">
        <v>26</v>
      </c>
      <c r="F266">
        <v>5</v>
      </c>
      <c r="G266">
        <v>2</v>
      </c>
      <c r="I266">
        <v>33880</v>
      </c>
      <c r="J266">
        <v>33880</v>
      </c>
      <c r="K266">
        <v>33880</v>
      </c>
      <c r="L266">
        <v>33880</v>
      </c>
      <c r="M266" t="s">
        <v>24</v>
      </c>
      <c r="P266">
        <v>87.307611156015099</v>
      </c>
      <c r="Q266">
        <v>87.307611156015099</v>
      </c>
      <c r="R266" t="s">
        <v>24</v>
      </c>
    </row>
    <row r="267" spans="1:18" x14ac:dyDescent="0.35">
      <c r="A267" t="s">
        <v>223</v>
      </c>
      <c r="B267" t="s">
        <v>54</v>
      </c>
      <c r="C267" t="s">
        <v>228</v>
      </c>
      <c r="D267" t="s">
        <v>55</v>
      </c>
      <c r="E267" t="s">
        <v>26</v>
      </c>
      <c r="F267">
        <v>8</v>
      </c>
      <c r="G267">
        <v>2</v>
      </c>
      <c r="I267">
        <v>17983</v>
      </c>
      <c r="J267">
        <v>17983</v>
      </c>
      <c r="K267">
        <v>17983</v>
      </c>
      <c r="L267">
        <v>17983</v>
      </c>
      <c r="M267" t="s">
        <v>24</v>
      </c>
      <c r="P267">
        <v>17.352720046758499</v>
      </c>
      <c r="Q267">
        <v>17.352720046758499</v>
      </c>
      <c r="R267" t="s">
        <v>24</v>
      </c>
    </row>
    <row r="268" spans="1:18" x14ac:dyDescent="0.35">
      <c r="A268" t="s">
        <v>223</v>
      </c>
      <c r="B268" t="s">
        <v>54</v>
      </c>
      <c r="C268" t="s">
        <v>229</v>
      </c>
      <c r="D268" t="s">
        <v>55</v>
      </c>
      <c r="E268" t="s">
        <v>26</v>
      </c>
      <c r="F268">
        <v>10</v>
      </c>
      <c r="G268">
        <v>2</v>
      </c>
      <c r="I268">
        <v>775</v>
      </c>
      <c r="J268">
        <v>775</v>
      </c>
      <c r="K268">
        <v>775</v>
      </c>
      <c r="L268">
        <v>775</v>
      </c>
      <c r="M268" t="s">
        <v>24</v>
      </c>
      <c r="P268">
        <v>18.624122803772</v>
      </c>
      <c r="Q268">
        <v>18.624122803772</v>
      </c>
      <c r="R268" t="s">
        <v>24</v>
      </c>
    </row>
    <row r="269" spans="1:18" x14ac:dyDescent="0.35">
      <c r="A269" t="s">
        <v>223</v>
      </c>
      <c r="B269" t="s">
        <v>54</v>
      </c>
      <c r="C269" t="s">
        <v>230</v>
      </c>
      <c r="D269" t="s">
        <v>55</v>
      </c>
      <c r="E269" t="s">
        <v>26</v>
      </c>
      <c r="F269">
        <v>9</v>
      </c>
      <c r="G269">
        <v>2</v>
      </c>
      <c r="I269">
        <v>935</v>
      </c>
      <c r="J269">
        <v>935</v>
      </c>
      <c r="K269">
        <v>935</v>
      </c>
      <c r="L269">
        <v>935</v>
      </c>
      <c r="M269" t="s">
        <v>24</v>
      </c>
      <c r="P269">
        <v>19.085529306037099</v>
      </c>
      <c r="Q269">
        <v>19.085529306037099</v>
      </c>
      <c r="R269" t="s">
        <v>24</v>
      </c>
    </row>
    <row r="270" spans="1:18" x14ac:dyDescent="0.35">
      <c r="A270" t="s">
        <v>223</v>
      </c>
      <c r="B270" t="s">
        <v>54</v>
      </c>
      <c r="C270" t="s">
        <v>231</v>
      </c>
      <c r="D270" t="s">
        <v>55</v>
      </c>
      <c r="E270" t="s">
        <v>26</v>
      </c>
      <c r="F270">
        <v>6</v>
      </c>
      <c r="G270">
        <v>2</v>
      </c>
      <c r="I270">
        <v>421</v>
      </c>
      <c r="J270">
        <v>421</v>
      </c>
      <c r="K270">
        <v>421</v>
      </c>
      <c r="L270">
        <v>421</v>
      </c>
      <c r="M270" t="s">
        <v>24</v>
      </c>
      <c r="P270">
        <v>11.160424800364501</v>
      </c>
      <c r="Q270">
        <v>11.160424800364501</v>
      </c>
      <c r="R270" t="s">
        <v>24</v>
      </c>
    </row>
    <row r="271" spans="1:18" x14ac:dyDescent="0.35">
      <c r="A271" t="s">
        <v>223</v>
      </c>
      <c r="B271" t="s">
        <v>54</v>
      </c>
      <c r="C271" t="s">
        <v>232</v>
      </c>
      <c r="D271" t="s">
        <v>55</v>
      </c>
      <c r="E271" t="s">
        <v>26</v>
      </c>
      <c r="F271">
        <v>2</v>
      </c>
      <c r="G271">
        <v>2</v>
      </c>
      <c r="I271">
        <v>1565</v>
      </c>
      <c r="J271">
        <v>1565</v>
      </c>
      <c r="K271">
        <v>1565</v>
      </c>
      <c r="L271">
        <v>1565</v>
      </c>
      <c r="M271" t="s">
        <v>24</v>
      </c>
      <c r="P271">
        <v>11.9818625124752</v>
      </c>
      <c r="Q271">
        <v>11.9818625124752</v>
      </c>
      <c r="R271" t="s">
        <v>24</v>
      </c>
    </row>
    <row r="272" spans="1:18" x14ac:dyDescent="0.35">
      <c r="A272" t="s">
        <v>223</v>
      </c>
      <c r="B272" t="s">
        <v>54</v>
      </c>
      <c r="C272" t="s">
        <v>233</v>
      </c>
      <c r="D272" t="s">
        <v>55</v>
      </c>
      <c r="E272" t="s">
        <v>26</v>
      </c>
      <c r="F272">
        <v>4</v>
      </c>
      <c r="G272">
        <v>2</v>
      </c>
      <c r="I272">
        <v>3312</v>
      </c>
      <c r="J272">
        <v>3312</v>
      </c>
      <c r="K272">
        <v>3312</v>
      </c>
      <c r="L272">
        <v>3312</v>
      </c>
      <c r="M272" t="s">
        <v>24</v>
      </c>
      <c r="P272">
        <v>2.99929748397772</v>
      </c>
      <c r="Q272">
        <v>2.99929748397772</v>
      </c>
      <c r="R272" t="s">
        <v>24</v>
      </c>
    </row>
    <row r="273" spans="1:18" x14ac:dyDescent="0.35">
      <c r="A273" t="s">
        <v>223</v>
      </c>
      <c r="B273" t="s">
        <v>56</v>
      </c>
      <c r="C273" t="s">
        <v>224</v>
      </c>
      <c r="D273" t="s">
        <v>57</v>
      </c>
      <c r="E273" t="s">
        <v>26</v>
      </c>
      <c r="F273">
        <v>1</v>
      </c>
      <c r="G273">
        <v>2</v>
      </c>
      <c r="I273">
        <v>485</v>
      </c>
      <c r="J273">
        <v>485</v>
      </c>
      <c r="K273">
        <v>485</v>
      </c>
      <c r="L273">
        <v>485</v>
      </c>
      <c r="M273" t="s">
        <v>24</v>
      </c>
      <c r="P273">
        <v>8.8988225914394495E-2</v>
      </c>
      <c r="Q273">
        <v>8.8988225914394495E-2</v>
      </c>
      <c r="R273" t="s">
        <v>24</v>
      </c>
    </row>
    <row r="274" spans="1:18" x14ac:dyDescent="0.35">
      <c r="A274" t="s">
        <v>223</v>
      </c>
      <c r="B274" t="s">
        <v>56</v>
      </c>
      <c r="C274" t="s">
        <v>225</v>
      </c>
      <c r="D274" t="s">
        <v>57</v>
      </c>
      <c r="E274" t="s">
        <v>26</v>
      </c>
      <c r="F274">
        <v>3</v>
      </c>
      <c r="G274">
        <v>2</v>
      </c>
      <c r="I274">
        <v>425</v>
      </c>
      <c r="J274">
        <v>425</v>
      </c>
      <c r="K274">
        <v>425</v>
      </c>
      <c r="L274">
        <v>425</v>
      </c>
      <c r="M274" t="s">
        <v>24</v>
      </c>
      <c r="P274">
        <v>5.3844682654723997</v>
      </c>
      <c r="Q274">
        <v>5.3844682654723997</v>
      </c>
      <c r="R274" t="s">
        <v>24</v>
      </c>
    </row>
    <row r="275" spans="1:18" x14ac:dyDescent="0.35">
      <c r="A275" t="s">
        <v>223</v>
      </c>
      <c r="B275" t="s">
        <v>56</v>
      </c>
      <c r="C275" t="s">
        <v>226</v>
      </c>
      <c r="D275" t="s">
        <v>57</v>
      </c>
      <c r="E275" t="s">
        <v>26</v>
      </c>
      <c r="F275">
        <v>7</v>
      </c>
      <c r="G275">
        <v>2</v>
      </c>
      <c r="I275">
        <v>631</v>
      </c>
      <c r="J275">
        <v>631</v>
      </c>
      <c r="K275">
        <v>631</v>
      </c>
      <c r="L275">
        <v>631</v>
      </c>
      <c r="M275" t="s">
        <v>24</v>
      </c>
      <c r="P275">
        <v>944.09061837406898</v>
      </c>
      <c r="Q275">
        <v>944.09061837406898</v>
      </c>
      <c r="R275" t="s">
        <v>24</v>
      </c>
    </row>
    <row r="276" spans="1:18" x14ac:dyDescent="0.35">
      <c r="A276" t="s">
        <v>223</v>
      </c>
      <c r="B276" t="s">
        <v>56</v>
      </c>
      <c r="C276" t="s">
        <v>227</v>
      </c>
      <c r="D276" t="s">
        <v>57</v>
      </c>
      <c r="E276" t="s">
        <v>26</v>
      </c>
      <c r="F276">
        <v>5</v>
      </c>
      <c r="G276">
        <v>2</v>
      </c>
      <c r="I276">
        <v>1674</v>
      </c>
      <c r="J276">
        <v>1674</v>
      </c>
      <c r="K276">
        <v>1674</v>
      </c>
      <c r="L276">
        <v>1674</v>
      </c>
      <c r="M276" t="s">
        <v>24</v>
      </c>
      <c r="P276">
        <v>3.6281161655433101</v>
      </c>
      <c r="Q276">
        <v>3.6281161655433101</v>
      </c>
      <c r="R276" t="s">
        <v>24</v>
      </c>
    </row>
    <row r="277" spans="1:18" x14ac:dyDescent="0.35">
      <c r="A277" t="s">
        <v>223</v>
      </c>
      <c r="B277" t="s">
        <v>56</v>
      </c>
      <c r="C277" t="s">
        <v>228</v>
      </c>
      <c r="D277" t="s">
        <v>57</v>
      </c>
      <c r="E277" t="s">
        <v>26</v>
      </c>
      <c r="F277">
        <v>8</v>
      </c>
      <c r="G277">
        <v>2</v>
      </c>
      <c r="I277">
        <v>9242</v>
      </c>
      <c r="J277">
        <v>9242</v>
      </c>
      <c r="K277">
        <v>9242</v>
      </c>
      <c r="L277">
        <v>9242</v>
      </c>
      <c r="M277" t="s">
        <v>24</v>
      </c>
      <c r="P277">
        <v>8.4869477802033693</v>
      </c>
      <c r="Q277">
        <v>8.4869477802033693</v>
      </c>
      <c r="R277" t="s">
        <v>24</v>
      </c>
    </row>
    <row r="278" spans="1:18" x14ac:dyDescent="0.35">
      <c r="A278" t="s">
        <v>223</v>
      </c>
      <c r="B278" t="s">
        <v>56</v>
      </c>
      <c r="C278" t="s">
        <v>229</v>
      </c>
      <c r="D278" t="s">
        <v>57</v>
      </c>
      <c r="E278" t="s">
        <v>26</v>
      </c>
      <c r="F278">
        <v>10</v>
      </c>
      <c r="G278">
        <v>2</v>
      </c>
      <c r="I278">
        <v>481</v>
      </c>
      <c r="J278">
        <v>481</v>
      </c>
      <c r="K278">
        <v>481</v>
      </c>
      <c r="L278">
        <v>481</v>
      </c>
      <c r="M278" t="s">
        <v>24</v>
      </c>
      <c r="P278">
        <v>11.6222271226692</v>
      </c>
      <c r="Q278">
        <v>11.6222271226692</v>
      </c>
      <c r="R278" t="s">
        <v>24</v>
      </c>
    </row>
    <row r="279" spans="1:18" x14ac:dyDescent="0.35">
      <c r="A279" t="s">
        <v>223</v>
      </c>
      <c r="B279" t="s">
        <v>56</v>
      </c>
      <c r="C279" t="s">
        <v>230</v>
      </c>
      <c r="D279" t="s">
        <v>57</v>
      </c>
      <c r="E279" t="s">
        <v>26</v>
      </c>
      <c r="F279">
        <v>9</v>
      </c>
      <c r="G279">
        <v>2</v>
      </c>
      <c r="I279">
        <v>1307</v>
      </c>
      <c r="J279">
        <v>1307</v>
      </c>
      <c r="K279">
        <v>1307</v>
      </c>
      <c r="L279">
        <v>1307</v>
      </c>
      <c r="M279" t="s">
        <v>24</v>
      </c>
      <c r="P279">
        <v>29.5585385204533</v>
      </c>
      <c r="Q279">
        <v>29.5585385204533</v>
      </c>
      <c r="R279" t="s">
        <v>24</v>
      </c>
    </row>
    <row r="280" spans="1:18" x14ac:dyDescent="0.35">
      <c r="A280" t="s">
        <v>223</v>
      </c>
      <c r="B280" t="s">
        <v>56</v>
      </c>
      <c r="C280" t="s">
        <v>231</v>
      </c>
      <c r="D280" t="s">
        <v>57</v>
      </c>
      <c r="E280" t="s">
        <v>26</v>
      </c>
      <c r="F280">
        <v>6</v>
      </c>
      <c r="G280">
        <v>2</v>
      </c>
      <c r="I280">
        <v>308</v>
      </c>
      <c r="J280">
        <v>308</v>
      </c>
      <c r="K280">
        <v>308</v>
      </c>
      <c r="L280">
        <v>308</v>
      </c>
      <c r="M280" t="s">
        <v>24</v>
      </c>
      <c r="P280">
        <v>5.5661015318717997</v>
      </c>
      <c r="Q280">
        <v>5.5661015318717997</v>
      </c>
      <c r="R280" t="s">
        <v>24</v>
      </c>
    </row>
    <row r="281" spans="1:18" x14ac:dyDescent="0.35">
      <c r="A281" t="s">
        <v>223</v>
      </c>
      <c r="B281" t="s">
        <v>56</v>
      </c>
      <c r="C281" t="s">
        <v>232</v>
      </c>
      <c r="D281" t="s">
        <v>57</v>
      </c>
      <c r="E281" t="s">
        <v>26</v>
      </c>
      <c r="F281">
        <v>2</v>
      </c>
      <c r="G281">
        <v>2</v>
      </c>
      <c r="I281">
        <v>1018</v>
      </c>
      <c r="J281">
        <v>1018</v>
      </c>
      <c r="K281">
        <v>1018</v>
      </c>
      <c r="L281">
        <v>1018</v>
      </c>
      <c r="M281" t="s">
        <v>24</v>
      </c>
      <c r="P281">
        <v>8.2184331445091807</v>
      </c>
      <c r="Q281">
        <v>8.2184331445091807</v>
      </c>
      <c r="R281" t="s">
        <v>24</v>
      </c>
    </row>
    <row r="282" spans="1:18" x14ac:dyDescent="0.35">
      <c r="A282" t="s">
        <v>223</v>
      </c>
      <c r="B282" t="s">
        <v>56</v>
      </c>
      <c r="C282" t="s">
        <v>233</v>
      </c>
      <c r="D282" t="s">
        <v>57</v>
      </c>
      <c r="E282" t="s">
        <v>32</v>
      </c>
      <c r="F282">
        <v>4</v>
      </c>
      <c r="G282">
        <v>2</v>
      </c>
      <c r="I282">
        <v>2243</v>
      </c>
      <c r="J282">
        <v>2243</v>
      </c>
      <c r="K282">
        <v>2243</v>
      </c>
      <c r="L282">
        <v>2243</v>
      </c>
      <c r="M282" t="s">
        <v>24</v>
      </c>
      <c r="P282">
        <v>0.79840134757482495</v>
      </c>
      <c r="Q282">
        <v>0.79840134757482495</v>
      </c>
      <c r="R282" t="s">
        <v>24</v>
      </c>
    </row>
    <row r="283" spans="1:18" x14ac:dyDescent="0.35">
      <c r="A283" t="s">
        <v>223</v>
      </c>
      <c r="B283" t="s">
        <v>58</v>
      </c>
      <c r="C283" t="s">
        <v>224</v>
      </c>
      <c r="D283" t="s">
        <v>59</v>
      </c>
      <c r="E283" t="s">
        <v>26</v>
      </c>
      <c r="F283">
        <v>1</v>
      </c>
      <c r="G283">
        <v>2</v>
      </c>
      <c r="I283">
        <v>698</v>
      </c>
      <c r="J283">
        <v>698</v>
      </c>
      <c r="K283">
        <v>698</v>
      </c>
      <c r="L283">
        <v>698</v>
      </c>
      <c r="M283" t="s">
        <v>24</v>
      </c>
      <c r="P283">
        <v>0.17819534591312899</v>
      </c>
      <c r="Q283">
        <v>0.17819534591312899</v>
      </c>
      <c r="R283" t="s">
        <v>24</v>
      </c>
    </row>
    <row r="284" spans="1:18" x14ac:dyDescent="0.35">
      <c r="A284" t="s">
        <v>223</v>
      </c>
      <c r="B284" t="s">
        <v>58</v>
      </c>
      <c r="C284" t="s">
        <v>225</v>
      </c>
      <c r="D284" t="s">
        <v>59</v>
      </c>
      <c r="E284" t="s">
        <v>26</v>
      </c>
      <c r="F284">
        <v>3</v>
      </c>
      <c r="G284">
        <v>2</v>
      </c>
      <c r="I284">
        <v>724</v>
      </c>
      <c r="J284">
        <v>724</v>
      </c>
      <c r="K284">
        <v>724</v>
      </c>
      <c r="L284">
        <v>724</v>
      </c>
      <c r="M284" t="s">
        <v>24</v>
      </c>
      <c r="P284">
        <v>11.3644694954241</v>
      </c>
      <c r="Q284">
        <v>11.3644694954241</v>
      </c>
      <c r="R284" t="s">
        <v>24</v>
      </c>
    </row>
    <row r="285" spans="1:18" x14ac:dyDescent="0.35">
      <c r="A285" t="s">
        <v>223</v>
      </c>
      <c r="B285" t="s">
        <v>58</v>
      </c>
      <c r="C285" t="s">
        <v>226</v>
      </c>
      <c r="D285" t="s">
        <v>59</v>
      </c>
      <c r="E285" t="s">
        <v>26</v>
      </c>
      <c r="F285">
        <v>7</v>
      </c>
      <c r="G285">
        <v>2</v>
      </c>
      <c r="I285">
        <v>409</v>
      </c>
      <c r="J285">
        <v>409</v>
      </c>
      <c r="K285">
        <v>409</v>
      </c>
      <c r="L285">
        <v>409</v>
      </c>
      <c r="M285" t="s">
        <v>24</v>
      </c>
      <c r="P285">
        <v>530.37108164398899</v>
      </c>
      <c r="Q285">
        <v>530.37108164398899</v>
      </c>
      <c r="R285" t="s">
        <v>24</v>
      </c>
    </row>
    <row r="286" spans="1:18" x14ac:dyDescent="0.35">
      <c r="A286" t="s">
        <v>223</v>
      </c>
      <c r="B286" t="s">
        <v>58</v>
      </c>
      <c r="C286" t="s">
        <v>227</v>
      </c>
      <c r="D286" t="s">
        <v>59</v>
      </c>
      <c r="E286" t="s">
        <v>26</v>
      </c>
      <c r="F286">
        <v>5</v>
      </c>
      <c r="G286">
        <v>2</v>
      </c>
      <c r="I286">
        <v>15214</v>
      </c>
      <c r="J286">
        <v>15214</v>
      </c>
      <c r="K286">
        <v>15214</v>
      </c>
      <c r="L286">
        <v>15214</v>
      </c>
      <c r="M286" t="s">
        <v>24</v>
      </c>
      <c r="P286">
        <v>37.774701932043499</v>
      </c>
      <c r="Q286">
        <v>37.774701932043499</v>
      </c>
      <c r="R286" t="s">
        <v>24</v>
      </c>
    </row>
    <row r="287" spans="1:18" x14ac:dyDescent="0.35">
      <c r="A287" t="s">
        <v>223</v>
      </c>
      <c r="B287" t="s">
        <v>58</v>
      </c>
      <c r="C287" t="s">
        <v>228</v>
      </c>
      <c r="D287" t="s">
        <v>59</v>
      </c>
      <c r="E287" t="s">
        <v>26</v>
      </c>
      <c r="F287">
        <v>8</v>
      </c>
      <c r="G287">
        <v>2</v>
      </c>
      <c r="I287">
        <v>37746</v>
      </c>
      <c r="J287">
        <v>37746</v>
      </c>
      <c r="K287">
        <v>37746</v>
      </c>
      <c r="L287">
        <v>37746</v>
      </c>
      <c r="M287" t="s">
        <v>24</v>
      </c>
      <c r="P287">
        <v>38.221014031319498</v>
      </c>
      <c r="Q287">
        <v>38.221014031319498</v>
      </c>
      <c r="R287" t="s">
        <v>24</v>
      </c>
    </row>
    <row r="288" spans="1:18" x14ac:dyDescent="0.35">
      <c r="A288" t="s">
        <v>223</v>
      </c>
      <c r="B288" t="s">
        <v>58</v>
      </c>
      <c r="C288" t="s">
        <v>229</v>
      </c>
      <c r="D288" t="s">
        <v>59</v>
      </c>
      <c r="E288" t="s">
        <v>26</v>
      </c>
      <c r="F288">
        <v>10</v>
      </c>
      <c r="G288">
        <v>2</v>
      </c>
      <c r="I288">
        <v>487</v>
      </c>
      <c r="J288">
        <v>487</v>
      </c>
      <c r="K288">
        <v>487</v>
      </c>
      <c r="L288">
        <v>487</v>
      </c>
      <c r="M288" t="s">
        <v>24</v>
      </c>
      <c r="P288">
        <v>11.7912424493312</v>
      </c>
      <c r="Q288">
        <v>11.7912424493312</v>
      </c>
      <c r="R288" t="s">
        <v>24</v>
      </c>
    </row>
    <row r="289" spans="1:18" x14ac:dyDescent="0.35">
      <c r="A289" t="s">
        <v>223</v>
      </c>
      <c r="B289" t="s">
        <v>58</v>
      </c>
      <c r="C289" t="s">
        <v>230</v>
      </c>
      <c r="D289" t="s">
        <v>59</v>
      </c>
      <c r="E289" t="s">
        <v>26</v>
      </c>
      <c r="F289">
        <v>9</v>
      </c>
      <c r="G289">
        <v>2</v>
      </c>
      <c r="I289">
        <v>684</v>
      </c>
      <c r="J289">
        <v>684</v>
      </c>
      <c r="K289">
        <v>684</v>
      </c>
      <c r="L289">
        <v>684</v>
      </c>
      <c r="M289" t="s">
        <v>24</v>
      </c>
      <c r="P289">
        <v>11.4235318964373</v>
      </c>
      <c r="Q289">
        <v>11.4235318964373</v>
      </c>
      <c r="R289" t="s">
        <v>24</v>
      </c>
    </row>
    <row r="290" spans="1:18" x14ac:dyDescent="0.35">
      <c r="A290" t="s">
        <v>223</v>
      </c>
      <c r="B290" t="s">
        <v>58</v>
      </c>
      <c r="C290" t="s">
        <v>231</v>
      </c>
      <c r="D290" t="s">
        <v>59</v>
      </c>
      <c r="E290" t="s">
        <v>26</v>
      </c>
      <c r="F290">
        <v>6</v>
      </c>
      <c r="G290">
        <v>2</v>
      </c>
      <c r="I290">
        <v>369</v>
      </c>
      <c r="J290">
        <v>369</v>
      </c>
      <c r="K290">
        <v>369</v>
      </c>
      <c r="L290">
        <v>369</v>
      </c>
      <c r="M290" t="s">
        <v>24</v>
      </c>
      <c r="P290">
        <v>8.8847896302758507</v>
      </c>
      <c r="Q290">
        <v>8.8847896302758507</v>
      </c>
      <c r="R290" t="s">
        <v>24</v>
      </c>
    </row>
    <row r="291" spans="1:18" x14ac:dyDescent="0.35">
      <c r="A291" t="s">
        <v>223</v>
      </c>
      <c r="B291" t="s">
        <v>58</v>
      </c>
      <c r="C291" t="s">
        <v>232</v>
      </c>
      <c r="D291" t="s">
        <v>59</v>
      </c>
      <c r="E291" t="s">
        <v>26</v>
      </c>
      <c r="F291">
        <v>2</v>
      </c>
      <c r="G291">
        <v>2</v>
      </c>
      <c r="I291">
        <v>1763</v>
      </c>
      <c r="J291">
        <v>1763</v>
      </c>
      <c r="K291">
        <v>1763</v>
      </c>
      <c r="L291">
        <v>1763</v>
      </c>
      <c r="M291" t="s">
        <v>24</v>
      </c>
      <c r="P291">
        <v>13.249401833333099</v>
      </c>
      <c r="Q291">
        <v>13.249401833333099</v>
      </c>
      <c r="R291" t="s">
        <v>24</v>
      </c>
    </row>
    <row r="292" spans="1:18" x14ac:dyDescent="0.35">
      <c r="A292" t="s">
        <v>223</v>
      </c>
      <c r="B292" t="s">
        <v>58</v>
      </c>
      <c r="C292" t="s">
        <v>233</v>
      </c>
      <c r="D292" t="s">
        <v>59</v>
      </c>
      <c r="E292" t="s">
        <v>26</v>
      </c>
      <c r="F292">
        <v>4</v>
      </c>
      <c r="G292">
        <v>2</v>
      </c>
      <c r="I292">
        <v>2910</v>
      </c>
      <c r="J292">
        <v>2910</v>
      </c>
      <c r="K292">
        <v>2910</v>
      </c>
      <c r="L292">
        <v>2910</v>
      </c>
      <c r="M292" t="s">
        <v>24</v>
      </c>
      <c r="P292">
        <v>2.16317776487772</v>
      </c>
      <c r="Q292">
        <v>2.16317776487772</v>
      </c>
      <c r="R292" t="s">
        <v>24</v>
      </c>
    </row>
    <row r="293" spans="1:18" x14ac:dyDescent="0.35">
      <c r="A293" t="s">
        <v>223</v>
      </c>
      <c r="B293" t="s">
        <v>60</v>
      </c>
      <c r="C293" t="s">
        <v>224</v>
      </c>
      <c r="D293" t="s">
        <v>61</v>
      </c>
      <c r="E293" t="s">
        <v>26</v>
      </c>
      <c r="F293">
        <v>1</v>
      </c>
      <c r="G293">
        <v>2</v>
      </c>
      <c r="I293">
        <v>1277</v>
      </c>
      <c r="J293">
        <v>1277</v>
      </c>
      <c r="K293">
        <v>1277</v>
      </c>
      <c r="L293">
        <v>1277</v>
      </c>
      <c r="M293" t="s">
        <v>24</v>
      </c>
      <c r="P293">
        <v>0.47138603241377902</v>
      </c>
      <c r="Q293">
        <v>0.47138603241377902</v>
      </c>
      <c r="R293" t="s">
        <v>24</v>
      </c>
    </row>
    <row r="294" spans="1:18" x14ac:dyDescent="0.35">
      <c r="A294" t="s">
        <v>223</v>
      </c>
      <c r="B294" t="s">
        <v>60</v>
      </c>
      <c r="C294" t="s">
        <v>225</v>
      </c>
      <c r="D294" t="s">
        <v>61</v>
      </c>
      <c r="E294" t="s">
        <v>26</v>
      </c>
      <c r="F294">
        <v>3</v>
      </c>
      <c r="G294">
        <v>2</v>
      </c>
      <c r="I294">
        <v>597</v>
      </c>
      <c r="J294">
        <v>597</v>
      </c>
      <c r="K294">
        <v>597</v>
      </c>
      <c r="L294">
        <v>597</v>
      </c>
      <c r="M294" t="s">
        <v>24</v>
      </c>
      <c r="P294">
        <v>8.7842436265960409</v>
      </c>
      <c r="Q294">
        <v>8.7842436265960409</v>
      </c>
      <c r="R294" t="s">
        <v>24</v>
      </c>
    </row>
    <row r="295" spans="1:18" x14ac:dyDescent="0.35">
      <c r="A295" t="s">
        <v>223</v>
      </c>
      <c r="B295" t="s">
        <v>60</v>
      </c>
      <c r="C295" t="s">
        <v>226</v>
      </c>
      <c r="D295" t="s">
        <v>61</v>
      </c>
      <c r="E295" t="s">
        <v>26</v>
      </c>
      <c r="F295">
        <v>7</v>
      </c>
      <c r="G295">
        <v>2</v>
      </c>
      <c r="I295">
        <v>819</v>
      </c>
      <c r="J295">
        <v>819</v>
      </c>
      <c r="K295">
        <v>819</v>
      </c>
      <c r="L295">
        <v>819</v>
      </c>
      <c r="M295" t="s">
        <v>24</v>
      </c>
      <c r="P295">
        <v>1222.26696679312</v>
      </c>
      <c r="Q295">
        <v>1222.26696679312</v>
      </c>
      <c r="R295" t="s">
        <v>24</v>
      </c>
    </row>
    <row r="296" spans="1:18" x14ac:dyDescent="0.35">
      <c r="A296" t="s">
        <v>223</v>
      </c>
      <c r="B296" t="s">
        <v>60</v>
      </c>
      <c r="C296" t="s">
        <v>227</v>
      </c>
      <c r="D296" t="s">
        <v>61</v>
      </c>
      <c r="E296" t="s">
        <v>26</v>
      </c>
      <c r="F296">
        <v>5</v>
      </c>
      <c r="G296">
        <v>2</v>
      </c>
      <c r="I296">
        <v>2678</v>
      </c>
      <c r="J296">
        <v>2678</v>
      </c>
      <c r="K296">
        <v>2678</v>
      </c>
      <c r="L296">
        <v>2678</v>
      </c>
      <c r="M296" t="s">
        <v>24</v>
      </c>
      <c r="P296">
        <v>6.04035998368792</v>
      </c>
      <c r="Q296">
        <v>6.04035998368792</v>
      </c>
      <c r="R296" t="s">
        <v>24</v>
      </c>
    </row>
    <row r="297" spans="1:18" x14ac:dyDescent="0.35">
      <c r="A297" t="s">
        <v>223</v>
      </c>
      <c r="B297" t="s">
        <v>60</v>
      </c>
      <c r="C297" t="s">
        <v>228</v>
      </c>
      <c r="D297" t="s">
        <v>61</v>
      </c>
      <c r="E297" t="s">
        <v>26</v>
      </c>
      <c r="F297">
        <v>8</v>
      </c>
      <c r="G297">
        <v>2</v>
      </c>
      <c r="I297">
        <v>16909</v>
      </c>
      <c r="J297">
        <v>16909</v>
      </c>
      <c r="K297">
        <v>16909</v>
      </c>
      <c r="L297">
        <v>16909</v>
      </c>
      <c r="M297" t="s">
        <v>24</v>
      </c>
      <c r="P297">
        <v>16.246931701550601</v>
      </c>
      <c r="Q297">
        <v>16.246931701550601</v>
      </c>
      <c r="R297" t="s">
        <v>24</v>
      </c>
    </row>
    <row r="298" spans="1:18" x14ac:dyDescent="0.35">
      <c r="A298" t="s">
        <v>223</v>
      </c>
      <c r="B298" t="s">
        <v>60</v>
      </c>
      <c r="C298" t="s">
        <v>229</v>
      </c>
      <c r="D298" t="s">
        <v>61</v>
      </c>
      <c r="E298" t="s">
        <v>26</v>
      </c>
      <c r="F298">
        <v>10</v>
      </c>
      <c r="G298">
        <v>2</v>
      </c>
      <c r="I298">
        <v>1050</v>
      </c>
      <c r="J298">
        <v>1050</v>
      </c>
      <c r="K298">
        <v>1050</v>
      </c>
      <c r="L298">
        <v>1050</v>
      </c>
      <c r="M298" t="s">
        <v>24</v>
      </c>
      <c r="P298">
        <v>23.846320355502598</v>
      </c>
      <c r="Q298">
        <v>23.846320355502598</v>
      </c>
      <c r="R298" t="s">
        <v>24</v>
      </c>
    </row>
    <row r="299" spans="1:18" x14ac:dyDescent="0.35">
      <c r="A299" t="s">
        <v>223</v>
      </c>
      <c r="B299" t="s">
        <v>60</v>
      </c>
      <c r="C299" t="s">
        <v>230</v>
      </c>
      <c r="D299" t="s">
        <v>61</v>
      </c>
      <c r="E299" t="s">
        <v>26</v>
      </c>
      <c r="F299">
        <v>9</v>
      </c>
      <c r="G299">
        <v>2</v>
      </c>
      <c r="I299">
        <v>3238</v>
      </c>
      <c r="J299">
        <v>3238</v>
      </c>
      <c r="K299">
        <v>3238</v>
      </c>
      <c r="L299">
        <v>3238</v>
      </c>
      <c r="M299" t="s">
        <v>24</v>
      </c>
      <c r="P299">
        <v>77.211503695809398</v>
      </c>
      <c r="Q299">
        <v>77.211503695809398</v>
      </c>
      <c r="R299" t="s">
        <v>24</v>
      </c>
    </row>
    <row r="300" spans="1:18" x14ac:dyDescent="0.35">
      <c r="A300" t="s">
        <v>223</v>
      </c>
      <c r="B300" t="s">
        <v>60</v>
      </c>
      <c r="C300" t="s">
        <v>231</v>
      </c>
      <c r="D300" t="s">
        <v>61</v>
      </c>
      <c r="E300" t="s">
        <v>26</v>
      </c>
      <c r="F300">
        <v>6</v>
      </c>
      <c r="G300">
        <v>2</v>
      </c>
      <c r="I300">
        <v>446</v>
      </c>
      <c r="J300">
        <v>446</v>
      </c>
      <c r="K300">
        <v>446</v>
      </c>
      <c r="L300">
        <v>446</v>
      </c>
      <c r="M300" t="s">
        <v>24</v>
      </c>
      <c r="P300">
        <v>12.150268007028499</v>
      </c>
      <c r="Q300">
        <v>12.150268007028499</v>
      </c>
      <c r="R300" t="s">
        <v>24</v>
      </c>
    </row>
    <row r="301" spans="1:18" x14ac:dyDescent="0.35">
      <c r="A301" t="s">
        <v>223</v>
      </c>
      <c r="B301" t="s">
        <v>60</v>
      </c>
      <c r="C301" t="s">
        <v>232</v>
      </c>
      <c r="D301" t="s">
        <v>61</v>
      </c>
      <c r="E301" t="s">
        <v>26</v>
      </c>
      <c r="F301">
        <v>2</v>
      </c>
      <c r="G301">
        <v>2</v>
      </c>
      <c r="I301">
        <v>1893</v>
      </c>
      <c r="J301">
        <v>1893</v>
      </c>
      <c r="K301">
        <v>1893</v>
      </c>
      <c r="L301">
        <v>1893</v>
      </c>
      <c r="M301" t="s">
        <v>24</v>
      </c>
      <c r="P301">
        <v>14.060832963309799</v>
      </c>
      <c r="Q301">
        <v>14.060832963309799</v>
      </c>
      <c r="R301" t="s">
        <v>24</v>
      </c>
    </row>
    <row r="302" spans="1:18" x14ac:dyDescent="0.35">
      <c r="A302" t="s">
        <v>223</v>
      </c>
      <c r="B302" t="s">
        <v>60</v>
      </c>
      <c r="C302" t="s">
        <v>233</v>
      </c>
      <c r="D302" t="s">
        <v>61</v>
      </c>
      <c r="E302" t="s">
        <v>26</v>
      </c>
      <c r="F302">
        <v>4</v>
      </c>
      <c r="G302">
        <v>2</v>
      </c>
      <c r="I302">
        <v>4031</v>
      </c>
      <c r="J302">
        <v>4031</v>
      </c>
      <c r="K302">
        <v>4031</v>
      </c>
      <c r="L302">
        <v>4031</v>
      </c>
      <c r="M302" t="s">
        <v>24</v>
      </c>
      <c r="P302">
        <v>4.5103661390519001</v>
      </c>
      <c r="Q302">
        <v>4.5103661390519001</v>
      </c>
      <c r="R302" t="s">
        <v>24</v>
      </c>
    </row>
    <row r="303" spans="1:18" x14ac:dyDescent="0.35">
      <c r="A303" t="s">
        <v>223</v>
      </c>
      <c r="B303" t="s">
        <v>62</v>
      </c>
      <c r="C303" t="s">
        <v>224</v>
      </c>
      <c r="D303" t="s">
        <v>63</v>
      </c>
      <c r="E303" t="s">
        <v>26</v>
      </c>
      <c r="F303">
        <v>1</v>
      </c>
      <c r="G303">
        <v>2</v>
      </c>
      <c r="I303">
        <v>944</v>
      </c>
      <c r="J303">
        <v>944</v>
      </c>
      <c r="K303">
        <v>944</v>
      </c>
      <c r="L303">
        <v>944</v>
      </c>
      <c r="M303" t="s">
        <v>24</v>
      </c>
      <c r="P303">
        <v>0.29523967118629002</v>
      </c>
      <c r="Q303">
        <v>0.29523967118629002</v>
      </c>
      <c r="R303" t="s">
        <v>24</v>
      </c>
    </row>
    <row r="304" spans="1:18" x14ac:dyDescent="0.35">
      <c r="A304" t="s">
        <v>223</v>
      </c>
      <c r="B304" t="s">
        <v>62</v>
      </c>
      <c r="C304" t="s">
        <v>225</v>
      </c>
      <c r="D304" t="s">
        <v>63</v>
      </c>
      <c r="E304" t="s">
        <v>26</v>
      </c>
      <c r="F304">
        <v>3</v>
      </c>
      <c r="G304">
        <v>2</v>
      </c>
      <c r="I304">
        <v>973</v>
      </c>
      <c r="J304">
        <v>973</v>
      </c>
      <c r="K304">
        <v>973</v>
      </c>
      <c r="L304">
        <v>973</v>
      </c>
      <c r="M304" t="s">
        <v>24</v>
      </c>
      <c r="P304">
        <v>16.5496095054711</v>
      </c>
      <c r="Q304">
        <v>16.5496095054711</v>
      </c>
      <c r="R304" t="s">
        <v>24</v>
      </c>
    </row>
    <row r="305" spans="1:18" x14ac:dyDescent="0.35">
      <c r="A305" t="s">
        <v>223</v>
      </c>
      <c r="B305" t="s">
        <v>62</v>
      </c>
      <c r="C305" t="s">
        <v>226</v>
      </c>
      <c r="D305" t="s">
        <v>63</v>
      </c>
      <c r="E305" t="s">
        <v>26</v>
      </c>
      <c r="F305">
        <v>7</v>
      </c>
      <c r="G305">
        <v>2</v>
      </c>
      <c r="I305">
        <v>976</v>
      </c>
      <c r="J305">
        <v>976</v>
      </c>
      <c r="K305">
        <v>976</v>
      </c>
      <c r="L305">
        <v>976</v>
      </c>
      <c r="M305" t="s">
        <v>24</v>
      </c>
      <c r="P305">
        <v>1428.3075039682201</v>
      </c>
      <c r="Q305">
        <v>1428.3075039682201</v>
      </c>
      <c r="R305" t="s">
        <v>24</v>
      </c>
    </row>
    <row r="306" spans="1:18" x14ac:dyDescent="0.35">
      <c r="A306" t="s">
        <v>223</v>
      </c>
      <c r="B306" t="s">
        <v>62</v>
      </c>
      <c r="C306" t="s">
        <v>227</v>
      </c>
      <c r="D306" t="s">
        <v>63</v>
      </c>
      <c r="E306" t="s">
        <v>26</v>
      </c>
      <c r="F306">
        <v>5</v>
      </c>
      <c r="G306">
        <v>2</v>
      </c>
      <c r="I306">
        <v>267953</v>
      </c>
      <c r="J306">
        <v>267953</v>
      </c>
      <c r="K306">
        <v>267953</v>
      </c>
      <c r="L306">
        <v>267953</v>
      </c>
      <c r="M306" t="s">
        <v>24</v>
      </c>
      <c r="P306">
        <v>795.61372864276598</v>
      </c>
      <c r="Q306">
        <v>795.61372864276598</v>
      </c>
      <c r="R306" t="s">
        <v>24</v>
      </c>
    </row>
    <row r="307" spans="1:18" x14ac:dyDescent="0.35">
      <c r="A307" t="s">
        <v>223</v>
      </c>
      <c r="B307" t="s">
        <v>62</v>
      </c>
      <c r="C307" t="s">
        <v>228</v>
      </c>
      <c r="D307" t="s">
        <v>63</v>
      </c>
      <c r="E307" t="s">
        <v>26</v>
      </c>
      <c r="F307">
        <v>8</v>
      </c>
      <c r="G307">
        <v>2</v>
      </c>
      <c r="I307">
        <v>103931</v>
      </c>
      <c r="J307">
        <v>103931</v>
      </c>
      <c r="K307">
        <v>103931</v>
      </c>
      <c r="L307">
        <v>103931</v>
      </c>
      <c r="M307" t="s">
        <v>24</v>
      </c>
      <c r="P307">
        <v>111.809973887195</v>
      </c>
      <c r="Q307">
        <v>111.809973887195</v>
      </c>
      <c r="R307" t="s">
        <v>24</v>
      </c>
    </row>
    <row r="308" spans="1:18" x14ac:dyDescent="0.35">
      <c r="A308" t="s">
        <v>223</v>
      </c>
      <c r="B308" t="s">
        <v>62</v>
      </c>
      <c r="C308" t="s">
        <v>229</v>
      </c>
      <c r="D308" t="s">
        <v>63</v>
      </c>
      <c r="E308" t="s">
        <v>26</v>
      </c>
      <c r="F308">
        <v>10</v>
      </c>
      <c r="G308">
        <v>2</v>
      </c>
      <c r="I308">
        <v>796</v>
      </c>
      <c r="J308">
        <v>796</v>
      </c>
      <c r="K308">
        <v>796</v>
      </c>
      <c r="L308">
        <v>796</v>
      </c>
      <c r="M308" t="s">
        <v>24</v>
      </c>
      <c r="P308">
        <v>19.055573599056999</v>
      </c>
      <c r="Q308">
        <v>19.055573599056999</v>
      </c>
      <c r="R308" t="s">
        <v>24</v>
      </c>
    </row>
    <row r="309" spans="1:18" x14ac:dyDescent="0.35">
      <c r="A309" t="s">
        <v>223</v>
      </c>
      <c r="B309" t="s">
        <v>62</v>
      </c>
      <c r="C309" t="s">
        <v>230</v>
      </c>
      <c r="D309" t="s">
        <v>63</v>
      </c>
      <c r="E309" t="s">
        <v>26</v>
      </c>
      <c r="F309">
        <v>9</v>
      </c>
      <c r="G309">
        <v>2</v>
      </c>
      <c r="I309">
        <v>1583</v>
      </c>
      <c r="J309">
        <v>1583</v>
      </c>
      <c r="K309">
        <v>1583</v>
      </c>
      <c r="L309">
        <v>1583</v>
      </c>
      <c r="M309" t="s">
        <v>24</v>
      </c>
      <c r="P309">
        <v>36.915126286289897</v>
      </c>
      <c r="Q309">
        <v>36.915126286289897</v>
      </c>
      <c r="R309" t="s">
        <v>24</v>
      </c>
    </row>
    <row r="310" spans="1:18" x14ac:dyDescent="0.35">
      <c r="A310" t="s">
        <v>223</v>
      </c>
      <c r="B310" t="s">
        <v>62</v>
      </c>
      <c r="C310" t="s">
        <v>231</v>
      </c>
      <c r="D310" t="s">
        <v>63</v>
      </c>
      <c r="E310" t="s">
        <v>26</v>
      </c>
      <c r="F310">
        <v>6</v>
      </c>
      <c r="G310">
        <v>2</v>
      </c>
      <c r="I310">
        <v>503</v>
      </c>
      <c r="J310">
        <v>503</v>
      </c>
      <c r="K310">
        <v>503</v>
      </c>
      <c r="L310">
        <v>503</v>
      </c>
      <c r="M310" t="s">
        <v>24</v>
      </c>
      <c r="P310">
        <v>14.2303895112913</v>
      </c>
      <c r="Q310">
        <v>14.2303895112913</v>
      </c>
      <c r="R310" t="s">
        <v>24</v>
      </c>
    </row>
    <row r="311" spans="1:18" x14ac:dyDescent="0.35">
      <c r="A311" t="s">
        <v>223</v>
      </c>
      <c r="B311" t="s">
        <v>62</v>
      </c>
      <c r="C311" t="s">
        <v>232</v>
      </c>
      <c r="D311" t="s">
        <v>63</v>
      </c>
      <c r="E311" t="s">
        <v>26</v>
      </c>
      <c r="F311">
        <v>2</v>
      </c>
      <c r="G311">
        <v>2</v>
      </c>
      <c r="I311">
        <v>4157</v>
      </c>
      <c r="J311">
        <v>4157</v>
      </c>
      <c r="K311">
        <v>4157</v>
      </c>
      <c r="L311">
        <v>4157</v>
      </c>
      <c r="M311" t="s">
        <v>24</v>
      </c>
      <c r="P311">
        <v>26.555988729933802</v>
      </c>
      <c r="Q311">
        <v>26.555988729933802</v>
      </c>
      <c r="R311" t="s">
        <v>24</v>
      </c>
    </row>
    <row r="312" spans="1:18" x14ac:dyDescent="0.35">
      <c r="A312" t="s">
        <v>223</v>
      </c>
      <c r="B312" t="s">
        <v>62</v>
      </c>
      <c r="C312" t="s">
        <v>233</v>
      </c>
      <c r="D312" t="s">
        <v>63</v>
      </c>
      <c r="E312" t="s">
        <v>26</v>
      </c>
      <c r="F312">
        <v>4</v>
      </c>
      <c r="G312">
        <v>2</v>
      </c>
      <c r="I312">
        <v>4266</v>
      </c>
      <c r="J312">
        <v>4266</v>
      </c>
      <c r="K312">
        <v>4266</v>
      </c>
      <c r="L312">
        <v>4266</v>
      </c>
      <c r="M312" t="s">
        <v>24</v>
      </c>
      <c r="P312">
        <v>5.00763382332073</v>
      </c>
      <c r="Q312">
        <v>5.00763382332073</v>
      </c>
      <c r="R312" t="s">
        <v>24</v>
      </c>
    </row>
    <row r="313" spans="1:18" x14ac:dyDescent="0.35">
      <c r="A313" t="s">
        <v>223</v>
      </c>
      <c r="B313" t="s">
        <v>64</v>
      </c>
      <c r="C313" t="s">
        <v>224</v>
      </c>
      <c r="D313" t="s">
        <v>65</v>
      </c>
      <c r="E313" t="s">
        <v>26</v>
      </c>
      <c r="F313">
        <v>1</v>
      </c>
      <c r="G313">
        <v>2</v>
      </c>
      <c r="I313">
        <v>956</v>
      </c>
      <c r="J313">
        <v>956</v>
      </c>
      <c r="K313">
        <v>956</v>
      </c>
      <c r="L313">
        <v>956</v>
      </c>
      <c r="M313" t="s">
        <v>24</v>
      </c>
      <c r="P313">
        <v>0.30126210165214201</v>
      </c>
      <c r="Q313">
        <v>0.30126210165214201</v>
      </c>
      <c r="R313" t="s">
        <v>24</v>
      </c>
    </row>
    <row r="314" spans="1:18" x14ac:dyDescent="0.35">
      <c r="A314" t="s">
        <v>223</v>
      </c>
      <c r="B314" t="s">
        <v>64</v>
      </c>
      <c r="C314" t="s">
        <v>225</v>
      </c>
      <c r="D314" t="s">
        <v>65</v>
      </c>
      <c r="E314" t="s">
        <v>26</v>
      </c>
      <c r="F314">
        <v>3</v>
      </c>
      <c r="G314">
        <v>2</v>
      </c>
      <c r="I314">
        <v>465</v>
      </c>
      <c r="J314">
        <v>465</v>
      </c>
      <c r="K314">
        <v>465</v>
      </c>
      <c r="L314">
        <v>465</v>
      </c>
      <c r="M314" t="s">
        <v>24</v>
      </c>
      <c r="P314">
        <v>6.16343444495008</v>
      </c>
      <c r="Q314">
        <v>6.16343444495008</v>
      </c>
      <c r="R314" t="s">
        <v>24</v>
      </c>
    </row>
    <row r="315" spans="1:18" x14ac:dyDescent="0.35">
      <c r="A315" t="s">
        <v>223</v>
      </c>
      <c r="B315" t="s">
        <v>64</v>
      </c>
      <c r="C315" t="s">
        <v>226</v>
      </c>
      <c r="D315" t="s">
        <v>65</v>
      </c>
      <c r="E315" t="s">
        <v>26</v>
      </c>
      <c r="F315">
        <v>7</v>
      </c>
      <c r="G315">
        <v>2</v>
      </c>
      <c r="I315">
        <v>1193</v>
      </c>
      <c r="J315">
        <v>1193</v>
      </c>
      <c r="K315">
        <v>1193</v>
      </c>
      <c r="L315">
        <v>1193</v>
      </c>
      <c r="M315" t="s">
        <v>24</v>
      </c>
      <c r="P315">
        <v>1687.1009609359101</v>
      </c>
      <c r="Q315">
        <v>1687.1009609359101</v>
      </c>
      <c r="R315" t="s">
        <v>24</v>
      </c>
    </row>
    <row r="316" spans="1:18" x14ac:dyDescent="0.35">
      <c r="A316" t="s">
        <v>223</v>
      </c>
      <c r="B316" t="s">
        <v>64</v>
      </c>
      <c r="C316" t="s">
        <v>227</v>
      </c>
      <c r="D316" t="s">
        <v>65</v>
      </c>
      <c r="E316" t="s">
        <v>26</v>
      </c>
      <c r="F316">
        <v>5</v>
      </c>
      <c r="G316">
        <v>2</v>
      </c>
      <c r="I316">
        <v>5800</v>
      </c>
      <c r="J316">
        <v>5800</v>
      </c>
      <c r="K316">
        <v>5800</v>
      </c>
      <c r="L316">
        <v>5800</v>
      </c>
      <c r="M316" t="s">
        <v>24</v>
      </c>
      <c r="P316">
        <v>13.732751495269699</v>
      </c>
      <c r="Q316">
        <v>13.732751495269699</v>
      </c>
      <c r="R316" t="s">
        <v>24</v>
      </c>
    </row>
    <row r="317" spans="1:18" x14ac:dyDescent="0.35">
      <c r="A317" t="s">
        <v>223</v>
      </c>
      <c r="B317" t="s">
        <v>64</v>
      </c>
      <c r="C317" t="s">
        <v>228</v>
      </c>
      <c r="D317" t="s">
        <v>65</v>
      </c>
      <c r="E317" t="s">
        <v>26</v>
      </c>
      <c r="F317">
        <v>8</v>
      </c>
      <c r="G317">
        <v>2</v>
      </c>
      <c r="I317">
        <v>52496</v>
      </c>
      <c r="J317">
        <v>52496</v>
      </c>
      <c r="K317">
        <v>52496</v>
      </c>
      <c r="L317">
        <v>52496</v>
      </c>
      <c r="M317" t="s">
        <v>24</v>
      </c>
      <c r="P317">
        <v>54.238997002786803</v>
      </c>
      <c r="Q317">
        <v>54.238997002786803</v>
      </c>
      <c r="R317" t="s">
        <v>24</v>
      </c>
    </row>
    <row r="318" spans="1:18" x14ac:dyDescent="0.35">
      <c r="A318" t="s">
        <v>223</v>
      </c>
      <c r="B318" t="s">
        <v>64</v>
      </c>
      <c r="C318" t="s">
        <v>229</v>
      </c>
      <c r="D318" t="s">
        <v>65</v>
      </c>
      <c r="E318" t="s">
        <v>26</v>
      </c>
      <c r="F318">
        <v>10</v>
      </c>
      <c r="G318">
        <v>2</v>
      </c>
      <c r="I318">
        <v>914</v>
      </c>
      <c r="J318">
        <v>914</v>
      </c>
      <c r="K318">
        <v>914</v>
      </c>
      <c r="L318">
        <v>914</v>
      </c>
      <c r="M318" t="s">
        <v>24</v>
      </c>
      <c r="P318">
        <v>21.369794084840201</v>
      </c>
      <c r="Q318">
        <v>21.369794084840201</v>
      </c>
      <c r="R318" t="s">
        <v>24</v>
      </c>
    </row>
    <row r="319" spans="1:18" x14ac:dyDescent="0.35">
      <c r="A319" t="s">
        <v>223</v>
      </c>
      <c r="B319" t="s">
        <v>64</v>
      </c>
      <c r="C319" t="s">
        <v>230</v>
      </c>
      <c r="D319" t="s">
        <v>65</v>
      </c>
      <c r="E319" t="s">
        <v>26</v>
      </c>
      <c r="F319">
        <v>9</v>
      </c>
      <c r="G319">
        <v>2</v>
      </c>
      <c r="I319">
        <v>2311</v>
      </c>
      <c r="J319">
        <v>2311</v>
      </c>
      <c r="K319">
        <v>2311</v>
      </c>
      <c r="L319">
        <v>2311</v>
      </c>
      <c r="M319" t="s">
        <v>24</v>
      </c>
      <c r="P319">
        <v>55.267081881599204</v>
      </c>
      <c r="Q319">
        <v>55.267081881599204</v>
      </c>
      <c r="R319" t="s">
        <v>24</v>
      </c>
    </row>
    <row r="320" spans="1:18" x14ac:dyDescent="0.35">
      <c r="A320" t="s">
        <v>223</v>
      </c>
      <c r="B320" t="s">
        <v>64</v>
      </c>
      <c r="C320" t="s">
        <v>231</v>
      </c>
      <c r="D320" t="s">
        <v>65</v>
      </c>
      <c r="E320" t="s">
        <v>26</v>
      </c>
      <c r="F320">
        <v>6</v>
      </c>
      <c r="G320">
        <v>2</v>
      </c>
      <c r="I320">
        <v>436</v>
      </c>
      <c r="J320">
        <v>436</v>
      </c>
      <c r="K320">
        <v>436</v>
      </c>
      <c r="L320">
        <v>436</v>
      </c>
      <c r="M320" t="s">
        <v>24</v>
      </c>
      <c r="P320">
        <v>11.760948926328201</v>
      </c>
      <c r="Q320">
        <v>11.760948926328201</v>
      </c>
      <c r="R320" t="s">
        <v>24</v>
      </c>
    </row>
    <row r="321" spans="1:18" x14ac:dyDescent="0.35">
      <c r="A321" t="s">
        <v>223</v>
      </c>
      <c r="B321" t="s">
        <v>64</v>
      </c>
      <c r="C321" t="s">
        <v>232</v>
      </c>
      <c r="D321" t="s">
        <v>65</v>
      </c>
      <c r="E321" t="s">
        <v>26</v>
      </c>
      <c r="F321">
        <v>2</v>
      </c>
      <c r="G321">
        <v>2</v>
      </c>
      <c r="I321">
        <v>1620</v>
      </c>
      <c r="J321">
        <v>1620</v>
      </c>
      <c r="K321">
        <v>1620</v>
      </c>
      <c r="L321">
        <v>1620</v>
      </c>
      <c r="M321" t="s">
        <v>24</v>
      </c>
      <c r="P321">
        <v>12.338080462965101</v>
      </c>
      <c r="Q321">
        <v>12.338080462965101</v>
      </c>
      <c r="R321" t="s">
        <v>24</v>
      </c>
    </row>
    <row r="322" spans="1:18" x14ac:dyDescent="0.35">
      <c r="A322" t="s">
        <v>223</v>
      </c>
      <c r="B322" t="s">
        <v>64</v>
      </c>
      <c r="C322" t="s">
        <v>233</v>
      </c>
      <c r="D322" t="s">
        <v>65</v>
      </c>
      <c r="E322" t="s">
        <v>26</v>
      </c>
      <c r="F322">
        <v>4</v>
      </c>
      <c r="G322">
        <v>2</v>
      </c>
      <c r="I322">
        <v>3790</v>
      </c>
      <c r="J322">
        <v>3790</v>
      </c>
      <c r="K322">
        <v>3790</v>
      </c>
      <c r="L322">
        <v>3790</v>
      </c>
      <c r="M322" t="s">
        <v>24</v>
      </c>
      <c r="P322">
        <v>4.0020021890898096</v>
      </c>
      <c r="Q322">
        <v>4.0020021890898096</v>
      </c>
      <c r="R322" t="s">
        <v>24</v>
      </c>
    </row>
    <row r="323" spans="1:18" x14ac:dyDescent="0.35">
      <c r="A323" t="s">
        <v>223</v>
      </c>
      <c r="B323" t="s">
        <v>66</v>
      </c>
      <c r="C323" t="s">
        <v>224</v>
      </c>
      <c r="D323" t="s">
        <v>67</v>
      </c>
      <c r="E323" t="s">
        <v>26</v>
      </c>
      <c r="F323">
        <v>1</v>
      </c>
      <c r="G323">
        <v>2</v>
      </c>
      <c r="I323">
        <v>1291</v>
      </c>
      <c r="J323">
        <v>1291</v>
      </c>
      <c r="K323">
        <v>1291</v>
      </c>
      <c r="L323">
        <v>1291</v>
      </c>
      <c r="M323" t="s">
        <v>24</v>
      </c>
      <c r="P323">
        <v>0.479167605717842</v>
      </c>
      <c r="Q323">
        <v>0.479167605717842</v>
      </c>
      <c r="R323" t="s">
        <v>24</v>
      </c>
    </row>
    <row r="324" spans="1:18" x14ac:dyDescent="0.35">
      <c r="A324" t="s">
        <v>223</v>
      </c>
      <c r="B324" t="s">
        <v>66</v>
      </c>
      <c r="C324" t="s">
        <v>225</v>
      </c>
      <c r="D324" t="s">
        <v>67</v>
      </c>
      <c r="E324" t="s">
        <v>26</v>
      </c>
      <c r="F324">
        <v>3</v>
      </c>
      <c r="G324">
        <v>2</v>
      </c>
      <c r="I324">
        <v>3249</v>
      </c>
      <c r="J324">
        <v>3249</v>
      </c>
      <c r="K324">
        <v>3249</v>
      </c>
      <c r="L324">
        <v>3249</v>
      </c>
      <c r="M324" t="s">
        <v>24</v>
      </c>
      <c r="P324">
        <v>67.854972475380706</v>
      </c>
      <c r="Q324">
        <v>67.854972475380706</v>
      </c>
      <c r="R324" t="s">
        <v>24</v>
      </c>
    </row>
    <row r="325" spans="1:18" x14ac:dyDescent="0.35">
      <c r="A325" t="s">
        <v>223</v>
      </c>
      <c r="B325" t="s">
        <v>66</v>
      </c>
      <c r="C325" t="s">
        <v>226</v>
      </c>
      <c r="D325" t="s">
        <v>67</v>
      </c>
      <c r="E325" t="s">
        <v>26</v>
      </c>
      <c r="F325">
        <v>7</v>
      </c>
      <c r="G325">
        <v>2</v>
      </c>
      <c r="I325">
        <v>917</v>
      </c>
      <c r="J325">
        <v>917</v>
      </c>
      <c r="K325">
        <v>917</v>
      </c>
      <c r="L325">
        <v>917</v>
      </c>
      <c r="M325" t="s">
        <v>24</v>
      </c>
      <c r="P325">
        <v>1353.07325954972</v>
      </c>
      <c r="Q325">
        <v>1353.07325954972</v>
      </c>
      <c r="R325" t="s">
        <v>24</v>
      </c>
    </row>
    <row r="326" spans="1:18" x14ac:dyDescent="0.35">
      <c r="A326" t="s">
        <v>223</v>
      </c>
      <c r="B326" t="s">
        <v>66</v>
      </c>
      <c r="C326" t="s">
        <v>227</v>
      </c>
      <c r="D326" t="s">
        <v>67</v>
      </c>
      <c r="E326" t="s">
        <v>26</v>
      </c>
      <c r="F326">
        <v>5</v>
      </c>
      <c r="G326">
        <v>2</v>
      </c>
      <c r="I326">
        <v>15640</v>
      </c>
      <c r="J326">
        <v>15640</v>
      </c>
      <c r="K326">
        <v>15640</v>
      </c>
      <c r="L326">
        <v>15640</v>
      </c>
      <c r="M326" t="s">
        <v>24</v>
      </c>
      <c r="P326">
        <v>38.882032922052701</v>
      </c>
      <c r="Q326">
        <v>38.882032922052701</v>
      </c>
      <c r="R326" t="s">
        <v>24</v>
      </c>
    </row>
    <row r="327" spans="1:18" x14ac:dyDescent="0.35">
      <c r="A327" t="s">
        <v>223</v>
      </c>
      <c r="B327" t="s">
        <v>66</v>
      </c>
      <c r="C327" t="s">
        <v>228</v>
      </c>
      <c r="D327" t="s">
        <v>67</v>
      </c>
      <c r="E327" t="s">
        <v>26</v>
      </c>
      <c r="F327">
        <v>8</v>
      </c>
      <c r="G327">
        <v>2</v>
      </c>
      <c r="I327">
        <v>89088</v>
      </c>
      <c r="J327">
        <v>89088</v>
      </c>
      <c r="K327">
        <v>89088</v>
      </c>
      <c r="L327">
        <v>89088</v>
      </c>
      <c r="M327" t="s">
        <v>24</v>
      </c>
      <c r="P327">
        <v>94.982345959183405</v>
      </c>
      <c r="Q327">
        <v>94.982345959183405</v>
      </c>
      <c r="R327" t="s">
        <v>24</v>
      </c>
    </row>
    <row r="328" spans="1:18" x14ac:dyDescent="0.35">
      <c r="A328" t="s">
        <v>223</v>
      </c>
      <c r="B328" t="s">
        <v>66</v>
      </c>
      <c r="C328" t="s">
        <v>229</v>
      </c>
      <c r="D328" t="s">
        <v>67</v>
      </c>
      <c r="E328" t="s">
        <v>26</v>
      </c>
      <c r="F328">
        <v>10</v>
      </c>
      <c r="G328">
        <v>2</v>
      </c>
      <c r="I328">
        <v>2973</v>
      </c>
      <c r="J328">
        <v>2973</v>
      </c>
      <c r="K328">
        <v>2973</v>
      </c>
      <c r="L328">
        <v>2973</v>
      </c>
      <c r="M328" t="s">
        <v>24</v>
      </c>
      <c r="P328">
        <v>49.4217768023573</v>
      </c>
      <c r="Q328">
        <v>49.4217768023573</v>
      </c>
      <c r="R328" t="s">
        <v>24</v>
      </c>
    </row>
    <row r="329" spans="1:18" x14ac:dyDescent="0.35">
      <c r="A329" t="s">
        <v>223</v>
      </c>
      <c r="B329" t="s">
        <v>66</v>
      </c>
      <c r="C329" t="s">
        <v>230</v>
      </c>
      <c r="D329" t="s">
        <v>67</v>
      </c>
      <c r="E329" t="s">
        <v>26</v>
      </c>
      <c r="F329">
        <v>9</v>
      </c>
      <c r="G329">
        <v>2</v>
      </c>
      <c r="I329">
        <v>2377</v>
      </c>
      <c r="J329">
        <v>2377</v>
      </c>
      <c r="K329">
        <v>2377</v>
      </c>
      <c r="L329">
        <v>2377</v>
      </c>
      <c r="M329" t="s">
        <v>24</v>
      </c>
      <c r="P329">
        <v>56.874004174491802</v>
      </c>
      <c r="Q329">
        <v>56.874004174491802</v>
      </c>
      <c r="R329" t="s">
        <v>24</v>
      </c>
    </row>
    <row r="330" spans="1:18" x14ac:dyDescent="0.35">
      <c r="A330" t="s">
        <v>223</v>
      </c>
      <c r="B330" t="s">
        <v>66</v>
      </c>
      <c r="C330" t="s">
        <v>231</v>
      </c>
      <c r="D330" t="s">
        <v>67</v>
      </c>
      <c r="E330" t="s">
        <v>26</v>
      </c>
      <c r="F330">
        <v>6</v>
      </c>
      <c r="G330">
        <v>2</v>
      </c>
      <c r="I330">
        <v>455</v>
      </c>
      <c r="J330">
        <v>455</v>
      </c>
      <c r="K330">
        <v>455</v>
      </c>
      <c r="L330">
        <v>455</v>
      </c>
      <c r="M330" t="s">
        <v>24</v>
      </c>
      <c r="P330">
        <v>12.493738166563899</v>
      </c>
      <c r="Q330">
        <v>12.493738166563899</v>
      </c>
      <c r="R330" t="s">
        <v>24</v>
      </c>
    </row>
    <row r="331" spans="1:18" x14ac:dyDescent="0.35">
      <c r="A331" t="s">
        <v>223</v>
      </c>
      <c r="B331" t="s">
        <v>66</v>
      </c>
      <c r="C331" t="s">
        <v>232</v>
      </c>
      <c r="D331" t="s">
        <v>67</v>
      </c>
      <c r="E331" t="s">
        <v>26</v>
      </c>
      <c r="F331">
        <v>2</v>
      </c>
      <c r="G331">
        <v>2</v>
      </c>
      <c r="I331">
        <v>2861</v>
      </c>
      <c r="J331">
        <v>2861</v>
      </c>
      <c r="K331">
        <v>2861</v>
      </c>
      <c r="L331">
        <v>2861</v>
      </c>
      <c r="M331" t="s">
        <v>24</v>
      </c>
      <c r="P331">
        <v>19.7128544909204</v>
      </c>
      <c r="Q331">
        <v>19.7128544909204</v>
      </c>
      <c r="R331" t="s">
        <v>24</v>
      </c>
    </row>
    <row r="332" spans="1:18" x14ac:dyDescent="0.35">
      <c r="A332" t="s">
        <v>223</v>
      </c>
      <c r="B332" t="s">
        <v>66</v>
      </c>
      <c r="C332" t="s">
        <v>233</v>
      </c>
      <c r="D332" t="s">
        <v>67</v>
      </c>
      <c r="E332" t="s">
        <v>26</v>
      </c>
      <c r="F332">
        <v>4</v>
      </c>
      <c r="G332">
        <v>2</v>
      </c>
      <c r="I332">
        <v>4176</v>
      </c>
      <c r="J332">
        <v>4176</v>
      </c>
      <c r="K332">
        <v>4176</v>
      </c>
      <c r="L332">
        <v>4176</v>
      </c>
      <c r="M332" t="s">
        <v>24</v>
      </c>
      <c r="P332">
        <v>4.8170186815292704</v>
      </c>
      <c r="Q332">
        <v>4.8170186815292704</v>
      </c>
      <c r="R332" t="s">
        <v>24</v>
      </c>
    </row>
    <row r="333" spans="1:18" x14ac:dyDescent="0.35">
      <c r="A333" t="s">
        <v>223</v>
      </c>
      <c r="B333" t="s">
        <v>68</v>
      </c>
      <c r="C333" t="s">
        <v>224</v>
      </c>
      <c r="D333" t="s">
        <v>69</v>
      </c>
      <c r="E333" t="s">
        <v>26</v>
      </c>
      <c r="F333">
        <v>1</v>
      </c>
      <c r="G333">
        <v>2</v>
      </c>
      <c r="I333">
        <v>1325</v>
      </c>
      <c r="J333">
        <v>1325</v>
      </c>
      <c r="K333">
        <v>1325</v>
      </c>
      <c r="L333">
        <v>1325</v>
      </c>
      <c r="M333" t="s">
        <v>24</v>
      </c>
      <c r="P333">
        <v>0.49818101171045098</v>
      </c>
      <c r="Q333">
        <v>0.49818101171045098</v>
      </c>
      <c r="R333" t="s">
        <v>24</v>
      </c>
    </row>
    <row r="334" spans="1:18" x14ac:dyDescent="0.35">
      <c r="A334" t="s">
        <v>223</v>
      </c>
      <c r="B334" t="s">
        <v>68</v>
      </c>
      <c r="C334" t="s">
        <v>225</v>
      </c>
      <c r="D334" t="s">
        <v>69</v>
      </c>
      <c r="E334" t="s">
        <v>26</v>
      </c>
      <c r="F334">
        <v>3</v>
      </c>
      <c r="G334">
        <v>2</v>
      </c>
      <c r="I334">
        <v>1216</v>
      </c>
      <c r="J334">
        <v>1216</v>
      </c>
      <c r="K334">
        <v>1216</v>
      </c>
      <c r="L334">
        <v>1216</v>
      </c>
      <c r="M334" t="s">
        <v>24</v>
      </c>
      <c r="P334">
        <v>21.734614048161401</v>
      </c>
      <c r="Q334">
        <v>21.734614048161401</v>
      </c>
      <c r="R334" t="s">
        <v>24</v>
      </c>
    </row>
    <row r="335" spans="1:18" x14ac:dyDescent="0.35">
      <c r="A335" t="s">
        <v>223</v>
      </c>
      <c r="B335" t="s">
        <v>68</v>
      </c>
      <c r="C335" t="s">
        <v>226</v>
      </c>
      <c r="D335" t="s">
        <v>69</v>
      </c>
      <c r="E335" t="s">
        <v>26</v>
      </c>
      <c r="F335">
        <v>7</v>
      </c>
      <c r="G335">
        <v>2</v>
      </c>
      <c r="I335">
        <v>489</v>
      </c>
      <c r="J335">
        <v>489</v>
      </c>
      <c r="K335">
        <v>489</v>
      </c>
      <c r="L335">
        <v>489</v>
      </c>
      <c r="M335" t="s">
        <v>24</v>
      </c>
      <c r="P335">
        <v>696.24234347598201</v>
      </c>
      <c r="Q335">
        <v>696.24234347598201</v>
      </c>
      <c r="R335" t="s">
        <v>24</v>
      </c>
    </row>
    <row r="336" spans="1:18" x14ac:dyDescent="0.35">
      <c r="A336" t="s">
        <v>223</v>
      </c>
      <c r="B336" t="s">
        <v>68</v>
      </c>
      <c r="C336" t="s">
        <v>227</v>
      </c>
      <c r="D336" t="s">
        <v>69</v>
      </c>
      <c r="E336" t="s">
        <v>26</v>
      </c>
      <c r="F336">
        <v>5</v>
      </c>
      <c r="G336">
        <v>2</v>
      </c>
      <c r="I336">
        <v>15766</v>
      </c>
      <c r="J336">
        <v>15766</v>
      </c>
      <c r="K336">
        <v>15766</v>
      </c>
      <c r="L336">
        <v>15766</v>
      </c>
      <c r="M336" t="s">
        <v>24</v>
      </c>
      <c r="P336">
        <v>39.209810427459097</v>
      </c>
      <c r="Q336">
        <v>39.209810427459097</v>
      </c>
      <c r="R336" t="s">
        <v>24</v>
      </c>
    </row>
    <row r="337" spans="1:18" x14ac:dyDescent="0.35">
      <c r="A337" t="s">
        <v>223</v>
      </c>
      <c r="B337" t="s">
        <v>68</v>
      </c>
      <c r="C337" t="s">
        <v>228</v>
      </c>
      <c r="D337" t="s">
        <v>69</v>
      </c>
      <c r="E337" t="s">
        <v>26</v>
      </c>
      <c r="F337">
        <v>8</v>
      </c>
      <c r="G337">
        <v>2</v>
      </c>
      <c r="I337">
        <v>42854</v>
      </c>
      <c r="J337">
        <v>42854</v>
      </c>
      <c r="K337">
        <v>42854</v>
      </c>
      <c r="L337">
        <v>42854</v>
      </c>
      <c r="M337" t="s">
        <v>24</v>
      </c>
      <c r="P337">
        <v>43.734085371421202</v>
      </c>
      <c r="Q337">
        <v>43.734085371421202</v>
      </c>
      <c r="R337" t="s">
        <v>24</v>
      </c>
    </row>
    <row r="338" spans="1:18" x14ac:dyDescent="0.35">
      <c r="A338" t="s">
        <v>223</v>
      </c>
      <c r="B338" t="s">
        <v>68</v>
      </c>
      <c r="C338" t="s">
        <v>229</v>
      </c>
      <c r="D338" t="s">
        <v>69</v>
      </c>
      <c r="E338" t="s">
        <v>26</v>
      </c>
      <c r="F338">
        <v>10</v>
      </c>
      <c r="G338">
        <v>2</v>
      </c>
      <c r="I338">
        <v>2482</v>
      </c>
      <c r="J338">
        <v>2482</v>
      </c>
      <c r="K338">
        <v>2482</v>
      </c>
      <c r="L338">
        <v>2482</v>
      </c>
      <c r="M338" t="s">
        <v>24</v>
      </c>
      <c r="P338">
        <v>43.8776595168912</v>
      </c>
      <c r="Q338">
        <v>43.8776595168912</v>
      </c>
      <c r="R338" t="s">
        <v>24</v>
      </c>
    </row>
    <row r="339" spans="1:18" x14ac:dyDescent="0.35">
      <c r="A339" t="s">
        <v>223</v>
      </c>
      <c r="B339" t="s">
        <v>68</v>
      </c>
      <c r="C339" t="s">
        <v>230</v>
      </c>
      <c r="D339" t="s">
        <v>69</v>
      </c>
      <c r="E339" t="s">
        <v>26</v>
      </c>
      <c r="F339">
        <v>9</v>
      </c>
      <c r="G339">
        <v>2</v>
      </c>
      <c r="I339">
        <v>6054</v>
      </c>
      <c r="J339">
        <v>6054</v>
      </c>
      <c r="K339">
        <v>6054</v>
      </c>
      <c r="L339">
        <v>6054</v>
      </c>
      <c r="M339" t="s">
        <v>24</v>
      </c>
      <c r="P339">
        <v>138.57154974510701</v>
      </c>
      <c r="Q339">
        <v>138.57154974510701</v>
      </c>
      <c r="R339" t="s">
        <v>24</v>
      </c>
    </row>
    <row r="340" spans="1:18" x14ac:dyDescent="0.35">
      <c r="A340" t="s">
        <v>223</v>
      </c>
      <c r="B340" t="s">
        <v>68</v>
      </c>
      <c r="C340" t="s">
        <v>231</v>
      </c>
      <c r="D340" t="s">
        <v>69</v>
      </c>
      <c r="E340" t="s">
        <v>26</v>
      </c>
      <c r="F340">
        <v>6</v>
      </c>
      <c r="G340">
        <v>2</v>
      </c>
      <c r="I340">
        <v>472</v>
      </c>
      <c r="J340">
        <v>472</v>
      </c>
      <c r="K340">
        <v>472</v>
      </c>
      <c r="L340">
        <v>472</v>
      </c>
      <c r="M340" t="s">
        <v>24</v>
      </c>
      <c r="P340">
        <v>13.1260980909057</v>
      </c>
      <c r="Q340">
        <v>13.1260980909057</v>
      </c>
      <c r="R340" t="s">
        <v>24</v>
      </c>
    </row>
    <row r="341" spans="1:18" x14ac:dyDescent="0.35">
      <c r="A341" t="s">
        <v>223</v>
      </c>
      <c r="B341" t="s">
        <v>68</v>
      </c>
      <c r="C341" t="s">
        <v>232</v>
      </c>
      <c r="D341" t="s">
        <v>69</v>
      </c>
      <c r="E341" t="s">
        <v>26</v>
      </c>
      <c r="F341">
        <v>2</v>
      </c>
      <c r="G341">
        <v>2</v>
      </c>
      <c r="I341">
        <v>2652</v>
      </c>
      <c r="J341">
        <v>2652</v>
      </c>
      <c r="K341">
        <v>2652</v>
      </c>
      <c r="L341">
        <v>2652</v>
      </c>
      <c r="M341" t="s">
        <v>24</v>
      </c>
      <c r="P341">
        <v>18.5411982214031</v>
      </c>
      <c r="Q341">
        <v>18.5411982214031</v>
      </c>
      <c r="R341" t="s">
        <v>24</v>
      </c>
    </row>
    <row r="342" spans="1:18" x14ac:dyDescent="0.35">
      <c r="A342" t="s">
        <v>223</v>
      </c>
      <c r="B342" t="s">
        <v>68</v>
      </c>
      <c r="C342" t="s">
        <v>233</v>
      </c>
      <c r="D342" t="s">
        <v>69</v>
      </c>
      <c r="E342" t="s">
        <v>26</v>
      </c>
      <c r="F342">
        <v>4</v>
      </c>
      <c r="G342">
        <v>2</v>
      </c>
      <c r="I342">
        <v>7807</v>
      </c>
      <c r="J342">
        <v>7807</v>
      </c>
      <c r="K342">
        <v>7807</v>
      </c>
      <c r="L342">
        <v>7807</v>
      </c>
      <c r="M342" t="s">
        <v>24</v>
      </c>
      <c r="P342">
        <v>12.6258273695752</v>
      </c>
      <c r="Q342">
        <v>12.6258273695752</v>
      </c>
      <c r="R342" t="s">
        <v>24</v>
      </c>
    </row>
    <row r="343" spans="1:18" x14ac:dyDescent="0.35">
      <c r="A343" t="s">
        <v>223</v>
      </c>
      <c r="B343" t="s">
        <v>70</v>
      </c>
      <c r="C343" t="s">
        <v>224</v>
      </c>
      <c r="D343" t="s">
        <v>71</v>
      </c>
      <c r="E343" t="s">
        <v>26</v>
      </c>
      <c r="F343">
        <v>1</v>
      </c>
      <c r="G343">
        <v>2</v>
      </c>
      <c r="I343">
        <v>981</v>
      </c>
      <c r="J343">
        <v>981</v>
      </c>
      <c r="K343">
        <v>981</v>
      </c>
      <c r="L343">
        <v>981</v>
      </c>
      <c r="M343" t="s">
        <v>24</v>
      </c>
      <c r="P343">
        <v>0.313893560563206</v>
      </c>
      <c r="Q343">
        <v>0.313893560563206</v>
      </c>
      <c r="R343" t="s">
        <v>24</v>
      </c>
    </row>
    <row r="344" spans="1:18" x14ac:dyDescent="0.35">
      <c r="A344" t="s">
        <v>223</v>
      </c>
      <c r="B344" t="s">
        <v>70</v>
      </c>
      <c r="C344" t="s">
        <v>225</v>
      </c>
      <c r="D344" t="s">
        <v>71</v>
      </c>
      <c r="E344" t="s">
        <v>26</v>
      </c>
      <c r="F344">
        <v>3</v>
      </c>
      <c r="G344">
        <v>2</v>
      </c>
      <c r="I344">
        <v>2389</v>
      </c>
      <c r="J344">
        <v>2389</v>
      </c>
      <c r="K344">
        <v>2389</v>
      </c>
      <c r="L344">
        <v>2389</v>
      </c>
      <c r="M344" t="s">
        <v>24</v>
      </c>
      <c r="P344">
        <v>47.887893984865599</v>
      </c>
      <c r="Q344">
        <v>47.887893984865599</v>
      </c>
      <c r="R344" t="s">
        <v>24</v>
      </c>
    </row>
    <row r="345" spans="1:18" x14ac:dyDescent="0.35">
      <c r="A345" t="s">
        <v>223</v>
      </c>
      <c r="B345" t="s">
        <v>70</v>
      </c>
      <c r="C345" t="s">
        <v>226</v>
      </c>
      <c r="D345" t="s">
        <v>71</v>
      </c>
      <c r="E345" t="s">
        <v>26</v>
      </c>
      <c r="F345">
        <v>7</v>
      </c>
      <c r="G345">
        <v>2</v>
      </c>
      <c r="I345">
        <v>570</v>
      </c>
      <c r="J345">
        <v>570</v>
      </c>
      <c r="K345">
        <v>570</v>
      </c>
      <c r="L345">
        <v>570</v>
      </c>
      <c r="M345" t="s">
        <v>24</v>
      </c>
      <c r="P345">
        <v>842.97519575377896</v>
      </c>
      <c r="Q345">
        <v>842.97519575377896</v>
      </c>
      <c r="R345" t="s">
        <v>24</v>
      </c>
    </row>
    <row r="346" spans="1:18" x14ac:dyDescent="0.35">
      <c r="A346" t="s">
        <v>223</v>
      </c>
      <c r="B346" t="s">
        <v>70</v>
      </c>
      <c r="C346" t="s">
        <v>227</v>
      </c>
      <c r="D346" t="s">
        <v>71</v>
      </c>
      <c r="E346" t="s">
        <v>26</v>
      </c>
      <c r="F346">
        <v>5</v>
      </c>
      <c r="G346">
        <v>2</v>
      </c>
      <c r="I346">
        <v>38352</v>
      </c>
      <c r="J346">
        <v>38352</v>
      </c>
      <c r="K346">
        <v>38352</v>
      </c>
      <c r="L346">
        <v>38352</v>
      </c>
      <c r="M346" t="s">
        <v>24</v>
      </c>
      <c r="P346">
        <v>99.424251776880197</v>
      </c>
      <c r="Q346">
        <v>99.424251776880197</v>
      </c>
      <c r="R346" t="s">
        <v>24</v>
      </c>
    </row>
    <row r="347" spans="1:18" x14ac:dyDescent="0.35">
      <c r="A347" t="s">
        <v>223</v>
      </c>
      <c r="B347" t="s">
        <v>70</v>
      </c>
      <c r="C347" t="s">
        <v>228</v>
      </c>
      <c r="D347" t="s">
        <v>71</v>
      </c>
      <c r="E347" t="s">
        <v>26</v>
      </c>
      <c r="F347">
        <v>8</v>
      </c>
      <c r="G347">
        <v>2</v>
      </c>
      <c r="I347">
        <v>229219</v>
      </c>
      <c r="J347">
        <v>229219</v>
      </c>
      <c r="K347">
        <v>229219</v>
      </c>
      <c r="L347">
        <v>229219</v>
      </c>
      <c r="M347" t="s">
        <v>24</v>
      </c>
      <c r="P347">
        <v>258.13199337270402</v>
      </c>
      <c r="Q347">
        <v>258.13199337270402</v>
      </c>
      <c r="R347" t="s">
        <v>24</v>
      </c>
    </row>
    <row r="348" spans="1:18" x14ac:dyDescent="0.35">
      <c r="A348" t="s">
        <v>223</v>
      </c>
      <c r="B348" t="s">
        <v>70</v>
      </c>
      <c r="C348" t="s">
        <v>229</v>
      </c>
      <c r="D348" t="s">
        <v>71</v>
      </c>
      <c r="E348" t="s">
        <v>26</v>
      </c>
      <c r="F348">
        <v>10</v>
      </c>
      <c r="G348">
        <v>2</v>
      </c>
      <c r="I348">
        <v>1347</v>
      </c>
      <c r="J348">
        <v>1347</v>
      </c>
      <c r="K348">
        <v>1347</v>
      </c>
      <c r="L348">
        <v>1347</v>
      </c>
      <c r="M348" t="s">
        <v>24</v>
      </c>
      <c r="P348">
        <v>28.7412878814336</v>
      </c>
      <c r="Q348">
        <v>28.7412878814336</v>
      </c>
      <c r="R348" t="s">
        <v>24</v>
      </c>
    </row>
    <row r="349" spans="1:18" x14ac:dyDescent="0.35">
      <c r="A349" t="s">
        <v>223</v>
      </c>
      <c r="B349" t="s">
        <v>70</v>
      </c>
      <c r="C349" t="s">
        <v>230</v>
      </c>
      <c r="D349" t="s">
        <v>71</v>
      </c>
      <c r="E349" t="s">
        <v>26</v>
      </c>
      <c r="F349">
        <v>9</v>
      </c>
      <c r="G349">
        <v>2</v>
      </c>
      <c r="I349">
        <v>1000</v>
      </c>
      <c r="J349">
        <v>1000</v>
      </c>
      <c r="K349">
        <v>1000</v>
      </c>
      <c r="L349">
        <v>1000</v>
      </c>
      <c r="M349" t="s">
        <v>24</v>
      </c>
      <c r="P349">
        <v>20.975815698578</v>
      </c>
      <c r="Q349">
        <v>20.975815698578</v>
      </c>
      <c r="R349" t="s">
        <v>24</v>
      </c>
    </row>
    <row r="350" spans="1:18" x14ac:dyDescent="0.35">
      <c r="A350" t="s">
        <v>223</v>
      </c>
      <c r="B350" t="s">
        <v>70</v>
      </c>
      <c r="C350" t="s">
        <v>231</v>
      </c>
      <c r="D350" t="s">
        <v>71</v>
      </c>
      <c r="E350" t="s">
        <v>26</v>
      </c>
      <c r="F350">
        <v>6</v>
      </c>
      <c r="G350">
        <v>2</v>
      </c>
      <c r="I350">
        <v>418</v>
      </c>
      <c r="J350">
        <v>418</v>
      </c>
      <c r="K350">
        <v>418</v>
      </c>
      <c r="L350">
        <v>418</v>
      </c>
      <c r="M350" t="s">
        <v>24</v>
      </c>
      <c r="P350">
        <v>11.0377526928287</v>
      </c>
      <c r="Q350">
        <v>11.0377526928287</v>
      </c>
      <c r="R350" t="s">
        <v>24</v>
      </c>
    </row>
    <row r="351" spans="1:18" x14ac:dyDescent="0.35">
      <c r="A351" t="s">
        <v>223</v>
      </c>
      <c r="B351" t="s">
        <v>70</v>
      </c>
      <c r="C351" t="s">
        <v>232</v>
      </c>
      <c r="D351" t="s">
        <v>71</v>
      </c>
      <c r="E351" t="s">
        <v>26</v>
      </c>
      <c r="F351">
        <v>2</v>
      </c>
      <c r="G351">
        <v>2</v>
      </c>
      <c r="I351">
        <v>2300</v>
      </c>
      <c r="J351">
        <v>2300</v>
      </c>
      <c r="K351">
        <v>2300</v>
      </c>
      <c r="L351">
        <v>2300</v>
      </c>
      <c r="M351" t="s">
        <v>24</v>
      </c>
      <c r="P351">
        <v>16.511962268599699</v>
      </c>
      <c r="Q351">
        <v>16.511962268599699</v>
      </c>
      <c r="R351" t="s">
        <v>24</v>
      </c>
    </row>
    <row r="352" spans="1:18" x14ac:dyDescent="0.35">
      <c r="A352" t="s">
        <v>223</v>
      </c>
      <c r="B352" t="s">
        <v>70</v>
      </c>
      <c r="C352" t="s">
        <v>233</v>
      </c>
      <c r="D352" t="s">
        <v>71</v>
      </c>
      <c r="E352" t="s">
        <v>26</v>
      </c>
      <c r="F352">
        <v>4</v>
      </c>
      <c r="G352">
        <v>2</v>
      </c>
      <c r="I352">
        <v>3303</v>
      </c>
      <c r="J352">
        <v>3303</v>
      </c>
      <c r="K352">
        <v>3303</v>
      </c>
      <c r="L352">
        <v>3303</v>
      </c>
      <c r="M352" t="s">
        <v>24</v>
      </c>
      <c r="P352">
        <v>2.98049924426285</v>
      </c>
      <c r="Q352">
        <v>2.98049924426285</v>
      </c>
      <c r="R352" t="s">
        <v>24</v>
      </c>
    </row>
    <row r="353" spans="1:18" x14ac:dyDescent="0.35">
      <c r="A353" t="s">
        <v>223</v>
      </c>
      <c r="B353" t="s">
        <v>72</v>
      </c>
      <c r="C353" t="s">
        <v>224</v>
      </c>
      <c r="D353" t="s">
        <v>73</v>
      </c>
      <c r="E353" t="s">
        <v>26</v>
      </c>
      <c r="F353">
        <v>1</v>
      </c>
      <c r="G353">
        <v>2</v>
      </c>
      <c r="I353">
        <v>944</v>
      </c>
      <c r="J353">
        <v>944</v>
      </c>
      <c r="K353">
        <v>944</v>
      </c>
      <c r="L353">
        <v>944</v>
      </c>
      <c r="M353" t="s">
        <v>24</v>
      </c>
      <c r="P353">
        <v>0.29523967118629002</v>
      </c>
      <c r="Q353">
        <v>0.29523967118629002</v>
      </c>
      <c r="R353" t="s">
        <v>24</v>
      </c>
    </row>
    <row r="354" spans="1:18" x14ac:dyDescent="0.35">
      <c r="A354" t="s">
        <v>223</v>
      </c>
      <c r="B354" t="s">
        <v>72</v>
      </c>
      <c r="C354" t="s">
        <v>225</v>
      </c>
      <c r="D354" t="s">
        <v>73</v>
      </c>
      <c r="E354" t="s">
        <v>26</v>
      </c>
      <c r="F354">
        <v>3</v>
      </c>
      <c r="G354">
        <v>2</v>
      </c>
      <c r="I354">
        <v>798</v>
      </c>
      <c r="J354">
        <v>798</v>
      </c>
      <c r="K354">
        <v>798</v>
      </c>
      <c r="L354">
        <v>798</v>
      </c>
      <c r="M354" t="s">
        <v>24</v>
      </c>
      <c r="P354">
        <v>12.889621843684701</v>
      </c>
      <c r="Q354">
        <v>12.889621843684701</v>
      </c>
      <c r="R354" t="s">
        <v>24</v>
      </c>
    </row>
    <row r="355" spans="1:18" x14ac:dyDescent="0.35">
      <c r="A355" t="s">
        <v>223</v>
      </c>
      <c r="B355" t="s">
        <v>72</v>
      </c>
      <c r="C355" t="s">
        <v>226</v>
      </c>
      <c r="D355" t="s">
        <v>73</v>
      </c>
      <c r="E355" t="s">
        <v>26</v>
      </c>
      <c r="F355">
        <v>7</v>
      </c>
      <c r="G355">
        <v>2</v>
      </c>
      <c r="I355">
        <v>679</v>
      </c>
      <c r="J355">
        <v>679</v>
      </c>
      <c r="K355">
        <v>679</v>
      </c>
      <c r="L355">
        <v>679</v>
      </c>
      <c r="M355" t="s">
        <v>24</v>
      </c>
      <c r="P355">
        <v>1019.33313501996</v>
      </c>
      <c r="Q355">
        <v>1019.33313501996</v>
      </c>
      <c r="R355" t="s">
        <v>24</v>
      </c>
    </row>
    <row r="356" spans="1:18" x14ac:dyDescent="0.35">
      <c r="A356" t="s">
        <v>223</v>
      </c>
      <c r="B356" t="s">
        <v>72</v>
      </c>
      <c r="C356" t="s">
        <v>227</v>
      </c>
      <c r="D356" t="s">
        <v>73</v>
      </c>
      <c r="E356" t="s">
        <v>26</v>
      </c>
      <c r="F356">
        <v>5</v>
      </c>
      <c r="G356">
        <v>2</v>
      </c>
      <c r="I356">
        <v>9447</v>
      </c>
      <c r="J356">
        <v>9447</v>
      </c>
      <c r="K356">
        <v>9447</v>
      </c>
      <c r="L356">
        <v>9447</v>
      </c>
      <c r="M356" t="s">
        <v>24</v>
      </c>
      <c r="P356">
        <v>22.933570315571</v>
      </c>
      <c r="Q356">
        <v>22.933570315571</v>
      </c>
      <c r="R356" t="s">
        <v>24</v>
      </c>
    </row>
    <row r="357" spans="1:18" x14ac:dyDescent="0.35">
      <c r="A357" t="s">
        <v>223</v>
      </c>
      <c r="B357" t="s">
        <v>72</v>
      </c>
      <c r="C357" t="s">
        <v>228</v>
      </c>
      <c r="D357" t="s">
        <v>73</v>
      </c>
      <c r="E357" t="s">
        <v>26</v>
      </c>
      <c r="F357">
        <v>8</v>
      </c>
      <c r="G357">
        <v>2</v>
      </c>
      <c r="I357">
        <v>68708</v>
      </c>
      <c r="J357">
        <v>68708</v>
      </c>
      <c r="K357">
        <v>68708</v>
      </c>
      <c r="L357">
        <v>68708</v>
      </c>
      <c r="M357" t="s">
        <v>24</v>
      </c>
      <c r="P357">
        <v>72.140808317443899</v>
      </c>
      <c r="Q357">
        <v>72.140808317443899</v>
      </c>
      <c r="R357" t="s">
        <v>24</v>
      </c>
    </row>
    <row r="358" spans="1:18" x14ac:dyDescent="0.35">
      <c r="A358" t="s">
        <v>223</v>
      </c>
      <c r="B358" t="s">
        <v>72</v>
      </c>
      <c r="C358" t="s">
        <v>229</v>
      </c>
      <c r="D358" t="s">
        <v>73</v>
      </c>
      <c r="E358" t="s">
        <v>26</v>
      </c>
      <c r="F358">
        <v>10</v>
      </c>
      <c r="G358">
        <v>2</v>
      </c>
      <c r="I358">
        <v>1211</v>
      </c>
      <c r="J358">
        <v>1211</v>
      </c>
      <c r="K358">
        <v>1211</v>
      </c>
      <c r="L358">
        <v>1211</v>
      </c>
      <c r="M358" t="s">
        <v>24</v>
      </c>
      <c r="P358">
        <v>26.574129287385698</v>
      </c>
      <c r="Q358">
        <v>26.574129287385698</v>
      </c>
      <c r="R358" t="s">
        <v>24</v>
      </c>
    </row>
    <row r="359" spans="1:18" x14ac:dyDescent="0.35">
      <c r="A359" t="s">
        <v>223</v>
      </c>
      <c r="B359" t="s">
        <v>72</v>
      </c>
      <c r="C359" t="s">
        <v>230</v>
      </c>
      <c r="D359" t="s">
        <v>73</v>
      </c>
      <c r="E359" t="s">
        <v>26</v>
      </c>
      <c r="F359">
        <v>9</v>
      </c>
      <c r="G359">
        <v>2</v>
      </c>
      <c r="I359">
        <v>999</v>
      </c>
      <c r="J359">
        <v>999</v>
      </c>
      <c r="K359">
        <v>999</v>
      </c>
      <c r="L359">
        <v>999</v>
      </c>
      <c r="M359" t="s">
        <v>24</v>
      </c>
      <c r="P359">
        <v>20.9469629264951</v>
      </c>
      <c r="Q359">
        <v>20.9469629264951</v>
      </c>
      <c r="R359" t="s">
        <v>24</v>
      </c>
    </row>
    <row r="360" spans="1:18" x14ac:dyDescent="0.35">
      <c r="A360" t="s">
        <v>223</v>
      </c>
      <c r="B360" t="s">
        <v>72</v>
      </c>
      <c r="C360" t="s">
        <v>231</v>
      </c>
      <c r="D360" t="s">
        <v>73</v>
      </c>
      <c r="E360" t="s">
        <v>26</v>
      </c>
      <c r="F360">
        <v>6</v>
      </c>
      <c r="G360">
        <v>2</v>
      </c>
      <c r="I360">
        <v>846</v>
      </c>
      <c r="J360">
        <v>846</v>
      </c>
      <c r="K360">
        <v>846</v>
      </c>
      <c r="L360">
        <v>846</v>
      </c>
      <c r="M360" t="s">
        <v>24</v>
      </c>
      <c r="P360">
        <v>24.0432410324273</v>
      </c>
      <c r="Q360">
        <v>24.0432410324273</v>
      </c>
      <c r="R360" t="s">
        <v>24</v>
      </c>
    </row>
    <row r="361" spans="1:18" x14ac:dyDescent="0.35">
      <c r="A361" t="s">
        <v>223</v>
      </c>
      <c r="B361" t="s">
        <v>72</v>
      </c>
      <c r="C361" t="s">
        <v>232</v>
      </c>
      <c r="D361" t="s">
        <v>73</v>
      </c>
      <c r="E361" t="s">
        <v>26</v>
      </c>
      <c r="F361">
        <v>2</v>
      </c>
      <c r="G361">
        <v>2</v>
      </c>
      <c r="I361">
        <v>3627</v>
      </c>
      <c r="J361">
        <v>3627</v>
      </c>
      <c r="K361">
        <v>3627</v>
      </c>
      <c r="L361">
        <v>3627</v>
      </c>
      <c r="M361" t="s">
        <v>24</v>
      </c>
      <c r="P361">
        <v>23.834463478364199</v>
      </c>
      <c r="Q361">
        <v>23.834463478364199</v>
      </c>
      <c r="R361" t="s">
        <v>24</v>
      </c>
    </row>
    <row r="362" spans="1:18" x14ac:dyDescent="0.35">
      <c r="A362" t="s">
        <v>223</v>
      </c>
      <c r="B362" t="s">
        <v>72</v>
      </c>
      <c r="C362" t="s">
        <v>233</v>
      </c>
      <c r="D362" t="s">
        <v>73</v>
      </c>
      <c r="E362" t="s">
        <v>26</v>
      </c>
      <c r="F362">
        <v>4</v>
      </c>
      <c r="G362">
        <v>2</v>
      </c>
      <c r="I362">
        <v>3299</v>
      </c>
      <c r="J362">
        <v>3299</v>
      </c>
      <c r="K362">
        <v>3299</v>
      </c>
      <c r="L362">
        <v>3299</v>
      </c>
      <c r="M362" t="s">
        <v>24</v>
      </c>
      <c r="P362">
        <v>2.97214553106864</v>
      </c>
      <c r="Q362">
        <v>2.97214553106864</v>
      </c>
      <c r="R362" t="s">
        <v>24</v>
      </c>
    </row>
    <row r="363" spans="1:18" x14ac:dyDescent="0.35">
      <c r="A363" t="s">
        <v>223</v>
      </c>
      <c r="B363" t="s">
        <v>74</v>
      </c>
      <c r="C363" t="s">
        <v>224</v>
      </c>
      <c r="D363" t="s">
        <v>75</v>
      </c>
      <c r="E363" t="s">
        <v>26</v>
      </c>
      <c r="F363">
        <v>1</v>
      </c>
      <c r="G363">
        <v>2</v>
      </c>
      <c r="I363">
        <v>928</v>
      </c>
      <c r="J363">
        <v>928</v>
      </c>
      <c r="K363">
        <v>928</v>
      </c>
      <c r="L363">
        <v>928</v>
      </c>
      <c r="M363" t="s">
        <v>24</v>
      </c>
      <c r="P363">
        <v>0.28725148623429703</v>
      </c>
      <c r="Q363">
        <v>0.28725148623429703</v>
      </c>
      <c r="R363" t="s">
        <v>24</v>
      </c>
    </row>
    <row r="364" spans="1:18" x14ac:dyDescent="0.35">
      <c r="A364" t="s">
        <v>223</v>
      </c>
      <c r="B364" t="s">
        <v>74</v>
      </c>
      <c r="C364" t="s">
        <v>225</v>
      </c>
      <c r="D364" t="s">
        <v>75</v>
      </c>
      <c r="E364" t="s">
        <v>26</v>
      </c>
      <c r="F364">
        <v>3</v>
      </c>
      <c r="G364">
        <v>2</v>
      </c>
      <c r="I364">
        <v>1014</v>
      </c>
      <c r="J364">
        <v>1014</v>
      </c>
      <c r="K364">
        <v>1014</v>
      </c>
      <c r="L364">
        <v>1014</v>
      </c>
      <c r="M364" t="s">
        <v>24</v>
      </c>
      <c r="P364">
        <v>17.4166930088847</v>
      </c>
      <c r="Q364">
        <v>17.4166930088847</v>
      </c>
      <c r="R364" t="s">
        <v>24</v>
      </c>
    </row>
    <row r="365" spans="1:18" x14ac:dyDescent="0.35">
      <c r="A365" t="s">
        <v>223</v>
      </c>
      <c r="B365" t="s">
        <v>74</v>
      </c>
      <c r="C365" t="s">
        <v>226</v>
      </c>
      <c r="D365" t="s">
        <v>75</v>
      </c>
      <c r="E365" t="s">
        <v>26</v>
      </c>
      <c r="F365">
        <v>7</v>
      </c>
      <c r="G365">
        <v>2</v>
      </c>
      <c r="I365">
        <v>401</v>
      </c>
      <c r="J365">
        <v>401</v>
      </c>
      <c r="K365">
        <v>401</v>
      </c>
      <c r="L365">
        <v>401</v>
      </c>
      <c r="M365" t="s">
        <v>24</v>
      </c>
      <c r="P365">
        <v>512.11711509463498</v>
      </c>
      <c r="Q365">
        <v>512.11711509463498</v>
      </c>
      <c r="R365" t="s">
        <v>24</v>
      </c>
    </row>
    <row r="366" spans="1:18" x14ac:dyDescent="0.35">
      <c r="A366" t="s">
        <v>223</v>
      </c>
      <c r="B366" t="s">
        <v>74</v>
      </c>
      <c r="C366" t="s">
        <v>227</v>
      </c>
      <c r="D366" t="s">
        <v>75</v>
      </c>
      <c r="E366" t="s">
        <v>26</v>
      </c>
      <c r="F366">
        <v>5</v>
      </c>
      <c r="G366">
        <v>2</v>
      </c>
      <c r="I366">
        <v>4639</v>
      </c>
      <c r="J366">
        <v>4639</v>
      </c>
      <c r="K366">
        <v>4639</v>
      </c>
      <c r="L366">
        <v>4639</v>
      </c>
      <c r="M366" t="s">
        <v>24</v>
      </c>
      <c r="P366">
        <v>10.8466116120435</v>
      </c>
      <c r="Q366">
        <v>10.8466116120435</v>
      </c>
      <c r="R366" t="s">
        <v>24</v>
      </c>
    </row>
    <row r="367" spans="1:18" x14ac:dyDescent="0.35">
      <c r="A367" t="s">
        <v>223</v>
      </c>
      <c r="B367" t="s">
        <v>74</v>
      </c>
      <c r="C367" t="s">
        <v>228</v>
      </c>
      <c r="D367" t="s">
        <v>75</v>
      </c>
      <c r="E367" t="s">
        <v>26</v>
      </c>
      <c r="F367">
        <v>8</v>
      </c>
      <c r="G367">
        <v>2</v>
      </c>
      <c r="I367">
        <v>38782</v>
      </c>
      <c r="J367">
        <v>38782</v>
      </c>
      <c r="K367">
        <v>38782</v>
      </c>
      <c r="L367">
        <v>38782</v>
      </c>
      <c r="M367" t="s">
        <v>24</v>
      </c>
      <c r="P367">
        <v>39.335951444678699</v>
      </c>
      <c r="Q367">
        <v>39.335951444678699</v>
      </c>
      <c r="R367" t="s">
        <v>24</v>
      </c>
    </row>
    <row r="368" spans="1:18" x14ac:dyDescent="0.35">
      <c r="A368" t="s">
        <v>223</v>
      </c>
      <c r="B368" t="s">
        <v>74</v>
      </c>
      <c r="C368" t="s">
        <v>229</v>
      </c>
      <c r="D368" t="s">
        <v>75</v>
      </c>
      <c r="E368" t="s">
        <v>26</v>
      </c>
      <c r="F368">
        <v>10</v>
      </c>
      <c r="G368">
        <v>2</v>
      </c>
      <c r="I368">
        <v>1096</v>
      </c>
      <c r="J368">
        <v>1096</v>
      </c>
      <c r="K368">
        <v>1096</v>
      </c>
      <c r="L368">
        <v>1096</v>
      </c>
      <c r="M368" t="s">
        <v>24</v>
      </c>
      <c r="P368">
        <v>24.645983612249299</v>
      </c>
      <c r="Q368">
        <v>24.645983612249299</v>
      </c>
      <c r="R368" t="s">
        <v>24</v>
      </c>
    </row>
    <row r="369" spans="1:18" x14ac:dyDescent="0.35">
      <c r="A369" t="s">
        <v>223</v>
      </c>
      <c r="B369" t="s">
        <v>74</v>
      </c>
      <c r="C369" t="s">
        <v>230</v>
      </c>
      <c r="D369" t="s">
        <v>75</v>
      </c>
      <c r="E369" t="s">
        <v>26</v>
      </c>
      <c r="F369">
        <v>9</v>
      </c>
      <c r="G369">
        <v>2</v>
      </c>
      <c r="I369">
        <v>1105</v>
      </c>
      <c r="J369">
        <v>1105</v>
      </c>
      <c r="K369">
        <v>1105</v>
      </c>
      <c r="L369">
        <v>1105</v>
      </c>
      <c r="M369" t="s">
        <v>24</v>
      </c>
      <c r="P369">
        <v>23.969495424272399</v>
      </c>
      <c r="Q369">
        <v>23.969495424272399</v>
      </c>
      <c r="R369" t="s">
        <v>24</v>
      </c>
    </row>
    <row r="370" spans="1:18" x14ac:dyDescent="0.35">
      <c r="A370" t="s">
        <v>223</v>
      </c>
      <c r="B370" t="s">
        <v>74</v>
      </c>
      <c r="C370" t="s">
        <v>231</v>
      </c>
      <c r="D370" t="s">
        <v>75</v>
      </c>
      <c r="E370" t="s">
        <v>26</v>
      </c>
      <c r="F370">
        <v>6</v>
      </c>
      <c r="G370">
        <v>2</v>
      </c>
      <c r="I370">
        <v>359</v>
      </c>
      <c r="J370">
        <v>359</v>
      </c>
      <c r="K370">
        <v>359</v>
      </c>
      <c r="L370">
        <v>359</v>
      </c>
      <c r="M370" t="s">
        <v>24</v>
      </c>
      <c r="P370">
        <v>8.4024343987255605</v>
      </c>
      <c r="Q370">
        <v>8.4024343987255605</v>
      </c>
      <c r="R370" t="s">
        <v>24</v>
      </c>
    </row>
    <row r="371" spans="1:18" x14ac:dyDescent="0.35">
      <c r="A371" t="s">
        <v>223</v>
      </c>
      <c r="B371" t="s">
        <v>74</v>
      </c>
      <c r="C371" t="s">
        <v>232</v>
      </c>
      <c r="D371" t="s">
        <v>75</v>
      </c>
      <c r="E371" t="s">
        <v>26</v>
      </c>
      <c r="F371">
        <v>2</v>
      </c>
      <c r="G371">
        <v>2</v>
      </c>
      <c r="I371">
        <v>1584</v>
      </c>
      <c r="J371">
        <v>1584</v>
      </c>
      <c r="K371">
        <v>1584</v>
      </c>
      <c r="L371">
        <v>1584</v>
      </c>
      <c r="M371" t="s">
        <v>24</v>
      </c>
      <c r="P371">
        <v>12.105296665613301</v>
      </c>
      <c r="Q371">
        <v>12.105296665613301</v>
      </c>
      <c r="R371" t="s">
        <v>24</v>
      </c>
    </row>
    <row r="372" spans="1:18" x14ac:dyDescent="0.35">
      <c r="A372" t="s">
        <v>223</v>
      </c>
      <c r="B372" t="s">
        <v>74</v>
      </c>
      <c r="C372" t="s">
        <v>233</v>
      </c>
      <c r="D372" t="s">
        <v>75</v>
      </c>
      <c r="E372" t="s">
        <v>26</v>
      </c>
      <c r="F372">
        <v>4</v>
      </c>
      <c r="G372">
        <v>2</v>
      </c>
      <c r="I372">
        <v>3259</v>
      </c>
      <c r="J372">
        <v>3259</v>
      </c>
      <c r="K372">
        <v>3259</v>
      </c>
      <c r="L372">
        <v>3259</v>
      </c>
      <c r="M372" t="s">
        <v>24</v>
      </c>
      <c r="P372">
        <v>2.8886446949530402</v>
      </c>
      <c r="Q372">
        <v>2.8886446949530402</v>
      </c>
      <c r="R372" t="s">
        <v>24</v>
      </c>
    </row>
    <row r="373" spans="1:18" x14ac:dyDescent="0.35">
      <c r="A373" t="s">
        <v>223</v>
      </c>
      <c r="B373" t="s">
        <v>76</v>
      </c>
      <c r="C373" t="s">
        <v>224</v>
      </c>
      <c r="D373" t="s">
        <v>77</v>
      </c>
      <c r="E373" t="s">
        <v>26</v>
      </c>
      <c r="F373">
        <v>1</v>
      </c>
      <c r="G373">
        <v>2</v>
      </c>
      <c r="I373">
        <v>1102</v>
      </c>
      <c r="J373">
        <v>1102</v>
      </c>
      <c r="K373">
        <v>1102</v>
      </c>
      <c r="L373">
        <v>1102</v>
      </c>
      <c r="M373" t="s">
        <v>24</v>
      </c>
      <c r="P373">
        <v>0.37657451233905098</v>
      </c>
      <c r="Q373">
        <v>0.37657451233905098</v>
      </c>
      <c r="R373" t="s">
        <v>24</v>
      </c>
    </row>
    <row r="374" spans="1:18" x14ac:dyDescent="0.35">
      <c r="A374" t="s">
        <v>223</v>
      </c>
      <c r="B374" t="s">
        <v>76</v>
      </c>
      <c r="C374" t="s">
        <v>225</v>
      </c>
      <c r="D374" t="s">
        <v>77</v>
      </c>
      <c r="E374" t="s">
        <v>26</v>
      </c>
      <c r="F374">
        <v>3</v>
      </c>
      <c r="G374">
        <v>2</v>
      </c>
      <c r="I374">
        <v>1309</v>
      </c>
      <c r="J374">
        <v>1309</v>
      </c>
      <c r="K374">
        <v>1309</v>
      </c>
      <c r="L374">
        <v>1309</v>
      </c>
      <c r="M374" t="s">
        <v>24</v>
      </c>
      <c r="P374">
        <v>23.745748782903799</v>
      </c>
      <c r="Q374">
        <v>23.745748782903799</v>
      </c>
      <c r="R374" t="s">
        <v>24</v>
      </c>
    </row>
    <row r="375" spans="1:18" x14ac:dyDescent="0.35">
      <c r="A375" t="s">
        <v>223</v>
      </c>
      <c r="B375" t="s">
        <v>76</v>
      </c>
      <c r="C375" t="s">
        <v>226</v>
      </c>
      <c r="D375" t="s">
        <v>77</v>
      </c>
      <c r="E375" t="s">
        <v>26</v>
      </c>
      <c r="F375">
        <v>7</v>
      </c>
      <c r="G375">
        <v>2</v>
      </c>
      <c r="I375">
        <v>657</v>
      </c>
      <c r="J375">
        <v>657</v>
      </c>
      <c r="K375">
        <v>657</v>
      </c>
      <c r="L375">
        <v>657</v>
      </c>
      <c r="M375" t="s">
        <v>24</v>
      </c>
      <c r="P375">
        <v>985.27039724615497</v>
      </c>
      <c r="Q375">
        <v>985.27039724615497</v>
      </c>
      <c r="R375" t="s">
        <v>24</v>
      </c>
    </row>
    <row r="376" spans="1:18" x14ac:dyDescent="0.35">
      <c r="A376" t="s">
        <v>223</v>
      </c>
      <c r="B376" t="s">
        <v>76</v>
      </c>
      <c r="C376" t="s">
        <v>227</v>
      </c>
      <c r="D376" t="s">
        <v>77</v>
      </c>
      <c r="E376" t="s">
        <v>26</v>
      </c>
      <c r="F376">
        <v>5</v>
      </c>
      <c r="G376">
        <v>2</v>
      </c>
      <c r="I376">
        <v>12018</v>
      </c>
      <c r="J376">
        <v>12018</v>
      </c>
      <c r="K376">
        <v>12018</v>
      </c>
      <c r="L376">
        <v>12018</v>
      </c>
      <c r="M376" t="s">
        <v>24</v>
      </c>
      <c r="P376">
        <v>29.5129173853081</v>
      </c>
      <c r="Q376">
        <v>29.5129173853081</v>
      </c>
      <c r="R376" t="s">
        <v>24</v>
      </c>
    </row>
    <row r="377" spans="1:18" x14ac:dyDescent="0.35">
      <c r="A377" t="s">
        <v>223</v>
      </c>
      <c r="B377" t="s">
        <v>76</v>
      </c>
      <c r="C377" t="s">
        <v>228</v>
      </c>
      <c r="D377" t="s">
        <v>77</v>
      </c>
      <c r="E377" t="s">
        <v>26</v>
      </c>
      <c r="F377">
        <v>8</v>
      </c>
      <c r="G377">
        <v>2</v>
      </c>
      <c r="I377">
        <v>34899</v>
      </c>
      <c r="J377">
        <v>34899</v>
      </c>
      <c r="K377">
        <v>34899</v>
      </c>
      <c r="L377">
        <v>34899</v>
      </c>
      <c r="M377" t="s">
        <v>24</v>
      </c>
      <c r="P377">
        <v>35.166088926368701</v>
      </c>
      <c r="Q377">
        <v>35.166088926368701</v>
      </c>
      <c r="R377" t="s">
        <v>24</v>
      </c>
    </row>
    <row r="378" spans="1:18" x14ac:dyDescent="0.35">
      <c r="A378" t="s">
        <v>223</v>
      </c>
      <c r="B378" t="s">
        <v>76</v>
      </c>
      <c r="C378" t="s">
        <v>229</v>
      </c>
      <c r="D378" t="s">
        <v>77</v>
      </c>
      <c r="E378" t="s">
        <v>26</v>
      </c>
      <c r="F378">
        <v>10</v>
      </c>
      <c r="G378">
        <v>2</v>
      </c>
      <c r="I378">
        <v>1112</v>
      </c>
      <c r="J378">
        <v>1112</v>
      </c>
      <c r="K378">
        <v>1112</v>
      </c>
      <c r="L378">
        <v>1112</v>
      </c>
      <c r="M378" t="s">
        <v>24</v>
      </c>
      <c r="P378">
        <v>24.920122595905099</v>
      </c>
      <c r="Q378">
        <v>24.920122595905099</v>
      </c>
      <c r="R378" t="s">
        <v>24</v>
      </c>
    </row>
    <row r="379" spans="1:18" x14ac:dyDescent="0.35">
      <c r="A379" t="s">
        <v>223</v>
      </c>
      <c r="B379" t="s">
        <v>76</v>
      </c>
      <c r="C379" t="s">
        <v>230</v>
      </c>
      <c r="D379" t="s">
        <v>77</v>
      </c>
      <c r="E379" t="s">
        <v>26</v>
      </c>
      <c r="F379">
        <v>9</v>
      </c>
      <c r="G379">
        <v>2</v>
      </c>
      <c r="I379">
        <v>1975</v>
      </c>
      <c r="J379">
        <v>1975</v>
      </c>
      <c r="K379">
        <v>1975</v>
      </c>
      <c r="L379">
        <v>1975</v>
      </c>
      <c r="M379" t="s">
        <v>24</v>
      </c>
      <c r="P379">
        <v>46.953307035696703</v>
      </c>
      <c r="Q379">
        <v>46.953307035696703</v>
      </c>
      <c r="R379" t="s">
        <v>24</v>
      </c>
    </row>
    <row r="380" spans="1:18" x14ac:dyDescent="0.35">
      <c r="A380" t="s">
        <v>223</v>
      </c>
      <c r="B380" t="s">
        <v>76</v>
      </c>
      <c r="C380" t="s">
        <v>231</v>
      </c>
      <c r="D380" t="s">
        <v>77</v>
      </c>
      <c r="E380" t="s">
        <v>26</v>
      </c>
      <c r="F380">
        <v>6</v>
      </c>
      <c r="G380">
        <v>2</v>
      </c>
      <c r="I380">
        <v>476</v>
      </c>
      <c r="J380">
        <v>476</v>
      </c>
      <c r="K380">
        <v>476</v>
      </c>
      <c r="L380">
        <v>476</v>
      </c>
      <c r="M380" t="s">
        <v>24</v>
      </c>
      <c r="P380">
        <v>13.2719740416967</v>
      </c>
      <c r="Q380">
        <v>13.2719740416967</v>
      </c>
      <c r="R380" t="s">
        <v>24</v>
      </c>
    </row>
    <row r="381" spans="1:18" x14ac:dyDescent="0.35">
      <c r="A381" t="s">
        <v>223</v>
      </c>
      <c r="B381" t="s">
        <v>76</v>
      </c>
      <c r="C381" t="s">
        <v>232</v>
      </c>
      <c r="D381" t="s">
        <v>77</v>
      </c>
      <c r="E381" t="s">
        <v>26</v>
      </c>
      <c r="F381">
        <v>2</v>
      </c>
      <c r="G381">
        <v>2</v>
      </c>
      <c r="I381">
        <v>2226</v>
      </c>
      <c r="J381">
        <v>2226</v>
      </c>
      <c r="K381">
        <v>2226</v>
      </c>
      <c r="L381">
        <v>2226</v>
      </c>
      <c r="M381" t="s">
        <v>24</v>
      </c>
      <c r="P381">
        <v>16.075375743907401</v>
      </c>
      <c r="Q381">
        <v>16.075375743907401</v>
      </c>
      <c r="R381" t="s">
        <v>24</v>
      </c>
    </row>
    <row r="382" spans="1:18" x14ac:dyDescent="0.35">
      <c r="A382" t="s">
        <v>223</v>
      </c>
      <c r="B382" t="s">
        <v>76</v>
      </c>
      <c r="C382" t="s">
        <v>233</v>
      </c>
      <c r="D382" t="s">
        <v>77</v>
      </c>
      <c r="E382" t="s">
        <v>26</v>
      </c>
      <c r="F382">
        <v>4</v>
      </c>
      <c r="G382">
        <v>2</v>
      </c>
      <c r="I382">
        <v>3303</v>
      </c>
      <c r="J382">
        <v>3303</v>
      </c>
      <c r="K382">
        <v>3303</v>
      </c>
      <c r="L382">
        <v>3303</v>
      </c>
      <c r="M382" t="s">
        <v>24</v>
      </c>
      <c r="P382">
        <v>2.98049924426285</v>
      </c>
      <c r="Q382">
        <v>2.98049924426285</v>
      </c>
      <c r="R382" t="s">
        <v>24</v>
      </c>
    </row>
    <row r="383" spans="1:18" x14ac:dyDescent="0.35">
      <c r="A383" t="s">
        <v>223</v>
      </c>
      <c r="B383" t="s">
        <v>78</v>
      </c>
      <c r="C383" t="s">
        <v>224</v>
      </c>
      <c r="D383" t="s">
        <v>79</v>
      </c>
      <c r="E383" t="s">
        <v>26</v>
      </c>
      <c r="F383">
        <v>1</v>
      </c>
      <c r="G383">
        <v>2</v>
      </c>
      <c r="I383">
        <v>990</v>
      </c>
      <c r="J383">
        <v>990</v>
      </c>
      <c r="K383">
        <v>990</v>
      </c>
      <c r="L383">
        <v>990</v>
      </c>
      <c r="M383" t="s">
        <v>24</v>
      </c>
      <c r="P383">
        <v>0.31846852207427601</v>
      </c>
      <c r="Q383">
        <v>0.31846852207427601</v>
      </c>
      <c r="R383" t="s">
        <v>24</v>
      </c>
    </row>
    <row r="384" spans="1:18" x14ac:dyDescent="0.35">
      <c r="A384" t="s">
        <v>223</v>
      </c>
      <c r="B384" t="s">
        <v>78</v>
      </c>
      <c r="C384" t="s">
        <v>225</v>
      </c>
      <c r="D384" t="s">
        <v>79</v>
      </c>
      <c r="E384" t="s">
        <v>26</v>
      </c>
      <c r="F384">
        <v>3</v>
      </c>
      <c r="G384">
        <v>2</v>
      </c>
      <c r="I384">
        <v>1044</v>
      </c>
      <c r="J384">
        <v>1044</v>
      </c>
      <c r="K384">
        <v>1044</v>
      </c>
      <c r="L384">
        <v>1044</v>
      </c>
      <c r="M384" t="s">
        <v>24</v>
      </c>
      <c r="P384">
        <v>18.053250868696502</v>
      </c>
      <c r="Q384">
        <v>18.053250868696502</v>
      </c>
      <c r="R384" t="s">
        <v>24</v>
      </c>
    </row>
    <row r="385" spans="1:18" x14ac:dyDescent="0.35">
      <c r="A385" t="s">
        <v>223</v>
      </c>
      <c r="B385" t="s">
        <v>78</v>
      </c>
      <c r="C385" t="s">
        <v>226</v>
      </c>
      <c r="D385" t="s">
        <v>79</v>
      </c>
      <c r="E385" t="s">
        <v>26</v>
      </c>
      <c r="F385">
        <v>7</v>
      </c>
      <c r="G385">
        <v>2</v>
      </c>
      <c r="I385">
        <v>656</v>
      </c>
      <c r="J385">
        <v>656</v>
      </c>
      <c r="K385">
        <v>656</v>
      </c>
      <c r="L385">
        <v>656</v>
      </c>
      <c r="M385" t="s">
        <v>24</v>
      </c>
      <c r="P385">
        <v>983.70555981049495</v>
      </c>
      <c r="Q385">
        <v>983.70555981049495</v>
      </c>
      <c r="R385" t="s">
        <v>24</v>
      </c>
    </row>
    <row r="386" spans="1:18" x14ac:dyDescent="0.35">
      <c r="A386" t="s">
        <v>223</v>
      </c>
      <c r="B386" t="s">
        <v>78</v>
      </c>
      <c r="C386" t="s">
        <v>227</v>
      </c>
      <c r="D386" t="s">
        <v>79</v>
      </c>
      <c r="E386" t="s">
        <v>26</v>
      </c>
      <c r="F386">
        <v>5</v>
      </c>
      <c r="G386">
        <v>2</v>
      </c>
      <c r="I386">
        <v>6665</v>
      </c>
      <c r="J386">
        <v>6665</v>
      </c>
      <c r="K386">
        <v>6665</v>
      </c>
      <c r="L386">
        <v>6665</v>
      </c>
      <c r="M386" t="s">
        <v>24</v>
      </c>
      <c r="P386">
        <v>15.898224085076199</v>
      </c>
      <c r="Q386">
        <v>15.898224085076199</v>
      </c>
      <c r="R386" t="s">
        <v>24</v>
      </c>
    </row>
    <row r="387" spans="1:18" x14ac:dyDescent="0.35">
      <c r="A387" t="s">
        <v>223</v>
      </c>
      <c r="B387" t="s">
        <v>78</v>
      </c>
      <c r="C387" t="s">
        <v>228</v>
      </c>
      <c r="D387" t="s">
        <v>79</v>
      </c>
      <c r="E387" t="s">
        <v>26</v>
      </c>
      <c r="F387">
        <v>8</v>
      </c>
      <c r="G387">
        <v>2</v>
      </c>
      <c r="I387">
        <v>26929</v>
      </c>
      <c r="J387">
        <v>26929</v>
      </c>
      <c r="K387">
        <v>26929</v>
      </c>
      <c r="L387">
        <v>26929</v>
      </c>
      <c r="M387" t="s">
        <v>24</v>
      </c>
      <c r="P387">
        <v>26.692401914412098</v>
      </c>
      <c r="Q387">
        <v>26.692401914412098</v>
      </c>
      <c r="R387" t="s">
        <v>24</v>
      </c>
    </row>
    <row r="388" spans="1:18" x14ac:dyDescent="0.35">
      <c r="A388" t="s">
        <v>223</v>
      </c>
      <c r="B388" t="s">
        <v>78</v>
      </c>
      <c r="C388" t="s">
        <v>229</v>
      </c>
      <c r="D388" t="s">
        <v>79</v>
      </c>
      <c r="E388" t="s">
        <v>26</v>
      </c>
      <c r="F388">
        <v>10</v>
      </c>
      <c r="G388">
        <v>2</v>
      </c>
      <c r="I388">
        <v>927</v>
      </c>
      <c r="J388">
        <v>927</v>
      </c>
      <c r="K388">
        <v>927</v>
      </c>
      <c r="L388">
        <v>927</v>
      </c>
      <c r="M388" t="s">
        <v>24</v>
      </c>
      <c r="P388">
        <v>21.614562500400499</v>
      </c>
      <c r="Q388">
        <v>21.614562500400499</v>
      </c>
      <c r="R388" t="s">
        <v>24</v>
      </c>
    </row>
    <row r="389" spans="1:18" x14ac:dyDescent="0.35">
      <c r="A389" t="s">
        <v>223</v>
      </c>
      <c r="B389" t="s">
        <v>78</v>
      </c>
      <c r="C389" t="s">
        <v>230</v>
      </c>
      <c r="D389" t="s">
        <v>79</v>
      </c>
      <c r="E389" t="s">
        <v>26</v>
      </c>
      <c r="F389">
        <v>9</v>
      </c>
      <c r="G389">
        <v>2</v>
      </c>
      <c r="I389">
        <v>959</v>
      </c>
      <c r="J389">
        <v>959</v>
      </c>
      <c r="K389">
        <v>959</v>
      </c>
      <c r="L389">
        <v>959</v>
      </c>
      <c r="M389" t="s">
        <v>24</v>
      </c>
      <c r="P389">
        <v>19.787086814437199</v>
      </c>
      <c r="Q389">
        <v>19.787086814437199</v>
      </c>
      <c r="R389" t="s">
        <v>24</v>
      </c>
    </row>
    <row r="390" spans="1:18" x14ac:dyDescent="0.35">
      <c r="A390" t="s">
        <v>223</v>
      </c>
      <c r="B390" t="s">
        <v>78</v>
      </c>
      <c r="C390" t="s">
        <v>231</v>
      </c>
      <c r="D390" t="s">
        <v>79</v>
      </c>
      <c r="E390" t="s">
        <v>26</v>
      </c>
      <c r="F390">
        <v>6</v>
      </c>
      <c r="G390">
        <v>2</v>
      </c>
      <c r="I390">
        <v>433</v>
      </c>
      <c r="J390">
        <v>433</v>
      </c>
      <c r="K390">
        <v>433</v>
      </c>
      <c r="L390">
        <v>433</v>
      </c>
      <c r="M390" t="s">
        <v>24</v>
      </c>
      <c r="P390">
        <v>11.6424867253531</v>
      </c>
      <c r="Q390">
        <v>11.6424867253531</v>
      </c>
      <c r="R390" t="s">
        <v>24</v>
      </c>
    </row>
    <row r="391" spans="1:18" x14ac:dyDescent="0.35">
      <c r="A391" t="s">
        <v>223</v>
      </c>
      <c r="B391" t="s">
        <v>78</v>
      </c>
      <c r="C391" t="s">
        <v>232</v>
      </c>
      <c r="D391" t="s">
        <v>79</v>
      </c>
      <c r="E391" t="s">
        <v>26</v>
      </c>
      <c r="F391">
        <v>2</v>
      </c>
      <c r="G391">
        <v>2</v>
      </c>
      <c r="I391">
        <v>2017</v>
      </c>
      <c r="J391">
        <v>2017</v>
      </c>
      <c r="K391">
        <v>2017</v>
      </c>
      <c r="L391">
        <v>2017</v>
      </c>
      <c r="M391" t="s">
        <v>24</v>
      </c>
      <c r="P391">
        <v>14.8211242532453</v>
      </c>
      <c r="Q391">
        <v>14.8211242532453</v>
      </c>
      <c r="R391" t="s">
        <v>24</v>
      </c>
    </row>
    <row r="392" spans="1:18" x14ac:dyDescent="0.35">
      <c r="A392" t="s">
        <v>223</v>
      </c>
      <c r="B392" t="s">
        <v>78</v>
      </c>
      <c r="C392" t="s">
        <v>233</v>
      </c>
      <c r="D392" t="s">
        <v>79</v>
      </c>
      <c r="E392" t="s">
        <v>26</v>
      </c>
      <c r="F392">
        <v>4</v>
      </c>
      <c r="G392">
        <v>2</v>
      </c>
      <c r="I392">
        <v>4022</v>
      </c>
      <c r="J392">
        <v>4022</v>
      </c>
      <c r="K392">
        <v>4022</v>
      </c>
      <c r="L392">
        <v>4022</v>
      </c>
      <c r="M392" t="s">
        <v>24</v>
      </c>
      <c r="P392">
        <v>4.4913514459192401</v>
      </c>
      <c r="Q392">
        <v>4.4913514459192401</v>
      </c>
      <c r="R392" t="s">
        <v>24</v>
      </c>
    </row>
    <row r="393" spans="1:18" x14ac:dyDescent="0.35">
      <c r="A393" t="s">
        <v>223</v>
      </c>
      <c r="B393" t="s">
        <v>80</v>
      </c>
      <c r="C393" t="s">
        <v>224</v>
      </c>
      <c r="D393" t="s">
        <v>81</v>
      </c>
      <c r="E393" t="s">
        <v>26</v>
      </c>
      <c r="F393">
        <v>1</v>
      </c>
      <c r="G393">
        <v>2</v>
      </c>
      <c r="I393">
        <v>1142</v>
      </c>
      <c r="J393">
        <v>1142</v>
      </c>
      <c r="K393">
        <v>1142</v>
      </c>
      <c r="L393">
        <v>1142</v>
      </c>
      <c r="M393" t="s">
        <v>24</v>
      </c>
      <c r="P393">
        <v>0.39783009605985098</v>
      </c>
      <c r="Q393">
        <v>0.39783009605985098</v>
      </c>
      <c r="R393" t="s">
        <v>24</v>
      </c>
    </row>
    <row r="394" spans="1:18" x14ac:dyDescent="0.35">
      <c r="A394" t="s">
        <v>223</v>
      </c>
      <c r="B394" t="s">
        <v>80</v>
      </c>
      <c r="C394" t="s">
        <v>225</v>
      </c>
      <c r="D394" t="s">
        <v>81</v>
      </c>
      <c r="E394" t="s">
        <v>26</v>
      </c>
      <c r="F394">
        <v>3</v>
      </c>
      <c r="G394">
        <v>2</v>
      </c>
      <c r="I394">
        <v>446</v>
      </c>
      <c r="J394">
        <v>446</v>
      </c>
      <c r="K394">
        <v>446</v>
      </c>
      <c r="L394">
        <v>446</v>
      </c>
      <c r="M394" t="s">
        <v>24</v>
      </c>
      <c r="P394">
        <v>5.7924247544976604</v>
      </c>
      <c r="Q394">
        <v>5.7924247544976604</v>
      </c>
      <c r="R394" t="s">
        <v>24</v>
      </c>
    </row>
    <row r="395" spans="1:18" x14ac:dyDescent="0.35">
      <c r="A395" t="s">
        <v>223</v>
      </c>
      <c r="B395" t="s">
        <v>80</v>
      </c>
      <c r="C395" t="s">
        <v>226</v>
      </c>
      <c r="D395" t="s">
        <v>81</v>
      </c>
      <c r="E395" t="s">
        <v>26</v>
      </c>
      <c r="F395">
        <v>7</v>
      </c>
      <c r="G395">
        <v>2</v>
      </c>
      <c r="I395">
        <v>528</v>
      </c>
      <c r="J395">
        <v>528</v>
      </c>
      <c r="K395">
        <v>528</v>
      </c>
      <c r="L395">
        <v>528</v>
      </c>
      <c r="M395" t="s">
        <v>24</v>
      </c>
      <c r="P395">
        <v>768.96717090185496</v>
      </c>
      <c r="Q395">
        <v>768.96717090185496</v>
      </c>
      <c r="R395" t="s">
        <v>24</v>
      </c>
    </row>
    <row r="396" spans="1:18" x14ac:dyDescent="0.35">
      <c r="A396" t="s">
        <v>223</v>
      </c>
      <c r="B396" t="s">
        <v>80</v>
      </c>
      <c r="C396" t="s">
        <v>227</v>
      </c>
      <c r="D396" t="s">
        <v>81</v>
      </c>
      <c r="E396" t="s">
        <v>26</v>
      </c>
      <c r="F396">
        <v>5</v>
      </c>
      <c r="G396">
        <v>2</v>
      </c>
      <c r="I396">
        <v>6627</v>
      </c>
      <c r="J396">
        <v>6627</v>
      </c>
      <c r="K396">
        <v>6627</v>
      </c>
      <c r="L396">
        <v>6627</v>
      </c>
      <c r="M396" t="s">
        <v>24</v>
      </c>
      <c r="P396">
        <v>15.802848063164999</v>
      </c>
      <c r="Q396">
        <v>15.802848063164999</v>
      </c>
      <c r="R396" t="s">
        <v>24</v>
      </c>
    </row>
    <row r="397" spans="1:18" x14ac:dyDescent="0.35">
      <c r="A397" t="s">
        <v>223</v>
      </c>
      <c r="B397" t="s">
        <v>80</v>
      </c>
      <c r="C397" t="s">
        <v>228</v>
      </c>
      <c r="D397" t="s">
        <v>81</v>
      </c>
      <c r="E397" t="s">
        <v>26</v>
      </c>
      <c r="F397">
        <v>8</v>
      </c>
      <c r="G397">
        <v>2</v>
      </c>
      <c r="I397">
        <v>26499</v>
      </c>
      <c r="J397">
        <v>26499</v>
      </c>
      <c r="K397">
        <v>26499</v>
      </c>
      <c r="L397">
        <v>26499</v>
      </c>
      <c r="M397" t="s">
        <v>24</v>
      </c>
      <c r="P397">
        <v>26.2389030787851</v>
      </c>
      <c r="Q397">
        <v>26.2389030787851</v>
      </c>
      <c r="R397" t="s">
        <v>24</v>
      </c>
    </row>
    <row r="398" spans="1:18" x14ac:dyDescent="0.35">
      <c r="A398" t="s">
        <v>223</v>
      </c>
      <c r="B398" t="s">
        <v>80</v>
      </c>
      <c r="C398" t="s">
        <v>229</v>
      </c>
      <c r="D398" t="s">
        <v>81</v>
      </c>
      <c r="E398" t="s">
        <v>26</v>
      </c>
      <c r="F398">
        <v>10</v>
      </c>
      <c r="G398">
        <v>2</v>
      </c>
      <c r="I398">
        <v>853</v>
      </c>
      <c r="J398">
        <v>853</v>
      </c>
      <c r="K398">
        <v>853</v>
      </c>
      <c r="L398">
        <v>853</v>
      </c>
      <c r="M398" t="s">
        <v>24</v>
      </c>
      <c r="P398">
        <v>20.1954050895623</v>
      </c>
      <c r="Q398">
        <v>20.1954050895623</v>
      </c>
      <c r="R398" t="s">
        <v>24</v>
      </c>
    </row>
    <row r="399" spans="1:18" x14ac:dyDescent="0.35">
      <c r="A399" t="s">
        <v>223</v>
      </c>
      <c r="B399" t="s">
        <v>80</v>
      </c>
      <c r="C399" t="s">
        <v>230</v>
      </c>
      <c r="D399" t="s">
        <v>81</v>
      </c>
      <c r="E399" t="s">
        <v>26</v>
      </c>
      <c r="F399">
        <v>9</v>
      </c>
      <c r="G399">
        <v>2</v>
      </c>
      <c r="I399">
        <v>2808</v>
      </c>
      <c r="J399">
        <v>2808</v>
      </c>
      <c r="K399">
        <v>2808</v>
      </c>
      <c r="L399">
        <v>2808</v>
      </c>
      <c r="M399" t="s">
        <v>24</v>
      </c>
      <c r="P399">
        <v>67.187994155599995</v>
      </c>
      <c r="Q399">
        <v>67.187994155599995</v>
      </c>
      <c r="R399" t="s">
        <v>24</v>
      </c>
    </row>
    <row r="400" spans="1:18" x14ac:dyDescent="0.35">
      <c r="A400" t="s">
        <v>223</v>
      </c>
      <c r="B400" t="s">
        <v>80</v>
      </c>
      <c r="C400" t="s">
        <v>231</v>
      </c>
      <c r="D400" t="s">
        <v>81</v>
      </c>
      <c r="E400" t="s">
        <v>26</v>
      </c>
      <c r="F400">
        <v>6</v>
      </c>
      <c r="G400">
        <v>2</v>
      </c>
      <c r="I400">
        <v>423</v>
      </c>
      <c r="J400">
        <v>423</v>
      </c>
      <c r="K400">
        <v>423</v>
      </c>
      <c r="L400">
        <v>423</v>
      </c>
      <c r="M400" t="s">
        <v>24</v>
      </c>
      <c r="P400">
        <v>11.241713605061699</v>
      </c>
      <c r="Q400">
        <v>11.241713605061699</v>
      </c>
      <c r="R400" t="s">
        <v>24</v>
      </c>
    </row>
    <row r="401" spans="1:18" x14ac:dyDescent="0.35">
      <c r="A401" t="s">
        <v>223</v>
      </c>
      <c r="B401" t="s">
        <v>80</v>
      </c>
      <c r="C401" t="s">
        <v>232</v>
      </c>
      <c r="D401" t="s">
        <v>81</v>
      </c>
      <c r="E401" t="s">
        <v>26</v>
      </c>
      <c r="F401">
        <v>2</v>
      </c>
      <c r="G401">
        <v>2</v>
      </c>
      <c r="I401">
        <v>1439</v>
      </c>
      <c r="J401">
        <v>1439</v>
      </c>
      <c r="K401">
        <v>1439</v>
      </c>
      <c r="L401">
        <v>1439</v>
      </c>
      <c r="M401" t="s">
        <v>24</v>
      </c>
      <c r="P401">
        <v>11.152663201464099</v>
      </c>
      <c r="Q401">
        <v>11.152663201464099</v>
      </c>
      <c r="R401" t="s">
        <v>24</v>
      </c>
    </row>
    <row r="402" spans="1:18" x14ac:dyDescent="0.35">
      <c r="A402" t="s">
        <v>223</v>
      </c>
      <c r="B402" t="s">
        <v>80</v>
      </c>
      <c r="C402" t="s">
        <v>233</v>
      </c>
      <c r="D402" t="s">
        <v>81</v>
      </c>
      <c r="E402" t="s">
        <v>26</v>
      </c>
      <c r="F402">
        <v>4</v>
      </c>
      <c r="G402">
        <v>2</v>
      </c>
      <c r="I402">
        <v>3116</v>
      </c>
      <c r="J402">
        <v>3116</v>
      </c>
      <c r="K402">
        <v>3116</v>
      </c>
      <c r="L402">
        <v>3116</v>
      </c>
      <c r="M402" t="s">
        <v>24</v>
      </c>
      <c r="P402">
        <v>2.5906924063243699</v>
      </c>
      <c r="Q402">
        <v>2.5906924063243699</v>
      </c>
      <c r="R402" t="s">
        <v>24</v>
      </c>
    </row>
    <row r="403" spans="1:18" x14ac:dyDescent="0.35">
      <c r="A403" t="s">
        <v>223</v>
      </c>
      <c r="B403" t="s">
        <v>82</v>
      </c>
      <c r="C403" t="s">
        <v>224</v>
      </c>
      <c r="D403" t="s">
        <v>83</v>
      </c>
      <c r="E403" t="s">
        <v>26</v>
      </c>
      <c r="F403">
        <v>1</v>
      </c>
      <c r="G403">
        <v>2</v>
      </c>
      <c r="I403">
        <v>672</v>
      </c>
      <c r="J403">
        <v>672</v>
      </c>
      <c r="K403">
        <v>672</v>
      </c>
      <c r="L403">
        <v>672</v>
      </c>
      <c r="M403" t="s">
        <v>24</v>
      </c>
      <c r="P403">
        <v>0.16662249889526301</v>
      </c>
      <c r="Q403">
        <v>0.16662249889526301</v>
      </c>
      <c r="R403" t="s">
        <v>24</v>
      </c>
    </row>
    <row r="404" spans="1:18" x14ac:dyDescent="0.35">
      <c r="A404" t="s">
        <v>223</v>
      </c>
      <c r="B404" t="s">
        <v>82</v>
      </c>
      <c r="C404" t="s">
        <v>225</v>
      </c>
      <c r="D404" t="s">
        <v>83</v>
      </c>
      <c r="E404" t="s">
        <v>26</v>
      </c>
      <c r="F404">
        <v>3</v>
      </c>
      <c r="G404">
        <v>2</v>
      </c>
      <c r="I404">
        <v>487</v>
      </c>
      <c r="J404">
        <v>487</v>
      </c>
      <c r="K404">
        <v>487</v>
      </c>
      <c r="L404">
        <v>487</v>
      </c>
      <c r="M404" t="s">
        <v>24</v>
      </c>
      <c r="P404">
        <v>6.5951611706532196</v>
      </c>
      <c r="Q404">
        <v>6.5951611706532196</v>
      </c>
      <c r="R404" t="s">
        <v>24</v>
      </c>
    </row>
    <row r="405" spans="1:18" x14ac:dyDescent="0.35">
      <c r="A405" t="s">
        <v>223</v>
      </c>
      <c r="B405" t="s">
        <v>82</v>
      </c>
      <c r="C405" t="s">
        <v>226</v>
      </c>
      <c r="D405" t="s">
        <v>83</v>
      </c>
      <c r="E405" t="s">
        <v>26</v>
      </c>
      <c r="F405">
        <v>7</v>
      </c>
      <c r="G405">
        <v>2</v>
      </c>
      <c r="I405">
        <v>532</v>
      </c>
      <c r="J405">
        <v>532</v>
      </c>
      <c r="K405">
        <v>532</v>
      </c>
      <c r="L405">
        <v>532</v>
      </c>
      <c r="M405" t="s">
        <v>24</v>
      </c>
      <c r="P405">
        <v>776.19404763294699</v>
      </c>
      <c r="Q405">
        <v>776.19404763294699</v>
      </c>
      <c r="R405" t="s">
        <v>24</v>
      </c>
    </row>
    <row r="406" spans="1:18" x14ac:dyDescent="0.35">
      <c r="A406" t="s">
        <v>223</v>
      </c>
      <c r="B406" t="s">
        <v>82</v>
      </c>
      <c r="C406" t="s">
        <v>227</v>
      </c>
      <c r="D406" t="s">
        <v>83</v>
      </c>
      <c r="E406" t="s">
        <v>26</v>
      </c>
      <c r="F406">
        <v>5</v>
      </c>
      <c r="G406">
        <v>2</v>
      </c>
      <c r="I406">
        <v>8569</v>
      </c>
      <c r="J406">
        <v>8569</v>
      </c>
      <c r="K406">
        <v>8569</v>
      </c>
      <c r="L406">
        <v>8569</v>
      </c>
      <c r="M406" t="s">
        <v>24</v>
      </c>
      <c r="P406">
        <v>20.702750489428599</v>
      </c>
      <c r="Q406">
        <v>20.702750489428599</v>
      </c>
      <c r="R406" t="s">
        <v>24</v>
      </c>
    </row>
    <row r="407" spans="1:18" x14ac:dyDescent="0.35">
      <c r="A407" t="s">
        <v>223</v>
      </c>
      <c r="B407" t="s">
        <v>82</v>
      </c>
      <c r="C407" t="s">
        <v>228</v>
      </c>
      <c r="D407" t="s">
        <v>83</v>
      </c>
      <c r="E407" t="s">
        <v>26</v>
      </c>
      <c r="F407">
        <v>8</v>
      </c>
      <c r="G407">
        <v>2</v>
      </c>
      <c r="I407">
        <v>69741</v>
      </c>
      <c r="J407">
        <v>69741</v>
      </c>
      <c r="K407">
        <v>69741</v>
      </c>
      <c r="L407">
        <v>69741</v>
      </c>
      <c r="M407" t="s">
        <v>24</v>
      </c>
      <c r="P407">
        <v>73.2902405084359</v>
      </c>
      <c r="Q407">
        <v>73.2902405084359</v>
      </c>
      <c r="R407" t="s">
        <v>24</v>
      </c>
    </row>
    <row r="408" spans="1:18" x14ac:dyDescent="0.35">
      <c r="A408" t="s">
        <v>223</v>
      </c>
      <c r="B408" t="s">
        <v>82</v>
      </c>
      <c r="C408" t="s">
        <v>229</v>
      </c>
      <c r="D408" t="s">
        <v>83</v>
      </c>
      <c r="E408" t="s">
        <v>26</v>
      </c>
      <c r="F408">
        <v>10</v>
      </c>
      <c r="G408">
        <v>2</v>
      </c>
      <c r="I408">
        <v>843</v>
      </c>
      <c r="J408">
        <v>843</v>
      </c>
      <c r="K408">
        <v>843</v>
      </c>
      <c r="L408">
        <v>843</v>
      </c>
      <c r="M408" t="s">
        <v>24</v>
      </c>
      <c r="P408">
        <v>19.998561629007799</v>
      </c>
      <c r="Q408">
        <v>19.998561629007799</v>
      </c>
      <c r="R408" t="s">
        <v>24</v>
      </c>
    </row>
    <row r="409" spans="1:18" x14ac:dyDescent="0.35">
      <c r="A409" t="s">
        <v>223</v>
      </c>
      <c r="B409" t="s">
        <v>82</v>
      </c>
      <c r="C409" t="s">
        <v>230</v>
      </c>
      <c r="D409" t="s">
        <v>83</v>
      </c>
      <c r="E409" t="s">
        <v>26</v>
      </c>
      <c r="F409">
        <v>9</v>
      </c>
      <c r="G409">
        <v>2</v>
      </c>
      <c r="I409">
        <v>1564</v>
      </c>
      <c r="J409">
        <v>1564</v>
      </c>
      <c r="K409">
        <v>1564</v>
      </c>
      <c r="L409">
        <v>1564</v>
      </c>
      <c r="M409" t="s">
        <v>24</v>
      </c>
      <c r="P409">
        <v>36.417348892272202</v>
      </c>
      <c r="Q409">
        <v>36.417348892272202</v>
      </c>
      <c r="R409" t="s">
        <v>24</v>
      </c>
    </row>
    <row r="410" spans="1:18" x14ac:dyDescent="0.35">
      <c r="A410" t="s">
        <v>223</v>
      </c>
      <c r="B410" t="s">
        <v>82</v>
      </c>
      <c r="C410" t="s">
        <v>231</v>
      </c>
      <c r="D410" t="s">
        <v>83</v>
      </c>
      <c r="E410" t="s">
        <v>26</v>
      </c>
      <c r="F410">
        <v>6</v>
      </c>
      <c r="G410">
        <v>2</v>
      </c>
      <c r="I410">
        <v>360</v>
      </c>
      <c r="J410">
        <v>360</v>
      </c>
      <c r="K410">
        <v>360</v>
      </c>
      <c r="L410">
        <v>360</v>
      </c>
      <c r="M410" t="s">
        <v>24</v>
      </c>
      <c r="P410">
        <v>8.4514841978917392</v>
      </c>
      <c r="Q410">
        <v>8.4514841978917392</v>
      </c>
      <c r="R410" t="s">
        <v>24</v>
      </c>
    </row>
    <row r="411" spans="1:18" x14ac:dyDescent="0.35">
      <c r="A411" t="s">
        <v>223</v>
      </c>
      <c r="B411" t="s">
        <v>82</v>
      </c>
      <c r="C411" t="s">
        <v>232</v>
      </c>
      <c r="D411" t="s">
        <v>83</v>
      </c>
      <c r="E411" t="s">
        <v>26</v>
      </c>
      <c r="F411">
        <v>2</v>
      </c>
      <c r="G411">
        <v>2</v>
      </c>
      <c r="I411">
        <v>1431</v>
      </c>
      <c r="J411">
        <v>1431</v>
      </c>
      <c r="K411">
        <v>1431</v>
      </c>
      <c r="L411">
        <v>1431</v>
      </c>
      <c r="M411" t="s">
        <v>24</v>
      </c>
      <c r="P411">
        <v>11.099361258133399</v>
      </c>
      <c r="Q411">
        <v>11.099361258133399</v>
      </c>
      <c r="R411" t="s">
        <v>24</v>
      </c>
    </row>
    <row r="412" spans="1:18" x14ac:dyDescent="0.35">
      <c r="A412" t="s">
        <v>223</v>
      </c>
      <c r="B412" t="s">
        <v>82</v>
      </c>
      <c r="C412" t="s">
        <v>233</v>
      </c>
      <c r="D412" t="s">
        <v>83</v>
      </c>
      <c r="E412" t="s">
        <v>26</v>
      </c>
      <c r="F412">
        <v>4</v>
      </c>
      <c r="G412">
        <v>2</v>
      </c>
      <c r="I412">
        <v>3136</v>
      </c>
      <c r="J412">
        <v>3136</v>
      </c>
      <c r="K412">
        <v>3136</v>
      </c>
      <c r="L412">
        <v>3136</v>
      </c>
      <c r="M412" t="s">
        <v>24</v>
      </c>
      <c r="P412">
        <v>2.63230906585187</v>
      </c>
      <c r="Q412">
        <v>2.63230906585187</v>
      </c>
      <c r="R412" t="s">
        <v>24</v>
      </c>
    </row>
    <row r="413" spans="1:18" x14ac:dyDescent="0.35">
      <c r="A413" t="s">
        <v>223</v>
      </c>
      <c r="B413" t="s">
        <v>84</v>
      </c>
      <c r="C413" t="s">
        <v>224</v>
      </c>
      <c r="D413" t="s">
        <v>85</v>
      </c>
      <c r="E413" t="s">
        <v>26</v>
      </c>
      <c r="F413">
        <v>1</v>
      </c>
      <c r="G413">
        <v>2</v>
      </c>
      <c r="I413">
        <v>936</v>
      </c>
      <c r="J413">
        <v>936</v>
      </c>
      <c r="K413">
        <v>936</v>
      </c>
      <c r="L413">
        <v>936</v>
      </c>
      <c r="M413" t="s">
        <v>24</v>
      </c>
      <c r="P413">
        <v>0.29123958043794301</v>
      </c>
      <c r="Q413">
        <v>0.29123958043794301</v>
      </c>
      <c r="R413" t="s">
        <v>24</v>
      </c>
    </row>
    <row r="414" spans="1:18" x14ac:dyDescent="0.35">
      <c r="A414" t="s">
        <v>223</v>
      </c>
      <c r="B414" t="s">
        <v>84</v>
      </c>
      <c r="C414" t="s">
        <v>225</v>
      </c>
      <c r="D414" t="s">
        <v>85</v>
      </c>
      <c r="E414" t="s">
        <v>26</v>
      </c>
      <c r="F414">
        <v>3</v>
      </c>
      <c r="G414">
        <v>2</v>
      </c>
      <c r="I414">
        <v>1155</v>
      </c>
      <c r="J414">
        <v>1155</v>
      </c>
      <c r="K414">
        <v>1155</v>
      </c>
      <c r="L414">
        <v>1155</v>
      </c>
      <c r="M414" t="s">
        <v>24</v>
      </c>
      <c r="P414">
        <v>20.423091614194799</v>
      </c>
      <c r="Q414">
        <v>20.423091614194799</v>
      </c>
      <c r="R414" t="s">
        <v>24</v>
      </c>
    </row>
    <row r="415" spans="1:18" x14ac:dyDescent="0.35">
      <c r="A415" t="s">
        <v>223</v>
      </c>
      <c r="B415" t="s">
        <v>84</v>
      </c>
      <c r="C415" t="s">
        <v>226</v>
      </c>
      <c r="D415" t="s">
        <v>85</v>
      </c>
      <c r="E415" t="s">
        <v>26</v>
      </c>
      <c r="F415">
        <v>7</v>
      </c>
      <c r="G415">
        <v>2</v>
      </c>
      <c r="I415">
        <v>382</v>
      </c>
      <c r="J415">
        <v>382</v>
      </c>
      <c r="K415">
        <v>382</v>
      </c>
      <c r="L415">
        <v>382</v>
      </c>
      <c r="M415" t="s">
        <v>24</v>
      </c>
      <c r="P415">
        <v>467.12064304471198</v>
      </c>
      <c r="Q415">
        <v>467.12064304471198</v>
      </c>
      <c r="R415" t="s">
        <v>24</v>
      </c>
    </row>
    <row r="416" spans="1:18" x14ac:dyDescent="0.35">
      <c r="A416" t="s">
        <v>223</v>
      </c>
      <c r="B416" t="s">
        <v>84</v>
      </c>
      <c r="C416" t="s">
        <v>227</v>
      </c>
      <c r="D416" t="s">
        <v>85</v>
      </c>
      <c r="E416" t="s">
        <v>26</v>
      </c>
      <c r="F416">
        <v>5</v>
      </c>
      <c r="G416">
        <v>2</v>
      </c>
      <c r="I416">
        <v>12445</v>
      </c>
      <c r="J416">
        <v>12445</v>
      </c>
      <c r="K416">
        <v>12445</v>
      </c>
      <c r="L416">
        <v>12445</v>
      </c>
      <c r="M416" t="s">
        <v>24</v>
      </c>
      <c r="P416">
        <v>30.6117564765655</v>
      </c>
      <c r="Q416">
        <v>30.6117564765655</v>
      </c>
      <c r="R416" t="s">
        <v>24</v>
      </c>
    </row>
    <row r="417" spans="1:18" x14ac:dyDescent="0.35">
      <c r="A417" t="s">
        <v>223</v>
      </c>
      <c r="B417" t="s">
        <v>84</v>
      </c>
      <c r="C417" t="s">
        <v>228</v>
      </c>
      <c r="D417" t="s">
        <v>85</v>
      </c>
      <c r="E417" t="s">
        <v>26</v>
      </c>
      <c r="F417">
        <v>8</v>
      </c>
      <c r="G417">
        <v>2</v>
      </c>
      <c r="I417">
        <v>62768</v>
      </c>
      <c r="J417">
        <v>62768</v>
      </c>
      <c r="K417">
        <v>62768</v>
      </c>
      <c r="L417">
        <v>62768</v>
      </c>
      <c r="M417" t="s">
        <v>24</v>
      </c>
      <c r="P417">
        <v>65.550624605273299</v>
      </c>
      <c r="Q417">
        <v>65.550624605273299</v>
      </c>
      <c r="R417" t="s">
        <v>24</v>
      </c>
    </row>
    <row r="418" spans="1:18" x14ac:dyDescent="0.35">
      <c r="A418" t="s">
        <v>223</v>
      </c>
      <c r="B418" t="s">
        <v>84</v>
      </c>
      <c r="C418" t="s">
        <v>229</v>
      </c>
      <c r="D418" t="s">
        <v>85</v>
      </c>
      <c r="E418" t="s">
        <v>26</v>
      </c>
      <c r="F418">
        <v>10</v>
      </c>
      <c r="G418">
        <v>2</v>
      </c>
      <c r="I418">
        <v>670</v>
      </c>
      <c r="J418">
        <v>670</v>
      </c>
      <c r="K418">
        <v>670</v>
      </c>
      <c r="L418">
        <v>670</v>
      </c>
      <c r="M418" t="s">
        <v>24</v>
      </c>
      <c r="P418">
        <v>16.357626066481298</v>
      </c>
      <c r="Q418">
        <v>16.357626066481298</v>
      </c>
      <c r="R418" t="s">
        <v>24</v>
      </c>
    </row>
    <row r="419" spans="1:18" x14ac:dyDescent="0.35">
      <c r="A419" t="s">
        <v>223</v>
      </c>
      <c r="B419" t="s">
        <v>84</v>
      </c>
      <c r="C419" t="s">
        <v>230</v>
      </c>
      <c r="D419" t="s">
        <v>85</v>
      </c>
      <c r="E419" t="s">
        <v>26</v>
      </c>
      <c r="F419">
        <v>9</v>
      </c>
      <c r="G419">
        <v>2</v>
      </c>
      <c r="I419">
        <v>751</v>
      </c>
      <c r="J419">
        <v>751</v>
      </c>
      <c r="K419">
        <v>751</v>
      </c>
      <c r="L419">
        <v>751</v>
      </c>
      <c r="M419" t="s">
        <v>24</v>
      </c>
      <c r="P419">
        <v>13.5379676853346</v>
      </c>
      <c r="Q419">
        <v>13.5379676853346</v>
      </c>
      <c r="R419" t="s">
        <v>24</v>
      </c>
    </row>
    <row r="420" spans="1:18" x14ac:dyDescent="0.35">
      <c r="A420" t="s">
        <v>223</v>
      </c>
      <c r="B420" t="s">
        <v>84</v>
      </c>
      <c r="C420" t="s">
        <v>231</v>
      </c>
      <c r="D420" t="s">
        <v>85</v>
      </c>
      <c r="E420" t="s">
        <v>26</v>
      </c>
      <c r="F420">
        <v>6</v>
      </c>
      <c r="G420">
        <v>2</v>
      </c>
      <c r="I420">
        <v>363</v>
      </c>
      <c r="J420">
        <v>363</v>
      </c>
      <c r="K420">
        <v>363</v>
      </c>
      <c r="L420">
        <v>363</v>
      </c>
      <c r="M420" t="s">
        <v>24</v>
      </c>
      <c r="P420">
        <v>8.59751946511137</v>
      </c>
      <c r="Q420">
        <v>8.59751946511137</v>
      </c>
      <c r="R420" t="s">
        <v>24</v>
      </c>
    </row>
    <row r="421" spans="1:18" x14ac:dyDescent="0.35">
      <c r="A421" t="s">
        <v>223</v>
      </c>
      <c r="B421" t="s">
        <v>84</v>
      </c>
      <c r="C421" t="s">
        <v>232</v>
      </c>
      <c r="D421" t="s">
        <v>85</v>
      </c>
      <c r="E421" t="s">
        <v>26</v>
      </c>
      <c r="F421">
        <v>2</v>
      </c>
      <c r="G421">
        <v>2</v>
      </c>
      <c r="I421">
        <v>1586</v>
      </c>
      <c r="J421">
        <v>1586</v>
      </c>
      <c r="K421">
        <v>1586</v>
      </c>
      <c r="L421">
        <v>1586</v>
      </c>
      <c r="M421" t="s">
        <v>24</v>
      </c>
      <c r="P421">
        <v>12.118266353301401</v>
      </c>
      <c r="Q421">
        <v>12.118266353301401</v>
      </c>
      <c r="R421" t="s">
        <v>24</v>
      </c>
    </row>
    <row r="422" spans="1:18" x14ac:dyDescent="0.35">
      <c r="A422" t="s">
        <v>223</v>
      </c>
      <c r="B422" t="s">
        <v>84</v>
      </c>
      <c r="C422" t="s">
        <v>233</v>
      </c>
      <c r="D422" t="s">
        <v>85</v>
      </c>
      <c r="E422" t="s">
        <v>26</v>
      </c>
      <c r="F422">
        <v>4</v>
      </c>
      <c r="G422">
        <v>2</v>
      </c>
      <c r="I422">
        <v>3618</v>
      </c>
      <c r="J422">
        <v>3618</v>
      </c>
      <c r="K422">
        <v>3618</v>
      </c>
      <c r="L422">
        <v>3618</v>
      </c>
      <c r="M422" t="s">
        <v>24</v>
      </c>
      <c r="P422">
        <v>3.6402793805452398</v>
      </c>
      <c r="Q422">
        <v>3.6402793805452398</v>
      </c>
      <c r="R422" t="s">
        <v>24</v>
      </c>
    </row>
    <row r="423" spans="1:18" x14ac:dyDescent="0.35">
      <c r="A423" t="s">
        <v>223</v>
      </c>
      <c r="B423" t="s">
        <v>86</v>
      </c>
      <c r="C423" t="s">
        <v>224</v>
      </c>
      <c r="D423" t="s">
        <v>87</v>
      </c>
      <c r="E423" t="s">
        <v>26</v>
      </c>
      <c r="F423">
        <v>1</v>
      </c>
      <c r="G423">
        <v>2</v>
      </c>
      <c r="I423">
        <v>1142</v>
      </c>
      <c r="J423">
        <v>1142</v>
      </c>
      <c r="K423">
        <v>1142</v>
      </c>
      <c r="L423">
        <v>1142</v>
      </c>
      <c r="M423" t="s">
        <v>24</v>
      </c>
      <c r="P423">
        <v>0.39783009605985098</v>
      </c>
      <c r="Q423">
        <v>0.39783009605985098</v>
      </c>
      <c r="R423" t="s">
        <v>24</v>
      </c>
    </row>
    <row r="424" spans="1:18" x14ac:dyDescent="0.35">
      <c r="A424" t="s">
        <v>223</v>
      </c>
      <c r="B424" t="s">
        <v>86</v>
      </c>
      <c r="C424" t="s">
        <v>225</v>
      </c>
      <c r="D424" t="s">
        <v>87</v>
      </c>
      <c r="E424" t="s">
        <v>26</v>
      </c>
      <c r="F424">
        <v>3</v>
      </c>
      <c r="G424">
        <v>2</v>
      </c>
      <c r="I424">
        <v>741</v>
      </c>
      <c r="J424">
        <v>741</v>
      </c>
      <c r="K424">
        <v>741</v>
      </c>
      <c r="L424">
        <v>741</v>
      </c>
      <c r="M424" t="s">
        <v>24</v>
      </c>
      <c r="P424">
        <v>11.7135321325308</v>
      </c>
      <c r="Q424">
        <v>11.7135321325308</v>
      </c>
      <c r="R424" t="s">
        <v>24</v>
      </c>
    </row>
    <row r="425" spans="1:18" x14ac:dyDescent="0.35">
      <c r="A425" t="s">
        <v>223</v>
      </c>
      <c r="B425" t="s">
        <v>86</v>
      </c>
      <c r="C425" t="s">
        <v>226</v>
      </c>
      <c r="D425" t="s">
        <v>87</v>
      </c>
      <c r="E425" t="s">
        <v>26</v>
      </c>
      <c r="F425">
        <v>7</v>
      </c>
      <c r="G425">
        <v>2</v>
      </c>
      <c r="I425">
        <v>702</v>
      </c>
      <c r="J425">
        <v>702</v>
      </c>
      <c r="K425">
        <v>702</v>
      </c>
      <c r="L425">
        <v>702</v>
      </c>
      <c r="M425" t="s">
        <v>24</v>
      </c>
      <c r="P425">
        <v>1054.2371477152101</v>
      </c>
      <c r="Q425">
        <v>1054.2371477152101</v>
      </c>
      <c r="R425" t="s">
        <v>24</v>
      </c>
    </row>
    <row r="426" spans="1:18" x14ac:dyDescent="0.35">
      <c r="A426" t="s">
        <v>223</v>
      </c>
      <c r="B426" t="s">
        <v>86</v>
      </c>
      <c r="C426" t="s">
        <v>227</v>
      </c>
      <c r="D426" t="s">
        <v>87</v>
      </c>
      <c r="E426" t="s">
        <v>26</v>
      </c>
      <c r="F426">
        <v>5</v>
      </c>
      <c r="G426">
        <v>2</v>
      </c>
      <c r="I426">
        <v>5410</v>
      </c>
      <c r="J426">
        <v>5410</v>
      </c>
      <c r="K426">
        <v>5410</v>
      </c>
      <c r="L426">
        <v>5410</v>
      </c>
      <c r="M426" t="s">
        <v>24</v>
      </c>
      <c r="P426">
        <v>12.760468585857399</v>
      </c>
      <c r="Q426">
        <v>12.760468585857399</v>
      </c>
      <c r="R426" t="s">
        <v>24</v>
      </c>
    </row>
    <row r="427" spans="1:18" x14ac:dyDescent="0.35">
      <c r="A427" t="s">
        <v>223</v>
      </c>
      <c r="B427" t="s">
        <v>86</v>
      </c>
      <c r="C427" t="s">
        <v>228</v>
      </c>
      <c r="D427" t="s">
        <v>87</v>
      </c>
      <c r="E427" t="s">
        <v>26</v>
      </c>
      <c r="F427">
        <v>8</v>
      </c>
      <c r="G427">
        <v>2</v>
      </c>
      <c r="I427">
        <v>38447</v>
      </c>
      <c r="J427">
        <v>38447</v>
      </c>
      <c r="K427">
        <v>38447</v>
      </c>
      <c r="L427">
        <v>38447</v>
      </c>
      <c r="M427" t="s">
        <v>24</v>
      </c>
      <c r="P427">
        <v>38.975240781799897</v>
      </c>
      <c r="Q427">
        <v>38.975240781799897</v>
      </c>
      <c r="R427" t="s">
        <v>24</v>
      </c>
    </row>
    <row r="428" spans="1:18" x14ac:dyDescent="0.35">
      <c r="A428" t="s">
        <v>223</v>
      </c>
      <c r="B428" t="s">
        <v>86</v>
      </c>
      <c r="C428" t="s">
        <v>229</v>
      </c>
      <c r="D428" t="s">
        <v>87</v>
      </c>
      <c r="E428" t="s">
        <v>26</v>
      </c>
      <c r="F428">
        <v>10</v>
      </c>
      <c r="G428">
        <v>2</v>
      </c>
      <c r="I428">
        <v>1188</v>
      </c>
      <c r="J428">
        <v>1188</v>
      </c>
      <c r="K428">
        <v>1188</v>
      </c>
      <c r="L428">
        <v>1188</v>
      </c>
      <c r="M428" t="s">
        <v>24</v>
      </c>
      <c r="P428">
        <v>26.196050229603799</v>
      </c>
      <c r="Q428">
        <v>26.196050229603799</v>
      </c>
      <c r="R428" t="s">
        <v>24</v>
      </c>
    </row>
    <row r="429" spans="1:18" x14ac:dyDescent="0.35">
      <c r="A429" t="s">
        <v>223</v>
      </c>
      <c r="B429" t="s">
        <v>86</v>
      </c>
      <c r="C429" t="s">
        <v>230</v>
      </c>
      <c r="D429" t="s">
        <v>87</v>
      </c>
      <c r="E429" t="s">
        <v>26</v>
      </c>
      <c r="F429">
        <v>9</v>
      </c>
      <c r="G429">
        <v>2</v>
      </c>
      <c r="I429">
        <v>2718</v>
      </c>
      <c r="J429">
        <v>2718</v>
      </c>
      <c r="K429">
        <v>2718</v>
      </c>
      <c r="L429">
        <v>2718</v>
      </c>
      <c r="M429" t="s">
        <v>24</v>
      </c>
      <c r="P429">
        <v>65.058210669590196</v>
      </c>
      <c r="Q429">
        <v>65.058210669590196</v>
      </c>
      <c r="R429" t="s">
        <v>24</v>
      </c>
    </row>
    <row r="430" spans="1:18" x14ac:dyDescent="0.35">
      <c r="A430" t="s">
        <v>223</v>
      </c>
      <c r="B430" t="s">
        <v>86</v>
      </c>
      <c r="C430" t="s">
        <v>231</v>
      </c>
      <c r="D430" t="s">
        <v>87</v>
      </c>
      <c r="E430" t="s">
        <v>26</v>
      </c>
      <c r="F430">
        <v>6</v>
      </c>
      <c r="G430">
        <v>2</v>
      </c>
      <c r="I430">
        <v>620</v>
      </c>
      <c r="J430">
        <v>620</v>
      </c>
      <c r="K430">
        <v>620</v>
      </c>
      <c r="L430">
        <v>620</v>
      </c>
      <c r="M430" t="s">
        <v>24</v>
      </c>
      <c r="P430">
        <v>17.974223168291299</v>
      </c>
      <c r="Q430">
        <v>17.974223168291299</v>
      </c>
      <c r="R430" t="s">
        <v>24</v>
      </c>
    </row>
    <row r="431" spans="1:18" x14ac:dyDescent="0.35">
      <c r="A431" t="s">
        <v>223</v>
      </c>
      <c r="B431" t="s">
        <v>86</v>
      </c>
      <c r="C431" t="s">
        <v>232</v>
      </c>
      <c r="D431" t="s">
        <v>87</v>
      </c>
      <c r="E431" t="s">
        <v>26</v>
      </c>
      <c r="F431">
        <v>2</v>
      </c>
      <c r="G431">
        <v>2</v>
      </c>
      <c r="I431">
        <v>2054</v>
      </c>
      <c r="J431">
        <v>2054</v>
      </c>
      <c r="K431">
        <v>2054</v>
      </c>
      <c r="L431">
        <v>2054</v>
      </c>
      <c r="M431" t="s">
        <v>24</v>
      </c>
      <c r="P431">
        <v>15.0455684079701</v>
      </c>
      <c r="Q431">
        <v>15.0455684079701</v>
      </c>
      <c r="R431" t="s">
        <v>24</v>
      </c>
    </row>
    <row r="432" spans="1:18" x14ac:dyDescent="0.35">
      <c r="A432" t="s">
        <v>223</v>
      </c>
      <c r="B432" t="s">
        <v>86</v>
      </c>
      <c r="C432" t="s">
        <v>233</v>
      </c>
      <c r="D432" t="s">
        <v>87</v>
      </c>
      <c r="E432" t="s">
        <v>26</v>
      </c>
      <c r="F432">
        <v>4</v>
      </c>
      <c r="G432">
        <v>2</v>
      </c>
      <c r="I432">
        <v>3768</v>
      </c>
      <c r="J432">
        <v>3768</v>
      </c>
      <c r="K432">
        <v>3768</v>
      </c>
      <c r="L432">
        <v>3768</v>
      </c>
      <c r="M432" t="s">
        <v>24</v>
      </c>
      <c r="P432">
        <v>3.9556823793893998</v>
      </c>
      <c r="Q432">
        <v>3.9556823793893998</v>
      </c>
      <c r="R432" t="s">
        <v>24</v>
      </c>
    </row>
    <row r="433" spans="1:18" x14ac:dyDescent="0.35">
      <c r="A433" t="s">
        <v>223</v>
      </c>
      <c r="B433" t="s">
        <v>88</v>
      </c>
      <c r="C433" t="s">
        <v>224</v>
      </c>
      <c r="D433" t="s">
        <v>89</v>
      </c>
      <c r="E433" t="s">
        <v>26</v>
      </c>
      <c r="F433">
        <v>1</v>
      </c>
      <c r="G433">
        <v>2</v>
      </c>
      <c r="I433">
        <v>878</v>
      </c>
      <c r="J433">
        <v>878</v>
      </c>
      <c r="K433">
        <v>878</v>
      </c>
      <c r="L433">
        <v>878</v>
      </c>
      <c r="M433" t="s">
        <v>24</v>
      </c>
      <c r="P433">
        <v>0.26260363288895899</v>
      </c>
      <c r="Q433">
        <v>0.26260363288895899</v>
      </c>
      <c r="R433" t="s">
        <v>24</v>
      </c>
    </row>
    <row r="434" spans="1:18" x14ac:dyDescent="0.35">
      <c r="A434" t="s">
        <v>223</v>
      </c>
      <c r="B434" t="s">
        <v>88</v>
      </c>
      <c r="C434" t="s">
        <v>225</v>
      </c>
      <c r="D434" t="s">
        <v>89</v>
      </c>
      <c r="E434" t="s">
        <v>26</v>
      </c>
      <c r="F434">
        <v>3</v>
      </c>
      <c r="G434">
        <v>2</v>
      </c>
      <c r="I434">
        <v>3065</v>
      </c>
      <c r="J434">
        <v>3065</v>
      </c>
      <c r="K434">
        <v>3065</v>
      </c>
      <c r="L434">
        <v>3065</v>
      </c>
      <c r="M434" t="s">
        <v>24</v>
      </c>
      <c r="P434">
        <v>63.539555818103899</v>
      </c>
      <c r="Q434">
        <v>63.539555818103899</v>
      </c>
      <c r="R434" t="s">
        <v>24</v>
      </c>
    </row>
    <row r="435" spans="1:18" x14ac:dyDescent="0.35">
      <c r="A435" t="s">
        <v>223</v>
      </c>
      <c r="B435" t="s">
        <v>88</v>
      </c>
      <c r="C435" t="s">
        <v>226</v>
      </c>
      <c r="D435" t="s">
        <v>89</v>
      </c>
      <c r="E435" t="s">
        <v>26</v>
      </c>
      <c r="F435">
        <v>7</v>
      </c>
      <c r="G435">
        <v>2</v>
      </c>
      <c r="I435">
        <v>443</v>
      </c>
      <c r="J435">
        <v>443</v>
      </c>
      <c r="K435">
        <v>443</v>
      </c>
      <c r="L435">
        <v>443</v>
      </c>
      <c r="M435" t="s">
        <v>24</v>
      </c>
      <c r="P435">
        <v>604.16422899644397</v>
      </c>
      <c r="Q435">
        <v>604.16422899644397</v>
      </c>
      <c r="R435" t="s">
        <v>24</v>
      </c>
    </row>
    <row r="436" spans="1:18" x14ac:dyDescent="0.35">
      <c r="A436" t="s">
        <v>223</v>
      </c>
      <c r="B436" t="s">
        <v>88</v>
      </c>
      <c r="C436" t="s">
        <v>227</v>
      </c>
      <c r="D436" t="s">
        <v>89</v>
      </c>
      <c r="E436" t="s">
        <v>26</v>
      </c>
      <c r="F436">
        <v>5</v>
      </c>
      <c r="G436">
        <v>2</v>
      </c>
      <c r="I436">
        <v>54538</v>
      </c>
      <c r="J436">
        <v>54538</v>
      </c>
      <c r="K436">
        <v>54538</v>
      </c>
      <c r="L436">
        <v>54538</v>
      </c>
      <c r="M436" t="s">
        <v>24</v>
      </c>
      <c r="P436">
        <v>143.91388983079099</v>
      </c>
      <c r="Q436">
        <v>143.91388983079099</v>
      </c>
      <c r="R436" t="s">
        <v>24</v>
      </c>
    </row>
    <row r="437" spans="1:18" x14ac:dyDescent="0.35">
      <c r="A437" t="s">
        <v>223</v>
      </c>
      <c r="B437" t="s">
        <v>88</v>
      </c>
      <c r="C437" t="s">
        <v>228</v>
      </c>
      <c r="D437" t="s">
        <v>89</v>
      </c>
      <c r="E437" t="s">
        <v>26</v>
      </c>
      <c r="F437">
        <v>8</v>
      </c>
      <c r="G437">
        <v>2</v>
      </c>
      <c r="I437">
        <v>64102</v>
      </c>
      <c r="J437">
        <v>64102</v>
      </c>
      <c r="K437">
        <v>64102</v>
      </c>
      <c r="L437">
        <v>64102</v>
      </c>
      <c r="M437" t="s">
        <v>24</v>
      </c>
      <c r="P437">
        <v>67.027697736635801</v>
      </c>
      <c r="Q437">
        <v>67.027697736635801</v>
      </c>
      <c r="R437" t="s">
        <v>24</v>
      </c>
    </row>
    <row r="438" spans="1:18" x14ac:dyDescent="0.35">
      <c r="A438" t="s">
        <v>223</v>
      </c>
      <c r="B438" t="s">
        <v>88</v>
      </c>
      <c r="C438" t="s">
        <v>229</v>
      </c>
      <c r="D438" t="s">
        <v>89</v>
      </c>
      <c r="E438" t="s">
        <v>26</v>
      </c>
      <c r="F438">
        <v>10</v>
      </c>
      <c r="G438">
        <v>2</v>
      </c>
      <c r="I438">
        <v>702</v>
      </c>
      <c r="J438">
        <v>702</v>
      </c>
      <c r="K438">
        <v>702</v>
      </c>
      <c r="L438">
        <v>702</v>
      </c>
      <c r="M438" t="s">
        <v>24</v>
      </c>
      <c r="P438">
        <v>17.069404169871099</v>
      </c>
      <c r="Q438">
        <v>17.069404169871099</v>
      </c>
      <c r="R438" t="s">
        <v>24</v>
      </c>
    </row>
    <row r="439" spans="1:18" x14ac:dyDescent="0.35">
      <c r="A439" t="s">
        <v>223</v>
      </c>
      <c r="B439" t="s">
        <v>88</v>
      </c>
      <c r="C439" t="s">
        <v>230</v>
      </c>
      <c r="D439" t="s">
        <v>89</v>
      </c>
      <c r="E439" t="s">
        <v>26</v>
      </c>
      <c r="F439">
        <v>9</v>
      </c>
      <c r="G439">
        <v>2</v>
      </c>
      <c r="I439">
        <v>845</v>
      </c>
      <c r="J439">
        <v>845</v>
      </c>
      <c r="K439">
        <v>845</v>
      </c>
      <c r="L439">
        <v>845</v>
      </c>
      <c r="M439" t="s">
        <v>24</v>
      </c>
      <c r="P439">
        <v>16.412799410003299</v>
      </c>
      <c r="Q439">
        <v>16.412799410003299</v>
      </c>
      <c r="R439" t="s">
        <v>24</v>
      </c>
    </row>
    <row r="440" spans="1:18" x14ac:dyDescent="0.35">
      <c r="A440" t="s">
        <v>223</v>
      </c>
      <c r="B440" t="s">
        <v>88</v>
      </c>
      <c r="C440" t="s">
        <v>231</v>
      </c>
      <c r="D440" t="s">
        <v>89</v>
      </c>
      <c r="E440" t="s">
        <v>26</v>
      </c>
      <c r="F440">
        <v>6</v>
      </c>
      <c r="G440">
        <v>2</v>
      </c>
      <c r="I440">
        <v>343</v>
      </c>
      <c r="J440">
        <v>343</v>
      </c>
      <c r="K440">
        <v>343</v>
      </c>
      <c r="L440">
        <v>343</v>
      </c>
      <c r="M440" t="s">
        <v>24</v>
      </c>
      <c r="P440">
        <v>7.5898764465020303</v>
      </c>
      <c r="Q440">
        <v>7.5898764465020303</v>
      </c>
      <c r="R440" t="s">
        <v>24</v>
      </c>
    </row>
    <row r="441" spans="1:18" x14ac:dyDescent="0.35">
      <c r="A441" t="s">
        <v>223</v>
      </c>
      <c r="B441" t="s">
        <v>88</v>
      </c>
      <c r="C441" t="s">
        <v>232</v>
      </c>
      <c r="D441" t="s">
        <v>89</v>
      </c>
      <c r="E441" t="s">
        <v>26</v>
      </c>
      <c r="F441">
        <v>2</v>
      </c>
      <c r="G441">
        <v>2</v>
      </c>
      <c r="I441">
        <v>1161</v>
      </c>
      <c r="J441">
        <v>1161</v>
      </c>
      <c r="K441">
        <v>1161</v>
      </c>
      <c r="L441">
        <v>1161</v>
      </c>
      <c r="M441" t="s">
        <v>24</v>
      </c>
      <c r="P441">
        <v>9.2478031517546793</v>
      </c>
      <c r="Q441">
        <v>9.2478031517546793</v>
      </c>
      <c r="R441" t="s">
        <v>24</v>
      </c>
    </row>
    <row r="442" spans="1:18" x14ac:dyDescent="0.35">
      <c r="A442" t="s">
        <v>223</v>
      </c>
      <c r="B442" t="s">
        <v>88</v>
      </c>
      <c r="C442" t="s">
        <v>233</v>
      </c>
      <c r="D442" t="s">
        <v>89</v>
      </c>
      <c r="E442" t="s">
        <v>26</v>
      </c>
      <c r="F442">
        <v>4</v>
      </c>
      <c r="G442">
        <v>2</v>
      </c>
      <c r="I442">
        <v>3721</v>
      </c>
      <c r="J442">
        <v>3721</v>
      </c>
      <c r="K442">
        <v>3721</v>
      </c>
      <c r="L442">
        <v>3721</v>
      </c>
      <c r="M442" t="s">
        <v>24</v>
      </c>
      <c r="P442">
        <v>3.8567775469436398</v>
      </c>
      <c r="Q442">
        <v>3.8567775469436398</v>
      </c>
      <c r="R442" t="s">
        <v>24</v>
      </c>
    </row>
    <row r="443" spans="1:18" x14ac:dyDescent="0.35">
      <c r="A443" t="s">
        <v>223</v>
      </c>
      <c r="B443" t="s">
        <v>90</v>
      </c>
      <c r="C443" t="s">
        <v>224</v>
      </c>
      <c r="D443" t="s">
        <v>91</v>
      </c>
      <c r="E443" t="s">
        <v>26</v>
      </c>
      <c r="F443">
        <v>1</v>
      </c>
      <c r="G443">
        <v>2</v>
      </c>
      <c r="I443">
        <v>915</v>
      </c>
      <c r="J443">
        <v>915</v>
      </c>
      <c r="K443">
        <v>915</v>
      </c>
      <c r="L443">
        <v>915</v>
      </c>
      <c r="M443" t="s">
        <v>24</v>
      </c>
      <c r="P443">
        <v>0.280796659808769</v>
      </c>
      <c r="Q443">
        <v>0.280796659808769</v>
      </c>
      <c r="R443" t="s">
        <v>24</v>
      </c>
    </row>
    <row r="444" spans="1:18" x14ac:dyDescent="0.35">
      <c r="A444" t="s">
        <v>223</v>
      </c>
      <c r="B444" t="s">
        <v>90</v>
      </c>
      <c r="C444" t="s">
        <v>225</v>
      </c>
      <c r="D444" t="s">
        <v>91</v>
      </c>
      <c r="E444" t="s">
        <v>26</v>
      </c>
      <c r="F444">
        <v>3</v>
      </c>
      <c r="G444">
        <v>2</v>
      </c>
      <c r="I444">
        <v>5551</v>
      </c>
      <c r="J444">
        <v>5551</v>
      </c>
      <c r="K444">
        <v>5551</v>
      </c>
      <c r="L444">
        <v>5551</v>
      </c>
      <c r="M444" t="s">
        <v>24</v>
      </c>
      <c r="P444">
        <v>123.35346533698601</v>
      </c>
      <c r="Q444">
        <v>123.35346533698601</v>
      </c>
      <c r="R444" t="s">
        <v>24</v>
      </c>
    </row>
    <row r="445" spans="1:18" x14ac:dyDescent="0.35">
      <c r="A445" t="s">
        <v>223</v>
      </c>
      <c r="B445" t="s">
        <v>90</v>
      </c>
      <c r="C445" t="s">
        <v>226</v>
      </c>
      <c r="D445" t="s">
        <v>91</v>
      </c>
      <c r="E445" t="s">
        <v>26</v>
      </c>
      <c r="F445">
        <v>7</v>
      </c>
      <c r="G445">
        <v>2</v>
      </c>
      <c r="I445">
        <v>340</v>
      </c>
      <c r="J445">
        <v>340</v>
      </c>
      <c r="K445">
        <v>340</v>
      </c>
      <c r="L445">
        <v>340</v>
      </c>
      <c r="M445" t="s">
        <v>24</v>
      </c>
      <c r="P445">
        <v>356.85752410631699</v>
      </c>
      <c r="Q445">
        <v>356.85752410631699</v>
      </c>
      <c r="R445" t="s">
        <v>24</v>
      </c>
    </row>
    <row r="446" spans="1:18" x14ac:dyDescent="0.35">
      <c r="A446" t="s">
        <v>223</v>
      </c>
      <c r="B446" t="s">
        <v>90</v>
      </c>
      <c r="C446" t="s">
        <v>227</v>
      </c>
      <c r="D446" t="s">
        <v>91</v>
      </c>
      <c r="E446" t="s">
        <v>26</v>
      </c>
      <c r="F446">
        <v>5</v>
      </c>
      <c r="G446">
        <v>2</v>
      </c>
      <c r="I446">
        <v>7549</v>
      </c>
      <c r="J446">
        <v>7549</v>
      </c>
      <c r="K446">
        <v>7549</v>
      </c>
      <c r="L446">
        <v>7549</v>
      </c>
      <c r="M446" t="s">
        <v>24</v>
      </c>
      <c r="P446">
        <v>18.122861433302202</v>
      </c>
      <c r="Q446">
        <v>18.122861433302202</v>
      </c>
      <c r="R446" t="s">
        <v>24</v>
      </c>
    </row>
    <row r="447" spans="1:18" x14ac:dyDescent="0.35">
      <c r="A447" t="s">
        <v>223</v>
      </c>
      <c r="B447" t="s">
        <v>90</v>
      </c>
      <c r="C447" t="s">
        <v>228</v>
      </c>
      <c r="D447" t="s">
        <v>91</v>
      </c>
      <c r="E447" t="s">
        <v>26</v>
      </c>
      <c r="F447">
        <v>8</v>
      </c>
      <c r="G447">
        <v>2</v>
      </c>
      <c r="I447">
        <v>30024</v>
      </c>
      <c r="J447">
        <v>30024</v>
      </c>
      <c r="K447">
        <v>30024</v>
      </c>
      <c r="L447">
        <v>30024</v>
      </c>
      <c r="M447" t="s">
        <v>24</v>
      </c>
      <c r="P447">
        <v>29.968219831208501</v>
      </c>
      <c r="Q447">
        <v>29.968219831208501</v>
      </c>
      <c r="R447" t="s">
        <v>24</v>
      </c>
    </row>
    <row r="448" spans="1:18" x14ac:dyDescent="0.35">
      <c r="A448" t="s">
        <v>223</v>
      </c>
      <c r="B448" t="s">
        <v>90</v>
      </c>
      <c r="C448" t="s">
        <v>229</v>
      </c>
      <c r="D448" t="s">
        <v>91</v>
      </c>
      <c r="E448" t="s">
        <v>26</v>
      </c>
      <c r="F448">
        <v>10</v>
      </c>
      <c r="G448">
        <v>2</v>
      </c>
      <c r="I448">
        <v>729</v>
      </c>
      <c r="J448">
        <v>729</v>
      </c>
      <c r="K448">
        <v>729</v>
      </c>
      <c r="L448">
        <v>729</v>
      </c>
      <c r="M448" t="s">
        <v>24</v>
      </c>
      <c r="P448">
        <v>17.654991200037799</v>
      </c>
      <c r="Q448">
        <v>17.654991200037799</v>
      </c>
      <c r="R448" t="s">
        <v>24</v>
      </c>
    </row>
    <row r="449" spans="1:18" x14ac:dyDescent="0.35">
      <c r="A449" t="s">
        <v>223</v>
      </c>
      <c r="B449" t="s">
        <v>90</v>
      </c>
      <c r="C449" t="s">
        <v>230</v>
      </c>
      <c r="D449" t="s">
        <v>91</v>
      </c>
      <c r="E449" t="s">
        <v>26</v>
      </c>
      <c r="F449">
        <v>9</v>
      </c>
      <c r="G449">
        <v>2</v>
      </c>
      <c r="I449">
        <v>799</v>
      </c>
      <c r="J449">
        <v>799</v>
      </c>
      <c r="K449">
        <v>799</v>
      </c>
      <c r="L449">
        <v>799</v>
      </c>
      <c r="M449" t="s">
        <v>24</v>
      </c>
      <c r="P449">
        <v>15.017868028389699</v>
      </c>
      <c r="Q449">
        <v>15.017868028389699</v>
      </c>
      <c r="R449" t="s">
        <v>24</v>
      </c>
    </row>
    <row r="450" spans="1:18" x14ac:dyDescent="0.35">
      <c r="A450" t="s">
        <v>223</v>
      </c>
      <c r="B450" t="s">
        <v>90</v>
      </c>
      <c r="C450" t="s">
        <v>231</v>
      </c>
      <c r="D450" t="s">
        <v>91</v>
      </c>
      <c r="E450" t="s">
        <v>26</v>
      </c>
      <c r="F450">
        <v>6</v>
      </c>
      <c r="G450">
        <v>2</v>
      </c>
      <c r="I450">
        <v>344</v>
      </c>
      <c r="J450">
        <v>344</v>
      </c>
      <c r="K450">
        <v>344</v>
      </c>
      <c r="L450">
        <v>344</v>
      </c>
      <c r="M450" t="s">
        <v>24</v>
      </c>
      <c r="P450">
        <v>7.6423166323977503</v>
      </c>
      <c r="Q450">
        <v>7.6423166323977503</v>
      </c>
      <c r="R450" t="s">
        <v>24</v>
      </c>
    </row>
    <row r="451" spans="1:18" x14ac:dyDescent="0.35">
      <c r="A451" t="s">
        <v>223</v>
      </c>
      <c r="B451" t="s">
        <v>90</v>
      </c>
      <c r="C451" t="s">
        <v>232</v>
      </c>
      <c r="D451" t="s">
        <v>91</v>
      </c>
      <c r="E451" t="s">
        <v>26</v>
      </c>
      <c r="F451">
        <v>2</v>
      </c>
      <c r="G451">
        <v>2</v>
      </c>
      <c r="I451">
        <v>1195</v>
      </c>
      <c r="J451">
        <v>1195</v>
      </c>
      <c r="K451">
        <v>1195</v>
      </c>
      <c r="L451">
        <v>1195</v>
      </c>
      <c r="M451" t="s">
        <v>24</v>
      </c>
      <c r="P451">
        <v>9.4871094822048398</v>
      </c>
      <c r="Q451">
        <v>9.4871094822048398</v>
      </c>
      <c r="R451" t="s">
        <v>24</v>
      </c>
    </row>
    <row r="452" spans="1:18" x14ac:dyDescent="0.35">
      <c r="A452" t="s">
        <v>223</v>
      </c>
      <c r="B452" t="s">
        <v>90</v>
      </c>
      <c r="C452" t="s">
        <v>233</v>
      </c>
      <c r="D452" t="s">
        <v>91</v>
      </c>
      <c r="E452" t="s">
        <v>26</v>
      </c>
      <c r="F452">
        <v>4</v>
      </c>
      <c r="G452">
        <v>2</v>
      </c>
      <c r="I452">
        <v>2991</v>
      </c>
      <c r="J452">
        <v>2991</v>
      </c>
      <c r="K452">
        <v>2991</v>
      </c>
      <c r="L452">
        <v>2991</v>
      </c>
      <c r="M452" t="s">
        <v>24</v>
      </c>
      <c r="P452">
        <v>2.3310212606780798</v>
      </c>
      <c r="Q452">
        <v>2.3310212606780798</v>
      </c>
      <c r="R452" t="s">
        <v>24</v>
      </c>
    </row>
    <row r="453" spans="1:18" x14ac:dyDescent="0.35">
      <c r="A453" t="s">
        <v>223</v>
      </c>
      <c r="B453" t="s">
        <v>92</v>
      </c>
      <c r="C453" t="s">
        <v>224</v>
      </c>
      <c r="D453" t="s">
        <v>93</v>
      </c>
      <c r="E453" t="s">
        <v>26</v>
      </c>
      <c r="F453">
        <v>1</v>
      </c>
      <c r="G453">
        <v>2</v>
      </c>
      <c r="I453">
        <v>815</v>
      </c>
      <c r="J453">
        <v>815</v>
      </c>
      <c r="K453">
        <v>815</v>
      </c>
      <c r="L453">
        <v>815</v>
      </c>
      <c r="M453" t="s">
        <v>24</v>
      </c>
      <c r="P453">
        <v>0.232258062252714</v>
      </c>
      <c r="Q453">
        <v>0.232258062252714</v>
      </c>
      <c r="R453" t="s">
        <v>24</v>
      </c>
    </row>
    <row r="454" spans="1:18" x14ac:dyDescent="0.35">
      <c r="A454" t="s">
        <v>223</v>
      </c>
      <c r="B454" t="s">
        <v>92</v>
      </c>
      <c r="C454" t="s">
        <v>225</v>
      </c>
      <c r="D454" t="s">
        <v>93</v>
      </c>
      <c r="E454" t="s">
        <v>26</v>
      </c>
      <c r="F454">
        <v>3</v>
      </c>
      <c r="G454">
        <v>2</v>
      </c>
      <c r="I454">
        <v>1240</v>
      </c>
      <c r="J454">
        <v>1240</v>
      </c>
      <c r="K454">
        <v>1240</v>
      </c>
      <c r="L454">
        <v>1240</v>
      </c>
      <c r="M454" t="s">
        <v>24</v>
      </c>
      <c r="P454">
        <v>22.252306653993699</v>
      </c>
      <c r="Q454">
        <v>22.252306653993699</v>
      </c>
      <c r="R454" t="s">
        <v>24</v>
      </c>
    </row>
    <row r="455" spans="1:18" x14ac:dyDescent="0.35">
      <c r="A455" t="s">
        <v>223</v>
      </c>
      <c r="B455" t="s">
        <v>92</v>
      </c>
      <c r="C455" t="s">
        <v>226</v>
      </c>
      <c r="D455" t="s">
        <v>93</v>
      </c>
      <c r="E455" t="s">
        <v>26</v>
      </c>
      <c r="F455">
        <v>7</v>
      </c>
      <c r="G455">
        <v>2</v>
      </c>
      <c r="I455">
        <v>463</v>
      </c>
      <c r="J455">
        <v>463</v>
      </c>
      <c r="K455">
        <v>463</v>
      </c>
      <c r="L455">
        <v>463</v>
      </c>
      <c r="M455" t="s">
        <v>24</v>
      </c>
      <c r="P455">
        <v>645.15480015581898</v>
      </c>
      <c r="Q455">
        <v>645.15480015581898</v>
      </c>
      <c r="R455" t="s">
        <v>24</v>
      </c>
    </row>
    <row r="456" spans="1:18" x14ac:dyDescent="0.35">
      <c r="A456" t="s">
        <v>223</v>
      </c>
      <c r="B456" t="s">
        <v>92</v>
      </c>
      <c r="C456" t="s">
        <v>227</v>
      </c>
      <c r="D456" t="s">
        <v>93</v>
      </c>
      <c r="E456" t="s">
        <v>26</v>
      </c>
      <c r="F456">
        <v>5</v>
      </c>
      <c r="G456">
        <v>2</v>
      </c>
      <c r="I456">
        <v>10239</v>
      </c>
      <c r="J456">
        <v>10239</v>
      </c>
      <c r="K456">
        <v>10239</v>
      </c>
      <c r="L456">
        <v>10239</v>
      </c>
      <c r="M456" t="s">
        <v>24</v>
      </c>
      <c r="P456">
        <v>24.953231552963899</v>
      </c>
      <c r="Q456">
        <v>24.953231552963899</v>
      </c>
      <c r="R456" t="s">
        <v>24</v>
      </c>
    </row>
    <row r="457" spans="1:18" x14ac:dyDescent="0.35">
      <c r="A457" t="s">
        <v>223</v>
      </c>
      <c r="B457" t="s">
        <v>92</v>
      </c>
      <c r="C457" t="s">
        <v>228</v>
      </c>
      <c r="D457" t="s">
        <v>93</v>
      </c>
      <c r="E457" t="s">
        <v>26</v>
      </c>
      <c r="F457">
        <v>8</v>
      </c>
      <c r="G457">
        <v>2</v>
      </c>
      <c r="I457">
        <v>16244</v>
      </c>
      <c r="J457">
        <v>16244</v>
      </c>
      <c r="K457">
        <v>16244</v>
      </c>
      <c r="L457">
        <v>16244</v>
      </c>
      <c r="M457" t="s">
        <v>24</v>
      </c>
      <c r="P457">
        <v>15.5642211545974</v>
      </c>
      <c r="Q457">
        <v>15.5642211545974</v>
      </c>
      <c r="R457" t="s">
        <v>24</v>
      </c>
    </row>
    <row r="458" spans="1:18" x14ac:dyDescent="0.35">
      <c r="A458" t="s">
        <v>223</v>
      </c>
      <c r="B458" t="s">
        <v>92</v>
      </c>
      <c r="C458" t="s">
        <v>229</v>
      </c>
      <c r="D458" t="s">
        <v>93</v>
      </c>
      <c r="E458" t="s">
        <v>26</v>
      </c>
      <c r="F458">
        <v>10</v>
      </c>
      <c r="G458">
        <v>2</v>
      </c>
      <c r="I458">
        <v>593</v>
      </c>
      <c r="J458">
        <v>593</v>
      </c>
      <c r="K458">
        <v>593</v>
      </c>
      <c r="L458">
        <v>593</v>
      </c>
      <c r="M458" t="s">
        <v>24</v>
      </c>
      <c r="P458">
        <v>14.5534884755855</v>
      </c>
      <c r="Q458">
        <v>14.5534884755855</v>
      </c>
      <c r="R458" t="s">
        <v>24</v>
      </c>
    </row>
    <row r="459" spans="1:18" x14ac:dyDescent="0.35">
      <c r="A459" t="s">
        <v>223</v>
      </c>
      <c r="B459" t="s">
        <v>92</v>
      </c>
      <c r="C459" t="s">
        <v>230</v>
      </c>
      <c r="D459" t="s">
        <v>93</v>
      </c>
      <c r="E459" t="s">
        <v>26</v>
      </c>
      <c r="F459">
        <v>9</v>
      </c>
      <c r="G459">
        <v>2</v>
      </c>
      <c r="I459">
        <v>930</v>
      </c>
      <c r="J459">
        <v>930</v>
      </c>
      <c r="K459">
        <v>930</v>
      </c>
      <c r="L459">
        <v>930</v>
      </c>
      <c r="M459" t="s">
        <v>24</v>
      </c>
      <c r="P459">
        <v>18.9388150380505</v>
      </c>
      <c r="Q459">
        <v>18.9388150380505</v>
      </c>
      <c r="R459" t="s">
        <v>24</v>
      </c>
    </row>
    <row r="460" spans="1:18" x14ac:dyDescent="0.35">
      <c r="A460" t="s">
        <v>223</v>
      </c>
      <c r="B460" t="s">
        <v>92</v>
      </c>
      <c r="C460" t="s">
        <v>231</v>
      </c>
      <c r="D460" t="s">
        <v>93</v>
      </c>
      <c r="E460" t="s">
        <v>26</v>
      </c>
      <c r="F460">
        <v>6</v>
      </c>
      <c r="G460">
        <v>2</v>
      </c>
      <c r="I460">
        <v>405</v>
      </c>
      <c r="J460">
        <v>405</v>
      </c>
      <c r="K460">
        <v>405</v>
      </c>
      <c r="L460">
        <v>405</v>
      </c>
      <c r="M460" t="s">
        <v>24</v>
      </c>
      <c r="P460">
        <v>10.495373465180201</v>
      </c>
      <c r="Q460">
        <v>10.495373465180201</v>
      </c>
      <c r="R460" t="s">
        <v>24</v>
      </c>
    </row>
    <row r="461" spans="1:18" x14ac:dyDescent="0.35">
      <c r="A461" t="s">
        <v>223</v>
      </c>
      <c r="B461" t="s">
        <v>92</v>
      </c>
      <c r="C461" t="s">
        <v>232</v>
      </c>
      <c r="D461" t="s">
        <v>93</v>
      </c>
      <c r="E461" t="s">
        <v>26</v>
      </c>
      <c r="F461">
        <v>2</v>
      </c>
      <c r="G461">
        <v>2</v>
      </c>
      <c r="I461">
        <v>1299</v>
      </c>
      <c r="J461">
        <v>1299</v>
      </c>
      <c r="K461">
        <v>1299</v>
      </c>
      <c r="L461">
        <v>1299</v>
      </c>
      <c r="M461" t="s">
        <v>24</v>
      </c>
      <c r="P461">
        <v>10.207569827647299</v>
      </c>
      <c r="Q461">
        <v>10.207569827647299</v>
      </c>
      <c r="R461" t="s">
        <v>24</v>
      </c>
    </row>
    <row r="462" spans="1:18" x14ac:dyDescent="0.35">
      <c r="A462" t="s">
        <v>223</v>
      </c>
      <c r="B462" t="s">
        <v>92</v>
      </c>
      <c r="C462" t="s">
        <v>233</v>
      </c>
      <c r="D462" t="s">
        <v>93</v>
      </c>
      <c r="E462" t="s">
        <v>26</v>
      </c>
      <c r="F462">
        <v>4</v>
      </c>
      <c r="G462">
        <v>2</v>
      </c>
      <c r="I462">
        <v>3111</v>
      </c>
      <c r="J462">
        <v>3111</v>
      </c>
      <c r="K462">
        <v>3111</v>
      </c>
      <c r="L462">
        <v>3111</v>
      </c>
      <c r="M462" t="s">
        <v>24</v>
      </c>
      <c r="P462">
        <v>2.58029113667545</v>
      </c>
      <c r="Q462">
        <v>2.58029113667545</v>
      </c>
      <c r="R462" t="s">
        <v>24</v>
      </c>
    </row>
    <row r="463" spans="1:18" x14ac:dyDescent="0.35">
      <c r="A463" t="s">
        <v>223</v>
      </c>
      <c r="B463" t="s">
        <v>94</v>
      </c>
      <c r="C463" t="s">
        <v>224</v>
      </c>
      <c r="D463" t="s">
        <v>95</v>
      </c>
      <c r="E463" t="s">
        <v>26</v>
      </c>
      <c r="F463">
        <v>1</v>
      </c>
      <c r="G463">
        <v>2</v>
      </c>
      <c r="I463">
        <v>791</v>
      </c>
      <c r="J463">
        <v>791</v>
      </c>
      <c r="K463">
        <v>791</v>
      </c>
      <c r="L463">
        <v>791</v>
      </c>
      <c r="M463" t="s">
        <v>24</v>
      </c>
      <c r="P463">
        <v>0.22091683768218801</v>
      </c>
      <c r="Q463">
        <v>0.22091683768218801</v>
      </c>
      <c r="R463" t="s">
        <v>24</v>
      </c>
    </row>
    <row r="464" spans="1:18" x14ac:dyDescent="0.35">
      <c r="A464" t="s">
        <v>223</v>
      </c>
      <c r="B464" t="s">
        <v>94</v>
      </c>
      <c r="C464" t="s">
        <v>225</v>
      </c>
      <c r="D464" t="s">
        <v>95</v>
      </c>
      <c r="E464" t="s">
        <v>26</v>
      </c>
      <c r="F464">
        <v>3</v>
      </c>
      <c r="G464">
        <v>2</v>
      </c>
      <c r="I464">
        <v>3234</v>
      </c>
      <c r="J464">
        <v>3234</v>
      </c>
      <c r="K464">
        <v>3234</v>
      </c>
      <c r="L464">
        <v>3234</v>
      </c>
      <c r="M464" t="s">
        <v>24</v>
      </c>
      <c r="P464">
        <v>67.502365795347202</v>
      </c>
      <c r="Q464">
        <v>67.502365795347202</v>
      </c>
      <c r="R464" t="s">
        <v>24</v>
      </c>
    </row>
    <row r="465" spans="1:18" x14ac:dyDescent="0.35">
      <c r="A465" t="s">
        <v>223</v>
      </c>
      <c r="B465" t="s">
        <v>94</v>
      </c>
      <c r="C465" t="s">
        <v>226</v>
      </c>
      <c r="D465" t="s">
        <v>95</v>
      </c>
      <c r="E465" t="s">
        <v>26</v>
      </c>
      <c r="F465">
        <v>7</v>
      </c>
      <c r="G465">
        <v>2</v>
      </c>
      <c r="I465">
        <v>459</v>
      </c>
      <c r="J465">
        <v>459</v>
      </c>
      <c r="K465">
        <v>459</v>
      </c>
      <c r="L465">
        <v>459</v>
      </c>
      <c r="M465" t="s">
        <v>24</v>
      </c>
      <c r="P465">
        <v>637.08252336998999</v>
      </c>
      <c r="Q465">
        <v>637.08252336998999</v>
      </c>
      <c r="R465" t="s">
        <v>24</v>
      </c>
    </row>
    <row r="466" spans="1:18" x14ac:dyDescent="0.35">
      <c r="A466" t="s">
        <v>223</v>
      </c>
      <c r="B466" t="s">
        <v>94</v>
      </c>
      <c r="C466" t="s">
        <v>227</v>
      </c>
      <c r="D466" t="s">
        <v>95</v>
      </c>
      <c r="E466" t="s">
        <v>26</v>
      </c>
      <c r="F466">
        <v>5</v>
      </c>
      <c r="G466">
        <v>2</v>
      </c>
      <c r="I466">
        <v>12867</v>
      </c>
      <c r="J466">
        <v>12867</v>
      </c>
      <c r="K466">
        <v>12867</v>
      </c>
      <c r="L466">
        <v>12867</v>
      </c>
      <c r="M466" t="s">
        <v>24</v>
      </c>
      <c r="P466">
        <v>31.699307852703399</v>
      </c>
      <c r="Q466">
        <v>31.699307852703399</v>
      </c>
      <c r="R466" t="s">
        <v>24</v>
      </c>
    </row>
    <row r="467" spans="1:18" x14ac:dyDescent="0.35">
      <c r="A467" t="s">
        <v>223</v>
      </c>
      <c r="B467" t="s">
        <v>94</v>
      </c>
      <c r="C467" t="s">
        <v>228</v>
      </c>
      <c r="D467" t="s">
        <v>95</v>
      </c>
      <c r="E467" t="s">
        <v>26</v>
      </c>
      <c r="F467">
        <v>8</v>
      </c>
      <c r="G467">
        <v>2</v>
      </c>
      <c r="I467">
        <v>186015</v>
      </c>
      <c r="J467">
        <v>186015</v>
      </c>
      <c r="K467">
        <v>186015</v>
      </c>
      <c r="L467">
        <v>186015</v>
      </c>
      <c r="M467" t="s">
        <v>24</v>
      </c>
      <c r="P467">
        <v>206.97503006824601</v>
      </c>
      <c r="Q467">
        <v>206.97503006824601</v>
      </c>
      <c r="R467" t="s">
        <v>24</v>
      </c>
    </row>
    <row r="468" spans="1:18" x14ac:dyDescent="0.35">
      <c r="A468" t="s">
        <v>223</v>
      </c>
      <c r="B468" t="s">
        <v>94</v>
      </c>
      <c r="C468" t="s">
        <v>229</v>
      </c>
      <c r="D468" t="s">
        <v>95</v>
      </c>
      <c r="E468" t="s">
        <v>26</v>
      </c>
      <c r="F468">
        <v>10</v>
      </c>
      <c r="G468">
        <v>2</v>
      </c>
      <c r="I468">
        <v>1671</v>
      </c>
      <c r="J468">
        <v>1671</v>
      </c>
      <c r="K468">
        <v>1671</v>
      </c>
      <c r="L468">
        <v>1671</v>
      </c>
      <c r="M468" t="s">
        <v>24</v>
      </c>
      <c r="P468">
        <v>33.517008392610201</v>
      </c>
      <c r="Q468">
        <v>33.517008392610201</v>
      </c>
      <c r="R468" t="s">
        <v>24</v>
      </c>
    </row>
    <row r="469" spans="1:18" x14ac:dyDescent="0.35">
      <c r="A469" t="s">
        <v>223</v>
      </c>
      <c r="B469" t="s">
        <v>94</v>
      </c>
      <c r="C469" t="s">
        <v>230</v>
      </c>
      <c r="D469" t="s">
        <v>95</v>
      </c>
      <c r="E469" t="s">
        <v>26</v>
      </c>
      <c r="F469">
        <v>9</v>
      </c>
      <c r="G469">
        <v>2</v>
      </c>
      <c r="I469">
        <v>1785</v>
      </c>
      <c r="J469">
        <v>1785</v>
      </c>
      <c r="K469">
        <v>1785</v>
      </c>
      <c r="L469">
        <v>1785</v>
      </c>
      <c r="M469" t="s">
        <v>24</v>
      </c>
      <c r="P469">
        <v>42.139649024836501</v>
      </c>
      <c r="Q469">
        <v>42.139649024836501</v>
      </c>
      <c r="R469" t="s">
        <v>24</v>
      </c>
    </row>
    <row r="470" spans="1:18" x14ac:dyDescent="0.35">
      <c r="A470" t="s">
        <v>223</v>
      </c>
      <c r="B470" t="s">
        <v>94</v>
      </c>
      <c r="C470" t="s">
        <v>231</v>
      </c>
      <c r="D470" t="s">
        <v>95</v>
      </c>
      <c r="E470" t="s">
        <v>26</v>
      </c>
      <c r="F470">
        <v>6</v>
      </c>
      <c r="G470">
        <v>2</v>
      </c>
      <c r="I470">
        <v>344</v>
      </c>
      <c r="J470">
        <v>344</v>
      </c>
      <c r="K470">
        <v>344</v>
      </c>
      <c r="L470">
        <v>344</v>
      </c>
      <c r="M470" t="s">
        <v>24</v>
      </c>
      <c r="P470">
        <v>7.6423166323977503</v>
      </c>
      <c r="Q470">
        <v>7.6423166323977503</v>
      </c>
      <c r="R470" t="s">
        <v>24</v>
      </c>
    </row>
    <row r="471" spans="1:18" x14ac:dyDescent="0.35">
      <c r="A471" t="s">
        <v>223</v>
      </c>
      <c r="B471" t="s">
        <v>94</v>
      </c>
      <c r="C471" t="s">
        <v>232</v>
      </c>
      <c r="D471" t="s">
        <v>95</v>
      </c>
      <c r="E471" t="s">
        <v>26</v>
      </c>
      <c r="F471">
        <v>2</v>
      </c>
      <c r="G471">
        <v>2</v>
      </c>
      <c r="I471">
        <v>1839</v>
      </c>
      <c r="J471">
        <v>1839</v>
      </c>
      <c r="K471">
        <v>1839</v>
      </c>
      <c r="L471">
        <v>1839</v>
      </c>
      <c r="M471" t="s">
        <v>24</v>
      </c>
      <c r="P471">
        <v>13.7256383690727</v>
      </c>
      <c r="Q471">
        <v>13.7256383690727</v>
      </c>
      <c r="R471" t="s">
        <v>24</v>
      </c>
    </row>
    <row r="472" spans="1:18" x14ac:dyDescent="0.35">
      <c r="A472" t="s">
        <v>223</v>
      </c>
      <c r="B472" t="s">
        <v>94</v>
      </c>
      <c r="C472" t="s">
        <v>233</v>
      </c>
      <c r="D472" t="s">
        <v>95</v>
      </c>
      <c r="E472" t="s">
        <v>26</v>
      </c>
      <c r="F472">
        <v>4</v>
      </c>
      <c r="G472">
        <v>2</v>
      </c>
      <c r="I472">
        <v>6651</v>
      </c>
      <c r="J472">
        <v>6651</v>
      </c>
      <c r="K472">
        <v>6651</v>
      </c>
      <c r="L472">
        <v>6651</v>
      </c>
      <c r="M472" t="s">
        <v>24</v>
      </c>
      <c r="P472">
        <v>10.1182335068464</v>
      </c>
      <c r="Q472">
        <v>10.1182335068464</v>
      </c>
      <c r="R472" t="s">
        <v>24</v>
      </c>
    </row>
    <row r="473" spans="1:18" x14ac:dyDescent="0.35">
      <c r="A473" t="s">
        <v>223</v>
      </c>
      <c r="B473" t="s">
        <v>96</v>
      </c>
      <c r="C473" t="s">
        <v>224</v>
      </c>
      <c r="D473" t="s">
        <v>97</v>
      </c>
      <c r="E473" t="s">
        <v>26</v>
      </c>
      <c r="F473">
        <v>1</v>
      </c>
      <c r="G473">
        <v>2</v>
      </c>
      <c r="I473">
        <v>1059</v>
      </c>
      <c r="J473">
        <v>1059</v>
      </c>
      <c r="K473">
        <v>1059</v>
      </c>
      <c r="L473">
        <v>1059</v>
      </c>
      <c r="M473" t="s">
        <v>24</v>
      </c>
      <c r="P473">
        <v>0.35401475363620999</v>
      </c>
      <c r="Q473">
        <v>0.35401475363620999</v>
      </c>
      <c r="R473" t="s">
        <v>24</v>
      </c>
    </row>
    <row r="474" spans="1:18" x14ac:dyDescent="0.35">
      <c r="A474" t="s">
        <v>223</v>
      </c>
      <c r="B474" t="s">
        <v>96</v>
      </c>
      <c r="C474" t="s">
        <v>225</v>
      </c>
      <c r="D474" t="s">
        <v>97</v>
      </c>
      <c r="E474" t="s">
        <v>26</v>
      </c>
      <c r="F474">
        <v>3</v>
      </c>
      <c r="G474">
        <v>2</v>
      </c>
      <c r="I474">
        <v>5177</v>
      </c>
      <c r="J474">
        <v>5177</v>
      </c>
      <c r="K474">
        <v>5177</v>
      </c>
      <c r="L474">
        <v>5177</v>
      </c>
      <c r="M474" t="s">
        <v>24</v>
      </c>
      <c r="P474">
        <v>114.174855755991</v>
      </c>
      <c r="Q474">
        <v>114.174855755991</v>
      </c>
      <c r="R474" t="s">
        <v>24</v>
      </c>
    </row>
    <row r="475" spans="1:18" x14ac:dyDescent="0.35">
      <c r="A475" t="s">
        <v>223</v>
      </c>
      <c r="B475" t="s">
        <v>96</v>
      </c>
      <c r="C475" t="s">
        <v>226</v>
      </c>
      <c r="D475" t="s">
        <v>97</v>
      </c>
      <c r="E475" t="s">
        <v>26</v>
      </c>
      <c r="F475">
        <v>7</v>
      </c>
      <c r="G475">
        <v>2</v>
      </c>
      <c r="I475">
        <v>432</v>
      </c>
      <c r="J475">
        <v>432</v>
      </c>
      <c r="K475">
        <v>432</v>
      </c>
      <c r="L475">
        <v>432</v>
      </c>
      <c r="M475" t="s">
        <v>24</v>
      </c>
      <c r="P475">
        <v>580.90280265865294</v>
      </c>
      <c r="Q475">
        <v>580.90280265865294</v>
      </c>
      <c r="R475" t="s">
        <v>24</v>
      </c>
    </row>
    <row r="476" spans="1:18" x14ac:dyDescent="0.35">
      <c r="A476" t="s">
        <v>223</v>
      </c>
      <c r="B476" t="s">
        <v>96</v>
      </c>
      <c r="C476" t="s">
        <v>227</v>
      </c>
      <c r="D476" t="s">
        <v>97</v>
      </c>
      <c r="E476" t="s">
        <v>26</v>
      </c>
      <c r="F476">
        <v>5</v>
      </c>
      <c r="G476">
        <v>2</v>
      </c>
      <c r="I476">
        <v>41974</v>
      </c>
      <c r="J476">
        <v>41974</v>
      </c>
      <c r="K476">
        <v>41974</v>
      </c>
      <c r="L476">
        <v>41974</v>
      </c>
      <c r="M476" t="s">
        <v>24</v>
      </c>
      <c r="P476">
        <v>109.296600934662</v>
      </c>
      <c r="Q476">
        <v>109.296600934662</v>
      </c>
      <c r="R476" t="s">
        <v>24</v>
      </c>
    </row>
    <row r="477" spans="1:18" x14ac:dyDescent="0.35">
      <c r="A477" t="s">
        <v>223</v>
      </c>
      <c r="B477" t="s">
        <v>96</v>
      </c>
      <c r="C477" t="s">
        <v>228</v>
      </c>
      <c r="D477" t="s">
        <v>97</v>
      </c>
      <c r="E477" t="s">
        <v>26</v>
      </c>
      <c r="F477">
        <v>8</v>
      </c>
      <c r="G477">
        <v>2</v>
      </c>
      <c r="I477">
        <v>368576</v>
      </c>
      <c r="J477">
        <v>368576</v>
      </c>
      <c r="K477">
        <v>368576</v>
      </c>
      <c r="L477">
        <v>368576</v>
      </c>
      <c r="M477" t="s">
        <v>24</v>
      </c>
      <c r="P477">
        <v>426.57225609736901</v>
      </c>
      <c r="Q477">
        <v>426.57225609736901</v>
      </c>
      <c r="R477" t="s">
        <v>24</v>
      </c>
    </row>
    <row r="478" spans="1:18" x14ac:dyDescent="0.35">
      <c r="A478" t="s">
        <v>223</v>
      </c>
      <c r="B478" t="s">
        <v>96</v>
      </c>
      <c r="C478" t="s">
        <v>229</v>
      </c>
      <c r="D478" t="s">
        <v>97</v>
      </c>
      <c r="E478" t="s">
        <v>26</v>
      </c>
      <c r="F478">
        <v>10</v>
      </c>
      <c r="G478">
        <v>2</v>
      </c>
      <c r="I478">
        <v>1301</v>
      </c>
      <c r="J478">
        <v>1301</v>
      </c>
      <c r="K478">
        <v>1301</v>
      </c>
      <c r="L478">
        <v>1301</v>
      </c>
      <c r="M478" t="s">
        <v>24</v>
      </c>
      <c r="P478">
        <v>28.0207191902688</v>
      </c>
      <c r="Q478">
        <v>28.0207191902688</v>
      </c>
      <c r="R478" t="s">
        <v>24</v>
      </c>
    </row>
    <row r="479" spans="1:18" x14ac:dyDescent="0.35">
      <c r="A479" t="s">
        <v>223</v>
      </c>
      <c r="B479" t="s">
        <v>96</v>
      </c>
      <c r="C479" t="s">
        <v>230</v>
      </c>
      <c r="D479" t="s">
        <v>97</v>
      </c>
      <c r="E479" t="s">
        <v>26</v>
      </c>
      <c r="F479">
        <v>9</v>
      </c>
      <c r="G479">
        <v>2</v>
      </c>
      <c r="I479">
        <v>814</v>
      </c>
      <c r="J479">
        <v>814</v>
      </c>
      <c r="K479">
        <v>814</v>
      </c>
      <c r="L479">
        <v>814</v>
      </c>
      <c r="M479" t="s">
        <v>24</v>
      </c>
      <c r="P479">
        <v>15.475101613089199</v>
      </c>
      <c r="Q479">
        <v>15.475101613089199</v>
      </c>
      <c r="R479" t="s">
        <v>24</v>
      </c>
    </row>
    <row r="480" spans="1:18" x14ac:dyDescent="0.35">
      <c r="A480" t="s">
        <v>223</v>
      </c>
      <c r="B480" t="s">
        <v>96</v>
      </c>
      <c r="C480" t="s">
        <v>231</v>
      </c>
      <c r="D480" t="s">
        <v>97</v>
      </c>
      <c r="E480" t="s">
        <v>26</v>
      </c>
      <c r="F480">
        <v>6</v>
      </c>
      <c r="G480">
        <v>2</v>
      </c>
      <c r="I480">
        <v>1004</v>
      </c>
      <c r="J480">
        <v>1004</v>
      </c>
      <c r="K480">
        <v>1004</v>
      </c>
      <c r="L480">
        <v>1004</v>
      </c>
      <c r="M480" t="s">
        <v>24</v>
      </c>
      <c r="P480">
        <v>27.737693523771402</v>
      </c>
      <c r="Q480">
        <v>27.737693523771402</v>
      </c>
      <c r="R480" t="s">
        <v>24</v>
      </c>
    </row>
    <row r="481" spans="1:18" x14ac:dyDescent="0.35">
      <c r="A481" t="s">
        <v>223</v>
      </c>
      <c r="B481" t="s">
        <v>96</v>
      </c>
      <c r="C481" t="s">
        <v>232</v>
      </c>
      <c r="D481" t="s">
        <v>97</v>
      </c>
      <c r="E481" t="s">
        <v>26</v>
      </c>
      <c r="F481">
        <v>2</v>
      </c>
      <c r="G481">
        <v>2</v>
      </c>
      <c r="I481">
        <v>1979</v>
      </c>
      <c r="J481">
        <v>1979</v>
      </c>
      <c r="K481">
        <v>1979</v>
      </c>
      <c r="L481">
        <v>1979</v>
      </c>
      <c r="M481" t="s">
        <v>24</v>
      </c>
      <c r="P481">
        <v>14.589480394846699</v>
      </c>
      <c r="Q481">
        <v>14.589480394846699</v>
      </c>
      <c r="R481" t="s">
        <v>24</v>
      </c>
    </row>
    <row r="482" spans="1:18" x14ac:dyDescent="0.35">
      <c r="A482" t="s">
        <v>223</v>
      </c>
      <c r="B482" t="s">
        <v>96</v>
      </c>
      <c r="C482" t="s">
        <v>233</v>
      </c>
      <c r="D482" t="s">
        <v>97</v>
      </c>
      <c r="E482" t="s">
        <v>26</v>
      </c>
      <c r="F482">
        <v>4</v>
      </c>
      <c r="G482">
        <v>2</v>
      </c>
      <c r="I482">
        <v>4250</v>
      </c>
      <c r="J482">
        <v>4250</v>
      </c>
      <c r="K482">
        <v>4250</v>
      </c>
      <c r="L482">
        <v>4250</v>
      </c>
      <c r="M482" t="s">
        <v>24</v>
      </c>
      <c r="P482">
        <v>4.9737315195936498</v>
      </c>
      <c r="Q482">
        <v>4.9737315195936498</v>
      </c>
      <c r="R482" t="s">
        <v>24</v>
      </c>
    </row>
    <row r="483" spans="1:18" x14ac:dyDescent="0.35">
      <c r="A483" t="s">
        <v>223</v>
      </c>
      <c r="B483" t="s">
        <v>98</v>
      </c>
      <c r="C483" t="s">
        <v>224</v>
      </c>
      <c r="D483" t="s">
        <v>99</v>
      </c>
      <c r="E483" t="s">
        <v>26</v>
      </c>
      <c r="F483">
        <v>1</v>
      </c>
      <c r="G483">
        <v>2</v>
      </c>
      <c r="I483">
        <v>1121</v>
      </c>
      <c r="J483">
        <v>1121</v>
      </c>
      <c r="K483">
        <v>1121</v>
      </c>
      <c r="L483">
        <v>1121</v>
      </c>
      <c r="M483" t="s">
        <v>24</v>
      </c>
      <c r="P483">
        <v>0.38663901561900998</v>
      </c>
      <c r="Q483">
        <v>0.38663901561900998</v>
      </c>
      <c r="R483" t="s">
        <v>24</v>
      </c>
    </row>
    <row r="484" spans="1:18" x14ac:dyDescent="0.35">
      <c r="A484" t="s">
        <v>223</v>
      </c>
      <c r="B484" t="s">
        <v>98</v>
      </c>
      <c r="C484" t="s">
        <v>225</v>
      </c>
      <c r="D484" t="s">
        <v>99</v>
      </c>
      <c r="E484" t="s">
        <v>26</v>
      </c>
      <c r="F484">
        <v>3</v>
      </c>
      <c r="G484">
        <v>2</v>
      </c>
      <c r="I484">
        <v>978</v>
      </c>
      <c r="J484">
        <v>978</v>
      </c>
      <c r="K484">
        <v>978</v>
      </c>
      <c r="L484">
        <v>978</v>
      </c>
      <c r="M484" t="s">
        <v>24</v>
      </c>
      <c r="P484">
        <v>16.655169257561099</v>
      </c>
      <c r="Q484">
        <v>16.655169257561099</v>
      </c>
      <c r="R484" t="s">
        <v>24</v>
      </c>
    </row>
    <row r="485" spans="1:18" x14ac:dyDescent="0.35">
      <c r="A485" t="s">
        <v>223</v>
      </c>
      <c r="B485" t="s">
        <v>98</v>
      </c>
      <c r="C485" t="s">
        <v>226</v>
      </c>
      <c r="D485" t="s">
        <v>99</v>
      </c>
      <c r="E485" t="s">
        <v>26</v>
      </c>
      <c r="F485">
        <v>7</v>
      </c>
      <c r="G485">
        <v>2</v>
      </c>
      <c r="I485">
        <v>425</v>
      </c>
      <c r="J485">
        <v>425</v>
      </c>
      <c r="K485">
        <v>425</v>
      </c>
      <c r="L485">
        <v>425</v>
      </c>
      <c r="M485" t="s">
        <v>24</v>
      </c>
      <c r="P485">
        <v>565.80846668652498</v>
      </c>
      <c r="Q485">
        <v>565.80846668652498</v>
      </c>
      <c r="R485" t="s">
        <v>24</v>
      </c>
    </row>
    <row r="486" spans="1:18" x14ac:dyDescent="0.35">
      <c r="A486" t="s">
        <v>223</v>
      </c>
      <c r="B486" t="s">
        <v>98</v>
      </c>
      <c r="C486" t="s">
        <v>227</v>
      </c>
      <c r="D486" t="s">
        <v>99</v>
      </c>
      <c r="E486" t="s">
        <v>26</v>
      </c>
      <c r="F486">
        <v>5</v>
      </c>
      <c r="G486">
        <v>2</v>
      </c>
      <c r="I486">
        <v>7644</v>
      </c>
      <c r="J486">
        <v>7644</v>
      </c>
      <c r="K486">
        <v>7644</v>
      </c>
      <c r="L486">
        <v>7644</v>
      </c>
      <c r="M486" t="s">
        <v>24</v>
      </c>
      <c r="P486">
        <v>18.3625790076862</v>
      </c>
      <c r="Q486">
        <v>18.3625790076862</v>
      </c>
      <c r="R486" t="s">
        <v>24</v>
      </c>
    </row>
    <row r="487" spans="1:18" x14ac:dyDescent="0.35">
      <c r="A487" t="s">
        <v>223</v>
      </c>
      <c r="B487" t="s">
        <v>98</v>
      </c>
      <c r="C487" t="s">
        <v>228</v>
      </c>
      <c r="D487" t="s">
        <v>99</v>
      </c>
      <c r="E487" t="s">
        <v>26</v>
      </c>
      <c r="F487">
        <v>8</v>
      </c>
      <c r="G487">
        <v>2</v>
      </c>
      <c r="I487">
        <v>26947</v>
      </c>
      <c r="J487">
        <v>26947</v>
      </c>
      <c r="K487">
        <v>26947</v>
      </c>
      <c r="L487">
        <v>26947</v>
      </c>
      <c r="M487" t="s">
        <v>24</v>
      </c>
      <c r="P487">
        <v>26.711394527244199</v>
      </c>
      <c r="Q487">
        <v>26.711394527244199</v>
      </c>
      <c r="R487" t="s">
        <v>24</v>
      </c>
    </row>
    <row r="488" spans="1:18" x14ac:dyDescent="0.35">
      <c r="A488" t="s">
        <v>223</v>
      </c>
      <c r="B488" t="s">
        <v>98</v>
      </c>
      <c r="C488" t="s">
        <v>229</v>
      </c>
      <c r="D488" t="s">
        <v>99</v>
      </c>
      <c r="E488" t="s">
        <v>26</v>
      </c>
      <c r="F488">
        <v>10</v>
      </c>
      <c r="G488">
        <v>2</v>
      </c>
      <c r="I488">
        <v>1160</v>
      </c>
      <c r="J488">
        <v>1160</v>
      </c>
      <c r="K488">
        <v>1160</v>
      </c>
      <c r="L488">
        <v>1160</v>
      </c>
      <c r="M488" t="s">
        <v>24</v>
      </c>
      <c r="P488">
        <v>25.730849133727101</v>
      </c>
      <c r="Q488">
        <v>25.730849133727101</v>
      </c>
      <c r="R488" t="s">
        <v>24</v>
      </c>
    </row>
    <row r="489" spans="1:18" x14ac:dyDescent="0.35">
      <c r="A489" t="s">
        <v>223</v>
      </c>
      <c r="B489" t="s">
        <v>98</v>
      </c>
      <c r="C489" t="s">
        <v>230</v>
      </c>
      <c r="D489" t="s">
        <v>99</v>
      </c>
      <c r="E489" t="s">
        <v>26</v>
      </c>
      <c r="F489">
        <v>9</v>
      </c>
      <c r="G489">
        <v>2</v>
      </c>
      <c r="I489">
        <v>822</v>
      </c>
      <c r="J489">
        <v>822</v>
      </c>
      <c r="K489">
        <v>822</v>
      </c>
      <c r="L489">
        <v>822</v>
      </c>
      <c r="M489" t="s">
        <v>24</v>
      </c>
      <c r="P489">
        <v>15.7180051542776</v>
      </c>
      <c r="Q489">
        <v>15.7180051542776</v>
      </c>
      <c r="R489" t="s">
        <v>24</v>
      </c>
    </row>
    <row r="490" spans="1:18" x14ac:dyDescent="0.35">
      <c r="A490" t="s">
        <v>223</v>
      </c>
      <c r="B490" t="s">
        <v>98</v>
      </c>
      <c r="C490" t="s">
        <v>231</v>
      </c>
      <c r="D490" t="s">
        <v>99</v>
      </c>
      <c r="E490" t="s">
        <v>26</v>
      </c>
      <c r="F490">
        <v>6</v>
      </c>
      <c r="G490">
        <v>2</v>
      </c>
      <c r="I490">
        <v>437</v>
      </c>
      <c r="J490">
        <v>437</v>
      </c>
      <c r="K490">
        <v>437</v>
      </c>
      <c r="L490">
        <v>437</v>
      </c>
      <c r="M490" t="s">
        <v>24</v>
      </c>
      <c r="P490">
        <v>11.8002614549507</v>
      </c>
      <c r="Q490">
        <v>11.8002614549507</v>
      </c>
      <c r="R490" t="s">
        <v>24</v>
      </c>
    </row>
    <row r="491" spans="1:18" x14ac:dyDescent="0.35">
      <c r="A491" t="s">
        <v>223</v>
      </c>
      <c r="B491" t="s">
        <v>98</v>
      </c>
      <c r="C491" t="s">
        <v>232</v>
      </c>
      <c r="D491" t="s">
        <v>99</v>
      </c>
      <c r="E491" t="s">
        <v>26</v>
      </c>
      <c r="F491">
        <v>2</v>
      </c>
      <c r="G491">
        <v>2</v>
      </c>
      <c r="I491">
        <v>1552</v>
      </c>
      <c r="J491">
        <v>1552</v>
      </c>
      <c r="K491">
        <v>1552</v>
      </c>
      <c r="L491">
        <v>1552</v>
      </c>
      <c r="M491" t="s">
        <v>24</v>
      </c>
      <c r="P491">
        <v>11.897173641068999</v>
      </c>
      <c r="Q491">
        <v>11.897173641068999</v>
      </c>
      <c r="R491" t="s">
        <v>24</v>
      </c>
    </row>
    <row r="492" spans="1:18" x14ac:dyDescent="0.35">
      <c r="A492" t="s">
        <v>223</v>
      </c>
      <c r="B492" t="s">
        <v>98</v>
      </c>
      <c r="C492" t="s">
        <v>233</v>
      </c>
      <c r="D492" t="s">
        <v>99</v>
      </c>
      <c r="E492" t="s">
        <v>26</v>
      </c>
      <c r="F492">
        <v>4</v>
      </c>
      <c r="G492">
        <v>2</v>
      </c>
      <c r="I492">
        <v>3493</v>
      </c>
      <c r="J492">
        <v>3493</v>
      </c>
      <c r="K492">
        <v>3493</v>
      </c>
      <c r="L492">
        <v>3493</v>
      </c>
      <c r="M492" t="s">
        <v>24</v>
      </c>
      <c r="P492">
        <v>3.3780242632720401</v>
      </c>
      <c r="Q492">
        <v>3.3780242632720401</v>
      </c>
      <c r="R492" t="s">
        <v>24</v>
      </c>
    </row>
    <row r="493" spans="1:18" x14ac:dyDescent="0.35">
      <c r="A493" t="s">
        <v>223</v>
      </c>
      <c r="B493" t="s">
        <v>100</v>
      </c>
      <c r="C493" t="s">
        <v>224</v>
      </c>
      <c r="D493" t="s">
        <v>101</v>
      </c>
      <c r="E493" t="s">
        <v>26</v>
      </c>
      <c r="F493">
        <v>1</v>
      </c>
      <c r="G493">
        <v>2</v>
      </c>
      <c r="I493">
        <v>746</v>
      </c>
      <c r="J493">
        <v>746</v>
      </c>
      <c r="K493">
        <v>746</v>
      </c>
      <c r="L493">
        <v>746</v>
      </c>
      <c r="M493" t="s">
        <v>24</v>
      </c>
      <c r="P493">
        <v>0.19999475660163399</v>
      </c>
      <c r="Q493">
        <v>0.19999475660163399</v>
      </c>
      <c r="R493" t="s">
        <v>24</v>
      </c>
    </row>
    <row r="494" spans="1:18" x14ac:dyDescent="0.35">
      <c r="A494" t="s">
        <v>223</v>
      </c>
      <c r="B494" t="s">
        <v>100</v>
      </c>
      <c r="C494" t="s">
        <v>225</v>
      </c>
      <c r="D494" t="s">
        <v>101</v>
      </c>
      <c r="E494" t="s">
        <v>26</v>
      </c>
      <c r="F494">
        <v>3</v>
      </c>
      <c r="G494">
        <v>2</v>
      </c>
      <c r="I494">
        <v>734</v>
      </c>
      <c r="J494">
        <v>734</v>
      </c>
      <c r="K494">
        <v>734</v>
      </c>
      <c r="L494">
        <v>734</v>
      </c>
      <c r="M494" t="s">
        <v>24</v>
      </c>
      <c r="P494">
        <v>11.569702825699</v>
      </c>
      <c r="Q494">
        <v>11.569702825699</v>
      </c>
      <c r="R494" t="s">
        <v>24</v>
      </c>
    </row>
    <row r="495" spans="1:18" x14ac:dyDescent="0.35">
      <c r="A495" t="s">
        <v>223</v>
      </c>
      <c r="B495" t="s">
        <v>100</v>
      </c>
      <c r="C495" t="s">
        <v>226</v>
      </c>
      <c r="D495" t="s">
        <v>101</v>
      </c>
      <c r="E495" t="s">
        <v>26</v>
      </c>
      <c r="F495">
        <v>7</v>
      </c>
      <c r="G495">
        <v>2</v>
      </c>
      <c r="I495">
        <v>772</v>
      </c>
      <c r="J495">
        <v>772</v>
      </c>
      <c r="K495">
        <v>772</v>
      </c>
      <c r="L495">
        <v>772</v>
      </c>
      <c r="M495" t="s">
        <v>24</v>
      </c>
      <c r="P495">
        <v>1156.51585861289</v>
      </c>
      <c r="Q495">
        <v>1156.51585861289</v>
      </c>
      <c r="R495" t="s">
        <v>24</v>
      </c>
    </row>
    <row r="496" spans="1:18" x14ac:dyDescent="0.35">
      <c r="A496" t="s">
        <v>223</v>
      </c>
      <c r="B496" t="s">
        <v>100</v>
      </c>
      <c r="C496" t="s">
        <v>227</v>
      </c>
      <c r="D496" t="s">
        <v>101</v>
      </c>
      <c r="E496" t="s">
        <v>26</v>
      </c>
      <c r="F496">
        <v>5</v>
      </c>
      <c r="G496">
        <v>2</v>
      </c>
      <c r="I496">
        <v>5263</v>
      </c>
      <c r="J496">
        <v>5263</v>
      </c>
      <c r="K496">
        <v>5263</v>
      </c>
      <c r="L496">
        <v>5263</v>
      </c>
      <c r="M496" t="s">
        <v>24</v>
      </c>
      <c r="P496">
        <v>12.3946960306422</v>
      </c>
      <c r="Q496">
        <v>12.3946960306422</v>
      </c>
      <c r="R496" t="s">
        <v>24</v>
      </c>
    </row>
    <row r="497" spans="1:18" x14ac:dyDescent="0.35">
      <c r="A497" t="s">
        <v>223</v>
      </c>
      <c r="B497" t="s">
        <v>100</v>
      </c>
      <c r="C497" t="s">
        <v>228</v>
      </c>
      <c r="D497" t="s">
        <v>101</v>
      </c>
      <c r="E497" t="s">
        <v>26</v>
      </c>
      <c r="F497">
        <v>8</v>
      </c>
      <c r="G497">
        <v>2</v>
      </c>
      <c r="I497">
        <v>14351</v>
      </c>
      <c r="J497">
        <v>14351</v>
      </c>
      <c r="K497">
        <v>14351</v>
      </c>
      <c r="L497">
        <v>14351</v>
      </c>
      <c r="M497" t="s">
        <v>24</v>
      </c>
      <c r="P497">
        <v>13.629672236066799</v>
      </c>
      <c r="Q497">
        <v>13.629672236066799</v>
      </c>
      <c r="R497" t="s">
        <v>24</v>
      </c>
    </row>
    <row r="498" spans="1:18" x14ac:dyDescent="0.35">
      <c r="A498" t="s">
        <v>223</v>
      </c>
      <c r="B498" t="s">
        <v>100</v>
      </c>
      <c r="C498" t="s">
        <v>229</v>
      </c>
      <c r="D498" t="s">
        <v>101</v>
      </c>
      <c r="E498" t="s">
        <v>26</v>
      </c>
      <c r="F498">
        <v>10</v>
      </c>
      <c r="G498">
        <v>2</v>
      </c>
      <c r="I498">
        <v>889</v>
      </c>
      <c r="J498">
        <v>889</v>
      </c>
      <c r="K498">
        <v>889</v>
      </c>
      <c r="L498">
        <v>889</v>
      </c>
      <c r="M498" t="s">
        <v>24</v>
      </c>
      <c r="P498">
        <v>20.893782165153699</v>
      </c>
      <c r="Q498">
        <v>20.893782165153699</v>
      </c>
      <c r="R498" t="s">
        <v>24</v>
      </c>
    </row>
    <row r="499" spans="1:18" x14ac:dyDescent="0.35">
      <c r="A499" t="s">
        <v>223</v>
      </c>
      <c r="B499" t="s">
        <v>100</v>
      </c>
      <c r="C499" t="s">
        <v>230</v>
      </c>
      <c r="D499" t="s">
        <v>101</v>
      </c>
      <c r="E499" t="s">
        <v>26</v>
      </c>
      <c r="F499">
        <v>9</v>
      </c>
      <c r="G499">
        <v>2</v>
      </c>
      <c r="I499">
        <v>3191</v>
      </c>
      <c r="J499">
        <v>3191</v>
      </c>
      <c r="K499">
        <v>3191</v>
      </c>
      <c r="L499">
        <v>3191</v>
      </c>
      <c r="M499" t="s">
        <v>24</v>
      </c>
      <c r="P499">
        <v>76.127331211308302</v>
      </c>
      <c r="Q499">
        <v>76.127331211308302</v>
      </c>
      <c r="R499" t="s">
        <v>24</v>
      </c>
    </row>
    <row r="500" spans="1:18" x14ac:dyDescent="0.35">
      <c r="A500" t="s">
        <v>223</v>
      </c>
      <c r="B500" t="s">
        <v>100</v>
      </c>
      <c r="C500" t="s">
        <v>231</v>
      </c>
      <c r="D500" t="s">
        <v>101</v>
      </c>
      <c r="E500" t="s">
        <v>26</v>
      </c>
      <c r="F500">
        <v>6</v>
      </c>
      <c r="G500">
        <v>2</v>
      </c>
      <c r="I500">
        <v>340</v>
      </c>
      <c r="J500">
        <v>340</v>
      </c>
      <c r="K500">
        <v>340</v>
      </c>
      <c r="L500">
        <v>340</v>
      </c>
      <c r="M500" t="s">
        <v>24</v>
      </c>
      <c r="P500">
        <v>7.4310972926785297</v>
      </c>
      <c r="Q500">
        <v>7.4310972926785297</v>
      </c>
      <c r="R500" t="s">
        <v>24</v>
      </c>
    </row>
    <row r="501" spans="1:18" x14ac:dyDescent="0.35">
      <c r="A501" t="s">
        <v>223</v>
      </c>
      <c r="B501" t="s">
        <v>100</v>
      </c>
      <c r="C501" t="s">
        <v>232</v>
      </c>
      <c r="D501" t="s">
        <v>101</v>
      </c>
      <c r="E501" t="s">
        <v>26</v>
      </c>
      <c r="F501">
        <v>2</v>
      </c>
      <c r="G501">
        <v>2</v>
      </c>
      <c r="I501">
        <v>1532</v>
      </c>
      <c r="J501">
        <v>1532</v>
      </c>
      <c r="K501">
        <v>1532</v>
      </c>
      <c r="L501">
        <v>1532</v>
      </c>
      <c r="M501" t="s">
        <v>24</v>
      </c>
      <c r="P501">
        <v>11.7665061450886</v>
      </c>
      <c r="Q501">
        <v>11.7665061450886</v>
      </c>
      <c r="R501" t="s">
        <v>24</v>
      </c>
    </row>
    <row r="502" spans="1:18" x14ac:dyDescent="0.35">
      <c r="A502" t="s">
        <v>223</v>
      </c>
      <c r="B502" t="s">
        <v>100</v>
      </c>
      <c r="C502" t="s">
        <v>233</v>
      </c>
      <c r="D502" t="s">
        <v>101</v>
      </c>
      <c r="E502" t="s">
        <v>26</v>
      </c>
      <c r="F502">
        <v>4</v>
      </c>
      <c r="G502">
        <v>2</v>
      </c>
      <c r="I502">
        <v>3677</v>
      </c>
      <c r="J502">
        <v>3677</v>
      </c>
      <c r="K502">
        <v>3677</v>
      </c>
      <c r="L502">
        <v>3677</v>
      </c>
      <c r="M502" t="s">
        <v>24</v>
      </c>
      <c r="P502">
        <v>3.7642501101652601</v>
      </c>
      <c r="Q502">
        <v>3.7642501101652601</v>
      </c>
      <c r="R502" t="s">
        <v>24</v>
      </c>
    </row>
    <row r="503" spans="1:18" x14ac:dyDescent="0.35">
      <c r="A503" t="s">
        <v>223</v>
      </c>
      <c r="B503" t="s">
        <v>102</v>
      </c>
      <c r="C503" t="s">
        <v>224</v>
      </c>
      <c r="D503" t="s">
        <v>103</v>
      </c>
      <c r="E503" t="s">
        <v>26</v>
      </c>
      <c r="F503">
        <v>1</v>
      </c>
      <c r="G503">
        <v>2</v>
      </c>
      <c r="I503">
        <v>1049</v>
      </c>
      <c r="J503">
        <v>1049</v>
      </c>
      <c r="K503">
        <v>1049</v>
      </c>
      <c r="L503">
        <v>1049</v>
      </c>
      <c r="M503" t="s">
        <v>24</v>
      </c>
      <c r="P503">
        <v>0.34881243726997202</v>
      </c>
      <c r="Q503">
        <v>0.34881243726997202</v>
      </c>
      <c r="R503" t="s">
        <v>24</v>
      </c>
    </row>
    <row r="504" spans="1:18" x14ac:dyDescent="0.35">
      <c r="A504" t="s">
        <v>223</v>
      </c>
      <c r="B504" t="s">
        <v>102</v>
      </c>
      <c r="C504" t="s">
        <v>225</v>
      </c>
      <c r="D504" t="s">
        <v>103</v>
      </c>
      <c r="E504" t="s">
        <v>26</v>
      </c>
      <c r="F504">
        <v>3</v>
      </c>
      <c r="G504">
        <v>2</v>
      </c>
      <c r="I504">
        <v>729</v>
      </c>
      <c r="J504">
        <v>729</v>
      </c>
      <c r="K504">
        <v>729</v>
      </c>
      <c r="L504">
        <v>729</v>
      </c>
      <c r="M504" t="s">
        <v>24</v>
      </c>
      <c r="P504">
        <v>11.467051081099999</v>
      </c>
      <c r="Q504">
        <v>11.467051081099999</v>
      </c>
      <c r="R504" t="s">
        <v>24</v>
      </c>
    </row>
    <row r="505" spans="1:18" x14ac:dyDescent="0.35">
      <c r="A505" t="s">
        <v>223</v>
      </c>
      <c r="B505" t="s">
        <v>102</v>
      </c>
      <c r="C505" t="s">
        <v>226</v>
      </c>
      <c r="D505" t="s">
        <v>103</v>
      </c>
      <c r="E505" t="s">
        <v>26</v>
      </c>
      <c r="F505">
        <v>7</v>
      </c>
      <c r="G505">
        <v>2</v>
      </c>
      <c r="I505">
        <v>1632</v>
      </c>
      <c r="J505">
        <v>1632</v>
      </c>
      <c r="K505">
        <v>1632</v>
      </c>
      <c r="L505">
        <v>1632</v>
      </c>
      <c r="M505" t="s">
        <v>24</v>
      </c>
      <c r="P505">
        <v>2150.0291029800801</v>
      </c>
      <c r="Q505">
        <v>2150.0291029800801</v>
      </c>
      <c r="R505" t="s">
        <v>24</v>
      </c>
    </row>
    <row r="506" spans="1:18" x14ac:dyDescent="0.35">
      <c r="A506" t="s">
        <v>223</v>
      </c>
      <c r="B506" t="s">
        <v>102</v>
      </c>
      <c r="C506" t="s">
        <v>227</v>
      </c>
      <c r="D506" t="s">
        <v>103</v>
      </c>
      <c r="E506" t="s">
        <v>26</v>
      </c>
      <c r="F506">
        <v>5</v>
      </c>
      <c r="G506">
        <v>2</v>
      </c>
      <c r="I506">
        <v>4207</v>
      </c>
      <c r="J506">
        <v>4207</v>
      </c>
      <c r="K506">
        <v>4207</v>
      </c>
      <c r="L506">
        <v>4207</v>
      </c>
      <c r="M506" t="s">
        <v>24</v>
      </c>
      <c r="P506">
        <v>9.7795478210494498</v>
      </c>
      <c r="Q506">
        <v>9.7795478210494498</v>
      </c>
      <c r="R506" t="s">
        <v>24</v>
      </c>
    </row>
    <row r="507" spans="1:18" x14ac:dyDescent="0.35">
      <c r="A507" t="s">
        <v>223</v>
      </c>
      <c r="B507" t="s">
        <v>102</v>
      </c>
      <c r="C507" t="s">
        <v>228</v>
      </c>
      <c r="D507" t="s">
        <v>103</v>
      </c>
      <c r="E507" t="s">
        <v>26</v>
      </c>
      <c r="F507">
        <v>8</v>
      </c>
      <c r="G507">
        <v>2</v>
      </c>
      <c r="I507">
        <v>9107</v>
      </c>
      <c r="J507">
        <v>9107</v>
      </c>
      <c r="K507">
        <v>9107</v>
      </c>
      <c r="L507">
        <v>9107</v>
      </c>
      <c r="M507" t="s">
        <v>24</v>
      </c>
      <c r="P507">
        <v>8.3529302106883705</v>
      </c>
      <c r="Q507">
        <v>8.3529302106883705</v>
      </c>
      <c r="R507" t="s">
        <v>24</v>
      </c>
    </row>
    <row r="508" spans="1:18" x14ac:dyDescent="0.35">
      <c r="A508" t="s">
        <v>223</v>
      </c>
      <c r="B508" t="s">
        <v>102</v>
      </c>
      <c r="C508" t="s">
        <v>229</v>
      </c>
      <c r="D508" t="s">
        <v>103</v>
      </c>
      <c r="E508" t="s">
        <v>26</v>
      </c>
      <c r="F508">
        <v>10</v>
      </c>
      <c r="G508">
        <v>2</v>
      </c>
      <c r="I508">
        <v>1100</v>
      </c>
      <c r="J508">
        <v>1100</v>
      </c>
      <c r="K508">
        <v>1100</v>
      </c>
      <c r="L508">
        <v>1100</v>
      </c>
      <c r="M508" t="s">
        <v>24</v>
      </c>
      <c r="P508">
        <v>24.714706874269599</v>
      </c>
      <c r="Q508">
        <v>24.714706874269599</v>
      </c>
      <c r="R508" t="s">
        <v>24</v>
      </c>
    </row>
    <row r="509" spans="1:18" x14ac:dyDescent="0.35">
      <c r="A509" t="s">
        <v>223</v>
      </c>
      <c r="B509" t="s">
        <v>102</v>
      </c>
      <c r="C509" t="s">
        <v>230</v>
      </c>
      <c r="D509" t="s">
        <v>103</v>
      </c>
      <c r="E509" t="s">
        <v>26</v>
      </c>
      <c r="F509">
        <v>9</v>
      </c>
      <c r="G509">
        <v>2</v>
      </c>
      <c r="I509">
        <v>4227</v>
      </c>
      <c r="J509">
        <v>4227</v>
      </c>
      <c r="K509">
        <v>4227</v>
      </c>
      <c r="L509">
        <v>4227</v>
      </c>
      <c r="M509" t="s">
        <v>24</v>
      </c>
      <c r="P509">
        <v>99.482356776619994</v>
      </c>
      <c r="Q509">
        <v>99.482356776619994</v>
      </c>
      <c r="R509" t="s">
        <v>24</v>
      </c>
    </row>
    <row r="510" spans="1:18" x14ac:dyDescent="0.35">
      <c r="A510" t="s">
        <v>223</v>
      </c>
      <c r="B510" t="s">
        <v>102</v>
      </c>
      <c r="C510" t="s">
        <v>231</v>
      </c>
      <c r="D510" t="s">
        <v>103</v>
      </c>
      <c r="E510" t="s">
        <v>26</v>
      </c>
      <c r="F510">
        <v>6</v>
      </c>
      <c r="G510">
        <v>2</v>
      </c>
      <c r="I510">
        <v>452</v>
      </c>
      <c r="J510">
        <v>452</v>
      </c>
      <c r="K510">
        <v>452</v>
      </c>
      <c r="L510">
        <v>452</v>
      </c>
      <c r="M510" t="s">
        <v>24</v>
      </c>
      <c r="P510">
        <v>12.3799481383311</v>
      </c>
      <c r="Q510">
        <v>12.3799481383311</v>
      </c>
      <c r="R510" t="s">
        <v>24</v>
      </c>
    </row>
    <row r="511" spans="1:18" x14ac:dyDescent="0.35">
      <c r="A511" t="s">
        <v>223</v>
      </c>
      <c r="B511" t="s">
        <v>102</v>
      </c>
      <c r="C511" t="s">
        <v>232</v>
      </c>
      <c r="D511" t="s">
        <v>103</v>
      </c>
      <c r="E511" t="s">
        <v>26</v>
      </c>
      <c r="F511">
        <v>2</v>
      </c>
      <c r="G511">
        <v>2</v>
      </c>
      <c r="I511">
        <v>2193</v>
      </c>
      <c r="J511">
        <v>2193</v>
      </c>
      <c r="K511">
        <v>2193</v>
      </c>
      <c r="L511">
        <v>2193</v>
      </c>
      <c r="M511" t="s">
        <v>24</v>
      </c>
      <c r="P511">
        <v>15.8794624416768</v>
      </c>
      <c r="Q511">
        <v>15.8794624416768</v>
      </c>
      <c r="R511" t="s">
        <v>24</v>
      </c>
    </row>
    <row r="512" spans="1:18" x14ac:dyDescent="0.35">
      <c r="A512" t="s">
        <v>223</v>
      </c>
      <c r="B512" t="s">
        <v>102</v>
      </c>
      <c r="C512" t="s">
        <v>233</v>
      </c>
      <c r="D512" t="s">
        <v>103</v>
      </c>
      <c r="E512" t="s">
        <v>26</v>
      </c>
      <c r="F512">
        <v>4</v>
      </c>
      <c r="G512">
        <v>2</v>
      </c>
      <c r="I512">
        <v>7592</v>
      </c>
      <c r="J512">
        <v>7592</v>
      </c>
      <c r="K512">
        <v>7592</v>
      </c>
      <c r="L512">
        <v>7592</v>
      </c>
      <c r="M512" t="s">
        <v>24</v>
      </c>
      <c r="P512">
        <v>12.1582549590354</v>
      </c>
      <c r="Q512">
        <v>12.1582549590354</v>
      </c>
      <c r="R512" t="s">
        <v>24</v>
      </c>
    </row>
    <row r="513" spans="1:18" x14ac:dyDescent="0.35">
      <c r="A513" t="s">
        <v>223</v>
      </c>
      <c r="B513" t="s">
        <v>104</v>
      </c>
      <c r="C513" t="s">
        <v>224</v>
      </c>
      <c r="D513" t="s">
        <v>105</v>
      </c>
      <c r="E513" t="s">
        <v>26</v>
      </c>
      <c r="F513">
        <v>1</v>
      </c>
      <c r="G513">
        <v>2</v>
      </c>
      <c r="I513">
        <v>1030</v>
      </c>
      <c r="J513">
        <v>1030</v>
      </c>
      <c r="K513">
        <v>1030</v>
      </c>
      <c r="L513">
        <v>1030</v>
      </c>
      <c r="M513" t="s">
        <v>24</v>
      </c>
      <c r="P513">
        <v>0.33897483743426898</v>
      </c>
      <c r="Q513">
        <v>0.33897483743426898</v>
      </c>
      <c r="R513" t="s">
        <v>24</v>
      </c>
    </row>
    <row r="514" spans="1:18" x14ac:dyDescent="0.35">
      <c r="A514" t="s">
        <v>223</v>
      </c>
      <c r="B514" t="s">
        <v>104</v>
      </c>
      <c r="C514" t="s">
        <v>225</v>
      </c>
      <c r="D514" t="s">
        <v>105</v>
      </c>
      <c r="E514" t="s">
        <v>26</v>
      </c>
      <c r="F514">
        <v>3</v>
      </c>
      <c r="G514">
        <v>2</v>
      </c>
      <c r="I514">
        <v>1351</v>
      </c>
      <c r="J514">
        <v>1351</v>
      </c>
      <c r="K514">
        <v>1351</v>
      </c>
      <c r="L514">
        <v>1351</v>
      </c>
      <c r="M514" t="s">
        <v>24</v>
      </c>
      <c r="P514">
        <v>24.6583589260701</v>
      </c>
      <c r="Q514">
        <v>24.6583589260701</v>
      </c>
      <c r="R514" t="s">
        <v>24</v>
      </c>
    </row>
    <row r="515" spans="1:18" x14ac:dyDescent="0.35">
      <c r="A515" t="s">
        <v>223</v>
      </c>
      <c r="B515" t="s">
        <v>104</v>
      </c>
      <c r="C515" t="s">
        <v>226</v>
      </c>
      <c r="D515" t="s">
        <v>105</v>
      </c>
      <c r="E515" t="s">
        <v>26</v>
      </c>
      <c r="F515">
        <v>7</v>
      </c>
      <c r="G515">
        <v>2</v>
      </c>
      <c r="I515">
        <v>757</v>
      </c>
      <c r="J515">
        <v>757</v>
      </c>
      <c r="K515">
        <v>757</v>
      </c>
      <c r="L515">
        <v>757</v>
      </c>
      <c r="M515" t="s">
        <v>24</v>
      </c>
      <c r="P515">
        <v>1135.06233532025</v>
      </c>
      <c r="Q515">
        <v>1135.06233532025</v>
      </c>
      <c r="R515" t="s">
        <v>24</v>
      </c>
    </row>
    <row r="516" spans="1:18" x14ac:dyDescent="0.35">
      <c r="A516" t="s">
        <v>223</v>
      </c>
      <c r="B516" t="s">
        <v>104</v>
      </c>
      <c r="C516" t="s">
        <v>227</v>
      </c>
      <c r="D516" t="s">
        <v>105</v>
      </c>
      <c r="E516" t="s">
        <v>26</v>
      </c>
      <c r="F516">
        <v>5</v>
      </c>
      <c r="G516">
        <v>2</v>
      </c>
      <c r="I516">
        <v>28039</v>
      </c>
      <c r="J516">
        <v>28039</v>
      </c>
      <c r="K516">
        <v>28039</v>
      </c>
      <c r="L516">
        <v>28039</v>
      </c>
      <c r="M516" t="s">
        <v>24</v>
      </c>
      <c r="P516">
        <v>71.612375137919699</v>
      </c>
      <c r="Q516">
        <v>71.612375137919699</v>
      </c>
      <c r="R516" t="s">
        <v>24</v>
      </c>
    </row>
    <row r="517" spans="1:18" x14ac:dyDescent="0.35">
      <c r="A517" t="s">
        <v>223</v>
      </c>
      <c r="B517" t="s">
        <v>104</v>
      </c>
      <c r="C517" t="s">
        <v>228</v>
      </c>
      <c r="D517" t="s">
        <v>105</v>
      </c>
      <c r="E517" t="s">
        <v>26</v>
      </c>
      <c r="F517">
        <v>8</v>
      </c>
      <c r="G517">
        <v>2</v>
      </c>
      <c r="I517">
        <v>323285</v>
      </c>
      <c r="J517">
        <v>323285</v>
      </c>
      <c r="K517">
        <v>323285</v>
      </c>
      <c r="L517">
        <v>323285</v>
      </c>
      <c r="M517" t="s">
        <v>24</v>
      </c>
      <c r="P517">
        <v>371.33838037908902</v>
      </c>
      <c r="Q517">
        <v>371.33838037908902</v>
      </c>
      <c r="R517" t="s">
        <v>24</v>
      </c>
    </row>
    <row r="518" spans="1:18" x14ac:dyDescent="0.35">
      <c r="A518" t="s">
        <v>223</v>
      </c>
      <c r="B518" t="s">
        <v>104</v>
      </c>
      <c r="C518" t="s">
        <v>229</v>
      </c>
      <c r="D518" t="s">
        <v>105</v>
      </c>
      <c r="E518" t="s">
        <v>26</v>
      </c>
      <c r="F518">
        <v>10</v>
      </c>
      <c r="G518">
        <v>2</v>
      </c>
      <c r="I518">
        <v>1368</v>
      </c>
      <c r="J518">
        <v>1368</v>
      </c>
      <c r="K518">
        <v>1368</v>
      </c>
      <c r="L518">
        <v>1368</v>
      </c>
      <c r="M518" t="s">
        <v>24</v>
      </c>
      <c r="P518">
        <v>29.066296993947098</v>
      </c>
      <c r="Q518">
        <v>29.066296993947098</v>
      </c>
      <c r="R518" t="s">
        <v>24</v>
      </c>
    </row>
    <row r="519" spans="1:18" x14ac:dyDescent="0.35">
      <c r="A519" t="s">
        <v>223</v>
      </c>
      <c r="B519" t="s">
        <v>104</v>
      </c>
      <c r="C519" t="s">
        <v>230</v>
      </c>
      <c r="D519" t="s">
        <v>105</v>
      </c>
      <c r="E519" t="s">
        <v>26</v>
      </c>
      <c r="F519">
        <v>9</v>
      </c>
      <c r="G519">
        <v>2</v>
      </c>
      <c r="I519">
        <v>1298</v>
      </c>
      <c r="J519">
        <v>1298</v>
      </c>
      <c r="K519">
        <v>1298</v>
      </c>
      <c r="L519">
        <v>1298</v>
      </c>
      <c r="M519" t="s">
        <v>24</v>
      </c>
      <c r="P519">
        <v>29.313641263141001</v>
      </c>
      <c r="Q519">
        <v>29.313641263141001</v>
      </c>
      <c r="R519" t="s">
        <v>24</v>
      </c>
    </row>
    <row r="520" spans="1:18" x14ac:dyDescent="0.35">
      <c r="A520" t="s">
        <v>223</v>
      </c>
      <c r="B520" t="s">
        <v>104</v>
      </c>
      <c r="C520" t="s">
        <v>231</v>
      </c>
      <c r="D520" t="s">
        <v>105</v>
      </c>
      <c r="E520" t="s">
        <v>26</v>
      </c>
      <c r="F520">
        <v>6</v>
      </c>
      <c r="G520">
        <v>2</v>
      </c>
      <c r="I520">
        <v>519</v>
      </c>
      <c r="J520">
        <v>519</v>
      </c>
      <c r="K520">
        <v>519</v>
      </c>
      <c r="L520">
        <v>519</v>
      </c>
      <c r="M520" t="s">
        <v>24</v>
      </c>
      <c r="P520">
        <v>14.778667292980501</v>
      </c>
      <c r="Q520">
        <v>14.778667292980501</v>
      </c>
      <c r="R520" t="s">
        <v>24</v>
      </c>
    </row>
    <row r="521" spans="1:18" x14ac:dyDescent="0.35">
      <c r="A521" t="s">
        <v>223</v>
      </c>
      <c r="B521" t="s">
        <v>104</v>
      </c>
      <c r="C521" t="s">
        <v>232</v>
      </c>
      <c r="D521" t="s">
        <v>105</v>
      </c>
      <c r="E521" t="s">
        <v>26</v>
      </c>
      <c r="F521">
        <v>2</v>
      </c>
      <c r="G521">
        <v>2</v>
      </c>
      <c r="I521">
        <v>2449</v>
      </c>
      <c r="J521">
        <v>2449</v>
      </c>
      <c r="K521">
        <v>2449</v>
      </c>
      <c r="L521">
        <v>2449</v>
      </c>
      <c r="M521" t="s">
        <v>24</v>
      </c>
      <c r="P521">
        <v>17.380117245455999</v>
      </c>
      <c r="Q521">
        <v>17.380117245455999</v>
      </c>
      <c r="R521" t="s">
        <v>24</v>
      </c>
    </row>
    <row r="522" spans="1:18" x14ac:dyDescent="0.35">
      <c r="A522" t="s">
        <v>223</v>
      </c>
      <c r="B522" t="s">
        <v>104</v>
      </c>
      <c r="C522" t="s">
        <v>233</v>
      </c>
      <c r="D522" t="s">
        <v>105</v>
      </c>
      <c r="E522" t="s">
        <v>26</v>
      </c>
      <c r="F522">
        <v>4</v>
      </c>
      <c r="G522">
        <v>2</v>
      </c>
      <c r="I522">
        <v>4128</v>
      </c>
      <c r="J522">
        <v>4128</v>
      </c>
      <c r="K522">
        <v>4128</v>
      </c>
      <c r="L522">
        <v>4128</v>
      </c>
      <c r="M522" t="s">
        <v>24</v>
      </c>
      <c r="P522">
        <v>4.7154435193978097</v>
      </c>
      <c r="Q522">
        <v>4.7154435193978097</v>
      </c>
      <c r="R522" t="s">
        <v>24</v>
      </c>
    </row>
    <row r="523" spans="1:18" x14ac:dyDescent="0.35">
      <c r="A523" t="s">
        <v>223</v>
      </c>
      <c r="B523" t="s">
        <v>106</v>
      </c>
      <c r="C523" t="s">
        <v>224</v>
      </c>
      <c r="D523" t="s">
        <v>107</v>
      </c>
      <c r="E523" t="s">
        <v>26</v>
      </c>
      <c r="F523">
        <v>1</v>
      </c>
      <c r="G523">
        <v>2</v>
      </c>
      <c r="I523">
        <v>914</v>
      </c>
      <c r="J523">
        <v>914</v>
      </c>
      <c r="K523">
        <v>914</v>
      </c>
      <c r="L523">
        <v>914</v>
      </c>
      <c r="M523" t="s">
        <v>24</v>
      </c>
      <c r="P523">
        <v>0.28030146865546002</v>
      </c>
      <c r="Q523">
        <v>0.28030146865546002</v>
      </c>
      <c r="R523" t="s">
        <v>24</v>
      </c>
    </row>
    <row r="524" spans="1:18" x14ac:dyDescent="0.35">
      <c r="A524" t="s">
        <v>223</v>
      </c>
      <c r="B524" t="s">
        <v>106</v>
      </c>
      <c r="C524" t="s">
        <v>225</v>
      </c>
      <c r="D524" t="s">
        <v>107</v>
      </c>
      <c r="E524" t="s">
        <v>26</v>
      </c>
      <c r="F524">
        <v>3</v>
      </c>
      <c r="G524">
        <v>2</v>
      </c>
      <c r="I524">
        <v>2370</v>
      </c>
      <c r="J524">
        <v>2370</v>
      </c>
      <c r="K524">
        <v>2370</v>
      </c>
      <c r="L524">
        <v>2370</v>
      </c>
      <c r="M524" t="s">
        <v>24</v>
      </c>
      <c r="P524">
        <v>47.453079379738703</v>
      </c>
      <c r="Q524">
        <v>47.453079379738703</v>
      </c>
      <c r="R524" t="s">
        <v>24</v>
      </c>
    </row>
    <row r="525" spans="1:18" x14ac:dyDescent="0.35">
      <c r="A525" t="s">
        <v>223</v>
      </c>
      <c r="B525" t="s">
        <v>106</v>
      </c>
      <c r="C525" t="s">
        <v>226</v>
      </c>
      <c r="D525" t="s">
        <v>107</v>
      </c>
      <c r="E525" t="s">
        <v>26</v>
      </c>
      <c r="F525">
        <v>7</v>
      </c>
      <c r="G525">
        <v>2</v>
      </c>
      <c r="I525">
        <v>619</v>
      </c>
      <c r="J525">
        <v>619</v>
      </c>
      <c r="K525">
        <v>619</v>
      </c>
      <c r="L525">
        <v>619</v>
      </c>
      <c r="M525" t="s">
        <v>24</v>
      </c>
      <c r="P525">
        <v>924.72210069909102</v>
      </c>
      <c r="Q525">
        <v>924.72210069909102</v>
      </c>
      <c r="R525" t="s">
        <v>24</v>
      </c>
    </row>
    <row r="526" spans="1:18" x14ac:dyDescent="0.35">
      <c r="A526" t="s">
        <v>223</v>
      </c>
      <c r="B526" t="s">
        <v>106</v>
      </c>
      <c r="C526" t="s">
        <v>227</v>
      </c>
      <c r="D526" t="s">
        <v>107</v>
      </c>
      <c r="E526" t="s">
        <v>26</v>
      </c>
      <c r="F526">
        <v>5</v>
      </c>
      <c r="G526">
        <v>2</v>
      </c>
      <c r="I526">
        <v>8489</v>
      </c>
      <c r="J526">
        <v>8489</v>
      </c>
      <c r="K526">
        <v>8489</v>
      </c>
      <c r="L526">
        <v>8489</v>
      </c>
      <c r="M526" t="s">
        <v>24</v>
      </c>
      <c r="P526">
        <v>20.499936141074802</v>
      </c>
      <c r="Q526">
        <v>20.499936141074802</v>
      </c>
      <c r="R526" t="s">
        <v>24</v>
      </c>
    </row>
    <row r="527" spans="1:18" x14ac:dyDescent="0.35">
      <c r="A527" t="s">
        <v>223</v>
      </c>
      <c r="B527" t="s">
        <v>106</v>
      </c>
      <c r="C527" t="s">
        <v>228</v>
      </c>
      <c r="D527" t="s">
        <v>107</v>
      </c>
      <c r="E527" t="s">
        <v>26</v>
      </c>
      <c r="F527">
        <v>8</v>
      </c>
      <c r="G527">
        <v>2</v>
      </c>
      <c r="I527">
        <v>25373</v>
      </c>
      <c r="J527">
        <v>25373</v>
      </c>
      <c r="K527">
        <v>25373</v>
      </c>
      <c r="L527">
        <v>25373</v>
      </c>
      <c r="M527" t="s">
        <v>24</v>
      </c>
      <c r="P527">
        <v>25.053348496025201</v>
      </c>
      <c r="Q527">
        <v>25.053348496025201</v>
      </c>
      <c r="R527" t="s">
        <v>24</v>
      </c>
    </row>
    <row r="528" spans="1:18" x14ac:dyDescent="0.35">
      <c r="A528" t="s">
        <v>223</v>
      </c>
      <c r="B528" t="s">
        <v>106</v>
      </c>
      <c r="C528" t="s">
        <v>229</v>
      </c>
      <c r="D528" t="s">
        <v>107</v>
      </c>
      <c r="E528" t="s">
        <v>26</v>
      </c>
      <c r="F528">
        <v>10</v>
      </c>
      <c r="G528">
        <v>2</v>
      </c>
      <c r="I528">
        <v>729</v>
      </c>
      <c r="J528">
        <v>729</v>
      </c>
      <c r="K528">
        <v>729</v>
      </c>
      <c r="L528">
        <v>729</v>
      </c>
      <c r="M528" t="s">
        <v>24</v>
      </c>
      <c r="P528">
        <v>17.654991200037799</v>
      </c>
      <c r="Q528">
        <v>17.654991200037799</v>
      </c>
      <c r="R528" t="s">
        <v>24</v>
      </c>
    </row>
    <row r="529" spans="1:18" x14ac:dyDescent="0.35">
      <c r="A529" t="s">
        <v>223</v>
      </c>
      <c r="B529" t="s">
        <v>106</v>
      </c>
      <c r="C529" t="s">
        <v>230</v>
      </c>
      <c r="D529" t="s">
        <v>107</v>
      </c>
      <c r="E529" t="s">
        <v>26</v>
      </c>
      <c r="F529">
        <v>9</v>
      </c>
      <c r="G529">
        <v>2</v>
      </c>
      <c r="I529">
        <v>1164</v>
      </c>
      <c r="J529">
        <v>1164</v>
      </c>
      <c r="K529">
        <v>1164</v>
      </c>
      <c r="L529">
        <v>1164</v>
      </c>
      <c r="M529" t="s">
        <v>24</v>
      </c>
      <c r="P529">
        <v>25.623205620109999</v>
      </c>
      <c r="Q529">
        <v>25.623205620109999</v>
      </c>
      <c r="R529" t="s">
        <v>24</v>
      </c>
    </row>
    <row r="530" spans="1:18" x14ac:dyDescent="0.35">
      <c r="A530" t="s">
        <v>223</v>
      </c>
      <c r="B530" t="s">
        <v>106</v>
      </c>
      <c r="C530" t="s">
        <v>231</v>
      </c>
      <c r="D530" t="s">
        <v>107</v>
      </c>
      <c r="E530" t="s">
        <v>26</v>
      </c>
      <c r="F530">
        <v>6</v>
      </c>
      <c r="G530">
        <v>2</v>
      </c>
      <c r="I530">
        <v>348</v>
      </c>
      <c r="J530">
        <v>348</v>
      </c>
      <c r="K530">
        <v>348</v>
      </c>
      <c r="L530">
        <v>348</v>
      </c>
      <c r="M530" t="s">
        <v>24</v>
      </c>
      <c r="P530">
        <v>7.8497474640804503</v>
      </c>
      <c r="Q530">
        <v>7.8497474640804503</v>
      </c>
      <c r="R530" t="s">
        <v>24</v>
      </c>
    </row>
    <row r="531" spans="1:18" x14ac:dyDescent="0.35">
      <c r="A531" t="s">
        <v>223</v>
      </c>
      <c r="B531" t="s">
        <v>106</v>
      </c>
      <c r="C531" t="s">
        <v>232</v>
      </c>
      <c r="D531" t="s">
        <v>107</v>
      </c>
      <c r="E531" t="s">
        <v>26</v>
      </c>
      <c r="F531">
        <v>2</v>
      </c>
      <c r="G531">
        <v>2</v>
      </c>
      <c r="I531">
        <v>1360</v>
      </c>
      <c r="J531">
        <v>1360</v>
      </c>
      <c r="K531">
        <v>1360</v>
      </c>
      <c r="L531">
        <v>1360</v>
      </c>
      <c r="M531" t="s">
        <v>24</v>
      </c>
      <c r="P531">
        <v>10.622648785493199</v>
      </c>
      <c r="Q531">
        <v>10.622648785493199</v>
      </c>
      <c r="R531" t="s">
        <v>24</v>
      </c>
    </row>
    <row r="532" spans="1:18" x14ac:dyDescent="0.35">
      <c r="A532" t="s">
        <v>223</v>
      </c>
      <c r="B532" t="s">
        <v>106</v>
      </c>
      <c r="C532" t="s">
        <v>233</v>
      </c>
      <c r="D532" t="s">
        <v>107</v>
      </c>
      <c r="E532" t="s">
        <v>26</v>
      </c>
      <c r="F532">
        <v>4</v>
      </c>
      <c r="G532">
        <v>2</v>
      </c>
      <c r="I532">
        <v>2792</v>
      </c>
      <c r="J532">
        <v>2792</v>
      </c>
      <c r="K532">
        <v>2792</v>
      </c>
      <c r="L532">
        <v>2792</v>
      </c>
      <c r="M532" t="s">
        <v>24</v>
      </c>
      <c r="P532">
        <v>1.9193189803058099</v>
      </c>
      <c r="Q532">
        <v>1.9193189803058099</v>
      </c>
      <c r="R532" t="s">
        <v>24</v>
      </c>
    </row>
    <row r="533" spans="1:18" x14ac:dyDescent="0.35">
      <c r="A533" t="s">
        <v>223</v>
      </c>
      <c r="B533" t="s">
        <v>108</v>
      </c>
      <c r="C533" t="s">
        <v>224</v>
      </c>
      <c r="D533" t="s">
        <v>109</v>
      </c>
      <c r="E533" t="s">
        <v>26</v>
      </c>
      <c r="F533">
        <v>1</v>
      </c>
      <c r="G533">
        <v>2</v>
      </c>
      <c r="I533">
        <v>975</v>
      </c>
      <c r="J533">
        <v>975</v>
      </c>
      <c r="K533">
        <v>975</v>
      </c>
      <c r="L533">
        <v>975</v>
      </c>
      <c r="M533" t="s">
        <v>24</v>
      </c>
      <c r="P533">
        <v>0.31085166763168298</v>
      </c>
      <c r="Q533">
        <v>0.31085166763168298</v>
      </c>
      <c r="R533" t="s">
        <v>24</v>
      </c>
    </row>
    <row r="534" spans="1:18" x14ac:dyDescent="0.35">
      <c r="A534" t="s">
        <v>223</v>
      </c>
      <c r="B534" t="s">
        <v>108</v>
      </c>
      <c r="C534" t="s">
        <v>225</v>
      </c>
      <c r="D534" t="s">
        <v>109</v>
      </c>
      <c r="E534" t="s">
        <v>26</v>
      </c>
      <c r="F534">
        <v>3</v>
      </c>
      <c r="G534">
        <v>2</v>
      </c>
      <c r="I534">
        <v>913</v>
      </c>
      <c r="J534">
        <v>913</v>
      </c>
      <c r="K534">
        <v>913</v>
      </c>
      <c r="L534">
        <v>913</v>
      </c>
      <c r="M534" t="s">
        <v>24</v>
      </c>
      <c r="P534">
        <v>15.286985919667201</v>
      </c>
      <c r="Q534">
        <v>15.286985919667201</v>
      </c>
      <c r="R534" t="s">
        <v>24</v>
      </c>
    </row>
    <row r="535" spans="1:18" x14ac:dyDescent="0.35">
      <c r="A535" t="s">
        <v>223</v>
      </c>
      <c r="B535" t="s">
        <v>108</v>
      </c>
      <c r="C535" t="s">
        <v>226</v>
      </c>
      <c r="D535" t="s">
        <v>109</v>
      </c>
      <c r="E535" t="s">
        <v>26</v>
      </c>
      <c r="F535">
        <v>7</v>
      </c>
      <c r="G535">
        <v>2</v>
      </c>
      <c r="I535">
        <v>650</v>
      </c>
      <c r="J535">
        <v>650</v>
      </c>
      <c r="K535">
        <v>650</v>
      </c>
      <c r="L535">
        <v>650</v>
      </c>
      <c r="M535" t="s">
        <v>24</v>
      </c>
      <c r="P535">
        <v>974.28533106288398</v>
      </c>
      <c r="Q535">
        <v>974.28533106288398</v>
      </c>
      <c r="R535" t="s">
        <v>24</v>
      </c>
    </row>
    <row r="536" spans="1:18" x14ac:dyDescent="0.35">
      <c r="A536" t="s">
        <v>223</v>
      </c>
      <c r="B536" t="s">
        <v>108</v>
      </c>
      <c r="C536" t="s">
        <v>227</v>
      </c>
      <c r="D536" t="s">
        <v>109</v>
      </c>
      <c r="E536" t="s">
        <v>26</v>
      </c>
      <c r="F536">
        <v>5</v>
      </c>
      <c r="G536">
        <v>2</v>
      </c>
      <c r="I536">
        <v>8353</v>
      </c>
      <c r="J536">
        <v>8353</v>
      </c>
      <c r="K536">
        <v>8353</v>
      </c>
      <c r="L536">
        <v>8353</v>
      </c>
      <c r="M536" t="s">
        <v>24</v>
      </c>
      <c r="P536">
        <v>20.155330257462801</v>
      </c>
      <c r="Q536">
        <v>20.155330257462801</v>
      </c>
      <c r="R536" t="s">
        <v>24</v>
      </c>
    </row>
    <row r="537" spans="1:18" x14ac:dyDescent="0.35">
      <c r="A537" t="s">
        <v>223</v>
      </c>
      <c r="B537" t="s">
        <v>108</v>
      </c>
      <c r="C537" t="s">
        <v>228</v>
      </c>
      <c r="D537" t="s">
        <v>109</v>
      </c>
      <c r="E537" t="s">
        <v>26</v>
      </c>
      <c r="F537">
        <v>8</v>
      </c>
      <c r="G537">
        <v>2</v>
      </c>
      <c r="I537">
        <v>36989</v>
      </c>
      <c r="J537">
        <v>36989</v>
      </c>
      <c r="K537">
        <v>36989</v>
      </c>
      <c r="L537">
        <v>36989</v>
      </c>
      <c r="M537" t="s">
        <v>24</v>
      </c>
      <c r="P537">
        <v>37.407420279211898</v>
      </c>
      <c r="Q537">
        <v>37.407420279211898</v>
      </c>
      <c r="R537" t="s">
        <v>24</v>
      </c>
    </row>
    <row r="538" spans="1:18" x14ac:dyDescent="0.35">
      <c r="A538" t="s">
        <v>223</v>
      </c>
      <c r="B538" t="s">
        <v>108</v>
      </c>
      <c r="C538" t="s">
        <v>229</v>
      </c>
      <c r="D538" t="s">
        <v>109</v>
      </c>
      <c r="E538" t="s">
        <v>26</v>
      </c>
      <c r="F538">
        <v>10</v>
      </c>
      <c r="G538">
        <v>2</v>
      </c>
      <c r="I538">
        <v>1161</v>
      </c>
      <c r="J538">
        <v>1161</v>
      </c>
      <c r="K538">
        <v>1161</v>
      </c>
      <c r="L538">
        <v>1161</v>
      </c>
      <c r="M538" t="s">
        <v>24</v>
      </c>
      <c r="P538">
        <v>25.7475590154061</v>
      </c>
      <c r="Q538">
        <v>25.7475590154061</v>
      </c>
      <c r="R538" t="s">
        <v>24</v>
      </c>
    </row>
    <row r="539" spans="1:18" x14ac:dyDescent="0.35">
      <c r="A539" t="s">
        <v>223</v>
      </c>
      <c r="B539" t="s">
        <v>108</v>
      </c>
      <c r="C539" t="s">
        <v>230</v>
      </c>
      <c r="D539" t="s">
        <v>109</v>
      </c>
      <c r="E539" t="s">
        <v>26</v>
      </c>
      <c r="F539">
        <v>9</v>
      </c>
      <c r="G539">
        <v>2</v>
      </c>
      <c r="I539">
        <v>1206</v>
      </c>
      <c r="J539">
        <v>1206</v>
      </c>
      <c r="K539">
        <v>1206</v>
      </c>
      <c r="L539">
        <v>1206</v>
      </c>
      <c r="M539" t="s">
        <v>24</v>
      </c>
      <c r="P539">
        <v>26.789225414766999</v>
      </c>
      <c r="Q539">
        <v>26.789225414766999</v>
      </c>
      <c r="R539" t="s">
        <v>24</v>
      </c>
    </row>
    <row r="540" spans="1:18" x14ac:dyDescent="0.35">
      <c r="A540" t="s">
        <v>223</v>
      </c>
      <c r="B540" t="s">
        <v>108</v>
      </c>
      <c r="C540" t="s">
        <v>231</v>
      </c>
      <c r="D540" t="s">
        <v>109</v>
      </c>
      <c r="E540" t="s">
        <v>26</v>
      </c>
      <c r="F540">
        <v>6</v>
      </c>
      <c r="G540">
        <v>2</v>
      </c>
      <c r="I540">
        <v>484</v>
      </c>
      <c r="J540">
        <v>484</v>
      </c>
      <c r="K540">
        <v>484</v>
      </c>
      <c r="L540">
        <v>484</v>
      </c>
      <c r="M540" t="s">
        <v>24</v>
      </c>
      <c r="P540">
        <v>13.5605984141362</v>
      </c>
      <c r="Q540">
        <v>13.5605984141362</v>
      </c>
      <c r="R540" t="s">
        <v>24</v>
      </c>
    </row>
    <row r="541" spans="1:18" x14ac:dyDescent="0.35">
      <c r="A541" t="s">
        <v>223</v>
      </c>
      <c r="B541" t="s">
        <v>108</v>
      </c>
      <c r="C541" t="s">
        <v>232</v>
      </c>
      <c r="D541" t="s">
        <v>109</v>
      </c>
      <c r="E541" t="s">
        <v>26</v>
      </c>
      <c r="F541">
        <v>2</v>
      </c>
      <c r="G541">
        <v>2</v>
      </c>
      <c r="I541">
        <v>1544</v>
      </c>
      <c r="J541">
        <v>1544</v>
      </c>
      <c r="K541">
        <v>1544</v>
      </c>
      <c r="L541">
        <v>1544</v>
      </c>
      <c r="M541" t="s">
        <v>24</v>
      </c>
      <c r="P541">
        <v>11.844961813836299</v>
      </c>
      <c r="Q541">
        <v>11.844961813836299</v>
      </c>
      <c r="R541" t="s">
        <v>24</v>
      </c>
    </row>
    <row r="542" spans="1:18" x14ac:dyDescent="0.35">
      <c r="A542" t="s">
        <v>223</v>
      </c>
      <c r="B542" t="s">
        <v>108</v>
      </c>
      <c r="C542" t="s">
        <v>233</v>
      </c>
      <c r="D542" t="s">
        <v>109</v>
      </c>
      <c r="E542" t="s">
        <v>26</v>
      </c>
      <c r="F542">
        <v>4</v>
      </c>
      <c r="G542">
        <v>2</v>
      </c>
      <c r="I542">
        <v>3876</v>
      </c>
      <c r="J542">
        <v>3876</v>
      </c>
      <c r="K542">
        <v>3876</v>
      </c>
      <c r="L542">
        <v>3876</v>
      </c>
      <c r="M542" t="s">
        <v>24</v>
      </c>
      <c r="P542">
        <v>4.1832133291648299</v>
      </c>
      <c r="Q542">
        <v>4.1832133291648299</v>
      </c>
      <c r="R542" t="s">
        <v>24</v>
      </c>
    </row>
    <row r="543" spans="1:18" x14ac:dyDescent="0.35">
      <c r="A543" t="s">
        <v>223</v>
      </c>
      <c r="B543" t="s">
        <v>110</v>
      </c>
      <c r="C543" t="s">
        <v>224</v>
      </c>
      <c r="D543" t="s">
        <v>111</v>
      </c>
      <c r="E543" t="s">
        <v>26</v>
      </c>
      <c r="F543">
        <v>1</v>
      </c>
      <c r="G543">
        <v>2</v>
      </c>
      <c r="I543">
        <v>990</v>
      </c>
      <c r="J543">
        <v>990</v>
      </c>
      <c r="K543">
        <v>990</v>
      </c>
      <c r="L543">
        <v>990</v>
      </c>
      <c r="M543" t="s">
        <v>24</v>
      </c>
      <c r="P543">
        <v>0.31846852207427601</v>
      </c>
      <c r="Q543">
        <v>0.31846852207427601</v>
      </c>
      <c r="R543" t="s">
        <v>24</v>
      </c>
    </row>
    <row r="544" spans="1:18" x14ac:dyDescent="0.35">
      <c r="A544" t="s">
        <v>223</v>
      </c>
      <c r="B544" t="s">
        <v>110</v>
      </c>
      <c r="C544" t="s">
        <v>225</v>
      </c>
      <c r="D544" t="s">
        <v>111</v>
      </c>
      <c r="E544" t="s">
        <v>26</v>
      </c>
      <c r="F544">
        <v>3</v>
      </c>
      <c r="G544">
        <v>2</v>
      </c>
      <c r="I544">
        <v>2244</v>
      </c>
      <c r="J544">
        <v>2244</v>
      </c>
      <c r="K544">
        <v>2244</v>
      </c>
      <c r="L544">
        <v>2244</v>
      </c>
      <c r="M544" t="s">
        <v>24</v>
      </c>
      <c r="P544">
        <v>44.577395238959298</v>
      </c>
      <c r="Q544">
        <v>44.577395238959298</v>
      </c>
      <c r="R544" t="s">
        <v>24</v>
      </c>
    </row>
    <row r="545" spans="1:18" x14ac:dyDescent="0.35">
      <c r="A545" t="s">
        <v>223</v>
      </c>
      <c r="B545" t="s">
        <v>110</v>
      </c>
      <c r="C545" t="s">
        <v>226</v>
      </c>
      <c r="D545" t="s">
        <v>111</v>
      </c>
      <c r="E545" t="s">
        <v>26</v>
      </c>
      <c r="F545">
        <v>7</v>
      </c>
      <c r="G545">
        <v>2</v>
      </c>
      <c r="I545">
        <v>356</v>
      </c>
      <c r="J545">
        <v>356</v>
      </c>
      <c r="K545">
        <v>356</v>
      </c>
      <c r="L545">
        <v>356</v>
      </c>
      <c r="M545" t="s">
        <v>24</v>
      </c>
      <c r="P545">
        <v>400.97474823664299</v>
      </c>
      <c r="Q545">
        <v>400.97474823664299</v>
      </c>
      <c r="R545" t="s">
        <v>24</v>
      </c>
    </row>
    <row r="546" spans="1:18" x14ac:dyDescent="0.35">
      <c r="A546" t="s">
        <v>223</v>
      </c>
      <c r="B546" t="s">
        <v>110</v>
      </c>
      <c r="C546" t="s">
        <v>227</v>
      </c>
      <c r="D546" t="s">
        <v>111</v>
      </c>
      <c r="E546" t="s">
        <v>26</v>
      </c>
      <c r="F546">
        <v>5</v>
      </c>
      <c r="G546">
        <v>2</v>
      </c>
      <c r="I546">
        <v>46155</v>
      </c>
      <c r="J546">
        <v>46155</v>
      </c>
      <c r="K546">
        <v>46155</v>
      </c>
      <c r="L546">
        <v>46155</v>
      </c>
      <c r="M546" t="s">
        <v>24</v>
      </c>
      <c r="P546">
        <v>120.754261524814</v>
      </c>
      <c r="Q546">
        <v>120.754261524814</v>
      </c>
      <c r="R546" t="s">
        <v>24</v>
      </c>
    </row>
    <row r="547" spans="1:18" x14ac:dyDescent="0.35">
      <c r="A547" t="s">
        <v>223</v>
      </c>
      <c r="B547" t="s">
        <v>110</v>
      </c>
      <c r="C547" t="s">
        <v>228</v>
      </c>
      <c r="D547" t="s">
        <v>111</v>
      </c>
      <c r="E547" t="s">
        <v>26</v>
      </c>
      <c r="F547">
        <v>8</v>
      </c>
      <c r="G547">
        <v>2</v>
      </c>
      <c r="I547">
        <v>60041</v>
      </c>
      <c r="J547">
        <v>60041</v>
      </c>
      <c r="K547">
        <v>60041</v>
      </c>
      <c r="L547">
        <v>60041</v>
      </c>
      <c r="M547" t="s">
        <v>24</v>
      </c>
      <c r="P547">
        <v>62.536687393514697</v>
      </c>
      <c r="Q547">
        <v>62.536687393514697</v>
      </c>
      <c r="R547" t="s">
        <v>24</v>
      </c>
    </row>
    <row r="548" spans="1:18" x14ac:dyDescent="0.35">
      <c r="A548" t="s">
        <v>223</v>
      </c>
      <c r="B548" t="s">
        <v>110</v>
      </c>
      <c r="C548" t="s">
        <v>229</v>
      </c>
      <c r="D548" t="s">
        <v>111</v>
      </c>
      <c r="E548" t="s">
        <v>26</v>
      </c>
      <c r="F548">
        <v>10</v>
      </c>
      <c r="G548">
        <v>2</v>
      </c>
      <c r="I548">
        <v>1223</v>
      </c>
      <c r="J548">
        <v>1223</v>
      </c>
      <c r="K548">
        <v>1223</v>
      </c>
      <c r="L548">
        <v>1223</v>
      </c>
      <c r="M548" t="s">
        <v>24</v>
      </c>
      <c r="P548">
        <v>26.769981477405199</v>
      </c>
      <c r="Q548">
        <v>26.769981477405199</v>
      </c>
      <c r="R548" t="s">
        <v>24</v>
      </c>
    </row>
    <row r="549" spans="1:18" x14ac:dyDescent="0.35">
      <c r="A549" t="s">
        <v>223</v>
      </c>
      <c r="B549" t="s">
        <v>110</v>
      </c>
      <c r="C549" t="s">
        <v>230</v>
      </c>
      <c r="D549" t="s">
        <v>111</v>
      </c>
      <c r="E549" t="s">
        <v>26</v>
      </c>
      <c r="F549">
        <v>9</v>
      </c>
      <c r="G549">
        <v>2</v>
      </c>
      <c r="I549">
        <v>1930</v>
      </c>
      <c r="J549">
        <v>1930</v>
      </c>
      <c r="K549">
        <v>1930</v>
      </c>
      <c r="L549">
        <v>1930</v>
      </c>
      <c r="M549" t="s">
        <v>24</v>
      </c>
      <c r="P549">
        <v>45.821243245913699</v>
      </c>
      <c r="Q549">
        <v>45.821243245913699</v>
      </c>
      <c r="R549" t="s">
        <v>24</v>
      </c>
    </row>
    <row r="550" spans="1:18" x14ac:dyDescent="0.35">
      <c r="A550" t="s">
        <v>223</v>
      </c>
      <c r="B550" t="s">
        <v>110</v>
      </c>
      <c r="C550" t="s">
        <v>231</v>
      </c>
      <c r="D550" t="s">
        <v>111</v>
      </c>
      <c r="E550" t="s">
        <v>26</v>
      </c>
      <c r="F550">
        <v>6</v>
      </c>
      <c r="G550">
        <v>2</v>
      </c>
      <c r="I550">
        <v>381</v>
      </c>
      <c r="J550">
        <v>381</v>
      </c>
      <c r="K550">
        <v>381</v>
      </c>
      <c r="L550">
        <v>381</v>
      </c>
      <c r="M550" t="s">
        <v>24</v>
      </c>
      <c r="P550">
        <v>9.4417209696484292</v>
      </c>
      <c r="Q550">
        <v>9.4417209696484292</v>
      </c>
      <c r="R550" t="s">
        <v>24</v>
      </c>
    </row>
    <row r="551" spans="1:18" x14ac:dyDescent="0.35">
      <c r="A551" t="s">
        <v>223</v>
      </c>
      <c r="B551" t="s">
        <v>110</v>
      </c>
      <c r="C551" t="s">
        <v>232</v>
      </c>
      <c r="D551" t="s">
        <v>111</v>
      </c>
      <c r="E551" t="s">
        <v>26</v>
      </c>
      <c r="F551">
        <v>2</v>
      </c>
      <c r="G551">
        <v>2</v>
      </c>
      <c r="I551">
        <v>1654</v>
      </c>
      <c r="J551">
        <v>1654</v>
      </c>
      <c r="K551">
        <v>1654</v>
      </c>
      <c r="L551">
        <v>1654</v>
      </c>
      <c r="M551" t="s">
        <v>24</v>
      </c>
      <c r="P551">
        <v>12.5566530703114</v>
      </c>
      <c r="Q551">
        <v>12.5566530703114</v>
      </c>
      <c r="R551" t="s">
        <v>24</v>
      </c>
    </row>
    <row r="552" spans="1:18" x14ac:dyDescent="0.35">
      <c r="A552" t="s">
        <v>223</v>
      </c>
      <c r="B552" t="s">
        <v>110</v>
      </c>
      <c r="C552" t="s">
        <v>233</v>
      </c>
      <c r="D552" t="s">
        <v>111</v>
      </c>
      <c r="E552" t="s">
        <v>26</v>
      </c>
      <c r="F552">
        <v>4</v>
      </c>
      <c r="G552">
        <v>2</v>
      </c>
      <c r="I552">
        <v>3466</v>
      </c>
      <c r="J552">
        <v>3466</v>
      </c>
      <c r="K552">
        <v>3466</v>
      </c>
      <c r="L552">
        <v>3466</v>
      </c>
      <c r="M552" t="s">
        <v>24</v>
      </c>
      <c r="P552">
        <v>3.3214503742144101</v>
      </c>
      <c r="Q552">
        <v>3.3214503742144101</v>
      </c>
      <c r="R552" t="s">
        <v>24</v>
      </c>
    </row>
    <row r="553" spans="1:18" x14ac:dyDescent="0.35">
      <c r="A553" t="s">
        <v>223</v>
      </c>
      <c r="B553" t="s">
        <v>112</v>
      </c>
      <c r="C553" t="s">
        <v>224</v>
      </c>
      <c r="D553" t="s">
        <v>113</v>
      </c>
      <c r="E553" t="s">
        <v>26</v>
      </c>
      <c r="F553">
        <v>1</v>
      </c>
      <c r="G553">
        <v>2</v>
      </c>
      <c r="I553">
        <v>1529</v>
      </c>
      <c r="J553">
        <v>1529</v>
      </c>
      <c r="K553">
        <v>1529</v>
      </c>
      <c r="L553">
        <v>1529</v>
      </c>
      <c r="M553" t="s">
        <v>24</v>
      </c>
      <c r="P553">
        <v>0.61552085509710497</v>
      </c>
      <c r="Q553">
        <v>0.61552085509710497</v>
      </c>
      <c r="R553" t="s">
        <v>24</v>
      </c>
    </row>
    <row r="554" spans="1:18" x14ac:dyDescent="0.35">
      <c r="A554" t="s">
        <v>223</v>
      </c>
      <c r="B554" t="s">
        <v>112</v>
      </c>
      <c r="C554" t="s">
        <v>225</v>
      </c>
      <c r="D554" t="s">
        <v>113</v>
      </c>
      <c r="E554" t="s">
        <v>26</v>
      </c>
      <c r="F554">
        <v>3</v>
      </c>
      <c r="G554">
        <v>2</v>
      </c>
      <c r="I554">
        <v>1637</v>
      </c>
      <c r="J554">
        <v>1637</v>
      </c>
      <c r="K554">
        <v>1637</v>
      </c>
      <c r="L554">
        <v>1637</v>
      </c>
      <c r="M554" t="s">
        <v>24</v>
      </c>
      <c r="P554">
        <v>30.9378880396049</v>
      </c>
      <c r="Q554">
        <v>30.9378880396049</v>
      </c>
      <c r="R554" t="s">
        <v>24</v>
      </c>
    </row>
    <row r="555" spans="1:18" x14ac:dyDescent="0.35">
      <c r="A555" t="s">
        <v>223</v>
      </c>
      <c r="B555" t="s">
        <v>112</v>
      </c>
      <c r="C555" t="s">
        <v>226</v>
      </c>
      <c r="D555" t="s">
        <v>113</v>
      </c>
      <c r="E555" t="s">
        <v>26</v>
      </c>
      <c r="F555">
        <v>7</v>
      </c>
      <c r="G555">
        <v>2</v>
      </c>
      <c r="I555">
        <v>751</v>
      </c>
      <c r="J555">
        <v>751</v>
      </c>
      <c r="K555">
        <v>751</v>
      </c>
      <c r="L555">
        <v>751</v>
      </c>
      <c r="M555" t="s">
        <v>24</v>
      </c>
      <c r="P555">
        <v>1126.4134259028999</v>
      </c>
      <c r="Q555">
        <v>1126.4134259028999</v>
      </c>
      <c r="R555" t="s">
        <v>24</v>
      </c>
    </row>
    <row r="556" spans="1:18" x14ac:dyDescent="0.35">
      <c r="A556" t="s">
        <v>223</v>
      </c>
      <c r="B556" t="s">
        <v>112</v>
      </c>
      <c r="C556" t="s">
        <v>227</v>
      </c>
      <c r="D556" t="s">
        <v>113</v>
      </c>
      <c r="E556" t="s">
        <v>26</v>
      </c>
      <c r="F556">
        <v>5</v>
      </c>
      <c r="G556">
        <v>2</v>
      </c>
      <c r="I556">
        <v>196410</v>
      </c>
      <c r="J556">
        <v>196410</v>
      </c>
      <c r="K556">
        <v>196410</v>
      </c>
      <c r="L556">
        <v>196410</v>
      </c>
      <c r="M556" t="s">
        <v>24</v>
      </c>
      <c r="P556">
        <v>565.03469861085205</v>
      </c>
      <c r="Q556">
        <v>565.03469861085205</v>
      </c>
      <c r="R556" t="s">
        <v>24</v>
      </c>
    </row>
    <row r="557" spans="1:18" x14ac:dyDescent="0.35">
      <c r="A557" t="s">
        <v>223</v>
      </c>
      <c r="B557" t="s">
        <v>112</v>
      </c>
      <c r="C557" t="s">
        <v>228</v>
      </c>
      <c r="D557" t="s">
        <v>113</v>
      </c>
      <c r="E557" t="s">
        <v>218</v>
      </c>
      <c r="F557">
        <v>8</v>
      </c>
      <c r="G557">
        <v>2</v>
      </c>
      <c r="I557">
        <v>997093</v>
      </c>
      <c r="J557">
        <v>997093</v>
      </c>
      <c r="K557">
        <v>997093</v>
      </c>
      <c r="L557">
        <v>997093</v>
      </c>
      <c r="M557" t="s">
        <v>24</v>
      </c>
      <c r="P557">
        <v>1223.0662900617499</v>
      </c>
      <c r="Q557">
        <v>1223.0662900617499</v>
      </c>
      <c r="R557" t="s">
        <v>24</v>
      </c>
    </row>
    <row r="558" spans="1:18" x14ac:dyDescent="0.35">
      <c r="A558" t="s">
        <v>223</v>
      </c>
      <c r="B558" t="s">
        <v>112</v>
      </c>
      <c r="C558" t="s">
        <v>229</v>
      </c>
      <c r="D558" t="s">
        <v>113</v>
      </c>
      <c r="E558" t="s">
        <v>26</v>
      </c>
      <c r="F558">
        <v>10</v>
      </c>
      <c r="G558">
        <v>2</v>
      </c>
      <c r="I558">
        <v>4334</v>
      </c>
      <c r="J558">
        <v>4334</v>
      </c>
      <c r="K558">
        <v>4334</v>
      </c>
      <c r="L558">
        <v>4334</v>
      </c>
      <c r="M558" t="s">
        <v>24</v>
      </c>
      <c r="P558">
        <v>63.026956519385003</v>
      </c>
      <c r="Q558">
        <v>63.026956519385003</v>
      </c>
      <c r="R558" t="s">
        <v>24</v>
      </c>
    </row>
    <row r="559" spans="1:18" x14ac:dyDescent="0.35">
      <c r="A559" t="s">
        <v>223</v>
      </c>
      <c r="B559" t="s">
        <v>112</v>
      </c>
      <c r="C559" t="s">
        <v>230</v>
      </c>
      <c r="D559" t="s">
        <v>113</v>
      </c>
      <c r="E559" t="s">
        <v>26</v>
      </c>
      <c r="F559">
        <v>9</v>
      </c>
      <c r="G559">
        <v>2</v>
      </c>
      <c r="I559">
        <v>3105</v>
      </c>
      <c r="J559">
        <v>3105</v>
      </c>
      <c r="K559">
        <v>3105</v>
      </c>
      <c r="L559">
        <v>3105</v>
      </c>
      <c r="M559" t="s">
        <v>24</v>
      </c>
      <c r="P559">
        <v>74.136573688675497</v>
      </c>
      <c r="Q559">
        <v>74.136573688675497</v>
      </c>
      <c r="R559" t="s">
        <v>24</v>
      </c>
    </row>
    <row r="560" spans="1:18" x14ac:dyDescent="0.35">
      <c r="A560" t="s">
        <v>223</v>
      </c>
      <c r="B560" t="s">
        <v>112</v>
      </c>
      <c r="C560" t="s">
        <v>231</v>
      </c>
      <c r="D560" t="s">
        <v>113</v>
      </c>
      <c r="E560" t="s">
        <v>26</v>
      </c>
      <c r="F560">
        <v>6</v>
      </c>
      <c r="G560">
        <v>2</v>
      </c>
      <c r="I560">
        <v>41788</v>
      </c>
      <c r="J560">
        <v>41788</v>
      </c>
      <c r="K560">
        <v>41788</v>
      </c>
      <c r="L560">
        <v>41788</v>
      </c>
      <c r="M560" t="s">
        <v>24</v>
      </c>
      <c r="P560">
        <v>316.33049598106402</v>
      </c>
      <c r="Q560">
        <v>316.33049598106402</v>
      </c>
      <c r="R560" t="s">
        <v>24</v>
      </c>
    </row>
    <row r="561" spans="1:18" x14ac:dyDescent="0.35">
      <c r="A561" t="s">
        <v>223</v>
      </c>
      <c r="B561" t="s">
        <v>112</v>
      </c>
      <c r="C561" t="s">
        <v>232</v>
      </c>
      <c r="D561" t="s">
        <v>113</v>
      </c>
      <c r="E561" t="s">
        <v>26</v>
      </c>
      <c r="F561">
        <v>2</v>
      </c>
      <c r="G561">
        <v>2</v>
      </c>
      <c r="I561">
        <v>164263</v>
      </c>
      <c r="J561">
        <v>164263</v>
      </c>
      <c r="K561">
        <v>164263</v>
      </c>
      <c r="L561">
        <v>164263</v>
      </c>
      <c r="M561" t="s">
        <v>24</v>
      </c>
      <c r="P561">
        <v>445.04308617777002</v>
      </c>
      <c r="Q561">
        <v>445.04308617777002</v>
      </c>
      <c r="R561" t="s">
        <v>24</v>
      </c>
    </row>
    <row r="562" spans="1:18" x14ac:dyDescent="0.35">
      <c r="A562" t="s">
        <v>223</v>
      </c>
      <c r="B562" t="s">
        <v>112</v>
      </c>
      <c r="C562" t="s">
        <v>233</v>
      </c>
      <c r="D562" t="s">
        <v>113</v>
      </c>
      <c r="E562" t="s">
        <v>26</v>
      </c>
      <c r="F562">
        <v>4</v>
      </c>
      <c r="G562">
        <v>2</v>
      </c>
      <c r="I562">
        <v>5202</v>
      </c>
      <c r="J562">
        <v>5202</v>
      </c>
      <c r="K562">
        <v>5202</v>
      </c>
      <c r="L562">
        <v>5202</v>
      </c>
      <c r="M562" t="s">
        <v>24</v>
      </c>
      <c r="P562">
        <v>7.0010422577401004</v>
      </c>
      <c r="Q562">
        <v>7.0010422577401004</v>
      </c>
      <c r="R562" t="s">
        <v>24</v>
      </c>
    </row>
    <row r="563" spans="1:18" x14ac:dyDescent="0.35">
      <c r="A563" t="s">
        <v>223</v>
      </c>
      <c r="B563" t="s">
        <v>114</v>
      </c>
      <c r="C563" t="s">
        <v>224</v>
      </c>
      <c r="D563" t="s">
        <v>115</v>
      </c>
      <c r="E563" t="s">
        <v>26</v>
      </c>
      <c r="F563">
        <v>1</v>
      </c>
      <c r="G563">
        <v>2</v>
      </c>
      <c r="I563">
        <v>1004</v>
      </c>
      <c r="J563">
        <v>1004</v>
      </c>
      <c r="K563">
        <v>1004</v>
      </c>
      <c r="L563">
        <v>1004</v>
      </c>
      <c r="M563" t="s">
        <v>24</v>
      </c>
      <c r="P563">
        <v>0.325613792765238</v>
      </c>
      <c r="Q563">
        <v>0.325613792765238</v>
      </c>
      <c r="R563" t="s">
        <v>24</v>
      </c>
    </row>
    <row r="564" spans="1:18" x14ac:dyDescent="0.35">
      <c r="A564" t="s">
        <v>223</v>
      </c>
      <c r="B564" t="s">
        <v>114</v>
      </c>
      <c r="C564" t="s">
        <v>225</v>
      </c>
      <c r="D564" t="s">
        <v>115</v>
      </c>
      <c r="E564" t="s">
        <v>26</v>
      </c>
      <c r="F564">
        <v>3</v>
      </c>
      <c r="G564">
        <v>2</v>
      </c>
      <c r="I564">
        <v>8605</v>
      </c>
      <c r="J564">
        <v>8605</v>
      </c>
      <c r="K564">
        <v>8605</v>
      </c>
      <c r="L564">
        <v>8605</v>
      </c>
      <c r="M564" t="s">
        <v>24</v>
      </c>
      <c r="P564">
        <v>200.04172046802501</v>
      </c>
      <c r="Q564">
        <v>200.04172046802501</v>
      </c>
      <c r="R564" t="s">
        <v>24</v>
      </c>
    </row>
    <row r="565" spans="1:18" x14ac:dyDescent="0.35">
      <c r="A565" t="s">
        <v>223</v>
      </c>
      <c r="B565" t="s">
        <v>114</v>
      </c>
      <c r="C565" t="s">
        <v>226</v>
      </c>
      <c r="D565" t="s">
        <v>115</v>
      </c>
      <c r="E565" t="s">
        <v>26</v>
      </c>
      <c r="F565">
        <v>7</v>
      </c>
      <c r="G565">
        <v>2</v>
      </c>
      <c r="I565">
        <v>403</v>
      </c>
      <c r="J565">
        <v>403</v>
      </c>
      <c r="K565">
        <v>403</v>
      </c>
      <c r="L565">
        <v>403</v>
      </c>
      <c r="M565" t="s">
        <v>24</v>
      </c>
      <c r="P565">
        <v>516.71638738644003</v>
      </c>
      <c r="Q565">
        <v>516.71638738644003</v>
      </c>
      <c r="R565" t="s">
        <v>24</v>
      </c>
    </row>
    <row r="566" spans="1:18" x14ac:dyDescent="0.35">
      <c r="A566" t="s">
        <v>223</v>
      </c>
      <c r="B566" t="s">
        <v>114</v>
      </c>
      <c r="C566" t="s">
        <v>227</v>
      </c>
      <c r="D566" t="s">
        <v>115</v>
      </c>
      <c r="E566" t="s">
        <v>26</v>
      </c>
      <c r="F566">
        <v>5</v>
      </c>
      <c r="G566">
        <v>2</v>
      </c>
      <c r="I566">
        <v>37165</v>
      </c>
      <c r="J566">
        <v>37165</v>
      </c>
      <c r="K566">
        <v>37165</v>
      </c>
      <c r="L566">
        <v>37165</v>
      </c>
      <c r="M566" t="s">
        <v>24</v>
      </c>
      <c r="P566">
        <v>96.200133481006006</v>
      </c>
      <c r="Q566">
        <v>96.200133481006006</v>
      </c>
      <c r="R566" t="s">
        <v>24</v>
      </c>
    </row>
    <row r="567" spans="1:18" x14ac:dyDescent="0.35">
      <c r="A567" t="s">
        <v>223</v>
      </c>
      <c r="B567" t="s">
        <v>114</v>
      </c>
      <c r="C567" t="s">
        <v>228</v>
      </c>
      <c r="D567" t="s">
        <v>115</v>
      </c>
      <c r="E567" t="s">
        <v>26</v>
      </c>
      <c r="F567">
        <v>8</v>
      </c>
      <c r="G567">
        <v>2</v>
      </c>
      <c r="I567">
        <v>71086</v>
      </c>
      <c r="J567">
        <v>71086</v>
      </c>
      <c r="K567">
        <v>71086</v>
      </c>
      <c r="L567">
        <v>71086</v>
      </c>
      <c r="M567" t="s">
        <v>24</v>
      </c>
      <c r="P567">
        <v>74.788275388551895</v>
      </c>
      <c r="Q567">
        <v>74.788275388551895</v>
      </c>
      <c r="R567" t="s">
        <v>24</v>
      </c>
    </row>
    <row r="568" spans="1:18" x14ac:dyDescent="0.35">
      <c r="A568" t="s">
        <v>223</v>
      </c>
      <c r="B568" t="s">
        <v>114</v>
      </c>
      <c r="C568" t="s">
        <v>229</v>
      </c>
      <c r="D568" t="s">
        <v>115</v>
      </c>
      <c r="E568" t="s">
        <v>26</v>
      </c>
      <c r="F568">
        <v>10</v>
      </c>
      <c r="G568">
        <v>2</v>
      </c>
      <c r="I568">
        <v>1174</v>
      </c>
      <c r="J568">
        <v>1174</v>
      </c>
      <c r="K568">
        <v>1174</v>
      </c>
      <c r="L568">
        <v>1174</v>
      </c>
      <c r="M568" t="s">
        <v>24</v>
      </c>
      <c r="P568">
        <v>25.964138862159398</v>
      </c>
      <c r="Q568">
        <v>25.964138862159398</v>
      </c>
      <c r="R568" t="s">
        <v>24</v>
      </c>
    </row>
    <row r="569" spans="1:18" x14ac:dyDescent="0.35">
      <c r="A569" t="s">
        <v>223</v>
      </c>
      <c r="B569" t="s">
        <v>114</v>
      </c>
      <c r="C569" t="s">
        <v>230</v>
      </c>
      <c r="D569" t="s">
        <v>115</v>
      </c>
      <c r="E569" t="s">
        <v>26</v>
      </c>
      <c r="F569">
        <v>9</v>
      </c>
      <c r="G569">
        <v>2</v>
      </c>
      <c r="I569">
        <v>737</v>
      </c>
      <c r="J569">
        <v>737</v>
      </c>
      <c r="K569">
        <v>737</v>
      </c>
      <c r="L569">
        <v>737</v>
      </c>
      <c r="M569" t="s">
        <v>24</v>
      </c>
      <c r="P569">
        <v>13.101148793260499</v>
      </c>
      <c r="Q569">
        <v>13.101148793260499</v>
      </c>
      <c r="R569" t="s">
        <v>24</v>
      </c>
    </row>
    <row r="570" spans="1:18" x14ac:dyDescent="0.35">
      <c r="A570" t="s">
        <v>223</v>
      </c>
      <c r="B570" t="s">
        <v>114</v>
      </c>
      <c r="C570" t="s">
        <v>231</v>
      </c>
      <c r="D570" t="s">
        <v>115</v>
      </c>
      <c r="E570" t="s">
        <v>26</v>
      </c>
      <c r="F570">
        <v>6</v>
      </c>
      <c r="G570">
        <v>2</v>
      </c>
      <c r="I570">
        <v>382</v>
      </c>
      <c r="J570">
        <v>382</v>
      </c>
      <c r="K570">
        <v>382</v>
      </c>
      <c r="L570">
        <v>382</v>
      </c>
      <c r="M570" t="s">
        <v>24</v>
      </c>
      <c r="P570">
        <v>9.4871494084810895</v>
      </c>
      <c r="Q570">
        <v>9.4871494084810895</v>
      </c>
      <c r="R570" t="s">
        <v>24</v>
      </c>
    </row>
    <row r="571" spans="1:18" x14ac:dyDescent="0.35">
      <c r="A571" t="s">
        <v>223</v>
      </c>
      <c r="B571" t="s">
        <v>114</v>
      </c>
      <c r="C571" t="s">
        <v>232</v>
      </c>
      <c r="D571" t="s">
        <v>115</v>
      </c>
      <c r="E571" t="s">
        <v>26</v>
      </c>
      <c r="F571">
        <v>2</v>
      </c>
      <c r="G571">
        <v>2</v>
      </c>
      <c r="I571">
        <v>1398</v>
      </c>
      <c r="J571">
        <v>1398</v>
      </c>
      <c r="K571">
        <v>1398</v>
      </c>
      <c r="L571">
        <v>1398</v>
      </c>
      <c r="M571" t="s">
        <v>24</v>
      </c>
      <c r="P571">
        <v>10.8786196709001</v>
      </c>
      <c r="Q571">
        <v>10.8786196709001</v>
      </c>
      <c r="R571" t="s">
        <v>24</v>
      </c>
    </row>
    <row r="572" spans="1:18" x14ac:dyDescent="0.35">
      <c r="A572" t="s">
        <v>223</v>
      </c>
      <c r="B572" t="s">
        <v>114</v>
      </c>
      <c r="C572" t="s">
        <v>233</v>
      </c>
      <c r="D572" t="s">
        <v>115</v>
      </c>
      <c r="E572" t="s">
        <v>26</v>
      </c>
      <c r="F572">
        <v>4</v>
      </c>
      <c r="G572">
        <v>2</v>
      </c>
      <c r="I572">
        <v>3512</v>
      </c>
      <c r="J572">
        <v>3512</v>
      </c>
      <c r="K572">
        <v>3512</v>
      </c>
      <c r="L572">
        <v>3512</v>
      </c>
      <c r="M572" t="s">
        <v>24</v>
      </c>
      <c r="P572">
        <v>3.41785142280512</v>
      </c>
      <c r="Q572">
        <v>3.41785142280512</v>
      </c>
      <c r="R572" t="s">
        <v>24</v>
      </c>
    </row>
    <row r="573" spans="1:18" x14ac:dyDescent="0.35">
      <c r="A573" t="s">
        <v>223</v>
      </c>
      <c r="B573" t="s">
        <v>116</v>
      </c>
      <c r="C573" t="s">
        <v>224</v>
      </c>
      <c r="D573" t="s">
        <v>117</v>
      </c>
      <c r="E573" t="s">
        <v>26</v>
      </c>
      <c r="F573">
        <v>1</v>
      </c>
      <c r="G573">
        <v>2</v>
      </c>
      <c r="I573">
        <v>1236</v>
      </c>
      <c r="J573">
        <v>1236</v>
      </c>
      <c r="K573">
        <v>1236</v>
      </c>
      <c r="L573">
        <v>1236</v>
      </c>
      <c r="M573" t="s">
        <v>24</v>
      </c>
      <c r="P573">
        <v>0.44875957554246798</v>
      </c>
      <c r="Q573">
        <v>0.44875957554246798</v>
      </c>
      <c r="R573" t="s">
        <v>24</v>
      </c>
    </row>
    <row r="574" spans="1:18" x14ac:dyDescent="0.35">
      <c r="A574" t="s">
        <v>223</v>
      </c>
      <c r="B574" t="s">
        <v>116</v>
      </c>
      <c r="C574" t="s">
        <v>225</v>
      </c>
      <c r="D574" t="s">
        <v>117</v>
      </c>
      <c r="E574" t="s">
        <v>26</v>
      </c>
      <c r="F574">
        <v>3</v>
      </c>
      <c r="G574">
        <v>2</v>
      </c>
      <c r="I574">
        <v>4067</v>
      </c>
      <c r="J574">
        <v>4067</v>
      </c>
      <c r="K574">
        <v>4067</v>
      </c>
      <c r="L574">
        <v>4067</v>
      </c>
      <c r="M574" t="s">
        <v>24</v>
      </c>
      <c r="P574">
        <v>87.281475513905406</v>
      </c>
      <c r="Q574">
        <v>87.281475513905406</v>
      </c>
      <c r="R574" t="s">
        <v>24</v>
      </c>
    </row>
    <row r="575" spans="1:18" x14ac:dyDescent="0.35">
      <c r="A575" t="s">
        <v>223</v>
      </c>
      <c r="B575" t="s">
        <v>116</v>
      </c>
      <c r="C575" t="s">
        <v>226</v>
      </c>
      <c r="D575" t="s">
        <v>117</v>
      </c>
      <c r="E575" t="s">
        <v>26</v>
      </c>
      <c r="F575">
        <v>7</v>
      </c>
      <c r="G575">
        <v>2</v>
      </c>
      <c r="I575">
        <v>603</v>
      </c>
      <c r="J575">
        <v>603</v>
      </c>
      <c r="K575">
        <v>603</v>
      </c>
      <c r="L575">
        <v>603</v>
      </c>
      <c r="M575" t="s">
        <v>24</v>
      </c>
      <c r="P575">
        <v>898.51647430002402</v>
      </c>
      <c r="Q575">
        <v>898.51647430002402</v>
      </c>
      <c r="R575" t="s">
        <v>24</v>
      </c>
    </row>
    <row r="576" spans="1:18" x14ac:dyDescent="0.35">
      <c r="A576" t="s">
        <v>223</v>
      </c>
      <c r="B576" t="s">
        <v>116</v>
      </c>
      <c r="C576" t="s">
        <v>227</v>
      </c>
      <c r="D576" t="s">
        <v>117</v>
      </c>
      <c r="E576" t="s">
        <v>26</v>
      </c>
      <c r="F576">
        <v>5</v>
      </c>
      <c r="G576">
        <v>2</v>
      </c>
      <c r="I576">
        <v>138583</v>
      </c>
      <c r="J576">
        <v>138583</v>
      </c>
      <c r="K576">
        <v>138583</v>
      </c>
      <c r="L576">
        <v>138583</v>
      </c>
      <c r="M576" t="s">
        <v>24</v>
      </c>
      <c r="P576">
        <v>387.33562201954101</v>
      </c>
      <c r="Q576">
        <v>387.33562201954101</v>
      </c>
      <c r="R576" t="s">
        <v>24</v>
      </c>
    </row>
    <row r="577" spans="1:18" x14ac:dyDescent="0.35">
      <c r="A577" t="s">
        <v>223</v>
      </c>
      <c r="B577" t="s">
        <v>116</v>
      </c>
      <c r="C577" t="s">
        <v>228</v>
      </c>
      <c r="D577" t="s">
        <v>117</v>
      </c>
      <c r="E577" t="s">
        <v>26</v>
      </c>
      <c r="F577">
        <v>8</v>
      </c>
      <c r="G577">
        <v>2</v>
      </c>
      <c r="I577">
        <v>256255</v>
      </c>
      <c r="J577">
        <v>256255</v>
      </c>
      <c r="K577">
        <v>256255</v>
      </c>
      <c r="L577">
        <v>256255</v>
      </c>
      <c r="M577" t="s">
        <v>24</v>
      </c>
      <c r="P577">
        <v>290.435157160519</v>
      </c>
      <c r="Q577">
        <v>290.435157160519</v>
      </c>
      <c r="R577" t="s">
        <v>24</v>
      </c>
    </row>
    <row r="578" spans="1:18" x14ac:dyDescent="0.35">
      <c r="A578" t="s">
        <v>223</v>
      </c>
      <c r="B578" t="s">
        <v>116</v>
      </c>
      <c r="C578" t="s">
        <v>229</v>
      </c>
      <c r="D578" t="s">
        <v>117</v>
      </c>
      <c r="E578" t="s">
        <v>26</v>
      </c>
      <c r="F578">
        <v>10</v>
      </c>
      <c r="G578">
        <v>2</v>
      </c>
      <c r="I578">
        <v>5251</v>
      </c>
      <c r="J578">
        <v>5251</v>
      </c>
      <c r="K578">
        <v>5251</v>
      </c>
      <c r="L578">
        <v>5251</v>
      </c>
      <c r="M578" t="s">
        <v>24</v>
      </c>
      <c r="P578">
        <v>71.191646318481105</v>
      </c>
      <c r="Q578">
        <v>71.191646318481105</v>
      </c>
      <c r="R578" t="s">
        <v>24</v>
      </c>
    </row>
    <row r="579" spans="1:18" x14ac:dyDescent="0.35">
      <c r="A579" t="s">
        <v>223</v>
      </c>
      <c r="B579" t="s">
        <v>116</v>
      </c>
      <c r="C579" t="s">
        <v>230</v>
      </c>
      <c r="D579" t="s">
        <v>117</v>
      </c>
      <c r="E579" t="s">
        <v>26</v>
      </c>
      <c r="F579">
        <v>9</v>
      </c>
      <c r="G579">
        <v>2</v>
      </c>
      <c r="I579">
        <v>1067</v>
      </c>
      <c r="J579">
        <v>1067</v>
      </c>
      <c r="K579">
        <v>1067</v>
      </c>
      <c r="L579">
        <v>1067</v>
      </c>
      <c r="M579" t="s">
        <v>24</v>
      </c>
      <c r="P579">
        <v>22.893953947384901</v>
      </c>
      <c r="Q579">
        <v>22.893953947384901</v>
      </c>
      <c r="R579" t="s">
        <v>24</v>
      </c>
    </row>
    <row r="580" spans="1:18" x14ac:dyDescent="0.35">
      <c r="A580" t="s">
        <v>223</v>
      </c>
      <c r="B580" t="s">
        <v>116</v>
      </c>
      <c r="C580" t="s">
        <v>231</v>
      </c>
      <c r="D580" t="s">
        <v>117</v>
      </c>
      <c r="E580" t="s">
        <v>26</v>
      </c>
      <c r="F580">
        <v>6</v>
      </c>
      <c r="G580">
        <v>2</v>
      </c>
      <c r="I580">
        <v>628</v>
      </c>
      <c r="J580">
        <v>628</v>
      </c>
      <c r="K580">
        <v>628</v>
      </c>
      <c r="L580">
        <v>628</v>
      </c>
      <c r="M580" t="s">
        <v>24</v>
      </c>
      <c r="P580">
        <v>18.211135549994399</v>
      </c>
      <c r="Q580">
        <v>18.211135549994399</v>
      </c>
      <c r="R580" t="s">
        <v>24</v>
      </c>
    </row>
    <row r="581" spans="1:18" x14ac:dyDescent="0.35">
      <c r="A581" t="s">
        <v>223</v>
      </c>
      <c r="B581" t="s">
        <v>116</v>
      </c>
      <c r="C581" t="s">
        <v>232</v>
      </c>
      <c r="D581" t="s">
        <v>117</v>
      </c>
      <c r="E581" t="s">
        <v>26</v>
      </c>
      <c r="F581">
        <v>2</v>
      </c>
      <c r="G581">
        <v>2</v>
      </c>
      <c r="I581">
        <v>4391</v>
      </c>
      <c r="J581">
        <v>4391</v>
      </c>
      <c r="K581">
        <v>4391</v>
      </c>
      <c r="L581">
        <v>4391</v>
      </c>
      <c r="M581" t="s">
        <v>24</v>
      </c>
      <c r="P581">
        <v>27.729282299784298</v>
      </c>
      <c r="Q581">
        <v>27.729282299784298</v>
      </c>
      <c r="R581" t="s">
        <v>24</v>
      </c>
    </row>
    <row r="582" spans="1:18" x14ac:dyDescent="0.35">
      <c r="A582" t="s">
        <v>223</v>
      </c>
      <c r="B582" t="s">
        <v>116</v>
      </c>
      <c r="C582" t="s">
        <v>233</v>
      </c>
      <c r="D582" t="s">
        <v>117</v>
      </c>
      <c r="E582" t="s">
        <v>26</v>
      </c>
      <c r="F582">
        <v>4</v>
      </c>
      <c r="G582">
        <v>2</v>
      </c>
      <c r="I582">
        <v>13984</v>
      </c>
      <c r="J582">
        <v>13984</v>
      </c>
      <c r="K582">
        <v>13984</v>
      </c>
      <c r="L582">
        <v>13984</v>
      </c>
      <c r="M582" t="s">
        <v>24</v>
      </c>
      <c r="P582">
        <v>26.231396760818001</v>
      </c>
      <c r="Q582">
        <v>26.231396760818001</v>
      </c>
      <c r="R582" t="s">
        <v>24</v>
      </c>
    </row>
    <row r="583" spans="1:18" x14ac:dyDescent="0.35">
      <c r="A583" t="s">
        <v>223</v>
      </c>
      <c r="B583" t="s">
        <v>118</v>
      </c>
      <c r="C583" t="s">
        <v>224</v>
      </c>
      <c r="D583" t="s">
        <v>119</v>
      </c>
      <c r="E583" t="s">
        <v>26</v>
      </c>
      <c r="F583">
        <v>1</v>
      </c>
      <c r="G583">
        <v>2</v>
      </c>
      <c r="I583">
        <v>956</v>
      </c>
      <c r="J583">
        <v>956</v>
      </c>
      <c r="K583">
        <v>956</v>
      </c>
      <c r="L583">
        <v>956</v>
      </c>
      <c r="M583" t="s">
        <v>24</v>
      </c>
      <c r="P583">
        <v>0.30126210165214201</v>
      </c>
      <c r="Q583">
        <v>0.30126210165214201</v>
      </c>
      <c r="R583" t="s">
        <v>24</v>
      </c>
    </row>
    <row r="584" spans="1:18" x14ac:dyDescent="0.35">
      <c r="A584" t="s">
        <v>223</v>
      </c>
      <c r="B584" t="s">
        <v>118</v>
      </c>
      <c r="C584" t="s">
        <v>225</v>
      </c>
      <c r="D584" t="s">
        <v>119</v>
      </c>
      <c r="E584" t="s">
        <v>26</v>
      </c>
      <c r="F584">
        <v>3</v>
      </c>
      <c r="G584">
        <v>2</v>
      </c>
      <c r="I584">
        <v>1075</v>
      </c>
      <c r="J584">
        <v>1075</v>
      </c>
      <c r="K584">
        <v>1075</v>
      </c>
      <c r="L584">
        <v>1075</v>
      </c>
      <c r="M584" t="s">
        <v>24</v>
      </c>
      <c r="P584">
        <v>18.7128339156978</v>
      </c>
      <c r="Q584">
        <v>18.7128339156978</v>
      </c>
      <c r="R584" t="s">
        <v>24</v>
      </c>
    </row>
    <row r="585" spans="1:18" x14ac:dyDescent="0.35">
      <c r="A585" t="s">
        <v>223</v>
      </c>
      <c r="B585" t="s">
        <v>118</v>
      </c>
      <c r="C585" t="s">
        <v>226</v>
      </c>
      <c r="D585" t="s">
        <v>119</v>
      </c>
      <c r="E585" t="s">
        <v>26</v>
      </c>
      <c r="F585">
        <v>7</v>
      </c>
      <c r="G585">
        <v>2</v>
      </c>
      <c r="I585">
        <v>921</v>
      </c>
      <c r="J585">
        <v>921</v>
      </c>
      <c r="K585">
        <v>921</v>
      </c>
      <c r="L585">
        <v>921</v>
      </c>
      <c r="M585" t="s">
        <v>24</v>
      </c>
      <c r="P585">
        <v>1358.2514160538899</v>
      </c>
      <c r="Q585">
        <v>1358.2514160538899</v>
      </c>
      <c r="R585" t="s">
        <v>24</v>
      </c>
    </row>
    <row r="586" spans="1:18" x14ac:dyDescent="0.35">
      <c r="A586" t="s">
        <v>223</v>
      </c>
      <c r="B586" t="s">
        <v>118</v>
      </c>
      <c r="C586" t="s">
        <v>227</v>
      </c>
      <c r="D586" t="s">
        <v>119</v>
      </c>
      <c r="E586" t="s">
        <v>26</v>
      </c>
      <c r="F586">
        <v>5</v>
      </c>
      <c r="G586">
        <v>2</v>
      </c>
      <c r="I586">
        <v>24236</v>
      </c>
      <c r="J586">
        <v>24236</v>
      </c>
      <c r="K586">
        <v>24236</v>
      </c>
      <c r="L586">
        <v>24236</v>
      </c>
      <c r="M586" t="s">
        <v>24</v>
      </c>
      <c r="P586">
        <v>61.481013308960399</v>
      </c>
      <c r="Q586">
        <v>61.481013308960399</v>
      </c>
      <c r="R586" t="s">
        <v>24</v>
      </c>
    </row>
    <row r="587" spans="1:18" x14ac:dyDescent="0.35">
      <c r="A587" t="s">
        <v>223</v>
      </c>
      <c r="B587" t="s">
        <v>118</v>
      </c>
      <c r="C587" t="s">
        <v>228</v>
      </c>
      <c r="D587" t="s">
        <v>119</v>
      </c>
      <c r="E587" t="s">
        <v>26</v>
      </c>
      <c r="F587">
        <v>8</v>
      </c>
      <c r="G587">
        <v>2</v>
      </c>
      <c r="I587">
        <v>55366</v>
      </c>
      <c r="J587">
        <v>55366</v>
      </c>
      <c r="K587">
        <v>55366</v>
      </c>
      <c r="L587">
        <v>55366</v>
      </c>
      <c r="M587" t="s">
        <v>24</v>
      </c>
      <c r="P587">
        <v>57.387885030021302</v>
      </c>
      <c r="Q587">
        <v>57.387885030021302</v>
      </c>
      <c r="R587" t="s">
        <v>24</v>
      </c>
    </row>
    <row r="588" spans="1:18" x14ac:dyDescent="0.35">
      <c r="A588" t="s">
        <v>223</v>
      </c>
      <c r="B588" t="s">
        <v>118</v>
      </c>
      <c r="C588" t="s">
        <v>229</v>
      </c>
      <c r="D588" t="s">
        <v>119</v>
      </c>
      <c r="E588" t="s">
        <v>26</v>
      </c>
      <c r="F588">
        <v>10</v>
      </c>
      <c r="G588">
        <v>2</v>
      </c>
      <c r="I588">
        <v>1050</v>
      </c>
      <c r="J588">
        <v>1050</v>
      </c>
      <c r="K588">
        <v>1050</v>
      </c>
      <c r="L588">
        <v>1050</v>
      </c>
      <c r="M588" t="s">
        <v>24</v>
      </c>
      <c r="P588">
        <v>23.846320355502598</v>
      </c>
      <c r="Q588">
        <v>23.846320355502598</v>
      </c>
      <c r="R588" t="s">
        <v>24</v>
      </c>
    </row>
    <row r="589" spans="1:18" x14ac:dyDescent="0.35">
      <c r="A589" t="s">
        <v>223</v>
      </c>
      <c r="B589" t="s">
        <v>118</v>
      </c>
      <c r="C589" t="s">
        <v>230</v>
      </c>
      <c r="D589" t="s">
        <v>119</v>
      </c>
      <c r="E589" t="s">
        <v>26</v>
      </c>
      <c r="F589">
        <v>9</v>
      </c>
      <c r="G589">
        <v>2</v>
      </c>
      <c r="I589">
        <v>2659</v>
      </c>
      <c r="J589">
        <v>2659</v>
      </c>
      <c r="K589">
        <v>2659</v>
      </c>
      <c r="L589">
        <v>2659</v>
      </c>
      <c r="M589" t="s">
        <v>24</v>
      </c>
      <c r="P589">
        <v>63.655485622443003</v>
      </c>
      <c r="Q589">
        <v>63.655485622443003</v>
      </c>
      <c r="R589" t="s">
        <v>24</v>
      </c>
    </row>
    <row r="590" spans="1:18" x14ac:dyDescent="0.35">
      <c r="A590" t="s">
        <v>223</v>
      </c>
      <c r="B590" t="s">
        <v>118</v>
      </c>
      <c r="C590" t="s">
        <v>231</v>
      </c>
      <c r="D590" t="s">
        <v>119</v>
      </c>
      <c r="E590" t="s">
        <v>26</v>
      </c>
      <c r="F590">
        <v>6</v>
      </c>
      <c r="G590">
        <v>2</v>
      </c>
      <c r="I590">
        <v>554</v>
      </c>
      <c r="J590">
        <v>554</v>
      </c>
      <c r="K590">
        <v>554</v>
      </c>
      <c r="L590">
        <v>554</v>
      </c>
      <c r="M590" t="s">
        <v>24</v>
      </c>
      <c r="P590">
        <v>15.933726741029</v>
      </c>
      <c r="Q590">
        <v>15.933726741029</v>
      </c>
      <c r="R590" t="s">
        <v>24</v>
      </c>
    </row>
    <row r="591" spans="1:18" x14ac:dyDescent="0.35">
      <c r="A591" t="s">
        <v>223</v>
      </c>
      <c r="B591" t="s">
        <v>118</v>
      </c>
      <c r="C591" t="s">
        <v>232</v>
      </c>
      <c r="D591" t="s">
        <v>119</v>
      </c>
      <c r="E591" t="s">
        <v>26</v>
      </c>
      <c r="F591">
        <v>2</v>
      </c>
      <c r="G591">
        <v>2</v>
      </c>
      <c r="I591">
        <v>2774</v>
      </c>
      <c r="J591">
        <v>2774</v>
      </c>
      <c r="K591">
        <v>2774</v>
      </c>
      <c r="L591">
        <v>2774</v>
      </c>
      <c r="M591" t="s">
        <v>24</v>
      </c>
      <c r="P591">
        <v>19.2279037243581</v>
      </c>
      <c r="Q591">
        <v>19.2279037243581</v>
      </c>
      <c r="R591" t="s">
        <v>24</v>
      </c>
    </row>
    <row r="592" spans="1:18" x14ac:dyDescent="0.35">
      <c r="A592" t="s">
        <v>223</v>
      </c>
      <c r="B592" t="s">
        <v>118</v>
      </c>
      <c r="C592" t="s">
        <v>233</v>
      </c>
      <c r="D592" t="s">
        <v>119</v>
      </c>
      <c r="E592" t="s">
        <v>26</v>
      </c>
      <c r="F592">
        <v>4</v>
      </c>
      <c r="G592">
        <v>2</v>
      </c>
      <c r="I592">
        <v>4058</v>
      </c>
      <c r="J592">
        <v>4058</v>
      </c>
      <c r="K592">
        <v>4058</v>
      </c>
      <c r="L592">
        <v>4058</v>
      </c>
      <c r="M592" t="s">
        <v>24</v>
      </c>
      <c r="P592">
        <v>4.5674237034485401</v>
      </c>
      <c r="Q592">
        <v>4.5674237034485401</v>
      </c>
      <c r="R592" t="s">
        <v>24</v>
      </c>
    </row>
    <row r="593" spans="1:18" x14ac:dyDescent="0.35">
      <c r="A593" t="s">
        <v>223</v>
      </c>
      <c r="B593" t="s">
        <v>120</v>
      </c>
      <c r="C593" t="s">
        <v>224</v>
      </c>
      <c r="D593" t="s">
        <v>121</v>
      </c>
      <c r="E593" t="s">
        <v>26</v>
      </c>
      <c r="F593">
        <v>1</v>
      </c>
      <c r="G593">
        <v>2</v>
      </c>
      <c r="I593">
        <v>868</v>
      </c>
      <c r="J593">
        <v>868</v>
      </c>
      <c r="K593">
        <v>868</v>
      </c>
      <c r="L593">
        <v>868</v>
      </c>
      <c r="M593" t="s">
        <v>24</v>
      </c>
      <c r="P593">
        <v>0.25773284960451098</v>
      </c>
      <c r="Q593">
        <v>0.25773284960451098</v>
      </c>
      <c r="R593" t="s">
        <v>24</v>
      </c>
    </row>
    <row r="594" spans="1:18" x14ac:dyDescent="0.35">
      <c r="A594" t="s">
        <v>223</v>
      </c>
      <c r="B594" t="s">
        <v>120</v>
      </c>
      <c r="C594" t="s">
        <v>225</v>
      </c>
      <c r="D594" t="s">
        <v>121</v>
      </c>
      <c r="E594" t="s">
        <v>26</v>
      </c>
      <c r="F594">
        <v>3</v>
      </c>
      <c r="G594">
        <v>2</v>
      </c>
      <c r="I594">
        <v>1228</v>
      </c>
      <c r="J594">
        <v>1228</v>
      </c>
      <c r="K594">
        <v>1228</v>
      </c>
      <c r="L594">
        <v>1228</v>
      </c>
      <c r="M594" t="s">
        <v>24</v>
      </c>
      <c r="P594">
        <v>21.993343925142099</v>
      </c>
      <c r="Q594">
        <v>21.993343925142099</v>
      </c>
      <c r="R594" t="s">
        <v>24</v>
      </c>
    </row>
    <row r="595" spans="1:18" x14ac:dyDescent="0.35">
      <c r="A595" t="s">
        <v>223</v>
      </c>
      <c r="B595" t="s">
        <v>120</v>
      </c>
      <c r="C595" t="s">
        <v>226</v>
      </c>
      <c r="D595" t="s">
        <v>121</v>
      </c>
      <c r="E595" t="s">
        <v>26</v>
      </c>
      <c r="F595">
        <v>7</v>
      </c>
      <c r="G595">
        <v>2</v>
      </c>
      <c r="I595">
        <v>558</v>
      </c>
      <c r="J595">
        <v>558</v>
      </c>
      <c r="K595">
        <v>558</v>
      </c>
      <c r="L595">
        <v>558</v>
      </c>
      <c r="M595" t="s">
        <v>24</v>
      </c>
      <c r="P595">
        <v>822.23545929018405</v>
      </c>
      <c r="Q595">
        <v>822.23545929018405</v>
      </c>
      <c r="R595" t="s">
        <v>24</v>
      </c>
    </row>
    <row r="596" spans="1:18" x14ac:dyDescent="0.35">
      <c r="A596" t="s">
        <v>223</v>
      </c>
      <c r="B596" t="s">
        <v>120</v>
      </c>
      <c r="C596" t="s">
        <v>227</v>
      </c>
      <c r="D596" t="s">
        <v>121</v>
      </c>
      <c r="E596" t="s">
        <v>26</v>
      </c>
      <c r="F596">
        <v>5</v>
      </c>
      <c r="G596">
        <v>2</v>
      </c>
      <c r="I596">
        <v>19853</v>
      </c>
      <c r="J596">
        <v>19853</v>
      </c>
      <c r="K596">
        <v>19853</v>
      </c>
      <c r="L596">
        <v>19853</v>
      </c>
      <c r="M596" t="s">
        <v>24</v>
      </c>
      <c r="P596">
        <v>49.901089495623502</v>
      </c>
      <c r="Q596">
        <v>49.901089495623502</v>
      </c>
      <c r="R596" t="s">
        <v>24</v>
      </c>
    </row>
    <row r="597" spans="1:18" x14ac:dyDescent="0.35">
      <c r="A597" t="s">
        <v>223</v>
      </c>
      <c r="B597" t="s">
        <v>120</v>
      </c>
      <c r="C597" t="s">
        <v>228</v>
      </c>
      <c r="D597" t="s">
        <v>121</v>
      </c>
      <c r="E597" t="s">
        <v>26</v>
      </c>
      <c r="F597">
        <v>8</v>
      </c>
      <c r="G597">
        <v>2</v>
      </c>
      <c r="I597">
        <v>392872</v>
      </c>
      <c r="J597">
        <v>392872</v>
      </c>
      <c r="K597">
        <v>392872</v>
      </c>
      <c r="L597">
        <v>392872</v>
      </c>
      <c r="M597" t="s">
        <v>24</v>
      </c>
      <c r="P597">
        <v>456.36898278711698</v>
      </c>
      <c r="Q597">
        <v>456.36898278711698</v>
      </c>
      <c r="R597" t="s">
        <v>24</v>
      </c>
    </row>
    <row r="598" spans="1:18" x14ac:dyDescent="0.35">
      <c r="A598" t="s">
        <v>223</v>
      </c>
      <c r="B598" t="s">
        <v>120</v>
      </c>
      <c r="C598" t="s">
        <v>229</v>
      </c>
      <c r="D598" t="s">
        <v>121</v>
      </c>
      <c r="E598" t="s">
        <v>26</v>
      </c>
      <c r="F598">
        <v>10</v>
      </c>
      <c r="G598">
        <v>2</v>
      </c>
      <c r="I598">
        <v>1126</v>
      </c>
      <c r="J598">
        <v>1126</v>
      </c>
      <c r="K598">
        <v>1126</v>
      </c>
      <c r="L598">
        <v>1126</v>
      </c>
      <c r="M598" t="s">
        <v>24</v>
      </c>
      <c r="P598">
        <v>25.1583673942404</v>
      </c>
      <c r="Q598">
        <v>25.1583673942404</v>
      </c>
      <c r="R598" t="s">
        <v>24</v>
      </c>
    </row>
    <row r="599" spans="1:18" x14ac:dyDescent="0.35">
      <c r="A599" t="s">
        <v>223</v>
      </c>
      <c r="B599" t="s">
        <v>120</v>
      </c>
      <c r="C599" t="s">
        <v>230</v>
      </c>
      <c r="D599" t="s">
        <v>121</v>
      </c>
      <c r="E599" t="s">
        <v>26</v>
      </c>
      <c r="F599">
        <v>9</v>
      </c>
      <c r="G599">
        <v>2</v>
      </c>
      <c r="I599">
        <v>1194</v>
      </c>
      <c r="J599">
        <v>1194</v>
      </c>
      <c r="K599">
        <v>1194</v>
      </c>
      <c r="L599">
        <v>1194</v>
      </c>
      <c r="M599" t="s">
        <v>24</v>
      </c>
      <c r="P599">
        <v>26.456986618030399</v>
      </c>
      <c r="Q599">
        <v>26.456986618030399</v>
      </c>
      <c r="R599" t="s">
        <v>24</v>
      </c>
    </row>
    <row r="600" spans="1:18" x14ac:dyDescent="0.35">
      <c r="A600" t="s">
        <v>223</v>
      </c>
      <c r="B600" t="s">
        <v>120</v>
      </c>
      <c r="C600" t="s">
        <v>231</v>
      </c>
      <c r="D600" t="s">
        <v>121</v>
      </c>
      <c r="E600" t="s">
        <v>26</v>
      </c>
      <c r="F600">
        <v>6</v>
      </c>
      <c r="G600">
        <v>2</v>
      </c>
      <c r="I600">
        <v>325</v>
      </c>
      <c r="J600">
        <v>325</v>
      </c>
      <c r="K600">
        <v>325</v>
      </c>
      <c r="L600">
        <v>325</v>
      </c>
      <c r="M600" t="s">
        <v>24</v>
      </c>
      <c r="P600">
        <v>6.6005445974074801</v>
      </c>
      <c r="Q600">
        <v>6.6005445974074801</v>
      </c>
      <c r="R600" t="s">
        <v>24</v>
      </c>
    </row>
    <row r="601" spans="1:18" x14ac:dyDescent="0.35">
      <c r="A601" t="s">
        <v>223</v>
      </c>
      <c r="B601" t="s">
        <v>120</v>
      </c>
      <c r="C601" t="s">
        <v>232</v>
      </c>
      <c r="D601" t="s">
        <v>121</v>
      </c>
      <c r="E601" t="s">
        <v>26</v>
      </c>
      <c r="F601">
        <v>2</v>
      </c>
      <c r="G601">
        <v>2</v>
      </c>
      <c r="I601">
        <v>1510</v>
      </c>
      <c r="J601">
        <v>1510</v>
      </c>
      <c r="K601">
        <v>1510</v>
      </c>
      <c r="L601">
        <v>1510</v>
      </c>
      <c r="M601" t="s">
        <v>24</v>
      </c>
      <c r="P601">
        <v>11.6222353622348</v>
      </c>
      <c r="Q601">
        <v>11.6222353622348</v>
      </c>
      <c r="R601" t="s">
        <v>24</v>
      </c>
    </row>
    <row r="602" spans="1:18" x14ac:dyDescent="0.35">
      <c r="A602" t="s">
        <v>223</v>
      </c>
      <c r="B602" t="s">
        <v>120</v>
      </c>
      <c r="C602" t="s">
        <v>233</v>
      </c>
      <c r="D602" t="s">
        <v>121</v>
      </c>
      <c r="E602" t="s">
        <v>26</v>
      </c>
      <c r="F602">
        <v>4</v>
      </c>
      <c r="G602">
        <v>2</v>
      </c>
      <c r="I602">
        <v>3171</v>
      </c>
      <c r="J602">
        <v>3171</v>
      </c>
      <c r="K602">
        <v>3171</v>
      </c>
      <c r="L602">
        <v>3171</v>
      </c>
      <c r="M602" t="s">
        <v>24</v>
      </c>
      <c r="P602">
        <v>2.70518215502993</v>
      </c>
      <c r="Q602">
        <v>2.70518215502993</v>
      </c>
      <c r="R602" t="s">
        <v>24</v>
      </c>
    </row>
    <row r="603" spans="1:18" x14ac:dyDescent="0.35">
      <c r="A603" t="s">
        <v>223</v>
      </c>
      <c r="B603" t="s">
        <v>122</v>
      </c>
      <c r="C603" t="s">
        <v>224</v>
      </c>
      <c r="D603" t="s">
        <v>123</v>
      </c>
      <c r="E603" t="s">
        <v>26</v>
      </c>
      <c r="F603">
        <v>1</v>
      </c>
      <c r="G603">
        <v>2</v>
      </c>
      <c r="I603">
        <v>988</v>
      </c>
      <c r="J603">
        <v>988</v>
      </c>
      <c r="K603">
        <v>988</v>
      </c>
      <c r="L603">
        <v>988</v>
      </c>
      <c r="M603" t="s">
        <v>24</v>
      </c>
      <c r="P603">
        <v>0.31745061175915101</v>
      </c>
      <c r="Q603">
        <v>0.31745061175915101</v>
      </c>
      <c r="R603" t="s">
        <v>24</v>
      </c>
    </row>
    <row r="604" spans="1:18" x14ac:dyDescent="0.35">
      <c r="A604" t="s">
        <v>223</v>
      </c>
      <c r="B604" t="s">
        <v>122</v>
      </c>
      <c r="C604" t="s">
        <v>225</v>
      </c>
      <c r="D604" t="s">
        <v>123</v>
      </c>
      <c r="E604" t="s">
        <v>26</v>
      </c>
      <c r="F604">
        <v>3</v>
      </c>
      <c r="G604">
        <v>2</v>
      </c>
      <c r="I604">
        <v>467</v>
      </c>
      <c r="J604">
        <v>467</v>
      </c>
      <c r="K604">
        <v>467</v>
      </c>
      <c r="L604">
        <v>467</v>
      </c>
      <c r="M604" t="s">
        <v>24</v>
      </c>
      <c r="P604">
        <v>6.2025893584530403</v>
      </c>
      <c r="Q604">
        <v>6.2025893584530403</v>
      </c>
      <c r="R604" t="s">
        <v>24</v>
      </c>
    </row>
    <row r="605" spans="1:18" x14ac:dyDescent="0.35">
      <c r="A605" t="s">
        <v>223</v>
      </c>
      <c r="B605" t="s">
        <v>122</v>
      </c>
      <c r="C605" t="s">
        <v>226</v>
      </c>
      <c r="D605" t="s">
        <v>123</v>
      </c>
      <c r="E605" t="s">
        <v>26</v>
      </c>
      <c r="F605">
        <v>7</v>
      </c>
      <c r="G605">
        <v>2</v>
      </c>
      <c r="I605">
        <v>400</v>
      </c>
      <c r="J605">
        <v>400</v>
      </c>
      <c r="K605">
        <v>400</v>
      </c>
      <c r="L605">
        <v>400</v>
      </c>
      <c r="M605" t="s">
        <v>24</v>
      </c>
      <c r="P605">
        <v>509.808270941361</v>
      </c>
      <c r="Q605">
        <v>509.808270941361</v>
      </c>
      <c r="R605" t="s">
        <v>24</v>
      </c>
    </row>
    <row r="606" spans="1:18" x14ac:dyDescent="0.35">
      <c r="A606" t="s">
        <v>223</v>
      </c>
      <c r="B606" t="s">
        <v>122</v>
      </c>
      <c r="C606" t="s">
        <v>227</v>
      </c>
      <c r="D606" t="s">
        <v>123</v>
      </c>
      <c r="E606" t="s">
        <v>26</v>
      </c>
      <c r="F606">
        <v>5</v>
      </c>
      <c r="G606">
        <v>2</v>
      </c>
      <c r="I606">
        <v>6000</v>
      </c>
      <c r="J606">
        <v>6000</v>
      </c>
      <c r="K606">
        <v>6000</v>
      </c>
      <c r="L606">
        <v>6000</v>
      </c>
      <c r="M606" t="s">
        <v>24</v>
      </c>
      <c r="P606">
        <v>14.232368818513701</v>
      </c>
      <c r="Q606">
        <v>14.232368818513701</v>
      </c>
      <c r="R606" t="s">
        <v>24</v>
      </c>
    </row>
    <row r="607" spans="1:18" x14ac:dyDescent="0.35">
      <c r="A607" t="s">
        <v>223</v>
      </c>
      <c r="B607" t="s">
        <v>122</v>
      </c>
      <c r="C607" t="s">
        <v>228</v>
      </c>
      <c r="D607" t="s">
        <v>123</v>
      </c>
      <c r="E607" t="s">
        <v>26</v>
      </c>
      <c r="F607">
        <v>8</v>
      </c>
      <c r="G607">
        <v>2</v>
      </c>
      <c r="I607">
        <v>13373</v>
      </c>
      <c r="J607">
        <v>13373</v>
      </c>
      <c r="K607">
        <v>13373</v>
      </c>
      <c r="L607">
        <v>13373</v>
      </c>
      <c r="M607" t="s">
        <v>24</v>
      </c>
      <c r="P607">
        <v>12.6357445293342</v>
      </c>
      <c r="Q607">
        <v>12.6357445293342</v>
      </c>
      <c r="R607" t="s">
        <v>24</v>
      </c>
    </row>
    <row r="608" spans="1:18" x14ac:dyDescent="0.35">
      <c r="A608" t="s">
        <v>223</v>
      </c>
      <c r="B608" t="s">
        <v>122</v>
      </c>
      <c r="C608" t="s">
        <v>229</v>
      </c>
      <c r="D608" t="s">
        <v>123</v>
      </c>
      <c r="E608" t="s">
        <v>26</v>
      </c>
      <c r="F608">
        <v>10</v>
      </c>
      <c r="G608">
        <v>2</v>
      </c>
      <c r="I608">
        <v>711</v>
      </c>
      <c r="J608">
        <v>711</v>
      </c>
      <c r="K608">
        <v>711</v>
      </c>
      <c r="L608">
        <v>711</v>
      </c>
      <c r="M608" t="s">
        <v>24</v>
      </c>
      <c r="P608">
        <v>17.266061081438099</v>
      </c>
      <c r="Q608">
        <v>17.266061081438099</v>
      </c>
      <c r="R608" t="s">
        <v>24</v>
      </c>
    </row>
    <row r="609" spans="1:18" x14ac:dyDescent="0.35">
      <c r="A609" t="s">
        <v>223</v>
      </c>
      <c r="B609" t="s">
        <v>122</v>
      </c>
      <c r="C609" t="s">
        <v>230</v>
      </c>
      <c r="D609" t="s">
        <v>123</v>
      </c>
      <c r="E609" t="s">
        <v>26</v>
      </c>
      <c r="F609">
        <v>9</v>
      </c>
      <c r="G609">
        <v>2</v>
      </c>
      <c r="I609">
        <v>756</v>
      </c>
      <c r="J609">
        <v>756</v>
      </c>
      <c r="K609">
        <v>756</v>
      </c>
      <c r="L609">
        <v>756</v>
      </c>
      <c r="M609" t="s">
        <v>24</v>
      </c>
      <c r="P609">
        <v>13.6933827280755</v>
      </c>
      <c r="Q609">
        <v>13.6933827280755</v>
      </c>
      <c r="R609" t="s">
        <v>24</v>
      </c>
    </row>
    <row r="610" spans="1:18" x14ac:dyDescent="0.35">
      <c r="A610" t="s">
        <v>223</v>
      </c>
      <c r="B610" t="s">
        <v>122</v>
      </c>
      <c r="C610" t="s">
        <v>231</v>
      </c>
      <c r="D610" t="s">
        <v>123</v>
      </c>
      <c r="E610" t="s">
        <v>26</v>
      </c>
      <c r="F610">
        <v>6</v>
      </c>
      <c r="G610">
        <v>2</v>
      </c>
      <c r="I610">
        <v>387</v>
      </c>
      <c r="J610">
        <v>387</v>
      </c>
      <c r="K610">
        <v>387</v>
      </c>
      <c r="L610">
        <v>387</v>
      </c>
      <c r="M610" t="s">
        <v>24</v>
      </c>
      <c r="P610">
        <v>9.7121740528786393</v>
      </c>
      <c r="Q610">
        <v>9.7121740528786393</v>
      </c>
      <c r="R610" t="s">
        <v>24</v>
      </c>
    </row>
    <row r="611" spans="1:18" x14ac:dyDescent="0.35">
      <c r="A611" t="s">
        <v>223</v>
      </c>
      <c r="B611" t="s">
        <v>122</v>
      </c>
      <c r="C611" t="s">
        <v>232</v>
      </c>
      <c r="D611" t="s">
        <v>123</v>
      </c>
      <c r="E611" t="s">
        <v>26</v>
      </c>
      <c r="F611">
        <v>2</v>
      </c>
      <c r="G611">
        <v>2</v>
      </c>
      <c r="I611">
        <v>1188</v>
      </c>
      <c r="J611">
        <v>1188</v>
      </c>
      <c r="K611">
        <v>1188</v>
      </c>
      <c r="L611">
        <v>1188</v>
      </c>
      <c r="M611" t="s">
        <v>24</v>
      </c>
      <c r="P611">
        <v>9.4379992052824804</v>
      </c>
      <c r="Q611">
        <v>9.4379992052824804</v>
      </c>
      <c r="R611" t="s">
        <v>24</v>
      </c>
    </row>
    <row r="612" spans="1:18" x14ac:dyDescent="0.35">
      <c r="A612" t="s">
        <v>223</v>
      </c>
      <c r="B612" t="s">
        <v>122</v>
      </c>
      <c r="C612" t="s">
        <v>233</v>
      </c>
      <c r="D612" t="s">
        <v>123</v>
      </c>
      <c r="E612" t="s">
        <v>26</v>
      </c>
      <c r="F612">
        <v>4</v>
      </c>
      <c r="G612">
        <v>2</v>
      </c>
      <c r="I612">
        <v>3116</v>
      </c>
      <c r="J612">
        <v>3116</v>
      </c>
      <c r="K612">
        <v>3116</v>
      </c>
      <c r="L612">
        <v>3116</v>
      </c>
      <c r="M612" t="s">
        <v>24</v>
      </c>
      <c r="P612">
        <v>2.5906924063243699</v>
      </c>
      <c r="Q612">
        <v>2.5906924063243699</v>
      </c>
      <c r="R612" t="s">
        <v>24</v>
      </c>
    </row>
    <row r="613" spans="1:18" x14ac:dyDescent="0.35">
      <c r="A613" t="s">
        <v>223</v>
      </c>
      <c r="B613" t="s">
        <v>124</v>
      </c>
      <c r="C613" t="s">
        <v>224</v>
      </c>
      <c r="D613" t="s">
        <v>125</v>
      </c>
      <c r="E613" t="s">
        <v>26</v>
      </c>
      <c r="F613">
        <v>1</v>
      </c>
      <c r="G613">
        <v>2</v>
      </c>
      <c r="I613">
        <v>647</v>
      </c>
      <c r="J613">
        <v>647</v>
      </c>
      <c r="K613">
        <v>647</v>
      </c>
      <c r="L613">
        <v>647</v>
      </c>
      <c r="M613" t="s">
        <v>24</v>
      </c>
      <c r="P613">
        <v>0.155658133028407</v>
      </c>
      <c r="Q613">
        <v>0.155658133028407</v>
      </c>
      <c r="R613" t="s">
        <v>24</v>
      </c>
    </row>
    <row r="614" spans="1:18" x14ac:dyDescent="0.35">
      <c r="A614" t="s">
        <v>223</v>
      </c>
      <c r="B614" t="s">
        <v>124</v>
      </c>
      <c r="C614" t="s">
        <v>225</v>
      </c>
      <c r="D614" t="s">
        <v>125</v>
      </c>
      <c r="E614" t="s">
        <v>26</v>
      </c>
      <c r="F614">
        <v>3</v>
      </c>
      <c r="G614">
        <v>2</v>
      </c>
      <c r="I614">
        <v>656</v>
      </c>
      <c r="J614">
        <v>656</v>
      </c>
      <c r="K614">
        <v>656</v>
      </c>
      <c r="L614">
        <v>656</v>
      </c>
      <c r="M614" t="s">
        <v>24</v>
      </c>
      <c r="P614">
        <v>9.9766168460336502</v>
      </c>
      <c r="Q614">
        <v>9.9766168460336502</v>
      </c>
      <c r="R614" t="s">
        <v>24</v>
      </c>
    </row>
    <row r="615" spans="1:18" x14ac:dyDescent="0.35">
      <c r="A615" t="s">
        <v>223</v>
      </c>
      <c r="B615" t="s">
        <v>124</v>
      </c>
      <c r="C615" t="s">
        <v>226</v>
      </c>
      <c r="D615" t="s">
        <v>125</v>
      </c>
      <c r="E615" t="s">
        <v>26</v>
      </c>
      <c r="F615">
        <v>7</v>
      </c>
      <c r="G615">
        <v>2</v>
      </c>
      <c r="I615">
        <v>495</v>
      </c>
      <c r="J615">
        <v>495</v>
      </c>
      <c r="K615">
        <v>495</v>
      </c>
      <c r="L615">
        <v>495</v>
      </c>
      <c r="M615" t="s">
        <v>24</v>
      </c>
      <c r="P615">
        <v>707.71665425373897</v>
      </c>
      <c r="Q615">
        <v>707.71665425373897</v>
      </c>
      <c r="R615" t="s">
        <v>24</v>
      </c>
    </row>
    <row r="616" spans="1:18" x14ac:dyDescent="0.35">
      <c r="A616" t="s">
        <v>223</v>
      </c>
      <c r="B616" t="s">
        <v>124</v>
      </c>
      <c r="C616" t="s">
        <v>227</v>
      </c>
      <c r="D616" t="s">
        <v>125</v>
      </c>
      <c r="E616" t="s">
        <v>26</v>
      </c>
      <c r="F616">
        <v>5</v>
      </c>
      <c r="G616">
        <v>2</v>
      </c>
      <c r="I616">
        <v>5109</v>
      </c>
      <c r="J616">
        <v>5109</v>
      </c>
      <c r="K616">
        <v>5109</v>
      </c>
      <c r="L616">
        <v>5109</v>
      </c>
      <c r="M616" t="s">
        <v>24</v>
      </c>
      <c r="P616">
        <v>12.011934947161199</v>
      </c>
      <c r="Q616">
        <v>12.011934947161199</v>
      </c>
      <c r="R616" t="s">
        <v>24</v>
      </c>
    </row>
    <row r="617" spans="1:18" x14ac:dyDescent="0.35">
      <c r="A617" t="s">
        <v>223</v>
      </c>
      <c r="B617" t="s">
        <v>124</v>
      </c>
      <c r="C617" t="s">
        <v>228</v>
      </c>
      <c r="D617" t="s">
        <v>125</v>
      </c>
      <c r="E617" t="s">
        <v>26</v>
      </c>
      <c r="F617">
        <v>8</v>
      </c>
      <c r="G617">
        <v>2</v>
      </c>
      <c r="I617">
        <v>308820</v>
      </c>
      <c r="J617">
        <v>308820</v>
      </c>
      <c r="K617">
        <v>308820</v>
      </c>
      <c r="L617">
        <v>308820</v>
      </c>
      <c r="M617" t="s">
        <v>24</v>
      </c>
      <c r="P617">
        <v>353.789592617263</v>
      </c>
      <c r="Q617">
        <v>353.789592617263</v>
      </c>
      <c r="R617" t="s">
        <v>24</v>
      </c>
    </row>
    <row r="618" spans="1:18" x14ac:dyDescent="0.35">
      <c r="A618" t="s">
        <v>223</v>
      </c>
      <c r="B618" t="s">
        <v>124</v>
      </c>
      <c r="C618" t="s">
        <v>229</v>
      </c>
      <c r="D618" t="s">
        <v>125</v>
      </c>
      <c r="E618" t="s">
        <v>26</v>
      </c>
      <c r="F618">
        <v>10</v>
      </c>
      <c r="G618">
        <v>2</v>
      </c>
      <c r="I618">
        <v>720</v>
      </c>
      <c r="J618">
        <v>720</v>
      </c>
      <c r="K618">
        <v>720</v>
      </c>
      <c r="L618">
        <v>720</v>
      </c>
      <c r="M618" t="s">
        <v>24</v>
      </c>
      <c r="P618">
        <v>17.461244055849001</v>
      </c>
      <c r="Q618">
        <v>17.461244055849001</v>
      </c>
      <c r="R618" t="s">
        <v>24</v>
      </c>
    </row>
    <row r="619" spans="1:18" x14ac:dyDescent="0.35">
      <c r="A619" t="s">
        <v>223</v>
      </c>
      <c r="B619" t="s">
        <v>124</v>
      </c>
      <c r="C619" t="s">
        <v>230</v>
      </c>
      <c r="D619" t="s">
        <v>125</v>
      </c>
      <c r="E619" t="s">
        <v>26</v>
      </c>
      <c r="F619">
        <v>9</v>
      </c>
      <c r="G619">
        <v>2</v>
      </c>
      <c r="I619">
        <v>1182</v>
      </c>
      <c r="J619">
        <v>1182</v>
      </c>
      <c r="K619">
        <v>1182</v>
      </c>
      <c r="L619">
        <v>1182</v>
      </c>
      <c r="M619" t="s">
        <v>24</v>
      </c>
      <c r="P619">
        <v>26.124026272719799</v>
      </c>
      <c r="Q619">
        <v>26.124026272719799</v>
      </c>
      <c r="R619" t="s">
        <v>24</v>
      </c>
    </row>
    <row r="620" spans="1:18" x14ac:dyDescent="0.35">
      <c r="A620" t="s">
        <v>223</v>
      </c>
      <c r="B620" t="s">
        <v>124</v>
      </c>
      <c r="C620" t="s">
        <v>231</v>
      </c>
      <c r="D620" t="s">
        <v>125</v>
      </c>
      <c r="E620" t="s">
        <v>26</v>
      </c>
      <c r="F620">
        <v>6</v>
      </c>
      <c r="G620">
        <v>2</v>
      </c>
      <c r="I620">
        <v>346</v>
      </c>
      <c r="J620">
        <v>346</v>
      </c>
      <c r="K620">
        <v>346</v>
      </c>
      <c r="L620">
        <v>346</v>
      </c>
      <c r="M620" t="s">
        <v>24</v>
      </c>
      <c r="P620">
        <v>7.7464907551881197</v>
      </c>
      <c r="Q620">
        <v>7.7464907551881197</v>
      </c>
      <c r="R620" t="s">
        <v>24</v>
      </c>
    </row>
    <row r="621" spans="1:18" x14ac:dyDescent="0.35">
      <c r="A621" t="s">
        <v>223</v>
      </c>
      <c r="B621" t="s">
        <v>124</v>
      </c>
      <c r="C621" t="s">
        <v>232</v>
      </c>
      <c r="D621" t="s">
        <v>125</v>
      </c>
      <c r="E621" t="s">
        <v>26</v>
      </c>
      <c r="F621">
        <v>2</v>
      </c>
      <c r="G621">
        <v>2</v>
      </c>
      <c r="I621">
        <v>1296</v>
      </c>
      <c r="J621">
        <v>1296</v>
      </c>
      <c r="K621">
        <v>1296</v>
      </c>
      <c r="L621">
        <v>1296</v>
      </c>
      <c r="M621" t="s">
        <v>24</v>
      </c>
      <c r="P621">
        <v>10.1870183952443</v>
      </c>
      <c r="Q621">
        <v>10.1870183952443</v>
      </c>
      <c r="R621" t="s">
        <v>24</v>
      </c>
    </row>
    <row r="622" spans="1:18" x14ac:dyDescent="0.35">
      <c r="A622" t="s">
        <v>223</v>
      </c>
      <c r="B622" t="s">
        <v>124</v>
      </c>
      <c r="C622" t="s">
        <v>233</v>
      </c>
      <c r="D622" t="s">
        <v>125</v>
      </c>
      <c r="E622" t="s">
        <v>26</v>
      </c>
      <c r="F622">
        <v>4</v>
      </c>
      <c r="G622">
        <v>2</v>
      </c>
      <c r="I622">
        <v>2826</v>
      </c>
      <c r="J622">
        <v>2826</v>
      </c>
      <c r="K622">
        <v>2826</v>
      </c>
      <c r="L622">
        <v>2826</v>
      </c>
      <c r="M622" t="s">
        <v>24</v>
      </c>
      <c r="P622">
        <v>1.98949974315372</v>
      </c>
      <c r="Q622">
        <v>1.98949974315372</v>
      </c>
      <c r="R622" t="s">
        <v>24</v>
      </c>
    </row>
    <row r="623" spans="1:18" x14ac:dyDescent="0.35">
      <c r="A623" t="s">
        <v>223</v>
      </c>
      <c r="B623" t="s">
        <v>126</v>
      </c>
      <c r="C623" t="s">
        <v>224</v>
      </c>
      <c r="D623" t="s">
        <v>127</v>
      </c>
      <c r="E623" t="s">
        <v>26</v>
      </c>
      <c r="F623">
        <v>1</v>
      </c>
      <c r="G623">
        <v>2</v>
      </c>
      <c r="I623">
        <v>961</v>
      </c>
      <c r="J623">
        <v>961</v>
      </c>
      <c r="K623">
        <v>961</v>
      </c>
      <c r="L623">
        <v>961</v>
      </c>
      <c r="M623" t="s">
        <v>24</v>
      </c>
      <c r="P623">
        <v>0.30377928178241997</v>
      </c>
      <c r="Q623">
        <v>0.30377928178241997</v>
      </c>
      <c r="R623" t="s">
        <v>24</v>
      </c>
    </row>
    <row r="624" spans="1:18" x14ac:dyDescent="0.35">
      <c r="A624" t="s">
        <v>223</v>
      </c>
      <c r="B624" t="s">
        <v>126</v>
      </c>
      <c r="C624" t="s">
        <v>225</v>
      </c>
      <c r="D624" t="s">
        <v>127</v>
      </c>
      <c r="E624" t="s">
        <v>26</v>
      </c>
      <c r="F624">
        <v>3</v>
      </c>
      <c r="G624">
        <v>2</v>
      </c>
      <c r="I624">
        <v>873</v>
      </c>
      <c r="J624">
        <v>873</v>
      </c>
      <c r="K624">
        <v>873</v>
      </c>
      <c r="L624">
        <v>873</v>
      </c>
      <c r="M624" t="s">
        <v>24</v>
      </c>
      <c r="P624">
        <v>14.449605563499199</v>
      </c>
      <c r="Q624">
        <v>14.449605563499199</v>
      </c>
      <c r="R624" t="s">
        <v>24</v>
      </c>
    </row>
    <row r="625" spans="1:18" x14ac:dyDescent="0.35">
      <c r="A625" t="s">
        <v>223</v>
      </c>
      <c r="B625" t="s">
        <v>126</v>
      </c>
      <c r="C625" t="s">
        <v>226</v>
      </c>
      <c r="D625" t="s">
        <v>127</v>
      </c>
      <c r="E625" t="s">
        <v>26</v>
      </c>
      <c r="F625">
        <v>7</v>
      </c>
      <c r="G625">
        <v>2</v>
      </c>
      <c r="I625">
        <v>729</v>
      </c>
      <c r="J625">
        <v>729</v>
      </c>
      <c r="K625">
        <v>729</v>
      </c>
      <c r="L625">
        <v>729</v>
      </c>
      <c r="M625" t="s">
        <v>24</v>
      </c>
      <c r="P625">
        <v>1094.35722442371</v>
      </c>
      <c r="Q625">
        <v>1094.35722442371</v>
      </c>
      <c r="R625" t="s">
        <v>24</v>
      </c>
    </row>
    <row r="626" spans="1:18" x14ac:dyDescent="0.35">
      <c r="A626" t="s">
        <v>223</v>
      </c>
      <c r="B626" t="s">
        <v>126</v>
      </c>
      <c r="C626" t="s">
        <v>227</v>
      </c>
      <c r="D626" t="s">
        <v>127</v>
      </c>
      <c r="E626" t="s">
        <v>26</v>
      </c>
      <c r="F626">
        <v>5</v>
      </c>
      <c r="G626">
        <v>2</v>
      </c>
      <c r="I626">
        <v>3134</v>
      </c>
      <c r="J626">
        <v>3134</v>
      </c>
      <c r="K626">
        <v>3134</v>
      </c>
      <c r="L626">
        <v>3134</v>
      </c>
      <c r="M626" t="s">
        <v>24</v>
      </c>
      <c r="P626">
        <v>7.1485552375288499</v>
      </c>
      <c r="Q626">
        <v>7.1485552375288499</v>
      </c>
      <c r="R626" t="s">
        <v>24</v>
      </c>
    </row>
    <row r="627" spans="1:18" x14ac:dyDescent="0.35">
      <c r="A627" t="s">
        <v>223</v>
      </c>
      <c r="B627" t="s">
        <v>126</v>
      </c>
      <c r="C627" t="s">
        <v>228</v>
      </c>
      <c r="D627" t="s">
        <v>127</v>
      </c>
      <c r="E627" t="s">
        <v>26</v>
      </c>
      <c r="F627">
        <v>8</v>
      </c>
      <c r="G627">
        <v>2</v>
      </c>
      <c r="I627">
        <v>14223</v>
      </c>
      <c r="J627">
        <v>14223</v>
      </c>
      <c r="K627">
        <v>14223</v>
      </c>
      <c r="L627">
        <v>14223</v>
      </c>
      <c r="M627" t="s">
        <v>24</v>
      </c>
      <c r="P627">
        <v>13.4993634423369</v>
      </c>
      <c r="Q627">
        <v>13.4993634423369</v>
      </c>
      <c r="R627" t="s">
        <v>24</v>
      </c>
    </row>
    <row r="628" spans="1:18" x14ac:dyDescent="0.35">
      <c r="A628" t="s">
        <v>223</v>
      </c>
      <c r="B628" t="s">
        <v>126</v>
      </c>
      <c r="C628" t="s">
        <v>229</v>
      </c>
      <c r="D628" t="s">
        <v>127</v>
      </c>
      <c r="E628" t="s">
        <v>26</v>
      </c>
      <c r="F628">
        <v>10</v>
      </c>
      <c r="G628">
        <v>2</v>
      </c>
      <c r="I628">
        <v>806</v>
      </c>
      <c r="J628">
        <v>806</v>
      </c>
      <c r="K628">
        <v>806</v>
      </c>
      <c r="L628">
        <v>806</v>
      </c>
      <c r="M628" t="s">
        <v>24</v>
      </c>
      <c r="P628">
        <v>19.258763928782599</v>
      </c>
      <c r="Q628">
        <v>19.258763928782599</v>
      </c>
      <c r="R628" t="s">
        <v>24</v>
      </c>
    </row>
    <row r="629" spans="1:18" x14ac:dyDescent="0.35">
      <c r="A629" t="s">
        <v>223</v>
      </c>
      <c r="B629" t="s">
        <v>126</v>
      </c>
      <c r="C629" t="s">
        <v>230</v>
      </c>
      <c r="D629" t="s">
        <v>127</v>
      </c>
      <c r="E629" t="s">
        <v>26</v>
      </c>
      <c r="F629">
        <v>9</v>
      </c>
      <c r="G629">
        <v>2</v>
      </c>
      <c r="I629">
        <v>1377</v>
      </c>
      <c r="J629">
        <v>1377</v>
      </c>
      <c r="K629">
        <v>1377</v>
      </c>
      <c r="L629">
        <v>1377</v>
      </c>
      <c r="M629" t="s">
        <v>24</v>
      </c>
      <c r="P629">
        <v>31.451648454003301</v>
      </c>
      <c r="Q629">
        <v>31.451648454003301</v>
      </c>
      <c r="R629" t="s">
        <v>24</v>
      </c>
    </row>
    <row r="630" spans="1:18" x14ac:dyDescent="0.35">
      <c r="A630" t="s">
        <v>223</v>
      </c>
      <c r="B630" t="s">
        <v>126</v>
      </c>
      <c r="C630" t="s">
        <v>231</v>
      </c>
      <c r="D630" t="s">
        <v>127</v>
      </c>
      <c r="E630" t="s">
        <v>26</v>
      </c>
      <c r="F630">
        <v>6</v>
      </c>
      <c r="G630">
        <v>2</v>
      </c>
      <c r="I630">
        <v>375</v>
      </c>
      <c r="J630">
        <v>375</v>
      </c>
      <c r="K630">
        <v>375</v>
      </c>
      <c r="L630">
        <v>375</v>
      </c>
      <c r="M630" t="s">
        <v>24</v>
      </c>
      <c r="P630">
        <v>9.1660501557308596</v>
      </c>
      <c r="Q630">
        <v>9.1660501557308596</v>
      </c>
      <c r="R630" t="s">
        <v>24</v>
      </c>
    </row>
    <row r="631" spans="1:18" x14ac:dyDescent="0.35">
      <c r="A631" t="s">
        <v>223</v>
      </c>
      <c r="B631" t="s">
        <v>126</v>
      </c>
      <c r="C631" t="s">
        <v>232</v>
      </c>
      <c r="D631" t="s">
        <v>127</v>
      </c>
      <c r="E631" t="s">
        <v>26</v>
      </c>
      <c r="F631">
        <v>2</v>
      </c>
      <c r="G631">
        <v>2</v>
      </c>
      <c r="I631">
        <v>1736</v>
      </c>
      <c r="J631">
        <v>1736</v>
      </c>
      <c r="K631">
        <v>1736</v>
      </c>
      <c r="L631">
        <v>1736</v>
      </c>
      <c r="M631" t="s">
        <v>24</v>
      </c>
      <c r="P631">
        <v>13.0789002299666</v>
      </c>
      <c r="Q631">
        <v>13.0789002299666</v>
      </c>
      <c r="R631" t="s">
        <v>24</v>
      </c>
    </row>
    <row r="632" spans="1:18" x14ac:dyDescent="0.35">
      <c r="A632" t="s">
        <v>223</v>
      </c>
      <c r="B632" t="s">
        <v>126</v>
      </c>
      <c r="C632" t="s">
        <v>233</v>
      </c>
      <c r="D632" t="s">
        <v>127</v>
      </c>
      <c r="E632" t="s">
        <v>26</v>
      </c>
      <c r="F632">
        <v>4</v>
      </c>
      <c r="G632">
        <v>2</v>
      </c>
      <c r="I632">
        <v>3758</v>
      </c>
      <c r="J632">
        <v>3758</v>
      </c>
      <c r="K632">
        <v>3758</v>
      </c>
      <c r="L632">
        <v>3758</v>
      </c>
      <c r="M632" t="s">
        <v>24</v>
      </c>
      <c r="P632">
        <v>3.9346329343678201</v>
      </c>
      <c r="Q632">
        <v>3.9346329343678201</v>
      </c>
      <c r="R632" t="s">
        <v>24</v>
      </c>
    </row>
    <row r="633" spans="1:18" x14ac:dyDescent="0.35">
      <c r="A633" t="s">
        <v>223</v>
      </c>
      <c r="B633" t="s">
        <v>128</v>
      </c>
      <c r="C633" t="s">
        <v>224</v>
      </c>
      <c r="D633" t="s">
        <v>129</v>
      </c>
      <c r="E633" t="s">
        <v>26</v>
      </c>
      <c r="F633">
        <v>1</v>
      </c>
      <c r="G633">
        <v>2</v>
      </c>
      <c r="I633">
        <v>1201</v>
      </c>
      <c r="J633">
        <v>1201</v>
      </c>
      <c r="K633">
        <v>1201</v>
      </c>
      <c r="L633">
        <v>1201</v>
      </c>
      <c r="M633" t="s">
        <v>24</v>
      </c>
      <c r="P633">
        <v>0.42963983213908902</v>
      </c>
      <c r="Q633">
        <v>0.42963983213908902</v>
      </c>
      <c r="R633" t="s">
        <v>24</v>
      </c>
    </row>
    <row r="634" spans="1:18" x14ac:dyDescent="0.35">
      <c r="A634" t="s">
        <v>223</v>
      </c>
      <c r="B634" t="s">
        <v>128</v>
      </c>
      <c r="C634" t="s">
        <v>225</v>
      </c>
      <c r="D634" t="s">
        <v>129</v>
      </c>
      <c r="E634" t="s">
        <v>26</v>
      </c>
      <c r="F634">
        <v>3</v>
      </c>
      <c r="G634">
        <v>2</v>
      </c>
      <c r="I634">
        <v>1770</v>
      </c>
      <c r="J634">
        <v>1770</v>
      </c>
      <c r="K634">
        <v>1770</v>
      </c>
      <c r="L634">
        <v>1770</v>
      </c>
      <c r="M634" t="s">
        <v>24</v>
      </c>
      <c r="P634">
        <v>33.893034414355903</v>
      </c>
      <c r="Q634">
        <v>33.893034414355903</v>
      </c>
      <c r="R634" t="s">
        <v>24</v>
      </c>
    </row>
    <row r="635" spans="1:18" x14ac:dyDescent="0.35">
      <c r="A635" t="s">
        <v>223</v>
      </c>
      <c r="B635" t="s">
        <v>128</v>
      </c>
      <c r="C635" t="s">
        <v>226</v>
      </c>
      <c r="D635" t="s">
        <v>129</v>
      </c>
      <c r="E635" t="s">
        <v>26</v>
      </c>
      <c r="F635">
        <v>7</v>
      </c>
      <c r="G635">
        <v>2</v>
      </c>
      <c r="I635">
        <v>723</v>
      </c>
      <c r="J635">
        <v>723</v>
      </c>
      <c r="K635">
        <v>723</v>
      </c>
      <c r="L635">
        <v>723</v>
      </c>
      <c r="M635" t="s">
        <v>24</v>
      </c>
      <c r="P635">
        <v>1085.51783451047</v>
      </c>
      <c r="Q635">
        <v>1085.51783451047</v>
      </c>
      <c r="R635" t="s">
        <v>24</v>
      </c>
    </row>
    <row r="636" spans="1:18" x14ac:dyDescent="0.35">
      <c r="A636" t="s">
        <v>223</v>
      </c>
      <c r="B636" t="s">
        <v>128</v>
      </c>
      <c r="C636" t="s">
        <v>227</v>
      </c>
      <c r="D636" t="s">
        <v>129</v>
      </c>
      <c r="E636" t="s">
        <v>26</v>
      </c>
      <c r="F636">
        <v>5</v>
      </c>
      <c r="G636">
        <v>2</v>
      </c>
      <c r="I636">
        <v>49564</v>
      </c>
      <c r="J636">
        <v>49564</v>
      </c>
      <c r="K636">
        <v>49564</v>
      </c>
      <c r="L636">
        <v>49564</v>
      </c>
      <c r="M636" t="s">
        <v>24</v>
      </c>
      <c r="P636">
        <v>130.14302223823901</v>
      </c>
      <c r="Q636">
        <v>130.14302223823901</v>
      </c>
      <c r="R636" t="s">
        <v>24</v>
      </c>
    </row>
    <row r="637" spans="1:18" x14ac:dyDescent="0.35">
      <c r="A637" t="s">
        <v>223</v>
      </c>
      <c r="B637" t="s">
        <v>128</v>
      </c>
      <c r="C637" t="s">
        <v>228</v>
      </c>
      <c r="D637" t="s">
        <v>129</v>
      </c>
      <c r="E637" t="s">
        <v>26</v>
      </c>
      <c r="F637">
        <v>8</v>
      </c>
      <c r="G637">
        <v>2</v>
      </c>
      <c r="I637">
        <v>43863</v>
      </c>
      <c r="J637">
        <v>43863</v>
      </c>
      <c r="K637">
        <v>43863</v>
      </c>
      <c r="L637">
        <v>43863</v>
      </c>
      <c r="M637" t="s">
        <v>24</v>
      </c>
      <c r="P637">
        <v>44.827629308384303</v>
      </c>
      <c r="Q637">
        <v>44.827629308384303</v>
      </c>
      <c r="R637" t="s">
        <v>24</v>
      </c>
    </row>
    <row r="638" spans="1:18" x14ac:dyDescent="0.35">
      <c r="A638" t="s">
        <v>223</v>
      </c>
      <c r="B638" t="s">
        <v>128</v>
      </c>
      <c r="C638" t="s">
        <v>229</v>
      </c>
      <c r="D638" t="s">
        <v>129</v>
      </c>
      <c r="E638" t="s">
        <v>26</v>
      </c>
      <c r="F638">
        <v>10</v>
      </c>
      <c r="G638">
        <v>2</v>
      </c>
      <c r="I638">
        <v>640</v>
      </c>
      <c r="J638">
        <v>640</v>
      </c>
      <c r="K638">
        <v>640</v>
      </c>
      <c r="L638">
        <v>640</v>
      </c>
      <c r="M638" t="s">
        <v>24</v>
      </c>
      <c r="P638">
        <v>15.6711559542541</v>
      </c>
      <c r="Q638">
        <v>15.6711559542541</v>
      </c>
      <c r="R638" t="s">
        <v>24</v>
      </c>
    </row>
    <row r="639" spans="1:18" x14ac:dyDescent="0.35">
      <c r="A639" t="s">
        <v>223</v>
      </c>
      <c r="B639" t="s">
        <v>128</v>
      </c>
      <c r="C639" t="s">
        <v>230</v>
      </c>
      <c r="D639" t="s">
        <v>129</v>
      </c>
      <c r="E639" t="s">
        <v>26</v>
      </c>
      <c r="F639">
        <v>9</v>
      </c>
      <c r="G639">
        <v>2</v>
      </c>
      <c r="I639">
        <v>1247</v>
      </c>
      <c r="J639">
        <v>1247</v>
      </c>
      <c r="K639">
        <v>1247</v>
      </c>
      <c r="L639">
        <v>1247</v>
      </c>
      <c r="M639" t="s">
        <v>24</v>
      </c>
      <c r="P639">
        <v>27.919091081246901</v>
      </c>
      <c r="Q639">
        <v>27.919091081246901</v>
      </c>
      <c r="R639" t="s">
        <v>24</v>
      </c>
    </row>
    <row r="640" spans="1:18" x14ac:dyDescent="0.35">
      <c r="A640" t="s">
        <v>223</v>
      </c>
      <c r="B640" t="s">
        <v>128</v>
      </c>
      <c r="C640" t="s">
        <v>231</v>
      </c>
      <c r="D640" t="s">
        <v>129</v>
      </c>
      <c r="E640" t="s">
        <v>26</v>
      </c>
      <c r="F640">
        <v>6</v>
      </c>
      <c r="G640">
        <v>2</v>
      </c>
      <c r="I640">
        <v>351</v>
      </c>
      <c r="J640">
        <v>351</v>
      </c>
      <c r="K640">
        <v>351</v>
      </c>
      <c r="L640">
        <v>351</v>
      </c>
      <c r="M640" t="s">
        <v>24</v>
      </c>
      <c r="P640">
        <v>8.0029727570002098</v>
      </c>
      <c r="Q640">
        <v>8.0029727570002098</v>
      </c>
      <c r="R640" t="s">
        <v>24</v>
      </c>
    </row>
    <row r="641" spans="1:18" x14ac:dyDescent="0.35">
      <c r="A641" t="s">
        <v>223</v>
      </c>
      <c r="B641" t="s">
        <v>128</v>
      </c>
      <c r="C641" t="s">
        <v>232</v>
      </c>
      <c r="D641" t="s">
        <v>129</v>
      </c>
      <c r="E641" t="s">
        <v>26</v>
      </c>
      <c r="F641">
        <v>2</v>
      </c>
      <c r="G641">
        <v>2</v>
      </c>
      <c r="I641">
        <v>1701</v>
      </c>
      <c r="J641">
        <v>1701</v>
      </c>
      <c r="K641">
        <v>1701</v>
      </c>
      <c r="L641">
        <v>1701</v>
      </c>
      <c r="M641" t="s">
        <v>24</v>
      </c>
      <c r="P641">
        <v>12.856818299665701</v>
      </c>
      <c r="Q641">
        <v>12.856818299665701</v>
      </c>
      <c r="R641" t="s">
        <v>24</v>
      </c>
    </row>
    <row r="642" spans="1:18" x14ac:dyDescent="0.35">
      <c r="A642" t="s">
        <v>223</v>
      </c>
      <c r="B642" t="s">
        <v>128</v>
      </c>
      <c r="C642" t="s">
        <v>233</v>
      </c>
      <c r="D642" t="s">
        <v>129</v>
      </c>
      <c r="E642" t="s">
        <v>26</v>
      </c>
      <c r="F642">
        <v>4</v>
      </c>
      <c r="G642">
        <v>2</v>
      </c>
      <c r="I642">
        <v>3032</v>
      </c>
      <c r="J642">
        <v>3032</v>
      </c>
      <c r="K642">
        <v>3032</v>
      </c>
      <c r="L642">
        <v>3032</v>
      </c>
      <c r="M642" t="s">
        <v>24</v>
      </c>
      <c r="P642">
        <v>2.41610888723344</v>
      </c>
      <c r="Q642">
        <v>2.41610888723344</v>
      </c>
      <c r="R642" t="s">
        <v>24</v>
      </c>
    </row>
    <row r="643" spans="1:18" x14ac:dyDescent="0.35">
      <c r="A643" t="s">
        <v>223</v>
      </c>
      <c r="B643" t="s">
        <v>130</v>
      </c>
      <c r="C643" t="s">
        <v>224</v>
      </c>
      <c r="D643" t="s">
        <v>131</v>
      </c>
      <c r="E643" t="s">
        <v>26</v>
      </c>
      <c r="F643">
        <v>1</v>
      </c>
      <c r="G643">
        <v>2</v>
      </c>
      <c r="I643">
        <v>886</v>
      </c>
      <c r="J643">
        <v>886</v>
      </c>
      <c r="K643">
        <v>886</v>
      </c>
      <c r="L643">
        <v>886</v>
      </c>
      <c r="M643" t="s">
        <v>24</v>
      </c>
      <c r="P643">
        <v>0.26651457088951203</v>
      </c>
      <c r="Q643">
        <v>0.26651457088951203</v>
      </c>
      <c r="R643" t="s">
        <v>24</v>
      </c>
    </row>
    <row r="644" spans="1:18" x14ac:dyDescent="0.35">
      <c r="A644" t="s">
        <v>223</v>
      </c>
      <c r="B644" t="s">
        <v>130</v>
      </c>
      <c r="C644" t="s">
        <v>225</v>
      </c>
      <c r="D644" t="s">
        <v>131</v>
      </c>
      <c r="E644" t="s">
        <v>26</v>
      </c>
      <c r="F644">
        <v>3</v>
      </c>
      <c r="G644">
        <v>2</v>
      </c>
      <c r="I644">
        <v>1490</v>
      </c>
      <c r="J644">
        <v>1490</v>
      </c>
      <c r="K644">
        <v>1490</v>
      </c>
      <c r="L644">
        <v>1490</v>
      </c>
      <c r="M644" t="s">
        <v>24</v>
      </c>
      <c r="P644">
        <v>27.696708473120101</v>
      </c>
      <c r="Q644">
        <v>27.696708473120101</v>
      </c>
      <c r="R644" t="s">
        <v>24</v>
      </c>
    </row>
    <row r="645" spans="1:18" x14ac:dyDescent="0.35">
      <c r="A645" t="s">
        <v>223</v>
      </c>
      <c r="B645" t="s">
        <v>130</v>
      </c>
      <c r="C645" t="s">
        <v>226</v>
      </c>
      <c r="D645" t="s">
        <v>131</v>
      </c>
      <c r="E645" t="s">
        <v>26</v>
      </c>
      <c r="F645">
        <v>7</v>
      </c>
      <c r="G645">
        <v>2</v>
      </c>
      <c r="I645">
        <v>876</v>
      </c>
      <c r="J645">
        <v>876</v>
      </c>
      <c r="K645">
        <v>876</v>
      </c>
      <c r="L645">
        <v>876</v>
      </c>
      <c r="M645" t="s">
        <v>24</v>
      </c>
      <c r="P645">
        <v>1299.30039668871</v>
      </c>
      <c r="Q645">
        <v>1299.30039668871</v>
      </c>
      <c r="R645" t="s">
        <v>24</v>
      </c>
    </row>
    <row r="646" spans="1:18" x14ac:dyDescent="0.35">
      <c r="A646" t="s">
        <v>223</v>
      </c>
      <c r="B646" t="s">
        <v>130</v>
      </c>
      <c r="C646" t="s">
        <v>227</v>
      </c>
      <c r="D646" t="s">
        <v>131</v>
      </c>
      <c r="E646" t="s">
        <v>26</v>
      </c>
      <c r="F646">
        <v>5</v>
      </c>
      <c r="G646">
        <v>2</v>
      </c>
      <c r="I646">
        <v>39270</v>
      </c>
      <c r="J646">
        <v>39270</v>
      </c>
      <c r="K646">
        <v>39270</v>
      </c>
      <c r="L646">
        <v>39270</v>
      </c>
      <c r="M646" t="s">
        <v>24</v>
      </c>
      <c r="P646">
        <v>101.921571008919</v>
      </c>
      <c r="Q646">
        <v>101.921571008919</v>
      </c>
      <c r="R646" t="s">
        <v>24</v>
      </c>
    </row>
    <row r="647" spans="1:18" x14ac:dyDescent="0.35">
      <c r="A647" t="s">
        <v>223</v>
      </c>
      <c r="B647" t="s">
        <v>130</v>
      </c>
      <c r="C647" t="s">
        <v>228</v>
      </c>
      <c r="D647" t="s">
        <v>131</v>
      </c>
      <c r="E647" t="s">
        <v>26</v>
      </c>
      <c r="F647">
        <v>8</v>
      </c>
      <c r="G647">
        <v>2</v>
      </c>
      <c r="I647">
        <v>37691</v>
      </c>
      <c r="J647">
        <v>37691</v>
      </c>
      <c r="K647">
        <v>37691</v>
      </c>
      <c r="L647">
        <v>37691</v>
      </c>
      <c r="M647" t="s">
        <v>24</v>
      </c>
      <c r="P647">
        <v>38.161871043027297</v>
      </c>
      <c r="Q647">
        <v>38.161871043027297</v>
      </c>
      <c r="R647" t="s">
        <v>24</v>
      </c>
    </row>
    <row r="648" spans="1:18" x14ac:dyDescent="0.35">
      <c r="A648" t="s">
        <v>223</v>
      </c>
      <c r="B648" t="s">
        <v>130</v>
      </c>
      <c r="C648" t="s">
        <v>229</v>
      </c>
      <c r="D648" t="s">
        <v>131</v>
      </c>
      <c r="E648" t="s">
        <v>26</v>
      </c>
      <c r="F648">
        <v>10</v>
      </c>
      <c r="G648">
        <v>2</v>
      </c>
      <c r="I648">
        <v>725</v>
      </c>
      <c r="J648">
        <v>725</v>
      </c>
      <c r="K648">
        <v>725</v>
      </c>
      <c r="L648">
        <v>725</v>
      </c>
      <c r="M648" t="s">
        <v>24</v>
      </c>
      <c r="P648">
        <v>17.569056250783198</v>
      </c>
      <c r="Q648">
        <v>17.569056250783198</v>
      </c>
      <c r="R648" t="s">
        <v>24</v>
      </c>
    </row>
    <row r="649" spans="1:18" x14ac:dyDescent="0.35">
      <c r="A649" t="s">
        <v>223</v>
      </c>
      <c r="B649" t="s">
        <v>130</v>
      </c>
      <c r="C649" t="s">
        <v>230</v>
      </c>
      <c r="D649" t="s">
        <v>131</v>
      </c>
      <c r="E649" t="s">
        <v>26</v>
      </c>
      <c r="F649">
        <v>9</v>
      </c>
      <c r="G649">
        <v>2</v>
      </c>
      <c r="I649">
        <v>1173</v>
      </c>
      <c r="J649">
        <v>1173</v>
      </c>
      <c r="K649">
        <v>1173</v>
      </c>
      <c r="L649">
        <v>1173</v>
      </c>
      <c r="M649" t="s">
        <v>24</v>
      </c>
      <c r="P649">
        <v>25.8738250566193</v>
      </c>
      <c r="Q649">
        <v>25.8738250566193</v>
      </c>
      <c r="R649" t="s">
        <v>24</v>
      </c>
    </row>
    <row r="650" spans="1:18" x14ac:dyDescent="0.35">
      <c r="A650" t="s">
        <v>223</v>
      </c>
      <c r="B650" t="s">
        <v>130</v>
      </c>
      <c r="C650" t="s">
        <v>231</v>
      </c>
      <c r="D650" t="s">
        <v>131</v>
      </c>
      <c r="E650" t="s">
        <v>26</v>
      </c>
      <c r="F650">
        <v>6</v>
      </c>
      <c r="G650">
        <v>2</v>
      </c>
      <c r="I650">
        <v>330</v>
      </c>
      <c r="J650">
        <v>330</v>
      </c>
      <c r="K650">
        <v>330</v>
      </c>
      <c r="L650">
        <v>330</v>
      </c>
      <c r="M650" t="s">
        <v>24</v>
      </c>
      <c r="P650">
        <v>6.8847236401213596</v>
      </c>
      <c r="Q650">
        <v>6.8847236401213596</v>
      </c>
      <c r="R650" t="s">
        <v>24</v>
      </c>
    </row>
    <row r="651" spans="1:18" x14ac:dyDescent="0.35">
      <c r="A651" t="s">
        <v>223</v>
      </c>
      <c r="B651" t="s">
        <v>130</v>
      </c>
      <c r="C651" t="s">
        <v>232</v>
      </c>
      <c r="D651" t="s">
        <v>131</v>
      </c>
      <c r="E651" t="s">
        <v>26</v>
      </c>
      <c r="F651">
        <v>2</v>
      </c>
      <c r="G651">
        <v>2</v>
      </c>
      <c r="I651">
        <v>1709</v>
      </c>
      <c r="J651">
        <v>1709</v>
      </c>
      <c r="K651">
        <v>1709</v>
      </c>
      <c r="L651">
        <v>1709</v>
      </c>
      <c r="M651" t="s">
        <v>24</v>
      </c>
      <c r="P651">
        <v>12.907687050538801</v>
      </c>
      <c r="Q651">
        <v>12.907687050538801</v>
      </c>
      <c r="R651" t="s">
        <v>24</v>
      </c>
    </row>
    <row r="652" spans="1:18" x14ac:dyDescent="0.35">
      <c r="A652" t="s">
        <v>223</v>
      </c>
      <c r="B652" t="s">
        <v>130</v>
      </c>
      <c r="C652" t="s">
        <v>233</v>
      </c>
      <c r="D652" t="s">
        <v>131</v>
      </c>
      <c r="E652" t="s">
        <v>26</v>
      </c>
      <c r="F652">
        <v>4</v>
      </c>
      <c r="G652">
        <v>2</v>
      </c>
      <c r="I652">
        <v>3110</v>
      </c>
      <c r="J652">
        <v>3110</v>
      </c>
      <c r="K652">
        <v>3110</v>
      </c>
      <c r="L652">
        <v>3110</v>
      </c>
      <c r="M652" t="s">
        <v>24</v>
      </c>
      <c r="P652">
        <v>2.5782110226187802</v>
      </c>
      <c r="Q652">
        <v>2.5782110226187802</v>
      </c>
      <c r="R652" t="s">
        <v>24</v>
      </c>
    </row>
    <row r="653" spans="1:18" x14ac:dyDescent="0.35">
      <c r="A653" t="s">
        <v>223</v>
      </c>
      <c r="B653" t="s">
        <v>132</v>
      </c>
      <c r="C653" t="s">
        <v>224</v>
      </c>
      <c r="D653" t="s">
        <v>133</v>
      </c>
      <c r="E653" t="s">
        <v>26</v>
      </c>
      <c r="F653">
        <v>1</v>
      </c>
      <c r="G653">
        <v>2</v>
      </c>
      <c r="I653">
        <v>914</v>
      </c>
      <c r="J653">
        <v>914</v>
      </c>
      <c r="K653">
        <v>914</v>
      </c>
      <c r="L653">
        <v>914</v>
      </c>
      <c r="M653" t="s">
        <v>24</v>
      </c>
      <c r="P653">
        <v>0.28030146865546002</v>
      </c>
      <c r="Q653">
        <v>0.28030146865546002</v>
      </c>
      <c r="R653" t="s">
        <v>24</v>
      </c>
    </row>
    <row r="654" spans="1:18" x14ac:dyDescent="0.35">
      <c r="A654" t="s">
        <v>223</v>
      </c>
      <c r="B654" t="s">
        <v>132</v>
      </c>
      <c r="C654" t="s">
        <v>225</v>
      </c>
      <c r="D654" t="s">
        <v>133</v>
      </c>
      <c r="E654" t="s">
        <v>26</v>
      </c>
      <c r="F654">
        <v>3</v>
      </c>
      <c r="G654">
        <v>2</v>
      </c>
      <c r="I654">
        <v>4745</v>
      </c>
      <c r="J654">
        <v>4745</v>
      </c>
      <c r="K654">
        <v>4745</v>
      </c>
      <c r="L654">
        <v>4745</v>
      </c>
      <c r="M654" t="s">
        <v>24</v>
      </c>
      <c r="P654">
        <v>103.643146730542</v>
      </c>
      <c r="Q654">
        <v>103.643146730542</v>
      </c>
      <c r="R654" t="s">
        <v>24</v>
      </c>
    </row>
    <row r="655" spans="1:18" x14ac:dyDescent="0.35">
      <c r="A655" t="s">
        <v>223</v>
      </c>
      <c r="B655" t="s">
        <v>132</v>
      </c>
      <c r="C655" t="s">
        <v>226</v>
      </c>
      <c r="D655" t="s">
        <v>133</v>
      </c>
      <c r="E655" t="s">
        <v>26</v>
      </c>
      <c r="F655">
        <v>7</v>
      </c>
      <c r="G655">
        <v>2</v>
      </c>
      <c r="I655">
        <v>862</v>
      </c>
      <c r="J655">
        <v>862</v>
      </c>
      <c r="K655">
        <v>862</v>
      </c>
      <c r="L655">
        <v>862</v>
      </c>
      <c r="M655" t="s">
        <v>24</v>
      </c>
      <c r="P655">
        <v>1280.6354255907399</v>
      </c>
      <c r="Q655">
        <v>1280.6354255907399</v>
      </c>
      <c r="R655" t="s">
        <v>24</v>
      </c>
    </row>
    <row r="656" spans="1:18" x14ac:dyDescent="0.35">
      <c r="A656" t="s">
        <v>223</v>
      </c>
      <c r="B656" t="s">
        <v>132</v>
      </c>
      <c r="C656" t="s">
        <v>227</v>
      </c>
      <c r="D656" t="s">
        <v>133</v>
      </c>
      <c r="E656" t="s">
        <v>26</v>
      </c>
      <c r="F656">
        <v>5</v>
      </c>
      <c r="G656">
        <v>2</v>
      </c>
      <c r="I656">
        <v>11722</v>
      </c>
      <c r="J656">
        <v>11722</v>
      </c>
      <c r="K656">
        <v>11722</v>
      </c>
      <c r="L656">
        <v>11722</v>
      </c>
      <c r="M656" t="s">
        <v>24</v>
      </c>
      <c r="P656">
        <v>28.752160302335099</v>
      </c>
      <c r="Q656">
        <v>28.752160302335099</v>
      </c>
      <c r="R656" t="s">
        <v>24</v>
      </c>
    </row>
    <row r="657" spans="1:18" x14ac:dyDescent="0.35">
      <c r="A657" t="s">
        <v>223</v>
      </c>
      <c r="B657" t="s">
        <v>132</v>
      </c>
      <c r="C657" t="s">
        <v>228</v>
      </c>
      <c r="D657" t="s">
        <v>133</v>
      </c>
      <c r="E657" t="s">
        <v>26</v>
      </c>
      <c r="F657">
        <v>8</v>
      </c>
      <c r="G657">
        <v>2</v>
      </c>
      <c r="I657">
        <v>61819</v>
      </c>
      <c r="J657">
        <v>61819</v>
      </c>
      <c r="K657">
        <v>61819</v>
      </c>
      <c r="L657">
        <v>61819</v>
      </c>
      <c r="M657" t="s">
        <v>24</v>
      </c>
      <c r="P657">
        <v>64.500916703357106</v>
      </c>
      <c r="Q657">
        <v>64.500916703357106</v>
      </c>
      <c r="R657" t="s">
        <v>24</v>
      </c>
    </row>
    <row r="658" spans="1:18" x14ac:dyDescent="0.35">
      <c r="A658" t="s">
        <v>223</v>
      </c>
      <c r="B658" t="s">
        <v>132</v>
      </c>
      <c r="C658" t="s">
        <v>229</v>
      </c>
      <c r="D658" t="s">
        <v>133</v>
      </c>
      <c r="E658" t="s">
        <v>26</v>
      </c>
      <c r="F658">
        <v>10</v>
      </c>
      <c r="G658">
        <v>2</v>
      </c>
      <c r="I658">
        <v>1016</v>
      </c>
      <c r="J658">
        <v>1016</v>
      </c>
      <c r="K658">
        <v>1016</v>
      </c>
      <c r="L658">
        <v>1016</v>
      </c>
      <c r="M658" t="s">
        <v>24</v>
      </c>
      <c r="P658">
        <v>23.243675708793901</v>
      </c>
      <c r="Q658">
        <v>23.243675708793901</v>
      </c>
      <c r="R658" t="s">
        <v>24</v>
      </c>
    </row>
    <row r="659" spans="1:18" x14ac:dyDescent="0.35">
      <c r="A659" t="s">
        <v>223</v>
      </c>
      <c r="B659" t="s">
        <v>132</v>
      </c>
      <c r="C659" t="s">
        <v>230</v>
      </c>
      <c r="D659" t="s">
        <v>133</v>
      </c>
      <c r="E659" t="s">
        <v>26</v>
      </c>
      <c r="F659">
        <v>9</v>
      </c>
      <c r="G659">
        <v>2</v>
      </c>
      <c r="I659">
        <v>1509</v>
      </c>
      <c r="J659">
        <v>1509</v>
      </c>
      <c r="K659">
        <v>1509</v>
      </c>
      <c r="L659">
        <v>1509</v>
      </c>
      <c r="M659" t="s">
        <v>24</v>
      </c>
      <c r="P659">
        <v>34.969700706689899</v>
      </c>
      <c r="Q659">
        <v>34.969700706689899</v>
      </c>
      <c r="R659" t="s">
        <v>24</v>
      </c>
    </row>
    <row r="660" spans="1:18" x14ac:dyDescent="0.35">
      <c r="A660" t="s">
        <v>223</v>
      </c>
      <c r="B660" t="s">
        <v>132</v>
      </c>
      <c r="C660" t="s">
        <v>231</v>
      </c>
      <c r="D660" t="s">
        <v>133</v>
      </c>
      <c r="E660" t="s">
        <v>26</v>
      </c>
      <c r="F660">
        <v>6</v>
      </c>
      <c r="G660">
        <v>2</v>
      </c>
      <c r="I660">
        <v>464</v>
      </c>
      <c r="J660">
        <v>464</v>
      </c>
      <c r="K660">
        <v>464</v>
      </c>
      <c r="L660">
        <v>464</v>
      </c>
      <c r="M660" t="s">
        <v>24</v>
      </c>
      <c r="P660">
        <v>12.831081939208801</v>
      </c>
      <c r="Q660">
        <v>12.831081939208801</v>
      </c>
      <c r="R660" t="s">
        <v>24</v>
      </c>
    </row>
    <row r="661" spans="1:18" x14ac:dyDescent="0.35">
      <c r="A661" t="s">
        <v>223</v>
      </c>
      <c r="B661" t="s">
        <v>132</v>
      </c>
      <c r="C661" t="s">
        <v>232</v>
      </c>
      <c r="D661" t="s">
        <v>133</v>
      </c>
      <c r="E661" t="s">
        <v>26</v>
      </c>
      <c r="F661">
        <v>2</v>
      </c>
      <c r="G661">
        <v>2</v>
      </c>
      <c r="I661">
        <v>1604</v>
      </c>
      <c r="J661">
        <v>1604</v>
      </c>
      <c r="K661">
        <v>1604</v>
      </c>
      <c r="L661">
        <v>1604</v>
      </c>
      <c r="M661" t="s">
        <v>24</v>
      </c>
      <c r="P661">
        <v>12.234795399073899</v>
      </c>
      <c r="Q661">
        <v>12.234795399073899</v>
      </c>
      <c r="R661" t="s">
        <v>24</v>
      </c>
    </row>
    <row r="662" spans="1:18" x14ac:dyDescent="0.35">
      <c r="A662" t="s">
        <v>223</v>
      </c>
      <c r="B662" t="s">
        <v>132</v>
      </c>
      <c r="C662" t="s">
        <v>233</v>
      </c>
      <c r="D662" t="s">
        <v>133</v>
      </c>
      <c r="E662" t="s">
        <v>26</v>
      </c>
      <c r="F662">
        <v>4</v>
      </c>
      <c r="G662">
        <v>2</v>
      </c>
      <c r="I662">
        <v>3569</v>
      </c>
      <c r="J662">
        <v>3569</v>
      </c>
      <c r="K662">
        <v>3569</v>
      </c>
      <c r="L662">
        <v>3569</v>
      </c>
      <c r="M662" t="s">
        <v>24</v>
      </c>
      <c r="P662">
        <v>3.5374102078288301</v>
      </c>
      <c r="Q662">
        <v>3.5374102078288301</v>
      </c>
      <c r="R662" t="s">
        <v>24</v>
      </c>
    </row>
    <row r="663" spans="1:18" x14ac:dyDescent="0.35">
      <c r="A663" t="s">
        <v>223</v>
      </c>
      <c r="B663" t="s">
        <v>134</v>
      </c>
      <c r="C663" t="s">
        <v>224</v>
      </c>
      <c r="D663" t="s">
        <v>135</v>
      </c>
      <c r="E663" t="s">
        <v>26</v>
      </c>
      <c r="F663">
        <v>1</v>
      </c>
      <c r="G663">
        <v>2</v>
      </c>
      <c r="I663">
        <v>1048</v>
      </c>
      <c r="J663">
        <v>1048</v>
      </c>
      <c r="K663">
        <v>1048</v>
      </c>
      <c r="L663">
        <v>1048</v>
      </c>
      <c r="M663" t="s">
        <v>24</v>
      </c>
      <c r="P663">
        <v>0.348293135279377</v>
      </c>
      <c r="Q663">
        <v>0.348293135279377</v>
      </c>
      <c r="R663" t="s">
        <v>24</v>
      </c>
    </row>
    <row r="664" spans="1:18" x14ac:dyDescent="0.35">
      <c r="A664" t="s">
        <v>223</v>
      </c>
      <c r="B664" t="s">
        <v>134</v>
      </c>
      <c r="C664" t="s">
        <v>225</v>
      </c>
      <c r="D664" t="s">
        <v>135</v>
      </c>
      <c r="E664" t="s">
        <v>26</v>
      </c>
      <c r="F664">
        <v>3</v>
      </c>
      <c r="G664">
        <v>2</v>
      </c>
      <c r="I664">
        <v>1835</v>
      </c>
      <c r="J664">
        <v>1835</v>
      </c>
      <c r="K664">
        <v>1835</v>
      </c>
      <c r="L664">
        <v>1835</v>
      </c>
      <c r="M664" t="s">
        <v>24</v>
      </c>
      <c r="P664">
        <v>35.344592295656099</v>
      </c>
      <c r="Q664">
        <v>35.344592295656099</v>
      </c>
      <c r="R664" t="s">
        <v>24</v>
      </c>
    </row>
    <row r="665" spans="1:18" x14ac:dyDescent="0.35">
      <c r="A665" t="s">
        <v>223</v>
      </c>
      <c r="B665" t="s">
        <v>134</v>
      </c>
      <c r="C665" t="s">
        <v>226</v>
      </c>
      <c r="D665" t="s">
        <v>135</v>
      </c>
      <c r="E665" t="s">
        <v>26</v>
      </c>
      <c r="F665">
        <v>7</v>
      </c>
      <c r="G665">
        <v>2</v>
      </c>
      <c r="I665">
        <v>654</v>
      </c>
      <c r="J665">
        <v>654</v>
      </c>
      <c r="K665">
        <v>654</v>
      </c>
      <c r="L665">
        <v>654</v>
      </c>
      <c r="M665" t="s">
        <v>24</v>
      </c>
      <c r="P665">
        <v>980.57144799428397</v>
      </c>
      <c r="Q665">
        <v>980.57144799428397</v>
      </c>
      <c r="R665" t="s">
        <v>24</v>
      </c>
    </row>
    <row r="666" spans="1:18" x14ac:dyDescent="0.35">
      <c r="A666" t="s">
        <v>223</v>
      </c>
      <c r="B666" t="s">
        <v>134</v>
      </c>
      <c r="C666" t="s">
        <v>227</v>
      </c>
      <c r="D666" t="s">
        <v>135</v>
      </c>
      <c r="E666" t="s">
        <v>26</v>
      </c>
      <c r="F666">
        <v>5</v>
      </c>
      <c r="G666">
        <v>2</v>
      </c>
      <c r="I666">
        <v>26500</v>
      </c>
      <c r="J666">
        <v>26500</v>
      </c>
      <c r="K666">
        <v>26500</v>
      </c>
      <c r="L666">
        <v>26500</v>
      </c>
      <c r="M666" t="s">
        <v>24</v>
      </c>
      <c r="P666">
        <v>67.503602229268395</v>
      </c>
      <c r="Q666">
        <v>67.503602229268395</v>
      </c>
      <c r="R666" t="s">
        <v>24</v>
      </c>
    </row>
    <row r="667" spans="1:18" x14ac:dyDescent="0.35">
      <c r="A667" t="s">
        <v>223</v>
      </c>
      <c r="B667" t="s">
        <v>134</v>
      </c>
      <c r="C667" t="s">
        <v>228</v>
      </c>
      <c r="D667" t="s">
        <v>135</v>
      </c>
      <c r="E667" t="s">
        <v>26</v>
      </c>
      <c r="F667">
        <v>8</v>
      </c>
      <c r="G667">
        <v>2</v>
      </c>
      <c r="I667">
        <v>769947</v>
      </c>
      <c r="J667">
        <v>769947</v>
      </c>
      <c r="K667">
        <v>769947</v>
      </c>
      <c r="L667">
        <v>769947</v>
      </c>
      <c r="M667" t="s">
        <v>24</v>
      </c>
      <c r="P667">
        <v>930.09573483556505</v>
      </c>
      <c r="Q667">
        <v>930.09573483556505</v>
      </c>
      <c r="R667" t="s">
        <v>24</v>
      </c>
    </row>
    <row r="668" spans="1:18" x14ac:dyDescent="0.35">
      <c r="A668" t="s">
        <v>223</v>
      </c>
      <c r="B668" t="s">
        <v>134</v>
      </c>
      <c r="C668" t="s">
        <v>229</v>
      </c>
      <c r="D668" t="s">
        <v>135</v>
      </c>
      <c r="E668" t="s">
        <v>26</v>
      </c>
      <c r="F668">
        <v>10</v>
      </c>
      <c r="G668">
        <v>2</v>
      </c>
      <c r="I668">
        <v>1553</v>
      </c>
      <c r="J668">
        <v>1553</v>
      </c>
      <c r="K668">
        <v>1553</v>
      </c>
      <c r="L668">
        <v>1553</v>
      </c>
      <c r="M668" t="s">
        <v>24</v>
      </c>
      <c r="P668">
        <v>31.832811100678601</v>
      </c>
      <c r="Q668">
        <v>31.832811100678601</v>
      </c>
      <c r="R668" t="s">
        <v>24</v>
      </c>
    </row>
    <row r="669" spans="1:18" x14ac:dyDescent="0.35">
      <c r="A669" t="s">
        <v>223</v>
      </c>
      <c r="B669" t="s">
        <v>134</v>
      </c>
      <c r="C669" t="s">
        <v>230</v>
      </c>
      <c r="D669" t="s">
        <v>135</v>
      </c>
      <c r="E669" t="s">
        <v>26</v>
      </c>
      <c r="F669">
        <v>9</v>
      </c>
      <c r="G669">
        <v>2</v>
      </c>
      <c r="I669">
        <v>1529</v>
      </c>
      <c r="J669">
        <v>1529</v>
      </c>
      <c r="K669">
        <v>1529</v>
      </c>
      <c r="L669">
        <v>1529</v>
      </c>
      <c r="M669" t="s">
        <v>24</v>
      </c>
      <c r="P669">
        <v>35.497293472269199</v>
      </c>
      <c r="Q669">
        <v>35.497293472269199</v>
      </c>
      <c r="R669" t="s">
        <v>24</v>
      </c>
    </row>
    <row r="670" spans="1:18" x14ac:dyDescent="0.35">
      <c r="A670" t="s">
        <v>223</v>
      </c>
      <c r="B670" t="s">
        <v>134</v>
      </c>
      <c r="C670" t="s">
        <v>231</v>
      </c>
      <c r="D670" t="s">
        <v>135</v>
      </c>
      <c r="E670" t="s">
        <v>26</v>
      </c>
      <c r="F670">
        <v>6</v>
      </c>
      <c r="G670">
        <v>2</v>
      </c>
      <c r="I670">
        <v>541</v>
      </c>
      <c r="J670">
        <v>541</v>
      </c>
      <c r="K670">
        <v>541</v>
      </c>
      <c r="L670">
        <v>541</v>
      </c>
      <c r="M670" t="s">
        <v>24</v>
      </c>
      <c r="P670">
        <v>15.511350610198299</v>
      </c>
      <c r="Q670">
        <v>15.511350610198299</v>
      </c>
      <c r="R670" t="s">
        <v>24</v>
      </c>
    </row>
    <row r="671" spans="1:18" x14ac:dyDescent="0.35">
      <c r="A671" t="s">
        <v>223</v>
      </c>
      <c r="B671" t="s">
        <v>134</v>
      </c>
      <c r="C671" t="s">
        <v>232</v>
      </c>
      <c r="D671" t="s">
        <v>135</v>
      </c>
      <c r="E671" t="s">
        <v>26</v>
      </c>
      <c r="F671">
        <v>2</v>
      </c>
      <c r="G671">
        <v>2</v>
      </c>
      <c r="I671">
        <v>4064</v>
      </c>
      <c r="J671">
        <v>4064</v>
      </c>
      <c r="K671">
        <v>4064</v>
      </c>
      <c r="L671">
        <v>4064</v>
      </c>
      <c r="M671" t="s">
        <v>24</v>
      </c>
      <c r="P671">
        <v>26.085092083309799</v>
      </c>
      <c r="Q671">
        <v>26.085092083309799</v>
      </c>
      <c r="R671" t="s">
        <v>24</v>
      </c>
    </row>
    <row r="672" spans="1:18" x14ac:dyDescent="0.35">
      <c r="A672" t="s">
        <v>223</v>
      </c>
      <c r="B672" t="s">
        <v>134</v>
      </c>
      <c r="C672" t="s">
        <v>233</v>
      </c>
      <c r="D672" t="s">
        <v>135</v>
      </c>
      <c r="E672" t="s">
        <v>26</v>
      </c>
      <c r="F672">
        <v>4</v>
      </c>
      <c r="G672">
        <v>2</v>
      </c>
      <c r="I672">
        <v>4346</v>
      </c>
      <c r="J672">
        <v>4346</v>
      </c>
      <c r="K672">
        <v>4346</v>
      </c>
      <c r="L672">
        <v>4346</v>
      </c>
      <c r="M672" t="s">
        <v>24</v>
      </c>
      <c r="P672">
        <v>5.1772415758663</v>
      </c>
      <c r="Q672">
        <v>5.1772415758663</v>
      </c>
      <c r="R672" t="s">
        <v>24</v>
      </c>
    </row>
    <row r="673" spans="1:18" x14ac:dyDescent="0.35">
      <c r="A673" t="s">
        <v>223</v>
      </c>
      <c r="B673" t="s">
        <v>136</v>
      </c>
      <c r="C673" t="s">
        <v>224</v>
      </c>
      <c r="D673" t="s">
        <v>137</v>
      </c>
      <c r="E673" t="s">
        <v>26</v>
      </c>
      <c r="F673">
        <v>1</v>
      </c>
      <c r="G673">
        <v>2</v>
      </c>
      <c r="I673">
        <v>1015</v>
      </c>
      <c r="J673">
        <v>1015</v>
      </c>
      <c r="K673">
        <v>1015</v>
      </c>
      <c r="L673">
        <v>1015</v>
      </c>
      <c r="M673" t="s">
        <v>24</v>
      </c>
      <c r="P673">
        <v>0.33125216944059899</v>
      </c>
      <c r="Q673">
        <v>0.33125216944059899</v>
      </c>
      <c r="R673" t="s">
        <v>24</v>
      </c>
    </row>
    <row r="674" spans="1:18" x14ac:dyDescent="0.35">
      <c r="A674" t="s">
        <v>223</v>
      </c>
      <c r="B674" t="s">
        <v>136</v>
      </c>
      <c r="C674" t="s">
        <v>225</v>
      </c>
      <c r="D674" t="s">
        <v>137</v>
      </c>
      <c r="E674" t="s">
        <v>26</v>
      </c>
      <c r="F674">
        <v>3</v>
      </c>
      <c r="G674">
        <v>2</v>
      </c>
      <c r="I674">
        <v>1554</v>
      </c>
      <c r="J674">
        <v>1554</v>
      </c>
      <c r="K674">
        <v>1554</v>
      </c>
      <c r="L674">
        <v>1554</v>
      </c>
      <c r="M674" t="s">
        <v>24</v>
      </c>
      <c r="P674">
        <v>29.104458282382001</v>
      </c>
      <c r="Q674">
        <v>29.104458282382001</v>
      </c>
      <c r="R674" t="s">
        <v>24</v>
      </c>
    </row>
    <row r="675" spans="1:18" x14ac:dyDescent="0.35">
      <c r="A675" t="s">
        <v>223</v>
      </c>
      <c r="B675" t="s">
        <v>136</v>
      </c>
      <c r="C675" t="s">
        <v>226</v>
      </c>
      <c r="D675" t="s">
        <v>137</v>
      </c>
      <c r="E675" t="s">
        <v>26</v>
      </c>
      <c r="F675">
        <v>7</v>
      </c>
      <c r="G675">
        <v>2</v>
      </c>
      <c r="I675">
        <v>1044</v>
      </c>
      <c r="J675">
        <v>1044</v>
      </c>
      <c r="K675">
        <v>1044</v>
      </c>
      <c r="L675">
        <v>1044</v>
      </c>
      <c r="M675" t="s">
        <v>24</v>
      </c>
      <c r="P675">
        <v>1512.20684112297</v>
      </c>
      <c r="Q675">
        <v>1512.20684112297</v>
      </c>
      <c r="R675" t="s">
        <v>24</v>
      </c>
    </row>
    <row r="676" spans="1:18" x14ac:dyDescent="0.35">
      <c r="A676" t="s">
        <v>223</v>
      </c>
      <c r="B676" t="s">
        <v>136</v>
      </c>
      <c r="C676" t="s">
        <v>227</v>
      </c>
      <c r="D676" t="s">
        <v>137</v>
      </c>
      <c r="E676" t="s">
        <v>26</v>
      </c>
      <c r="F676">
        <v>5</v>
      </c>
      <c r="G676">
        <v>2</v>
      </c>
      <c r="I676">
        <v>11090</v>
      </c>
      <c r="J676">
        <v>11090</v>
      </c>
      <c r="K676">
        <v>11090</v>
      </c>
      <c r="L676">
        <v>11090</v>
      </c>
      <c r="M676" t="s">
        <v>24</v>
      </c>
      <c r="P676">
        <v>27.130576614171499</v>
      </c>
      <c r="Q676">
        <v>27.130576614171499</v>
      </c>
      <c r="R676" t="s">
        <v>24</v>
      </c>
    </row>
    <row r="677" spans="1:18" x14ac:dyDescent="0.35">
      <c r="A677" t="s">
        <v>223</v>
      </c>
      <c r="B677" t="s">
        <v>136</v>
      </c>
      <c r="C677" t="s">
        <v>228</v>
      </c>
      <c r="D677" t="s">
        <v>137</v>
      </c>
      <c r="E677" t="s">
        <v>26</v>
      </c>
      <c r="F677">
        <v>8</v>
      </c>
      <c r="G677">
        <v>2</v>
      </c>
      <c r="I677">
        <v>29540</v>
      </c>
      <c r="J677">
        <v>29540</v>
      </c>
      <c r="K677">
        <v>29540</v>
      </c>
      <c r="L677">
        <v>29540</v>
      </c>
      <c r="M677" t="s">
        <v>24</v>
      </c>
      <c r="P677">
        <v>29.454635662283501</v>
      </c>
      <c r="Q677">
        <v>29.454635662283501</v>
      </c>
      <c r="R677" t="s">
        <v>24</v>
      </c>
    </row>
    <row r="678" spans="1:18" x14ac:dyDescent="0.35">
      <c r="A678" t="s">
        <v>223</v>
      </c>
      <c r="B678" t="s">
        <v>136</v>
      </c>
      <c r="C678" t="s">
        <v>229</v>
      </c>
      <c r="D678" t="s">
        <v>137</v>
      </c>
      <c r="E678" t="s">
        <v>26</v>
      </c>
      <c r="F678">
        <v>10</v>
      </c>
      <c r="G678">
        <v>2</v>
      </c>
      <c r="I678">
        <v>1083</v>
      </c>
      <c r="J678">
        <v>1083</v>
      </c>
      <c r="K678">
        <v>1083</v>
      </c>
      <c r="L678">
        <v>1083</v>
      </c>
      <c r="M678" t="s">
        <v>24</v>
      </c>
      <c r="P678">
        <v>24.421751325119601</v>
      </c>
      <c r="Q678">
        <v>24.421751325119601</v>
      </c>
      <c r="R678" t="s">
        <v>24</v>
      </c>
    </row>
    <row r="679" spans="1:18" x14ac:dyDescent="0.35">
      <c r="A679" t="s">
        <v>223</v>
      </c>
      <c r="B679" t="s">
        <v>136</v>
      </c>
      <c r="C679" t="s">
        <v>230</v>
      </c>
      <c r="D679" t="s">
        <v>137</v>
      </c>
      <c r="E679" t="s">
        <v>26</v>
      </c>
      <c r="F679">
        <v>9</v>
      </c>
      <c r="G679">
        <v>2</v>
      </c>
      <c r="I679">
        <v>4880</v>
      </c>
      <c r="J679">
        <v>4880</v>
      </c>
      <c r="K679">
        <v>4880</v>
      </c>
      <c r="L679">
        <v>4880</v>
      </c>
      <c r="M679" t="s">
        <v>24</v>
      </c>
      <c r="P679">
        <v>113.71420617604301</v>
      </c>
      <c r="Q679">
        <v>113.71420617604301</v>
      </c>
      <c r="R679" t="s">
        <v>24</v>
      </c>
    </row>
    <row r="680" spans="1:18" x14ac:dyDescent="0.35">
      <c r="A680" t="s">
        <v>223</v>
      </c>
      <c r="B680" t="s">
        <v>136</v>
      </c>
      <c r="C680" t="s">
        <v>231</v>
      </c>
      <c r="D680" t="s">
        <v>137</v>
      </c>
      <c r="E680" t="s">
        <v>26</v>
      </c>
      <c r="F680">
        <v>6</v>
      </c>
      <c r="G680">
        <v>2</v>
      </c>
      <c r="I680">
        <v>504</v>
      </c>
      <c r="J680">
        <v>504</v>
      </c>
      <c r="K680">
        <v>504</v>
      </c>
      <c r="L680">
        <v>504</v>
      </c>
      <c r="M680" t="s">
        <v>24</v>
      </c>
      <c r="P680">
        <v>14.265063001485199</v>
      </c>
      <c r="Q680">
        <v>14.265063001485199</v>
      </c>
      <c r="R680" t="s">
        <v>24</v>
      </c>
    </row>
    <row r="681" spans="1:18" x14ac:dyDescent="0.35">
      <c r="A681" t="s">
        <v>223</v>
      </c>
      <c r="B681" t="s">
        <v>136</v>
      </c>
      <c r="C681" t="s">
        <v>232</v>
      </c>
      <c r="D681" t="s">
        <v>137</v>
      </c>
      <c r="E681" t="s">
        <v>26</v>
      </c>
      <c r="F681">
        <v>2</v>
      </c>
      <c r="G681">
        <v>2</v>
      </c>
      <c r="I681">
        <v>2374</v>
      </c>
      <c r="J681">
        <v>2374</v>
      </c>
      <c r="K681">
        <v>2374</v>
      </c>
      <c r="L681">
        <v>2374</v>
      </c>
      <c r="M681" t="s">
        <v>24</v>
      </c>
      <c r="P681">
        <v>16.944898951341301</v>
      </c>
      <c r="Q681">
        <v>16.944898951341301</v>
      </c>
      <c r="R681" t="s">
        <v>24</v>
      </c>
    </row>
    <row r="682" spans="1:18" x14ac:dyDescent="0.35">
      <c r="A682" t="s">
        <v>223</v>
      </c>
      <c r="B682" t="s">
        <v>136</v>
      </c>
      <c r="C682" t="s">
        <v>233</v>
      </c>
      <c r="D682" t="s">
        <v>137</v>
      </c>
      <c r="E682" t="s">
        <v>26</v>
      </c>
      <c r="F682">
        <v>4</v>
      </c>
      <c r="G682">
        <v>2</v>
      </c>
      <c r="I682">
        <v>5130</v>
      </c>
      <c r="J682">
        <v>5130</v>
      </c>
      <c r="K682">
        <v>5130</v>
      </c>
      <c r="L682">
        <v>5130</v>
      </c>
      <c r="M682" t="s">
        <v>24</v>
      </c>
      <c r="P682">
        <v>6.8470616198392298</v>
      </c>
      <c r="Q682">
        <v>6.8470616198392298</v>
      </c>
      <c r="R682" t="s">
        <v>24</v>
      </c>
    </row>
    <row r="683" spans="1:18" x14ac:dyDescent="0.35">
      <c r="A683" t="s">
        <v>223</v>
      </c>
      <c r="B683" t="s">
        <v>138</v>
      </c>
      <c r="C683" t="s">
        <v>224</v>
      </c>
      <c r="D683" t="s">
        <v>139</v>
      </c>
      <c r="E683" t="s">
        <v>26</v>
      </c>
      <c r="F683">
        <v>1</v>
      </c>
      <c r="G683">
        <v>2</v>
      </c>
      <c r="I683">
        <v>709</v>
      </c>
      <c r="J683">
        <v>709</v>
      </c>
      <c r="K683">
        <v>709</v>
      </c>
      <c r="L683">
        <v>709</v>
      </c>
      <c r="M683" t="s">
        <v>24</v>
      </c>
      <c r="P683">
        <v>0.183142148795019</v>
      </c>
      <c r="Q683">
        <v>0.183142148795019</v>
      </c>
      <c r="R683" t="s">
        <v>24</v>
      </c>
    </row>
    <row r="684" spans="1:18" x14ac:dyDescent="0.35">
      <c r="A684" t="s">
        <v>223</v>
      </c>
      <c r="B684" t="s">
        <v>138</v>
      </c>
      <c r="C684" t="s">
        <v>225</v>
      </c>
      <c r="D684" t="s">
        <v>139</v>
      </c>
      <c r="E684" t="s">
        <v>26</v>
      </c>
      <c r="F684">
        <v>3</v>
      </c>
      <c r="G684">
        <v>2</v>
      </c>
      <c r="I684">
        <v>4058</v>
      </c>
      <c r="J684">
        <v>4058</v>
      </c>
      <c r="K684">
        <v>4058</v>
      </c>
      <c r="L684">
        <v>4058</v>
      </c>
      <c r="M684" t="s">
        <v>24</v>
      </c>
      <c r="P684">
        <v>87.065769850339805</v>
      </c>
      <c r="Q684">
        <v>87.065769850339805</v>
      </c>
      <c r="R684" t="s">
        <v>24</v>
      </c>
    </row>
    <row r="685" spans="1:18" x14ac:dyDescent="0.35">
      <c r="A685" t="s">
        <v>223</v>
      </c>
      <c r="B685" t="s">
        <v>138</v>
      </c>
      <c r="C685" t="s">
        <v>226</v>
      </c>
      <c r="D685" t="s">
        <v>139</v>
      </c>
      <c r="E685" t="s">
        <v>26</v>
      </c>
      <c r="F685">
        <v>7</v>
      </c>
      <c r="G685">
        <v>2</v>
      </c>
      <c r="I685">
        <v>705</v>
      </c>
      <c r="J685">
        <v>705</v>
      </c>
      <c r="K685">
        <v>705</v>
      </c>
      <c r="L685">
        <v>705</v>
      </c>
      <c r="M685" t="s">
        <v>24</v>
      </c>
      <c r="P685">
        <v>1058.7392663660301</v>
      </c>
      <c r="Q685">
        <v>1058.7392663660301</v>
      </c>
      <c r="R685" t="s">
        <v>24</v>
      </c>
    </row>
    <row r="686" spans="1:18" x14ac:dyDescent="0.35">
      <c r="A686" t="s">
        <v>223</v>
      </c>
      <c r="B686" t="s">
        <v>138</v>
      </c>
      <c r="C686" t="s">
        <v>227</v>
      </c>
      <c r="D686" t="s">
        <v>139</v>
      </c>
      <c r="E686" t="s">
        <v>26</v>
      </c>
      <c r="F686">
        <v>5</v>
      </c>
      <c r="G686">
        <v>2</v>
      </c>
      <c r="I686">
        <v>23062</v>
      </c>
      <c r="J686">
        <v>23062</v>
      </c>
      <c r="K686">
        <v>23062</v>
      </c>
      <c r="L686">
        <v>23062</v>
      </c>
      <c r="M686" t="s">
        <v>24</v>
      </c>
      <c r="P686">
        <v>58.3686575741513</v>
      </c>
      <c r="Q686">
        <v>58.3686575741513</v>
      </c>
      <c r="R686" t="s">
        <v>24</v>
      </c>
    </row>
    <row r="687" spans="1:18" x14ac:dyDescent="0.35">
      <c r="A687" t="s">
        <v>223</v>
      </c>
      <c r="B687" t="s">
        <v>138</v>
      </c>
      <c r="C687" t="s">
        <v>228</v>
      </c>
      <c r="D687" t="s">
        <v>139</v>
      </c>
      <c r="E687" t="s">
        <v>26</v>
      </c>
      <c r="F687">
        <v>8</v>
      </c>
      <c r="G687">
        <v>2</v>
      </c>
      <c r="I687">
        <v>33578</v>
      </c>
      <c r="J687">
        <v>33578</v>
      </c>
      <c r="K687">
        <v>33578</v>
      </c>
      <c r="L687">
        <v>33578</v>
      </c>
      <c r="M687" t="s">
        <v>24</v>
      </c>
      <c r="P687">
        <v>33.7533026894112</v>
      </c>
      <c r="Q687">
        <v>33.7533026894112</v>
      </c>
      <c r="R687" t="s">
        <v>24</v>
      </c>
    </row>
    <row r="688" spans="1:18" x14ac:dyDescent="0.35">
      <c r="A688" t="s">
        <v>223</v>
      </c>
      <c r="B688" t="s">
        <v>138</v>
      </c>
      <c r="C688" t="s">
        <v>229</v>
      </c>
      <c r="D688" t="s">
        <v>139</v>
      </c>
      <c r="E688" t="s">
        <v>26</v>
      </c>
      <c r="F688">
        <v>10</v>
      </c>
      <c r="G688">
        <v>2</v>
      </c>
      <c r="I688">
        <v>1015</v>
      </c>
      <c r="J688">
        <v>1015</v>
      </c>
      <c r="K688">
        <v>1015</v>
      </c>
      <c r="L688">
        <v>1015</v>
      </c>
      <c r="M688" t="s">
        <v>24</v>
      </c>
      <c r="P688">
        <v>23.225794652956999</v>
      </c>
      <c r="Q688">
        <v>23.225794652956999</v>
      </c>
      <c r="R688" t="s">
        <v>24</v>
      </c>
    </row>
    <row r="689" spans="1:18" x14ac:dyDescent="0.35">
      <c r="A689" t="s">
        <v>223</v>
      </c>
      <c r="B689" t="s">
        <v>138</v>
      </c>
      <c r="C689" t="s">
        <v>230</v>
      </c>
      <c r="D689" t="s">
        <v>139</v>
      </c>
      <c r="E689" t="s">
        <v>26</v>
      </c>
      <c r="F689">
        <v>9</v>
      </c>
      <c r="G689">
        <v>2</v>
      </c>
      <c r="I689">
        <v>1229</v>
      </c>
      <c r="J689">
        <v>1229</v>
      </c>
      <c r="K689">
        <v>1229</v>
      </c>
      <c r="L689">
        <v>1229</v>
      </c>
      <c r="M689" t="s">
        <v>24</v>
      </c>
      <c r="P689">
        <v>27.424043131823002</v>
      </c>
      <c r="Q689">
        <v>27.424043131823002</v>
      </c>
      <c r="R689" t="s">
        <v>24</v>
      </c>
    </row>
    <row r="690" spans="1:18" x14ac:dyDescent="0.35">
      <c r="A690" t="s">
        <v>223</v>
      </c>
      <c r="B690" t="s">
        <v>138</v>
      </c>
      <c r="C690" t="s">
        <v>231</v>
      </c>
      <c r="D690" t="s">
        <v>139</v>
      </c>
      <c r="E690" t="s">
        <v>26</v>
      </c>
      <c r="F690">
        <v>6</v>
      </c>
      <c r="G690">
        <v>2</v>
      </c>
      <c r="I690">
        <v>449</v>
      </c>
      <c r="J690">
        <v>449</v>
      </c>
      <c r="K690">
        <v>449</v>
      </c>
      <c r="L690">
        <v>449</v>
      </c>
      <c r="M690" t="s">
        <v>24</v>
      </c>
      <c r="P690">
        <v>12.2654631371337</v>
      </c>
      <c r="Q690">
        <v>12.2654631371337</v>
      </c>
      <c r="R690" t="s">
        <v>24</v>
      </c>
    </row>
    <row r="691" spans="1:18" x14ac:dyDescent="0.35">
      <c r="A691" t="s">
        <v>223</v>
      </c>
      <c r="B691" t="s">
        <v>138</v>
      </c>
      <c r="C691" t="s">
        <v>232</v>
      </c>
      <c r="D691" t="s">
        <v>139</v>
      </c>
      <c r="E691" t="s">
        <v>26</v>
      </c>
      <c r="F691">
        <v>2</v>
      </c>
      <c r="G691">
        <v>2</v>
      </c>
      <c r="I691">
        <v>1724</v>
      </c>
      <c r="J691">
        <v>1724</v>
      </c>
      <c r="K691">
        <v>1724</v>
      </c>
      <c r="L691">
        <v>1724</v>
      </c>
      <c r="M691" t="s">
        <v>24</v>
      </c>
      <c r="P691">
        <v>13.002894241370999</v>
      </c>
      <c r="Q691">
        <v>13.002894241370999</v>
      </c>
      <c r="R691" t="s">
        <v>24</v>
      </c>
    </row>
    <row r="692" spans="1:18" x14ac:dyDescent="0.35">
      <c r="A692" t="s">
        <v>223</v>
      </c>
      <c r="B692" t="s">
        <v>138</v>
      </c>
      <c r="C692" t="s">
        <v>233</v>
      </c>
      <c r="D692" t="s">
        <v>139</v>
      </c>
      <c r="E692" t="s">
        <v>26</v>
      </c>
      <c r="F692">
        <v>4</v>
      </c>
      <c r="G692">
        <v>2</v>
      </c>
      <c r="I692">
        <v>3439</v>
      </c>
      <c r="J692">
        <v>3439</v>
      </c>
      <c r="K692">
        <v>3439</v>
      </c>
      <c r="L692">
        <v>3439</v>
      </c>
      <c r="M692" t="s">
        <v>24</v>
      </c>
      <c r="P692">
        <v>3.2649033942017298</v>
      </c>
      <c r="Q692">
        <v>3.2649033942017298</v>
      </c>
      <c r="R692" t="s">
        <v>24</v>
      </c>
    </row>
    <row r="693" spans="1:18" x14ac:dyDescent="0.35">
      <c r="A693" t="s">
        <v>223</v>
      </c>
      <c r="B693" t="s">
        <v>140</v>
      </c>
      <c r="C693" t="s">
        <v>224</v>
      </c>
      <c r="D693" t="s">
        <v>141</v>
      </c>
      <c r="E693" t="s">
        <v>26</v>
      </c>
      <c r="F693">
        <v>1</v>
      </c>
      <c r="G693">
        <v>2</v>
      </c>
      <c r="I693">
        <v>630</v>
      </c>
      <c r="J693">
        <v>630</v>
      </c>
      <c r="K693">
        <v>630</v>
      </c>
      <c r="L693">
        <v>630</v>
      </c>
      <c r="M693" t="s">
        <v>24</v>
      </c>
      <c r="P693">
        <v>0.148297058391752</v>
      </c>
      <c r="Q693">
        <v>0.148297058391752</v>
      </c>
      <c r="R693" t="s">
        <v>24</v>
      </c>
    </row>
    <row r="694" spans="1:18" x14ac:dyDescent="0.35">
      <c r="A694" t="s">
        <v>223</v>
      </c>
      <c r="B694" t="s">
        <v>140</v>
      </c>
      <c r="C694" t="s">
        <v>225</v>
      </c>
      <c r="D694" t="s">
        <v>141</v>
      </c>
      <c r="E694" t="s">
        <v>26</v>
      </c>
      <c r="F694">
        <v>3</v>
      </c>
      <c r="G694">
        <v>2</v>
      </c>
      <c r="I694">
        <v>1011</v>
      </c>
      <c r="J694">
        <v>1011</v>
      </c>
      <c r="K694">
        <v>1011</v>
      </c>
      <c r="L694">
        <v>1011</v>
      </c>
      <c r="M694" t="s">
        <v>24</v>
      </c>
      <c r="P694">
        <v>17.3531338491299</v>
      </c>
      <c r="Q694">
        <v>17.3531338491299</v>
      </c>
      <c r="R694" t="s">
        <v>24</v>
      </c>
    </row>
    <row r="695" spans="1:18" x14ac:dyDescent="0.35">
      <c r="A695" t="s">
        <v>223</v>
      </c>
      <c r="B695" t="s">
        <v>140</v>
      </c>
      <c r="C695" t="s">
        <v>226</v>
      </c>
      <c r="D695" t="s">
        <v>141</v>
      </c>
      <c r="E695" t="s">
        <v>26</v>
      </c>
      <c r="F695">
        <v>7</v>
      </c>
      <c r="G695">
        <v>2</v>
      </c>
      <c r="I695">
        <v>513</v>
      </c>
      <c r="J695">
        <v>513</v>
      </c>
      <c r="K695">
        <v>513</v>
      </c>
      <c r="L695">
        <v>513</v>
      </c>
      <c r="M695" t="s">
        <v>24</v>
      </c>
      <c r="P695">
        <v>741.49855990378501</v>
      </c>
      <c r="Q695">
        <v>741.49855990378501</v>
      </c>
      <c r="R695" t="s">
        <v>24</v>
      </c>
    </row>
    <row r="696" spans="1:18" x14ac:dyDescent="0.35">
      <c r="A696" t="s">
        <v>223</v>
      </c>
      <c r="B696" t="s">
        <v>140</v>
      </c>
      <c r="C696" t="s">
        <v>227</v>
      </c>
      <c r="D696" t="s">
        <v>141</v>
      </c>
      <c r="E696" t="s">
        <v>26</v>
      </c>
      <c r="F696">
        <v>5</v>
      </c>
      <c r="G696">
        <v>2</v>
      </c>
      <c r="I696">
        <v>6852</v>
      </c>
      <c r="J696">
        <v>6852</v>
      </c>
      <c r="K696">
        <v>6852</v>
      </c>
      <c r="L696">
        <v>6852</v>
      </c>
      <c r="M696" t="s">
        <v>24</v>
      </c>
      <c r="P696">
        <v>16.367887584472602</v>
      </c>
      <c r="Q696">
        <v>16.367887584472602</v>
      </c>
      <c r="R696" t="s">
        <v>24</v>
      </c>
    </row>
    <row r="697" spans="1:18" x14ac:dyDescent="0.35">
      <c r="A697" t="s">
        <v>223</v>
      </c>
      <c r="B697" t="s">
        <v>140</v>
      </c>
      <c r="C697" t="s">
        <v>228</v>
      </c>
      <c r="D697" t="s">
        <v>141</v>
      </c>
      <c r="E697" t="s">
        <v>26</v>
      </c>
      <c r="F697">
        <v>8</v>
      </c>
      <c r="G697">
        <v>2</v>
      </c>
      <c r="I697">
        <v>17950</v>
      </c>
      <c r="J697">
        <v>17950</v>
      </c>
      <c r="K697">
        <v>17950</v>
      </c>
      <c r="L697">
        <v>17950</v>
      </c>
      <c r="M697" t="s">
        <v>24</v>
      </c>
      <c r="P697">
        <v>17.318686543120901</v>
      </c>
      <c r="Q697">
        <v>17.318686543120901</v>
      </c>
      <c r="R697" t="s">
        <v>24</v>
      </c>
    </row>
    <row r="698" spans="1:18" x14ac:dyDescent="0.35">
      <c r="A698" t="s">
        <v>223</v>
      </c>
      <c r="B698" t="s">
        <v>140</v>
      </c>
      <c r="C698" t="s">
        <v>229</v>
      </c>
      <c r="D698" t="s">
        <v>141</v>
      </c>
      <c r="E698" t="s">
        <v>26</v>
      </c>
      <c r="F698">
        <v>10</v>
      </c>
      <c r="G698">
        <v>2</v>
      </c>
      <c r="I698">
        <v>612</v>
      </c>
      <c r="J698">
        <v>612</v>
      </c>
      <c r="K698">
        <v>612</v>
      </c>
      <c r="L698">
        <v>612</v>
      </c>
      <c r="M698" t="s">
        <v>24</v>
      </c>
      <c r="P698">
        <v>15.0119495135186</v>
      </c>
      <c r="Q698">
        <v>15.0119495135186</v>
      </c>
      <c r="R698" t="s">
        <v>24</v>
      </c>
    </row>
    <row r="699" spans="1:18" x14ac:dyDescent="0.35">
      <c r="A699" t="s">
        <v>223</v>
      </c>
      <c r="B699" t="s">
        <v>140</v>
      </c>
      <c r="C699" t="s">
        <v>230</v>
      </c>
      <c r="D699" t="s">
        <v>141</v>
      </c>
      <c r="E699" t="s">
        <v>26</v>
      </c>
      <c r="F699">
        <v>9</v>
      </c>
      <c r="G699">
        <v>2</v>
      </c>
      <c r="I699">
        <v>1021</v>
      </c>
      <c r="J699">
        <v>1021</v>
      </c>
      <c r="K699">
        <v>1021</v>
      </c>
      <c r="L699">
        <v>1021</v>
      </c>
      <c r="M699" t="s">
        <v>24</v>
      </c>
      <c r="P699">
        <v>21.5801613235354</v>
      </c>
      <c r="Q699">
        <v>21.5801613235354</v>
      </c>
      <c r="R699" t="s">
        <v>24</v>
      </c>
    </row>
    <row r="700" spans="1:18" x14ac:dyDescent="0.35">
      <c r="A700" t="s">
        <v>223</v>
      </c>
      <c r="B700" t="s">
        <v>140</v>
      </c>
      <c r="C700" t="s">
        <v>231</v>
      </c>
      <c r="D700" t="s">
        <v>141</v>
      </c>
      <c r="E700" t="s">
        <v>26</v>
      </c>
      <c r="F700">
        <v>6</v>
      </c>
      <c r="G700">
        <v>2</v>
      </c>
      <c r="I700">
        <v>327</v>
      </c>
      <c r="J700">
        <v>327</v>
      </c>
      <c r="K700">
        <v>327</v>
      </c>
      <c r="L700">
        <v>327</v>
      </c>
      <c r="M700" t="s">
        <v>24</v>
      </c>
      <c r="P700">
        <v>6.7151688583592604</v>
      </c>
      <c r="Q700">
        <v>6.7151688583592604</v>
      </c>
      <c r="R700" t="s">
        <v>24</v>
      </c>
    </row>
    <row r="701" spans="1:18" x14ac:dyDescent="0.35">
      <c r="A701" t="s">
        <v>223</v>
      </c>
      <c r="B701" t="s">
        <v>140</v>
      </c>
      <c r="C701" t="s">
        <v>232</v>
      </c>
      <c r="D701" t="s">
        <v>141</v>
      </c>
      <c r="E701" t="s">
        <v>26</v>
      </c>
      <c r="F701">
        <v>2</v>
      </c>
      <c r="G701">
        <v>2</v>
      </c>
      <c r="I701">
        <v>870</v>
      </c>
      <c r="J701">
        <v>870</v>
      </c>
      <c r="K701">
        <v>870</v>
      </c>
      <c r="L701">
        <v>870</v>
      </c>
      <c r="M701" t="s">
        <v>24</v>
      </c>
      <c r="P701">
        <v>7.1076669569678099</v>
      </c>
      <c r="Q701">
        <v>7.1076669569678099</v>
      </c>
      <c r="R701" t="s">
        <v>24</v>
      </c>
    </row>
    <row r="702" spans="1:18" x14ac:dyDescent="0.35">
      <c r="A702" t="s">
        <v>223</v>
      </c>
      <c r="B702" t="s">
        <v>140</v>
      </c>
      <c r="C702" t="s">
        <v>233</v>
      </c>
      <c r="D702" t="s">
        <v>141</v>
      </c>
      <c r="E702" t="s">
        <v>26</v>
      </c>
      <c r="F702">
        <v>4</v>
      </c>
      <c r="G702">
        <v>2</v>
      </c>
      <c r="I702">
        <v>2974</v>
      </c>
      <c r="J702">
        <v>2974</v>
      </c>
      <c r="K702">
        <v>2974</v>
      </c>
      <c r="L702">
        <v>2974</v>
      </c>
      <c r="M702" t="s">
        <v>24</v>
      </c>
      <c r="P702">
        <v>2.2957661539777301</v>
      </c>
      <c r="Q702">
        <v>2.2957661539777301</v>
      </c>
      <c r="R702" t="s">
        <v>24</v>
      </c>
    </row>
    <row r="703" spans="1:18" x14ac:dyDescent="0.35">
      <c r="A703" t="s">
        <v>223</v>
      </c>
      <c r="B703" t="s">
        <v>142</v>
      </c>
      <c r="C703" t="s">
        <v>224</v>
      </c>
      <c r="D703" t="s">
        <v>143</v>
      </c>
      <c r="E703" t="s">
        <v>26</v>
      </c>
      <c r="F703">
        <v>1</v>
      </c>
      <c r="G703">
        <v>2</v>
      </c>
      <c r="I703">
        <v>806</v>
      </c>
      <c r="J703">
        <v>806</v>
      </c>
      <c r="K703">
        <v>806</v>
      </c>
      <c r="L703">
        <v>806</v>
      </c>
      <c r="M703" t="s">
        <v>24</v>
      </c>
      <c r="P703">
        <v>0.227990556439467</v>
      </c>
      <c r="Q703">
        <v>0.227990556439467</v>
      </c>
      <c r="R703" t="s">
        <v>24</v>
      </c>
    </row>
    <row r="704" spans="1:18" x14ac:dyDescent="0.35">
      <c r="A704" t="s">
        <v>223</v>
      </c>
      <c r="B704" t="s">
        <v>142</v>
      </c>
      <c r="C704" t="s">
        <v>225</v>
      </c>
      <c r="D704" t="s">
        <v>143</v>
      </c>
      <c r="E704" t="s">
        <v>26</v>
      </c>
      <c r="F704">
        <v>3</v>
      </c>
      <c r="G704">
        <v>2</v>
      </c>
      <c r="I704">
        <v>868</v>
      </c>
      <c r="J704">
        <v>868</v>
      </c>
      <c r="K704">
        <v>868</v>
      </c>
      <c r="L704">
        <v>868</v>
      </c>
      <c r="M704" t="s">
        <v>24</v>
      </c>
      <c r="P704">
        <v>14.3451889931238</v>
      </c>
      <c r="Q704">
        <v>14.3451889931238</v>
      </c>
      <c r="R704" t="s">
        <v>24</v>
      </c>
    </row>
    <row r="705" spans="1:18" x14ac:dyDescent="0.35">
      <c r="A705" t="s">
        <v>223</v>
      </c>
      <c r="B705" t="s">
        <v>142</v>
      </c>
      <c r="C705" t="s">
        <v>226</v>
      </c>
      <c r="D705" t="s">
        <v>143</v>
      </c>
      <c r="E705" t="s">
        <v>26</v>
      </c>
      <c r="F705">
        <v>7</v>
      </c>
      <c r="G705">
        <v>2</v>
      </c>
      <c r="I705">
        <v>564</v>
      </c>
      <c r="J705">
        <v>564</v>
      </c>
      <c r="K705">
        <v>564</v>
      </c>
      <c r="L705">
        <v>564</v>
      </c>
      <c r="M705" t="s">
        <v>24</v>
      </c>
      <c r="P705">
        <v>832.64362234457496</v>
      </c>
      <c r="Q705">
        <v>832.64362234457496</v>
      </c>
      <c r="R705" t="s">
        <v>24</v>
      </c>
    </row>
    <row r="706" spans="1:18" x14ac:dyDescent="0.35">
      <c r="A706" t="s">
        <v>223</v>
      </c>
      <c r="B706" t="s">
        <v>142</v>
      </c>
      <c r="C706" t="s">
        <v>227</v>
      </c>
      <c r="D706" t="s">
        <v>143</v>
      </c>
      <c r="E706" t="s">
        <v>26</v>
      </c>
      <c r="F706">
        <v>5</v>
      </c>
      <c r="G706">
        <v>2</v>
      </c>
      <c r="I706">
        <v>6483</v>
      </c>
      <c r="J706">
        <v>6483</v>
      </c>
      <c r="K706">
        <v>6483</v>
      </c>
      <c r="L706">
        <v>6483</v>
      </c>
      <c r="M706" t="s">
        <v>24</v>
      </c>
      <c r="P706">
        <v>15.4416213626697</v>
      </c>
      <c r="Q706">
        <v>15.4416213626697</v>
      </c>
      <c r="R706" t="s">
        <v>24</v>
      </c>
    </row>
    <row r="707" spans="1:18" x14ac:dyDescent="0.35">
      <c r="A707" t="s">
        <v>223</v>
      </c>
      <c r="B707" t="s">
        <v>142</v>
      </c>
      <c r="C707" t="s">
        <v>228</v>
      </c>
      <c r="D707" t="s">
        <v>143</v>
      </c>
      <c r="E707" t="s">
        <v>26</v>
      </c>
      <c r="F707">
        <v>8</v>
      </c>
      <c r="G707">
        <v>2</v>
      </c>
      <c r="I707">
        <v>40977</v>
      </c>
      <c r="J707">
        <v>40977</v>
      </c>
      <c r="K707">
        <v>40977</v>
      </c>
      <c r="L707">
        <v>40977</v>
      </c>
      <c r="M707" t="s">
        <v>24</v>
      </c>
      <c r="P707">
        <v>41.7036886580699</v>
      </c>
      <c r="Q707">
        <v>41.7036886580699</v>
      </c>
      <c r="R707" t="s">
        <v>24</v>
      </c>
    </row>
    <row r="708" spans="1:18" x14ac:dyDescent="0.35">
      <c r="A708" t="s">
        <v>223</v>
      </c>
      <c r="B708" t="s">
        <v>142</v>
      </c>
      <c r="C708" t="s">
        <v>229</v>
      </c>
      <c r="D708" t="s">
        <v>143</v>
      </c>
      <c r="E708" t="s">
        <v>26</v>
      </c>
      <c r="F708">
        <v>10</v>
      </c>
      <c r="G708">
        <v>2</v>
      </c>
      <c r="I708">
        <v>752</v>
      </c>
      <c r="J708">
        <v>752</v>
      </c>
      <c r="K708">
        <v>752</v>
      </c>
      <c r="L708">
        <v>752</v>
      </c>
      <c r="M708" t="s">
        <v>24</v>
      </c>
      <c r="P708">
        <v>18.143846823986799</v>
      </c>
      <c r="Q708">
        <v>18.143846823986799</v>
      </c>
      <c r="R708" t="s">
        <v>24</v>
      </c>
    </row>
    <row r="709" spans="1:18" x14ac:dyDescent="0.35">
      <c r="A709" t="s">
        <v>223</v>
      </c>
      <c r="B709" t="s">
        <v>142</v>
      </c>
      <c r="C709" t="s">
        <v>230</v>
      </c>
      <c r="D709" t="s">
        <v>143</v>
      </c>
      <c r="E709" t="s">
        <v>26</v>
      </c>
      <c r="F709">
        <v>9</v>
      </c>
      <c r="G709">
        <v>2</v>
      </c>
      <c r="I709">
        <v>2273</v>
      </c>
      <c r="J709">
        <v>2273</v>
      </c>
      <c r="K709">
        <v>2273</v>
      </c>
      <c r="L709">
        <v>2273</v>
      </c>
      <c r="M709" t="s">
        <v>24</v>
      </c>
      <c r="P709">
        <v>54.338228352305897</v>
      </c>
      <c r="Q709">
        <v>54.338228352305897</v>
      </c>
      <c r="R709" t="s">
        <v>24</v>
      </c>
    </row>
    <row r="710" spans="1:18" x14ac:dyDescent="0.35">
      <c r="A710" t="s">
        <v>223</v>
      </c>
      <c r="B710" t="s">
        <v>142</v>
      </c>
      <c r="C710" t="s">
        <v>231</v>
      </c>
      <c r="D710" t="s">
        <v>143</v>
      </c>
      <c r="E710" t="s">
        <v>26</v>
      </c>
      <c r="F710">
        <v>6</v>
      </c>
      <c r="G710">
        <v>2</v>
      </c>
      <c r="I710">
        <v>366</v>
      </c>
      <c r="J710">
        <v>366</v>
      </c>
      <c r="K710">
        <v>366</v>
      </c>
      <c r="L710">
        <v>366</v>
      </c>
      <c r="M710" t="s">
        <v>24</v>
      </c>
      <c r="P710">
        <v>8.7419341092702201</v>
      </c>
      <c r="Q710">
        <v>8.7419341092702201</v>
      </c>
      <c r="R710" t="s">
        <v>24</v>
      </c>
    </row>
    <row r="711" spans="1:18" x14ac:dyDescent="0.35">
      <c r="A711" t="s">
        <v>223</v>
      </c>
      <c r="B711" t="s">
        <v>142</v>
      </c>
      <c r="C711" t="s">
        <v>232</v>
      </c>
      <c r="D711" t="s">
        <v>143</v>
      </c>
      <c r="E711" t="s">
        <v>26</v>
      </c>
      <c r="F711">
        <v>2</v>
      </c>
      <c r="G711">
        <v>2</v>
      </c>
      <c r="I711">
        <v>1273</v>
      </c>
      <c r="J711">
        <v>1273</v>
      </c>
      <c r="K711">
        <v>1273</v>
      </c>
      <c r="L711">
        <v>1273</v>
      </c>
      <c r="M711" t="s">
        <v>24</v>
      </c>
      <c r="P711">
        <v>10.0290147493867</v>
      </c>
      <c r="Q711">
        <v>10.0290147493867</v>
      </c>
      <c r="R711" t="s">
        <v>24</v>
      </c>
    </row>
    <row r="712" spans="1:18" x14ac:dyDescent="0.35">
      <c r="A712" t="s">
        <v>223</v>
      </c>
      <c r="B712" t="s">
        <v>142</v>
      </c>
      <c r="C712" t="s">
        <v>233</v>
      </c>
      <c r="D712" t="s">
        <v>143</v>
      </c>
      <c r="E712" t="s">
        <v>26</v>
      </c>
      <c r="F712">
        <v>4</v>
      </c>
      <c r="G712">
        <v>2</v>
      </c>
      <c r="I712">
        <v>3034</v>
      </c>
      <c r="J712">
        <v>3034</v>
      </c>
      <c r="K712">
        <v>3034</v>
      </c>
      <c r="L712">
        <v>3034</v>
      </c>
      <c r="M712" t="s">
        <v>24</v>
      </c>
      <c r="P712">
        <v>2.4202616593269402</v>
      </c>
      <c r="Q712">
        <v>2.4202616593269402</v>
      </c>
      <c r="R712" t="s">
        <v>24</v>
      </c>
    </row>
    <row r="713" spans="1:18" x14ac:dyDescent="0.35">
      <c r="A713" t="s">
        <v>223</v>
      </c>
      <c r="B713" t="s">
        <v>144</v>
      </c>
      <c r="C713" t="s">
        <v>224</v>
      </c>
      <c r="D713" t="s">
        <v>145</v>
      </c>
      <c r="E713" t="s">
        <v>26</v>
      </c>
      <c r="F713">
        <v>1</v>
      </c>
      <c r="G713">
        <v>2</v>
      </c>
      <c r="I713">
        <v>724</v>
      </c>
      <c r="J713">
        <v>724</v>
      </c>
      <c r="K713">
        <v>724</v>
      </c>
      <c r="L713">
        <v>724</v>
      </c>
      <c r="M713" t="s">
        <v>24</v>
      </c>
      <c r="P713">
        <v>0.18993510668326199</v>
      </c>
      <c r="Q713">
        <v>0.18993510668326199</v>
      </c>
      <c r="R713" t="s">
        <v>24</v>
      </c>
    </row>
    <row r="714" spans="1:18" x14ac:dyDescent="0.35">
      <c r="A714" t="s">
        <v>223</v>
      </c>
      <c r="B714" t="s">
        <v>144</v>
      </c>
      <c r="C714" t="s">
        <v>225</v>
      </c>
      <c r="D714" t="s">
        <v>145</v>
      </c>
      <c r="E714" t="s">
        <v>26</v>
      </c>
      <c r="F714">
        <v>3</v>
      </c>
      <c r="G714">
        <v>2</v>
      </c>
      <c r="I714">
        <v>4273</v>
      </c>
      <c r="J714">
        <v>4273</v>
      </c>
      <c r="K714">
        <v>4273</v>
      </c>
      <c r="L714">
        <v>4273</v>
      </c>
      <c r="M714" t="s">
        <v>24</v>
      </c>
      <c r="P714">
        <v>92.229741382233698</v>
      </c>
      <c r="Q714">
        <v>92.229741382233698</v>
      </c>
      <c r="R714" t="s">
        <v>24</v>
      </c>
    </row>
    <row r="715" spans="1:18" x14ac:dyDescent="0.35">
      <c r="A715" t="s">
        <v>223</v>
      </c>
      <c r="B715" t="s">
        <v>144</v>
      </c>
      <c r="C715" t="s">
        <v>226</v>
      </c>
      <c r="D715" t="s">
        <v>145</v>
      </c>
      <c r="E715" t="s">
        <v>26</v>
      </c>
      <c r="F715">
        <v>7</v>
      </c>
      <c r="G715">
        <v>2</v>
      </c>
      <c r="I715">
        <v>390</v>
      </c>
      <c r="J715">
        <v>390</v>
      </c>
      <c r="K715">
        <v>390</v>
      </c>
      <c r="L715">
        <v>390</v>
      </c>
      <c r="M715" t="s">
        <v>24</v>
      </c>
      <c r="P715">
        <v>486.36709891803599</v>
      </c>
      <c r="Q715">
        <v>486.36709891803599</v>
      </c>
      <c r="R715" t="s">
        <v>24</v>
      </c>
    </row>
    <row r="716" spans="1:18" x14ac:dyDescent="0.35">
      <c r="A716" t="s">
        <v>223</v>
      </c>
      <c r="B716" t="s">
        <v>144</v>
      </c>
      <c r="C716" t="s">
        <v>227</v>
      </c>
      <c r="D716" t="s">
        <v>145</v>
      </c>
      <c r="E716" t="s">
        <v>26</v>
      </c>
      <c r="F716">
        <v>5</v>
      </c>
      <c r="G716">
        <v>2</v>
      </c>
      <c r="I716">
        <v>37242</v>
      </c>
      <c r="J716">
        <v>37242</v>
      </c>
      <c r="K716">
        <v>37242</v>
      </c>
      <c r="L716">
        <v>37242</v>
      </c>
      <c r="M716" t="s">
        <v>24</v>
      </c>
      <c r="P716">
        <v>96.409107828174299</v>
      </c>
      <c r="Q716">
        <v>96.409107828174299</v>
      </c>
      <c r="R716" t="s">
        <v>24</v>
      </c>
    </row>
    <row r="717" spans="1:18" x14ac:dyDescent="0.35">
      <c r="A717" t="s">
        <v>223</v>
      </c>
      <c r="B717" t="s">
        <v>144</v>
      </c>
      <c r="C717" t="s">
        <v>228</v>
      </c>
      <c r="D717" t="s">
        <v>145</v>
      </c>
      <c r="E717" t="s">
        <v>26</v>
      </c>
      <c r="F717">
        <v>8</v>
      </c>
      <c r="G717">
        <v>2</v>
      </c>
      <c r="I717">
        <v>28784</v>
      </c>
      <c r="J717">
        <v>28784</v>
      </c>
      <c r="K717">
        <v>28784</v>
      </c>
      <c r="L717">
        <v>28784</v>
      </c>
      <c r="M717" t="s">
        <v>24</v>
      </c>
      <c r="P717">
        <v>28.653375953232199</v>
      </c>
      <c r="Q717">
        <v>28.653375953232199</v>
      </c>
      <c r="R717" t="s">
        <v>24</v>
      </c>
    </row>
    <row r="718" spans="1:18" x14ac:dyDescent="0.35">
      <c r="A718" t="s">
        <v>223</v>
      </c>
      <c r="B718" t="s">
        <v>144</v>
      </c>
      <c r="C718" t="s">
        <v>229</v>
      </c>
      <c r="D718" t="s">
        <v>145</v>
      </c>
      <c r="E718" t="s">
        <v>26</v>
      </c>
      <c r="F718">
        <v>10</v>
      </c>
      <c r="G718">
        <v>2</v>
      </c>
      <c r="I718">
        <v>620</v>
      </c>
      <c r="J718">
        <v>620</v>
      </c>
      <c r="K718">
        <v>620</v>
      </c>
      <c r="L718">
        <v>620</v>
      </c>
      <c r="M718" t="s">
        <v>24</v>
      </c>
      <c r="P718">
        <v>15.202225015860099</v>
      </c>
      <c r="Q718">
        <v>15.202225015860099</v>
      </c>
      <c r="R718" t="s">
        <v>24</v>
      </c>
    </row>
    <row r="719" spans="1:18" x14ac:dyDescent="0.35">
      <c r="A719" t="s">
        <v>223</v>
      </c>
      <c r="B719" t="s">
        <v>144</v>
      </c>
      <c r="C719" t="s">
        <v>230</v>
      </c>
      <c r="D719" t="s">
        <v>145</v>
      </c>
      <c r="E719" t="s">
        <v>26</v>
      </c>
      <c r="F719">
        <v>9</v>
      </c>
      <c r="G719">
        <v>2</v>
      </c>
      <c r="I719">
        <v>973</v>
      </c>
      <c r="J719">
        <v>973</v>
      </c>
      <c r="K719">
        <v>973</v>
      </c>
      <c r="L719">
        <v>973</v>
      </c>
      <c r="M719" t="s">
        <v>24</v>
      </c>
      <c r="P719">
        <v>20.1943451444467</v>
      </c>
      <c r="Q719">
        <v>20.1943451444467</v>
      </c>
      <c r="R719" t="s">
        <v>24</v>
      </c>
    </row>
    <row r="720" spans="1:18" x14ac:dyDescent="0.35">
      <c r="A720" t="s">
        <v>223</v>
      </c>
      <c r="B720" t="s">
        <v>144</v>
      </c>
      <c r="C720" t="s">
        <v>231</v>
      </c>
      <c r="D720" t="s">
        <v>145</v>
      </c>
      <c r="E720" t="s">
        <v>26</v>
      </c>
      <c r="F720">
        <v>6</v>
      </c>
      <c r="G720">
        <v>2</v>
      </c>
      <c r="I720">
        <v>340</v>
      </c>
      <c r="J720">
        <v>340</v>
      </c>
      <c r="K720">
        <v>340</v>
      </c>
      <c r="L720">
        <v>340</v>
      </c>
      <c r="M720" t="s">
        <v>24</v>
      </c>
      <c r="P720">
        <v>7.4310972926785297</v>
      </c>
      <c r="Q720">
        <v>7.4310972926785297</v>
      </c>
      <c r="R720" t="s">
        <v>24</v>
      </c>
    </row>
    <row r="721" spans="1:18" x14ac:dyDescent="0.35">
      <c r="A721" t="s">
        <v>223</v>
      </c>
      <c r="B721" t="s">
        <v>144</v>
      </c>
      <c r="C721" t="s">
        <v>232</v>
      </c>
      <c r="D721" t="s">
        <v>145</v>
      </c>
      <c r="E721" t="s">
        <v>26</v>
      </c>
      <c r="F721">
        <v>2</v>
      </c>
      <c r="G721">
        <v>2</v>
      </c>
      <c r="I721">
        <v>1043</v>
      </c>
      <c r="J721">
        <v>1043</v>
      </c>
      <c r="K721">
        <v>1043</v>
      </c>
      <c r="L721">
        <v>1043</v>
      </c>
      <c r="M721" t="s">
        <v>24</v>
      </c>
      <c r="P721">
        <v>8.4012437384303595</v>
      </c>
      <c r="Q721">
        <v>8.4012437384303595</v>
      </c>
      <c r="R721" t="s">
        <v>24</v>
      </c>
    </row>
    <row r="722" spans="1:18" x14ac:dyDescent="0.35">
      <c r="A722" t="s">
        <v>223</v>
      </c>
      <c r="B722" t="s">
        <v>144</v>
      </c>
      <c r="C722" t="s">
        <v>233</v>
      </c>
      <c r="D722" t="s">
        <v>145</v>
      </c>
      <c r="E722" t="s">
        <v>26</v>
      </c>
      <c r="F722">
        <v>4</v>
      </c>
      <c r="G722">
        <v>2</v>
      </c>
      <c r="I722">
        <v>4588</v>
      </c>
      <c r="J722">
        <v>4588</v>
      </c>
      <c r="K722">
        <v>4588</v>
      </c>
      <c r="L722">
        <v>4588</v>
      </c>
      <c r="M722" t="s">
        <v>24</v>
      </c>
      <c r="P722">
        <v>5.6912414580850097</v>
      </c>
      <c r="Q722">
        <v>5.6912414580850097</v>
      </c>
      <c r="R722" t="s">
        <v>24</v>
      </c>
    </row>
    <row r="723" spans="1:18" x14ac:dyDescent="0.35">
      <c r="A723" t="s">
        <v>223</v>
      </c>
      <c r="B723" t="s">
        <v>146</v>
      </c>
      <c r="C723" t="s">
        <v>224</v>
      </c>
      <c r="D723" t="s">
        <v>147</v>
      </c>
      <c r="E723" t="s">
        <v>26</v>
      </c>
      <c r="F723">
        <v>1</v>
      </c>
      <c r="G723">
        <v>2</v>
      </c>
      <c r="I723">
        <v>1006</v>
      </c>
      <c r="J723">
        <v>1006</v>
      </c>
      <c r="K723">
        <v>1006</v>
      </c>
      <c r="L723">
        <v>1006</v>
      </c>
      <c r="M723" t="s">
        <v>24</v>
      </c>
      <c r="P723">
        <v>0.32663737327728198</v>
      </c>
      <c r="Q723">
        <v>0.32663737327728198</v>
      </c>
      <c r="R723" t="s">
        <v>24</v>
      </c>
    </row>
    <row r="724" spans="1:18" x14ac:dyDescent="0.35">
      <c r="A724" t="s">
        <v>223</v>
      </c>
      <c r="B724" t="s">
        <v>146</v>
      </c>
      <c r="C724" t="s">
        <v>225</v>
      </c>
      <c r="D724" t="s">
        <v>147</v>
      </c>
      <c r="E724" t="s">
        <v>26</v>
      </c>
      <c r="F724">
        <v>3</v>
      </c>
      <c r="G724">
        <v>2</v>
      </c>
      <c r="I724">
        <v>976</v>
      </c>
      <c r="J724">
        <v>976</v>
      </c>
      <c r="K724">
        <v>976</v>
      </c>
      <c r="L724">
        <v>976</v>
      </c>
      <c r="M724" t="s">
        <v>24</v>
      </c>
      <c r="P724">
        <v>16.612939203376101</v>
      </c>
      <c r="Q724">
        <v>16.612939203376101</v>
      </c>
      <c r="R724" t="s">
        <v>24</v>
      </c>
    </row>
    <row r="725" spans="1:18" x14ac:dyDescent="0.35">
      <c r="A725" t="s">
        <v>223</v>
      </c>
      <c r="B725" t="s">
        <v>146</v>
      </c>
      <c r="C725" t="s">
        <v>226</v>
      </c>
      <c r="D725" t="s">
        <v>147</v>
      </c>
      <c r="E725" t="s">
        <v>26</v>
      </c>
      <c r="F725">
        <v>7</v>
      </c>
      <c r="G725">
        <v>2</v>
      </c>
      <c r="I725">
        <v>536</v>
      </c>
      <c r="J725">
        <v>536</v>
      </c>
      <c r="K725">
        <v>536</v>
      </c>
      <c r="L725">
        <v>536</v>
      </c>
      <c r="M725" t="s">
        <v>24</v>
      </c>
      <c r="P725">
        <v>783.38123724944205</v>
      </c>
      <c r="Q725">
        <v>783.38123724944205</v>
      </c>
      <c r="R725" t="s">
        <v>24</v>
      </c>
    </row>
    <row r="726" spans="1:18" x14ac:dyDescent="0.35">
      <c r="A726" t="s">
        <v>223</v>
      </c>
      <c r="B726" t="s">
        <v>146</v>
      </c>
      <c r="C726" t="s">
        <v>227</v>
      </c>
      <c r="D726" t="s">
        <v>147</v>
      </c>
      <c r="E726" t="s">
        <v>26</v>
      </c>
      <c r="F726">
        <v>5</v>
      </c>
      <c r="G726">
        <v>2</v>
      </c>
      <c r="I726">
        <v>6896</v>
      </c>
      <c r="J726">
        <v>6896</v>
      </c>
      <c r="K726">
        <v>6896</v>
      </c>
      <c r="L726">
        <v>6896</v>
      </c>
      <c r="M726" t="s">
        <v>24</v>
      </c>
      <c r="P726">
        <v>16.4784713914494</v>
      </c>
      <c r="Q726">
        <v>16.4784713914494</v>
      </c>
      <c r="R726" t="s">
        <v>24</v>
      </c>
    </row>
    <row r="727" spans="1:18" x14ac:dyDescent="0.35">
      <c r="A727" t="s">
        <v>223</v>
      </c>
      <c r="B727" t="s">
        <v>146</v>
      </c>
      <c r="C727" t="s">
        <v>228</v>
      </c>
      <c r="D727" t="s">
        <v>147</v>
      </c>
      <c r="E727" t="s">
        <v>26</v>
      </c>
      <c r="F727">
        <v>8</v>
      </c>
      <c r="G727">
        <v>2</v>
      </c>
      <c r="I727">
        <v>33852</v>
      </c>
      <c r="J727">
        <v>33852</v>
      </c>
      <c r="K727">
        <v>33852</v>
      </c>
      <c r="L727">
        <v>33852</v>
      </c>
      <c r="M727" t="s">
        <v>24</v>
      </c>
      <c r="P727">
        <v>34.0460878155396</v>
      </c>
      <c r="Q727">
        <v>34.0460878155396</v>
      </c>
      <c r="R727" t="s">
        <v>24</v>
      </c>
    </row>
    <row r="728" spans="1:18" x14ac:dyDescent="0.35">
      <c r="A728" t="s">
        <v>223</v>
      </c>
      <c r="B728" t="s">
        <v>146</v>
      </c>
      <c r="C728" t="s">
        <v>229</v>
      </c>
      <c r="D728" t="s">
        <v>147</v>
      </c>
      <c r="E728" t="s">
        <v>26</v>
      </c>
      <c r="F728">
        <v>10</v>
      </c>
      <c r="G728">
        <v>2</v>
      </c>
      <c r="I728">
        <v>921</v>
      </c>
      <c r="J728">
        <v>921</v>
      </c>
      <c r="K728">
        <v>921</v>
      </c>
      <c r="L728">
        <v>921</v>
      </c>
      <c r="M728" t="s">
        <v>24</v>
      </c>
      <c r="P728">
        <v>21.5018217946653</v>
      </c>
      <c r="Q728">
        <v>21.5018217946653</v>
      </c>
      <c r="R728" t="s">
        <v>24</v>
      </c>
    </row>
    <row r="729" spans="1:18" x14ac:dyDescent="0.35">
      <c r="A729" t="s">
        <v>223</v>
      </c>
      <c r="B729" t="s">
        <v>146</v>
      </c>
      <c r="C729" t="s">
        <v>230</v>
      </c>
      <c r="D729" t="s">
        <v>147</v>
      </c>
      <c r="E729" t="s">
        <v>26</v>
      </c>
      <c r="F729">
        <v>9</v>
      </c>
      <c r="G729">
        <v>2</v>
      </c>
      <c r="I729">
        <v>885</v>
      </c>
      <c r="J729">
        <v>885</v>
      </c>
      <c r="K729">
        <v>885</v>
      </c>
      <c r="L729">
        <v>885</v>
      </c>
      <c r="M729" t="s">
        <v>24</v>
      </c>
      <c r="P729">
        <v>17.609291789621199</v>
      </c>
      <c r="Q729">
        <v>17.609291789621199</v>
      </c>
      <c r="R729" t="s">
        <v>24</v>
      </c>
    </row>
    <row r="730" spans="1:18" x14ac:dyDescent="0.35">
      <c r="A730" t="s">
        <v>223</v>
      </c>
      <c r="B730" t="s">
        <v>146</v>
      </c>
      <c r="C730" t="s">
        <v>231</v>
      </c>
      <c r="D730" t="s">
        <v>147</v>
      </c>
      <c r="E730" t="s">
        <v>26</v>
      </c>
      <c r="F730">
        <v>6</v>
      </c>
      <c r="G730">
        <v>2</v>
      </c>
      <c r="I730">
        <v>394</v>
      </c>
      <c r="J730">
        <v>394</v>
      </c>
      <c r="K730">
        <v>394</v>
      </c>
      <c r="L730">
        <v>394</v>
      </c>
      <c r="M730" t="s">
        <v>24</v>
      </c>
      <c r="P730">
        <v>10.0215482260638</v>
      </c>
      <c r="Q730">
        <v>10.0215482260638</v>
      </c>
      <c r="R730" t="s">
        <v>24</v>
      </c>
    </row>
    <row r="731" spans="1:18" x14ac:dyDescent="0.35">
      <c r="A731" t="s">
        <v>223</v>
      </c>
      <c r="B731" t="s">
        <v>146</v>
      </c>
      <c r="C731" t="s">
        <v>232</v>
      </c>
      <c r="D731" t="s">
        <v>147</v>
      </c>
      <c r="E731" t="s">
        <v>26</v>
      </c>
      <c r="F731">
        <v>2</v>
      </c>
      <c r="G731">
        <v>2</v>
      </c>
      <c r="I731">
        <v>1803</v>
      </c>
      <c r="J731">
        <v>1803</v>
      </c>
      <c r="K731">
        <v>1803</v>
      </c>
      <c r="L731">
        <v>1803</v>
      </c>
      <c r="M731" t="s">
        <v>24</v>
      </c>
      <c r="P731">
        <v>13.5007205470986</v>
      </c>
      <c r="Q731">
        <v>13.5007205470986</v>
      </c>
      <c r="R731" t="s">
        <v>24</v>
      </c>
    </row>
    <row r="732" spans="1:18" x14ac:dyDescent="0.35">
      <c r="A732" t="s">
        <v>223</v>
      </c>
      <c r="B732" t="s">
        <v>146</v>
      </c>
      <c r="C732" t="s">
        <v>233</v>
      </c>
      <c r="D732" t="s">
        <v>147</v>
      </c>
      <c r="E732" t="s">
        <v>26</v>
      </c>
      <c r="F732">
        <v>4</v>
      </c>
      <c r="G732">
        <v>2</v>
      </c>
      <c r="I732">
        <v>5154</v>
      </c>
      <c r="J732">
        <v>5154</v>
      </c>
      <c r="K732">
        <v>5154</v>
      </c>
      <c r="L732">
        <v>5154</v>
      </c>
      <c r="M732" t="s">
        <v>24</v>
      </c>
      <c r="P732">
        <v>6.8983776638907699</v>
      </c>
      <c r="Q732">
        <v>6.8983776638907699</v>
      </c>
      <c r="R732" t="s">
        <v>24</v>
      </c>
    </row>
    <row r="733" spans="1:18" x14ac:dyDescent="0.35">
      <c r="A733" t="s">
        <v>223</v>
      </c>
      <c r="B733" t="s">
        <v>148</v>
      </c>
      <c r="C733" t="s">
        <v>224</v>
      </c>
      <c r="D733" t="s">
        <v>149</v>
      </c>
      <c r="E733" t="s">
        <v>26</v>
      </c>
      <c r="F733">
        <v>1</v>
      </c>
      <c r="G733">
        <v>2</v>
      </c>
      <c r="I733">
        <v>748</v>
      </c>
      <c r="J733">
        <v>748</v>
      </c>
      <c r="K733">
        <v>748</v>
      </c>
      <c r="L733">
        <v>748</v>
      </c>
      <c r="M733" t="s">
        <v>24</v>
      </c>
      <c r="P733">
        <v>0.200914871852132</v>
      </c>
      <c r="Q733">
        <v>0.200914871852132</v>
      </c>
      <c r="R733" t="s">
        <v>24</v>
      </c>
    </row>
    <row r="734" spans="1:18" x14ac:dyDescent="0.35">
      <c r="A734" t="s">
        <v>223</v>
      </c>
      <c r="B734" t="s">
        <v>148</v>
      </c>
      <c r="C734" t="s">
        <v>225</v>
      </c>
      <c r="D734" t="s">
        <v>149</v>
      </c>
      <c r="E734" t="s">
        <v>26</v>
      </c>
      <c r="F734">
        <v>3</v>
      </c>
      <c r="G734">
        <v>2</v>
      </c>
      <c r="I734">
        <v>3293</v>
      </c>
      <c r="J734">
        <v>3293</v>
      </c>
      <c r="K734">
        <v>3293</v>
      </c>
      <c r="L734">
        <v>3293</v>
      </c>
      <c r="M734" t="s">
        <v>24</v>
      </c>
      <c r="P734">
        <v>68.890092769085399</v>
      </c>
      <c r="Q734">
        <v>68.890092769085399</v>
      </c>
      <c r="R734" t="s">
        <v>24</v>
      </c>
    </row>
    <row r="735" spans="1:18" x14ac:dyDescent="0.35">
      <c r="A735" t="s">
        <v>223</v>
      </c>
      <c r="B735" t="s">
        <v>148</v>
      </c>
      <c r="C735" t="s">
        <v>226</v>
      </c>
      <c r="D735" t="s">
        <v>149</v>
      </c>
      <c r="E735" t="s">
        <v>26</v>
      </c>
      <c r="F735">
        <v>7</v>
      </c>
      <c r="G735">
        <v>2</v>
      </c>
      <c r="I735">
        <v>486</v>
      </c>
      <c r="J735">
        <v>486</v>
      </c>
      <c r="K735">
        <v>486</v>
      </c>
      <c r="L735">
        <v>486</v>
      </c>
      <c r="M735" t="s">
        <v>24</v>
      </c>
      <c r="P735">
        <v>690.46296784775905</v>
      </c>
      <c r="Q735">
        <v>690.46296784775905</v>
      </c>
      <c r="R735" t="s">
        <v>24</v>
      </c>
    </row>
    <row r="736" spans="1:18" x14ac:dyDescent="0.35">
      <c r="A736" t="s">
        <v>223</v>
      </c>
      <c r="B736" t="s">
        <v>148</v>
      </c>
      <c r="C736" t="s">
        <v>227</v>
      </c>
      <c r="D736" t="s">
        <v>149</v>
      </c>
      <c r="E736" t="s">
        <v>26</v>
      </c>
      <c r="F736">
        <v>5</v>
      </c>
      <c r="G736">
        <v>2</v>
      </c>
      <c r="I736">
        <v>10981</v>
      </c>
      <c r="J736">
        <v>10981</v>
      </c>
      <c r="K736">
        <v>10981</v>
      </c>
      <c r="L736">
        <v>10981</v>
      </c>
      <c r="M736" t="s">
        <v>24</v>
      </c>
      <c r="P736">
        <v>26.851290904989099</v>
      </c>
      <c r="Q736">
        <v>26.851290904989099</v>
      </c>
      <c r="R736" t="s">
        <v>24</v>
      </c>
    </row>
    <row r="737" spans="1:18" x14ac:dyDescent="0.35">
      <c r="A737" t="s">
        <v>223</v>
      </c>
      <c r="B737" t="s">
        <v>148</v>
      </c>
      <c r="C737" t="s">
        <v>228</v>
      </c>
      <c r="D737" t="s">
        <v>149</v>
      </c>
      <c r="E737" t="s">
        <v>26</v>
      </c>
      <c r="F737">
        <v>8</v>
      </c>
      <c r="G737">
        <v>2</v>
      </c>
      <c r="I737">
        <v>22179</v>
      </c>
      <c r="J737">
        <v>22179</v>
      </c>
      <c r="K737">
        <v>22179</v>
      </c>
      <c r="L737">
        <v>22179</v>
      </c>
      <c r="M737" t="s">
        <v>24</v>
      </c>
      <c r="P737">
        <v>21.706973205800999</v>
      </c>
      <c r="Q737">
        <v>21.706973205800999</v>
      </c>
      <c r="R737" t="s">
        <v>24</v>
      </c>
    </row>
    <row r="738" spans="1:18" x14ac:dyDescent="0.35">
      <c r="A738" t="s">
        <v>223</v>
      </c>
      <c r="B738" t="s">
        <v>148</v>
      </c>
      <c r="C738" t="s">
        <v>229</v>
      </c>
      <c r="D738" t="s">
        <v>149</v>
      </c>
      <c r="E738" t="s">
        <v>26</v>
      </c>
      <c r="F738">
        <v>10</v>
      </c>
      <c r="G738">
        <v>2</v>
      </c>
      <c r="I738">
        <v>644</v>
      </c>
      <c r="J738">
        <v>644</v>
      </c>
      <c r="K738">
        <v>644</v>
      </c>
      <c r="L738">
        <v>644</v>
      </c>
      <c r="M738" t="s">
        <v>24</v>
      </c>
      <c r="P738">
        <v>15.763826739407</v>
      </c>
      <c r="Q738">
        <v>15.763826739407</v>
      </c>
      <c r="R738" t="s">
        <v>24</v>
      </c>
    </row>
    <row r="739" spans="1:18" x14ac:dyDescent="0.35">
      <c r="A739" t="s">
        <v>223</v>
      </c>
      <c r="B739" t="s">
        <v>148</v>
      </c>
      <c r="C739" t="s">
        <v>230</v>
      </c>
      <c r="D739" t="s">
        <v>149</v>
      </c>
      <c r="E739" t="s">
        <v>26</v>
      </c>
      <c r="F739">
        <v>9</v>
      </c>
      <c r="G739">
        <v>2</v>
      </c>
      <c r="I739">
        <v>820</v>
      </c>
      <c r="J739">
        <v>820</v>
      </c>
      <c r="K739">
        <v>820</v>
      </c>
      <c r="L739">
        <v>820</v>
      </c>
      <c r="M739" t="s">
        <v>24</v>
      </c>
      <c r="P739">
        <v>15.6573403624595</v>
      </c>
      <c r="Q739">
        <v>15.6573403624595</v>
      </c>
      <c r="R739" t="s">
        <v>24</v>
      </c>
    </row>
    <row r="740" spans="1:18" x14ac:dyDescent="0.35">
      <c r="A740" t="s">
        <v>223</v>
      </c>
      <c r="B740" t="s">
        <v>148</v>
      </c>
      <c r="C740" t="s">
        <v>231</v>
      </c>
      <c r="D740" t="s">
        <v>149</v>
      </c>
      <c r="E740" t="s">
        <v>26</v>
      </c>
      <c r="F740">
        <v>6</v>
      </c>
      <c r="G740">
        <v>2</v>
      </c>
      <c r="I740">
        <v>337</v>
      </c>
      <c r="J740">
        <v>337</v>
      </c>
      <c r="K740">
        <v>337</v>
      </c>
      <c r="L740">
        <v>337</v>
      </c>
      <c r="M740" t="s">
        <v>24</v>
      </c>
      <c r="P740">
        <v>7.2700443246871798</v>
      </c>
      <c r="Q740">
        <v>7.2700443246871798</v>
      </c>
      <c r="R740" t="s">
        <v>24</v>
      </c>
    </row>
    <row r="741" spans="1:18" x14ac:dyDescent="0.35">
      <c r="A741" t="s">
        <v>223</v>
      </c>
      <c r="B741" t="s">
        <v>148</v>
      </c>
      <c r="C741" t="s">
        <v>232</v>
      </c>
      <c r="D741" t="s">
        <v>149</v>
      </c>
      <c r="E741" t="s">
        <v>26</v>
      </c>
      <c r="F741">
        <v>2</v>
      </c>
      <c r="G741">
        <v>2</v>
      </c>
      <c r="I741">
        <v>1627</v>
      </c>
      <c r="J741">
        <v>1627</v>
      </c>
      <c r="K741">
        <v>1627</v>
      </c>
      <c r="L741">
        <v>1627</v>
      </c>
      <c r="M741" t="s">
        <v>24</v>
      </c>
      <c r="P741">
        <v>12.3831810114983</v>
      </c>
      <c r="Q741">
        <v>12.3831810114983</v>
      </c>
      <c r="R741" t="s">
        <v>24</v>
      </c>
    </row>
    <row r="742" spans="1:18" x14ac:dyDescent="0.35">
      <c r="A742" t="s">
        <v>223</v>
      </c>
      <c r="B742" t="s">
        <v>148</v>
      </c>
      <c r="C742" t="s">
        <v>233</v>
      </c>
      <c r="D742" t="s">
        <v>149</v>
      </c>
      <c r="E742" t="s">
        <v>26</v>
      </c>
      <c r="F742">
        <v>4</v>
      </c>
      <c r="G742">
        <v>2</v>
      </c>
      <c r="I742">
        <v>2864</v>
      </c>
      <c r="J742">
        <v>2864</v>
      </c>
      <c r="K742">
        <v>2864</v>
      </c>
      <c r="L742">
        <v>2864</v>
      </c>
      <c r="M742" t="s">
        <v>24</v>
      </c>
      <c r="P742">
        <v>2.0680183448184302</v>
      </c>
      <c r="Q742">
        <v>2.0680183448184302</v>
      </c>
      <c r="R742" t="s">
        <v>24</v>
      </c>
    </row>
    <row r="743" spans="1:18" x14ac:dyDescent="0.35">
      <c r="A743" t="s">
        <v>223</v>
      </c>
      <c r="B743" t="s">
        <v>150</v>
      </c>
      <c r="C743" t="s">
        <v>224</v>
      </c>
      <c r="D743" t="s">
        <v>151</v>
      </c>
      <c r="E743" t="s">
        <v>26</v>
      </c>
      <c r="F743">
        <v>1</v>
      </c>
      <c r="G743">
        <v>2</v>
      </c>
      <c r="I743">
        <v>905</v>
      </c>
      <c r="J743">
        <v>905</v>
      </c>
      <c r="K743">
        <v>905</v>
      </c>
      <c r="L743">
        <v>905</v>
      </c>
      <c r="M743" t="s">
        <v>24</v>
      </c>
      <c r="P743">
        <v>0.27585338881802401</v>
      </c>
      <c r="Q743">
        <v>0.27585338881802401</v>
      </c>
      <c r="R743" t="s">
        <v>24</v>
      </c>
    </row>
    <row r="744" spans="1:18" x14ac:dyDescent="0.35">
      <c r="A744" t="s">
        <v>223</v>
      </c>
      <c r="B744" t="s">
        <v>150</v>
      </c>
      <c r="C744" t="s">
        <v>225</v>
      </c>
      <c r="D744" t="s">
        <v>151</v>
      </c>
      <c r="E744" t="s">
        <v>26</v>
      </c>
      <c r="F744">
        <v>3</v>
      </c>
      <c r="G744">
        <v>2</v>
      </c>
      <c r="I744">
        <v>641</v>
      </c>
      <c r="J744">
        <v>641</v>
      </c>
      <c r="K744">
        <v>641</v>
      </c>
      <c r="L744">
        <v>641</v>
      </c>
      <c r="M744" t="s">
        <v>24</v>
      </c>
      <c r="P744">
        <v>9.6723821936991996</v>
      </c>
      <c r="Q744">
        <v>9.6723821936991996</v>
      </c>
      <c r="R744" t="s">
        <v>24</v>
      </c>
    </row>
    <row r="745" spans="1:18" x14ac:dyDescent="0.35">
      <c r="A745" t="s">
        <v>223</v>
      </c>
      <c r="B745" t="s">
        <v>150</v>
      </c>
      <c r="C745" t="s">
        <v>226</v>
      </c>
      <c r="D745" t="s">
        <v>151</v>
      </c>
      <c r="E745" t="s">
        <v>26</v>
      </c>
      <c r="F745">
        <v>7</v>
      </c>
      <c r="G745">
        <v>2</v>
      </c>
      <c r="I745">
        <v>722</v>
      </c>
      <c r="J745">
        <v>722</v>
      </c>
      <c r="K745">
        <v>722</v>
      </c>
      <c r="L745">
        <v>722</v>
      </c>
      <c r="M745" t="s">
        <v>24</v>
      </c>
      <c r="P745">
        <v>1084.0404549386999</v>
      </c>
      <c r="Q745">
        <v>1084.0404549386999</v>
      </c>
      <c r="R745" t="s">
        <v>24</v>
      </c>
    </row>
    <row r="746" spans="1:18" x14ac:dyDescent="0.35">
      <c r="A746" t="s">
        <v>223</v>
      </c>
      <c r="B746" t="s">
        <v>150</v>
      </c>
      <c r="C746" t="s">
        <v>227</v>
      </c>
      <c r="D746" t="s">
        <v>151</v>
      </c>
      <c r="E746" t="s">
        <v>26</v>
      </c>
      <c r="F746">
        <v>5</v>
      </c>
      <c r="G746">
        <v>2</v>
      </c>
      <c r="I746">
        <v>3542</v>
      </c>
      <c r="J746">
        <v>3542</v>
      </c>
      <c r="K746">
        <v>3542</v>
      </c>
      <c r="L746">
        <v>3542</v>
      </c>
      <c r="M746" t="s">
        <v>24</v>
      </c>
      <c r="P746">
        <v>8.1454185053312305</v>
      </c>
      <c r="Q746">
        <v>8.1454185053312305</v>
      </c>
      <c r="R746" t="s">
        <v>24</v>
      </c>
    </row>
    <row r="747" spans="1:18" x14ac:dyDescent="0.35">
      <c r="A747" t="s">
        <v>223</v>
      </c>
      <c r="B747" t="s">
        <v>150</v>
      </c>
      <c r="C747" t="s">
        <v>228</v>
      </c>
      <c r="D747" t="s">
        <v>151</v>
      </c>
      <c r="E747" t="s">
        <v>26</v>
      </c>
      <c r="F747">
        <v>8</v>
      </c>
      <c r="G747">
        <v>2</v>
      </c>
      <c r="I747">
        <v>15839</v>
      </c>
      <c r="J747">
        <v>15839</v>
      </c>
      <c r="K747">
        <v>15839</v>
      </c>
      <c r="L747">
        <v>15839</v>
      </c>
      <c r="M747" t="s">
        <v>24</v>
      </c>
      <c r="P747">
        <v>15.149204725529099</v>
      </c>
      <c r="Q747">
        <v>15.149204725529099</v>
      </c>
      <c r="R747" t="s">
        <v>24</v>
      </c>
    </row>
    <row r="748" spans="1:18" x14ac:dyDescent="0.35">
      <c r="A748" t="s">
        <v>223</v>
      </c>
      <c r="B748" t="s">
        <v>150</v>
      </c>
      <c r="C748" t="s">
        <v>229</v>
      </c>
      <c r="D748" t="s">
        <v>151</v>
      </c>
      <c r="E748" t="s">
        <v>26</v>
      </c>
      <c r="F748">
        <v>10</v>
      </c>
      <c r="G748">
        <v>2</v>
      </c>
      <c r="I748">
        <v>1037</v>
      </c>
      <c r="J748">
        <v>1037</v>
      </c>
      <c r="K748">
        <v>1037</v>
      </c>
      <c r="L748">
        <v>1037</v>
      </c>
      <c r="M748" t="s">
        <v>24</v>
      </c>
      <c r="P748">
        <v>23.617100190385099</v>
      </c>
      <c r="Q748">
        <v>23.617100190385099</v>
      </c>
      <c r="R748" t="s">
        <v>24</v>
      </c>
    </row>
    <row r="749" spans="1:18" x14ac:dyDescent="0.35">
      <c r="A749" t="s">
        <v>223</v>
      </c>
      <c r="B749" t="s">
        <v>150</v>
      </c>
      <c r="C749" t="s">
        <v>230</v>
      </c>
      <c r="D749" t="s">
        <v>151</v>
      </c>
      <c r="E749" t="s">
        <v>26</v>
      </c>
      <c r="F749">
        <v>9</v>
      </c>
      <c r="G749">
        <v>2</v>
      </c>
      <c r="I749">
        <v>1401</v>
      </c>
      <c r="J749">
        <v>1401</v>
      </c>
      <c r="K749">
        <v>1401</v>
      </c>
      <c r="L749">
        <v>1401</v>
      </c>
      <c r="M749" t="s">
        <v>24</v>
      </c>
      <c r="P749">
        <v>32.096153160910902</v>
      </c>
      <c r="Q749">
        <v>32.096153160910902</v>
      </c>
      <c r="R749" t="s">
        <v>24</v>
      </c>
    </row>
    <row r="750" spans="1:18" x14ac:dyDescent="0.35">
      <c r="A750" t="s">
        <v>223</v>
      </c>
      <c r="B750" t="s">
        <v>150</v>
      </c>
      <c r="C750" t="s">
        <v>231</v>
      </c>
      <c r="D750" t="s">
        <v>151</v>
      </c>
      <c r="E750" t="s">
        <v>26</v>
      </c>
      <c r="F750">
        <v>6</v>
      </c>
      <c r="G750">
        <v>2</v>
      </c>
      <c r="I750">
        <v>337</v>
      </c>
      <c r="J750">
        <v>337</v>
      </c>
      <c r="K750">
        <v>337</v>
      </c>
      <c r="L750">
        <v>337</v>
      </c>
      <c r="M750" t="s">
        <v>24</v>
      </c>
      <c r="P750">
        <v>7.2700443246871798</v>
      </c>
      <c r="Q750">
        <v>7.2700443246871798</v>
      </c>
      <c r="R750" t="s">
        <v>24</v>
      </c>
    </row>
    <row r="751" spans="1:18" x14ac:dyDescent="0.35">
      <c r="A751" t="s">
        <v>223</v>
      </c>
      <c r="B751" t="s">
        <v>150</v>
      </c>
      <c r="C751" t="s">
        <v>232</v>
      </c>
      <c r="D751" t="s">
        <v>151</v>
      </c>
      <c r="E751" t="s">
        <v>26</v>
      </c>
      <c r="F751">
        <v>2</v>
      </c>
      <c r="G751">
        <v>2</v>
      </c>
      <c r="I751">
        <v>1464</v>
      </c>
      <c r="J751">
        <v>1464</v>
      </c>
      <c r="K751">
        <v>1464</v>
      </c>
      <c r="L751">
        <v>1464</v>
      </c>
      <c r="M751" t="s">
        <v>24</v>
      </c>
      <c r="P751">
        <v>11.3187119963893</v>
      </c>
      <c r="Q751">
        <v>11.3187119963893</v>
      </c>
      <c r="R751" t="s">
        <v>24</v>
      </c>
    </row>
    <row r="752" spans="1:18" x14ac:dyDescent="0.35">
      <c r="A752" t="s">
        <v>223</v>
      </c>
      <c r="B752" t="s">
        <v>150</v>
      </c>
      <c r="C752" t="s">
        <v>233</v>
      </c>
      <c r="D752" t="s">
        <v>151</v>
      </c>
      <c r="E752" t="s">
        <v>26</v>
      </c>
      <c r="F752">
        <v>4</v>
      </c>
      <c r="G752">
        <v>2</v>
      </c>
      <c r="I752">
        <v>3338</v>
      </c>
      <c r="J752">
        <v>3338</v>
      </c>
      <c r="K752">
        <v>3338</v>
      </c>
      <c r="L752">
        <v>3338</v>
      </c>
      <c r="M752" t="s">
        <v>24</v>
      </c>
      <c r="P752">
        <v>3.0536219049556399</v>
      </c>
      <c r="Q752">
        <v>3.0536219049556399</v>
      </c>
      <c r="R752" t="s">
        <v>24</v>
      </c>
    </row>
    <row r="753" spans="1:18" x14ac:dyDescent="0.35">
      <c r="A753" t="s">
        <v>223</v>
      </c>
      <c r="B753" t="s">
        <v>152</v>
      </c>
      <c r="C753" t="s">
        <v>224</v>
      </c>
      <c r="D753" t="s">
        <v>153</v>
      </c>
      <c r="E753" t="s">
        <v>26</v>
      </c>
      <c r="F753">
        <v>1</v>
      </c>
      <c r="G753">
        <v>2</v>
      </c>
      <c r="I753">
        <v>654</v>
      </c>
      <c r="J753">
        <v>654</v>
      </c>
      <c r="K753">
        <v>654</v>
      </c>
      <c r="L753">
        <v>654</v>
      </c>
      <c r="M753" t="s">
        <v>24</v>
      </c>
      <c r="P753">
        <v>0.15871165250410299</v>
      </c>
      <c r="Q753">
        <v>0.15871165250410299</v>
      </c>
      <c r="R753" t="s">
        <v>24</v>
      </c>
    </row>
    <row r="754" spans="1:18" x14ac:dyDescent="0.35">
      <c r="A754" t="s">
        <v>223</v>
      </c>
      <c r="B754" t="s">
        <v>152</v>
      </c>
      <c r="C754" t="s">
        <v>225</v>
      </c>
      <c r="D754" t="s">
        <v>153</v>
      </c>
      <c r="E754" t="s">
        <v>26</v>
      </c>
      <c r="F754">
        <v>3</v>
      </c>
      <c r="G754">
        <v>2</v>
      </c>
      <c r="I754">
        <v>696</v>
      </c>
      <c r="J754">
        <v>696</v>
      </c>
      <c r="K754">
        <v>696</v>
      </c>
      <c r="L754">
        <v>696</v>
      </c>
      <c r="M754" t="s">
        <v>24</v>
      </c>
      <c r="P754">
        <v>10.7913347127237</v>
      </c>
      <c r="Q754">
        <v>10.7913347127237</v>
      </c>
      <c r="R754" t="s">
        <v>24</v>
      </c>
    </row>
    <row r="755" spans="1:18" x14ac:dyDescent="0.35">
      <c r="A755" t="s">
        <v>223</v>
      </c>
      <c r="B755" t="s">
        <v>152</v>
      </c>
      <c r="C755" t="s">
        <v>226</v>
      </c>
      <c r="D755" t="s">
        <v>153</v>
      </c>
      <c r="E755" t="s">
        <v>26</v>
      </c>
      <c r="F755">
        <v>7</v>
      </c>
      <c r="G755">
        <v>2</v>
      </c>
      <c r="I755">
        <v>418</v>
      </c>
      <c r="J755">
        <v>418</v>
      </c>
      <c r="K755">
        <v>418</v>
      </c>
      <c r="L755">
        <v>418</v>
      </c>
      <c r="M755" t="s">
        <v>24</v>
      </c>
      <c r="P755">
        <v>550.47135815109505</v>
      </c>
      <c r="Q755">
        <v>550.47135815109505</v>
      </c>
      <c r="R755" t="s">
        <v>24</v>
      </c>
    </row>
    <row r="756" spans="1:18" x14ac:dyDescent="0.35">
      <c r="A756" t="s">
        <v>223</v>
      </c>
      <c r="B756" t="s">
        <v>152</v>
      </c>
      <c r="C756" t="s">
        <v>227</v>
      </c>
      <c r="D756" t="s">
        <v>153</v>
      </c>
      <c r="E756" t="s">
        <v>26</v>
      </c>
      <c r="F756">
        <v>5</v>
      </c>
      <c r="G756">
        <v>2</v>
      </c>
      <c r="I756">
        <v>15136</v>
      </c>
      <c r="J756">
        <v>15136</v>
      </c>
      <c r="K756">
        <v>15136</v>
      </c>
      <c r="L756">
        <v>15136</v>
      </c>
      <c r="M756" t="s">
        <v>24</v>
      </c>
      <c r="P756">
        <v>37.572098028899703</v>
      </c>
      <c r="Q756">
        <v>37.572098028899703</v>
      </c>
      <c r="R756" t="s">
        <v>24</v>
      </c>
    </row>
    <row r="757" spans="1:18" x14ac:dyDescent="0.35">
      <c r="A757" t="s">
        <v>223</v>
      </c>
      <c r="B757" t="s">
        <v>152</v>
      </c>
      <c r="C757" t="s">
        <v>228</v>
      </c>
      <c r="D757" t="s">
        <v>153</v>
      </c>
      <c r="E757" t="s">
        <v>26</v>
      </c>
      <c r="F757">
        <v>8</v>
      </c>
      <c r="G757">
        <v>2</v>
      </c>
      <c r="I757">
        <v>37159</v>
      </c>
      <c r="J757">
        <v>37159</v>
      </c>
      <c r="K757">
        <v>37159</v>
      </c>
      <c r="L757">
        <v>37159</v>
      </c>
      <c r="M757" t="s">
        <v>24</v>
      </c>
      <c r="P757">
        <v>37.590048687735703</v>
      </c>
      <c r="Q757">
        <v>37.590048687735703</v>
      </c>
      <c r="R757" t="s">
        <v>24</v>
      </c>
    </row>
    <row r="758" spans="1:18" x14ac:dyDescent="0.35">
      <c r="A758" t="s">
        <v>223</v>
      </c>
      <c r="B758" t="s">
        <v>152</v>
      </c>
      <c r="C758" t="s">
        <v>229</v>
      </c>
      <c r="D758" t="s">
        <v>153</v>
      </c>
      <c r="E758" t="s">
        <v>26</v>
      </c>
      <c r="F758">
        <v>10</v>
      </c>
      <c r="G758">
        <v>2</v>
      </c>
      <c r="I758">
        <v>546</v>
      </c>
      <c r="J758">
        <v>546</v>
      </c>
      <c r="K758">
        <v>546</v>
      </c>
      <c r="L758">
        <v>546</v>
      </c>
      <c r="M758" t="s">
        <v>24</v>
      </c>
      <c r="P758">
        <v>13.3756792088213</v>
      </c>
      <c r="Q758">
        <v>13.3756792088213</v>
      </c>
      <c r="R758" t="s">
        <v>24</v>
      </c>
    </row>
    <row r="759" spans="1:18" x14ac:dyDescent="0.35">
      <c r="A759" t="s">
        <v>223</v>
      </c>
      <c r="B759" t="s">
        <v>152</v>
      </c>
      <c r="C759" t="s">
        <v>230</v>
      </c>
      <c r="D759" t="s">
        <v>153</v>
      </c>
      <c r="E759" t="s">
        <v>26</v>
      </c>
      <c r="F759">
        <v>9</v>
      </c>
      <c r="G759">
        <v>2</v>
      </c>
      <c r="I759">
        <v>646</v>
      </c>
      <c r="J759">
        <v>646</v>
      </c>
      <c r="K759">
        <v>646</v>
      </c>
      <c r="L759">
        <v>646</v>
      </c>
      <c r="M759" t="s">
        <v>24</v>
      </c>
      <c r="P759">
        <v>10.1942807100908</v>
      </c>
      <c r="Q759">
        <v>10.1942807100908</v>
      </c>
      <c r="R759" t="s">
        <v>24</v>
      </c>
    </row>
    <row r="760" spans="1:18" x14ac:dyDescent="0.35">
      <c r="A760" t="s">
        <v>223</v>
      </c>
      <c r="B760" t="s">
        <v>152</v>
      </c>
      <c r="C760" t="s">
        <v>231</v>
      </c>
      <c r="D760" t="s">
        <v>153</v>
      </c>
      <c r="E760" t="s">
        <v>26</v>
      </c>
      <c r="F760">
        <v>6</v>
      </c>
      <c r="G760">
        <v>2</v>
      </c>
      <c r="I760">
        <v>338</v>
      </c>
      <c r="J760">
        <v>338</v>
      </c>
      <c r="K760">
        <v>338</v>
      </c>
      <c r="L760">
        <v>338</v>
      </c>
      <c r="M760" t="s">
        <v>24</v>
      </c>
      <c r="P760">
        <v>7.32398840830965</v>
      </c>
      <c r="Q760">
        <v>7.32398840830965</v>
      </c>
      <c r="R760" t="s">
        <v>24</v>
      </c>
    </row>
    <row r="761" spans="1:18" x14ac:dyDescent="0.35">
      <c r="A761" t="s">
        <v>223</v>
      </c>
      <c r="B761" t="s">
        <v>152</v>
      </c>
      <c r="C761" t="s">
        <v>232</v>
      </c>
      <c r="D761" t="s">
        <v>153</v>
      </c>
      <c r="E761" t="s">
        <v>26</v>
      </c>
      <c r="F761">
        <v>2</v>
      </c>
      <c r="G761">
        <v>2</v>
      </c>
      <c r="I761">
        <v>1749</v>
      </c>
      <c r="J761">
        <v>1749</v>
      </c>
      <c r="K761">
        <v>1749</v>
      </c>
      <c r="L761">
        <v>1749</v>
      </c>
      <c r="M761" t="s">
        <v>24</v>
      </c>
      <c r="P761">
        <v>13.1610814851882</v>
      </c>
      <c r="Q761">
        <v>13.1610814851882</v>
      </c>
      <c r="R761" t="s">
        <v>24</v>
      </c>
    </row>
    <row r="762" spans="1:18" x14ac:dyDescent="0.35">
      <c r="A762" t="s">
        <v>223</v>
      </c>
      <c r="B762" t="s">
        <v>152</v>
      </c>
      <c r="C762" t="s">
        <v>233</v>
      </c>
      <c r="D762" t="s">
        <v>153</v>
      </c>
      <c r="E762" t="s">
        <v>26</v>
      </c>
      <c r="F762">
        <v>4</v>
      </c>
      <c r="G762">
        <v>2</v>
      </c>
      <c r="I762">
        <v>2713</v>
      </c>
      <c r="J762">
        <v>2713</v>
      </c>
      <c r="K762">
        <v>2713</v>
      </c>
      <c r="L762">
        <v>2713</v>
      </c>
      <c r="M762" t="s">
        <v>24</v>
      </c>
      <c r="P762">
        <v>1.75653082545228</v>
      </c>
      <c r="Q762">
        <v>1.75653082545228</v>
      </c>
      <c r="R762" t="s">
        <v>24</v>
      </c>
    </row>
    <row r="763" spans="1:18" x14ac:dyDescent="0.35">
      <c r="A763" t="s">
        <v>223</v>
      </c>
      <c r="B763" t="s">
        <v>154</v>
      </c>
      <c r="C763" t="s">
        <v>224</v>
      </c>
      <c r="D763" t="s">
        <v>155</v>
      </c>
      <c r="E763" t="s">
        <v>26</v>
      </c>
      <c r="F763">
        <v>1</v>
      </c>
      <c r="G763">
        <v>2</v>
      </c>
      <c r="I763">
        <v>1223</v>
      </c>
      <c r="J763">
        <v>1223</v>
      </c>
      <c r="K763">
        <v>1223</v>
      </c>
      <c r="L763">
        <v>1223</v>
      </c>
      <c r="M763" t="s">
        <v>24</v>
      </c>
      <c r="P763">
        <v>0.44163667438506998</v>
      </c>
      <c r="Q763">
        <v>0.44163667438506998</v>
      </c>
      <c r="R763" t="s">
        <v>24</v>
      </c>
    </row>
    <row r="764" spans="1:18" x14ac:dyDescent="0.35">
      <c r="A764" t="s">
        <v>223</v>
      </c>
      <c r="B764" t="s">
        <v>154</v>
      </c>
      <c r="C764" t="s">
        <v>225</v>
      </c>
      <c r="D764" t="s">
        <v>155</v>
      </c>
      <c r="E764" t="s">
        <v>26</v>
      </c>
      <c r="F764">
        <v>3</v>
      </c>
      <c r="G764">
        <v>2</v>
      </c>
      <c r="I764">
        <v>610</v>
      </c>
      <c r="J764">
        <v>610</v>
      </c>
      <c r="K764">
        <v>610</v>
      </c>
      <c r="L764">
        <v>610</v>
      </c>
      <c r="M764" t="s">
        <v>24</v>
      </c>
      <c r="P764">
        <v>9.0459644861003596</v>
      </c>
      <c r="Q764">
        <v>9.0459644861003596</v>
      </c>
      <c r="R764" t="s">
        <v>24</v>
      </c>
    </row>
    <row r="765" spans="1:18" x14ac:dyDescent="0.35">
      <c r="A765" t="s">
        <v>223</v>
      </c>
      <c r="B765" t="s">
        <v>154</v>
      </c>
      <c r="C765" t="s">
        <v>226</v>
      </c>
      <c r="D765" t="s">
        <v>155</v>
      </c>
      <c r="E765" t="s">
        <v>26</v>
      </c>
      <c r="F765">
        <v>7</v>
      </c>
      <c r="G765">
        <v>2</v>
      </c>
      <c r="I765">
        <v>849</v>
      </c>
      <c r="J765">
        <v>849</v>
      </c>
      <c r="K765">
        <v>849</v>
      </c>
      <c r="L765">
        <v>849</v>
      </c>
      <c r="M765" t="s">
        <v>24</v>
      </c>
      <c r="P765">
        <v>1263.1581596473</v>
      </c>
      <c r="Q765">
        <v>1263.1581596473</v>
      </c>
      <c r="R765" t="s">
        <v>24</v>
      </c>
    </row>
    <row r="766" spans="1:18" x14ac:dyDescent="0.35">
      <c r="A766" t="s">
        <v>223</v>
      </c>
      <c r="B766" t="s">
        <v>154</v>
      </c>
      <c r="C766" t="s">
        <v>227</v>
      </c>
      <c r="D766" t="s">
        <v>155</v>
      </c>
      <c r="E766" t="s">
        <v>26</v>
      </c>
      <c r="F766">
        <v>5</v>
      </c>
      <c r="G766">
        <v>2</v>
      </c>
      <c r="I766">
        <v>2714</v>
      </c>
      <c r="J766">
        <v>2714</v>
      </c>
      <c r="K766">
        <v>2714</v>
      </c>
      <c r="L766">
        <v>2714</v>
      </c>
      <c r="M766" t="s">
        <v>24</v>
      </c>
      <c r="P766">
        <v>6.1276003000191501</v>
      </c>
      <c r="Q766">
        <v>6.1276003000191501</v>
      </c>
      <c r="R766" t="s">
        <v>24</v>
      </c>
    </row>
    <row r="767" spans="1:18" x14ac:dyDescent="0.35">
      <c r="A767" t="s">
        <v>223</v>
      </c>
      <c r="B767" t="s">
        <v>154</v>
      </c>
      <c r="C767" t="s">
        <v>228</v>
      </c>
      <c r="D767" t="s">
        <v>155</v>
      </c>
      <c r="E767" t="s">
        <v>26</v>
      </c>
      <c r="F767">
        <v>8</v>
      </c>
      <c r="G767">
        <v>2</v>
      </c>
      <c r="I767">
        <v>16089</v>
      </c>
      <c r="J767">
        <v>16089</v>
      </c>
      <c r="K767">
        <v>16089</v>
      </c>
      <c r="L767">
        <v>16089</v>
      </c>
      <c r="M767" t="s">
        <v>24</v>
      </c>
      <c r="P767">
        <v>15.4053177722623</v>
      </c>
      <c r="Q767">
        <v>15.4053177722623</v>
      </c>
      <c r="R767" t="s">
        <v>24</v>
      </c>
    </row>
    <row r="768" spans="1:18" x14ac:dyDescent="0.35">
      <c r="A768" t="s">
        <v>223</v>
      </c>
      <c r="B768" t="s">
        <v>154</v>
      </c>
      <c r="C768" t="s">
        <v>229</v>
      </c>
      <c r="D768" t="s">
        <v>155</v>
      </c>
      <c r="E768" t="s">
        <v>26</v>
      </c>
      <c r="F768">
        <v>10</v>
      </c>
      <c r="G768">
        <v>2</v>
      </c>
      <c r="I768">
        <v>1115</v>
      </c>
      <c r="J768">
        <v>1115</v>
      </c>
      <c r="K768">
        <v>1115</v>
      </c>
      <c r="L768">
        <v>1115</v>
      </c>
      <c r="M768" t="s">
        <v>24</v>
      </c>
      <c r="P768">
        <v>24.971301583429099</v>
      </c>
      <c r="Q768">
        <v>24.971301583429099</v>
      </c>
      <c r="R768" t="s">
        <v>24</v>
      </c>
    </row>
    <row r="769" spans="1:18" x14ac:dyDescent="0.35">
      <c r="A769" t="s">
        <v>223</v>
      </c>
      <c r="B769" t="s">
        <v>154</v>
      </c>
      <c r="C769" t="s">
        <v>230</v>
      </c>
      <c r="D769" t="s">
        <v>155</v>
      </c>
      <c r="E769" t="s">
        <v>26</v>
      </c>
      <c r="F769">
        <v>9</v>
      </c>
      <c r="G769">
        <v>2</v>
      </c>
      <c r="I769">
        <v>3409</v>
      </c>
      <c r="J769">
        <v>3409</v>
      </c>
      <c r="K769">
        <v>3409</v>
      </c>
      <c r="L769">
        <v>3409</v>
      </c>
      <c r="M769" t="s">
        <v>24</v>
      </c>
      <c r="P769">
        <v>81.134288659419497</v>
      </c>
      <c r="Q769">
        <v>81.134288659419497</v>
      </c>
      <c r="R769" t="s">
        <v>24</v>
      </c>
    </row>
    <row r="770" spans="1:18" x14ac:dyDescent="0.35">
      <c r="A770" t="s">
        <v>223</v>
      </c>
      <c r="B770" t="s">
        <v>154</v>
      </c>
      <c r="C770" t="s">
        <v>231</v>
      </c>
      <c r="D770" t="s">
        <v>155</v>
      </c>
      <c r="E770" t="s">
        <v>26</v>
      </c>
      <c r="F770">
        <v>6</v>
      </c>
      <c r="G770">
        <v>2</v>
      </c>
      <c r="I770">
        <v>432</v>
      </c>
      <c r="J770">
        <v>432</v>
      </c>
      <c r="K770">
        <v>432</v>
      </c>
      <c r="L770">
        <v>432</v>
      </c>
      <c r="M770" t="s">
        <v>24</v>
      </c>
      <c r="P770">
        <v>11.6028221547448</v>
      </c>
      <c r="Q770">
        <v>11.6028221547448</v>
      </c>
      <c r="R770" t="s">
        <v>24</v>
      </c>
    </row>
    <row r="771" spans="1:18" x14ac:dyDescent="0.35">
      <c r="A771" t="s">
        <v>223</v>
      </c>
      <c r="B771" t="s">
        <v>154</v>
      </c>
      <c r="C771" t="s">
        <v>232</v>
      </c>
      <c r="D771" t="s">
        <v>155</v>
      </c>
      <c r="E771" t="s">
        <v>26</v>
      </c>
      <c r="F771">
        <v>2</v>
      </c>
      <c r="G771">
        <v>2</v>
      </c>
      <c r="I771">
        <v>1834</v>
      </c>
      <c r="J771">
        <v>1834</v>
      </c>
      <c r="K771">
        <v>1834</v>
      </c>
      <c r="L771">
        <v>1834</v>
      </c>
      <c r="M771" t="s">
        <v>24</v>
      </c>
      <c r="P771">
        <v>13.694470395457801</v>
      </c>
      <c r="Q771">
        <v>13.694470395457801</v>
      </c>
      <c r="R771" t="s">
        <v>24</v>
      </c>
    </row>
    <row r="772" spans="1:18" x14ac:dyDescent="0.35">
      <c r="A772" t="s">
        <v>223</v>
      </c>
      <c r="B772" t="s">
        <v>154</v>
      </c>
      <c r="C772" t="s">
        <v>233</v>
      </c>
      <c r="D772" t="s">
        <v>155</v>
      </c>
      <c r="E772" t="s">
        <v>26</v>
      </c>
      <c r="F772">
        <v>4</v>
      </c>
      <c r="G772">
        <v>2</v>
      </c>
      <c r="I772">
        <v>3892</v>
      </c>
      <c r="J772">
        <v>3892</v>
      </c>
      <c r="K772">
        <v>3892</v>
      </c>
      <c r="L772">
        <v>3892</v>
      </c>
      <c r="M772" t="s">
        <v>24</v>
      </c>
      <c r="P772">
        <v>4.2169516311751396</v>
      </c>
      <c r="Q772">
        <v>4.2169516311751396</v>
      </c>
      <c r="R772" t="s">
        <v>24</v>
      </c>
    </row>
    <row r="773" spans="1:18" x14ac:dyDescent="0.35">
      <c r="A773" t="s">
        <v>223</v>
      </c>
      <c r="B773" t="s">
        <v>156</v>
      </c>
      <c r="C773" t="s">
        <v>224</v>
      </c>
      <c r="D773" t="s">
        <v>157</v>
      </c>
      <c r="E773" t="s">
        <v>26</v>
      </c>
      <c r="F773">
        <v>1</v>
      </c>
      <c r="G773">
        <v>2</v>
      </c>
      <c r="I773">
        <v>1468</v>
      </c>
      <c r="J773">
        <v>1468</v>
      </c>
      <c r="K773">
        <v>1468</v>
      </c>
      <c r="L773">
        <v>1468</v>
      </c>
      <c r="M773" t="s">
        <v>24</v>
      </c>
      <c r="P773">
        <v>0.57986844626614797</v>
      </c>
      <c r="Q773">
        <v>0.57986844626614797</v>
      </c>
      <c r="R773" t="s">
        <v>24</v>
      </c>
    </row>
    <row r="774" spans="1:18" x14ac:dyDescent="0.35">
      <c r="A774" t="s">
        <v>223</v>
      </c>
      <c r="B774" t="s">
        <v>156</v>
      </c>
      <c r="C774" t="s">
        <v>225</v>
      </c>
      <c r="D774" t="s">
        <v>157</v>
      </c>
      <c r="E774" t="s">
        <v>26</v>
      </c>
      <c r="F774">
        <v>3</v>
      </c>
      <c r="G774">
        <v>2</v>
      </c>
      <c r="I774">
        <v>1032</v>
      </c>
      <c r="J774">
        <v>1032</v>
      </c>
      <c r="K774">
        <v>1032</v>
      </c>
      <c r="L774">
        <v>1032</v>
      </c>
      <c r="M774" t="s">
        <v>24</v>
      </c>
      <c r="P774">
        <v>17.798418401309299</v>
      </c>
      <c r="Q774">
        <v>17.798418401309299</v>
      </c>
      <c r="R774" t="s">
        <v>24</v>
      </c>
    </row>
    <row r="775" spans="1:18" x14ac:dyDescent="0.35">
      <c r="A775" t="s">
        <v>223</v>
      </c>
      <c r="B775" t="s">
        <v>156</v>
      </c>
      <c r="C775" t="s">
        <v>226</v>
      </c>
      <c r="D775" t="s">
        <v>157</v>
      </c>
      <c r="E775" t="s">
        <v>26</v>
      </c>
      <c r="F775">
        <v>7</v>
      </c>
      <c r="G775">
        <v>2</v>
      </c>
      <c r="I775">
        <v>452</v>
      </c>
      <c r="J775">
        <v>452</v>
      </c>
      <c r="K775">
        <v>452</v>
      </c>
      <c r="L775">
        <v>452</v>
      </c>
      <c r="M775" t="s">
        <v>24</v>
      </c>
      <c r="P775">
        <v>622.80789576188897</v>
      </c>
      <c r="Q775">
        <v>622.80789576188897</v>
      </c>
      <c r="R775" t="s">
        <v>24</v>
      </c>
    </row>
    <row r="776" spans="1:18" x14ac:dyDescent="0.35">
      <c r="A776" t="s">
        <v>223</v>
      </c>
      <c r="B776" t="s">
        <v>156</v>
      </c>
      <c r="C776" t="s">
        <v>227</v>
      </c>
      <c r="D776" t="s">
        <v>157</v>
      </c>
      <c r="E776" t="s">
        <v>26</v>
      </c>
      <c r="F776">
        <v>5</v>
      </c>
      <c r="G776">
        <v>2</v>
      </c>
      <c r="I776">
        <v>14277</v>
      </c>
      <c r="J776">
        <v>14277</v>
      </c>
      <c r="K776">
        <v>14277</v>
      </c>
      <c r="L776">
        <v>14277</v>
      </c>
      <c r="M776" t="s">
        <v>24</v>
      </c>
      <c r="P776">
        <v>35.343935725416699</v>
      </c>
      <c r="Q776">
        <v>35.343935725416699</v>
      </c>
      <c r="R776" t="s">
        <v>24</v>
      </c>
    </row>
    <row r="777" spans="1:18" x14ac:dyDescent="0.35">
      <c r="A777" t="s">
        <v>223</v>
      </c>
      <c r="B777" t="s">
        <v>156</v>
      </c>
      <c r="C777" t="s">
        <v>228</v>
      </c>
      <c r="D777" t="s">
        <v>157</v>
      </c>
      <c r="E777" t="s">
        <v>26</v>
      </c>
      <c r="F777">
        <v>8</v>
      </c>
      <c r="G777">
        <v>2</v>
      </c>
      <c r="I777">
        <v>43027</v>
      </c>
      <c r="J777">
        <v>43027</v>
      </c>
      <c r="K777">
        <v>43027</v>
      </c>
      <c r="L777">
        <v>43027</v>
      </c>
      <c r="M777" t="s">
        <v>24</v>
      </c>
      <c r="P777">
        <v>43.921479065654097</v>
      </c>
      <c r="Q777">
        <v>43.921479065654097</v>
      </c>
      <c r="R777" t="s">
        <v>24</v>
      </c>
    </row>
    <row r="778" spans="1:18" x14ac:dyDescent="0.35">
      <c r="A778" t="s">
        <v>223</v>
      </c>
      <c r="B778" t="s">
        <v>156</v>
      </c>
      <c r="C778" t="s">
        <v>229</v>
      </c>
      <c r="D778" t="s">
        <v>157</v>
      </c>
      <c r="E778" t="s">
        <v>26</v>
      </c>
      <c r="F778">
        <v>10</v>
      </c>
      <c r="G778">
        <v>2</v>
      </c>
      <c r="I778">
        <v>2403</v>
      </c>
      <c r="J778">
        <v>2403</v>
      </c>
      <c r="K778">
        <v>2403</v>
      </c>
      <c r="L778">
        <v>2403</v>
      </c>
      <c r="M778" t="s">
        <v>24</v>
      </c>
      <c r="P778">
        <v>42.942574500195398</v>
      </c>
      <c r="Q778">
        <v>42.942574500195398</v>
      </c>
      <c r="R778" t="s">
        <v>24</v>
      </c>
    </row>
    <row r="779" spans="1:18" x14ac:dyDescent="0.35">
      <c r="A779" t="s">
        <v>223</v>
      </c>
      <c r="B779" t="s">
        <v>156</v>
      </c>
      <c r="C779" t="s">
        <v>230</v>
      </c>
      <c r="D779" t="s">
        <v>157</v>
      </c>
      <c r="E779" t="s">
        <v>26</v>
      </c>
      <c r="F779">
        <v>9</v>
      </c>
      <c r="G779">
        <v>2</v>
      </c>
      <c r="I779">
        <v>5530</v>
      </c>
      <c r="J779">
        <v>5530</v>
      </c>
      <c r="K779">
        <v>5530</v>
      </c>
      <c r="L779">
        <v>5530</v>
      </c>
      <c r="M779" t="s">
        <v>24</v>
      </c>
      <c r="P779">
        <v>127.580854642286</v>
      </c>
      <c r="Q779">
        <v>127.580854642286</v>
      </c>
      <c r="R779" t="s">
        <v>24</v>
      </c>
    </row>
    <row r="780" spans="1:18" x14ac:dyDescent="0.35">
      <c r="A780" t="s">
        <v>223</v>
      </c>
      <c r="B780" t="s">
        <v>156</v>
      </c>
      <c r="C780" t="s">
        <v>231</v>
      </c>
      <c r="D780" t="s">
        <v>157</v>
      </c>
      <c r="E780" t="s">
        <v>26</v>
      </c>
      <c r="F780">
        <v>6</v>
      </c>
      <c r="G780">
        <v>2</v>
      </c>
      <c r="I780">
        <v>463</v>
      </c>
      <c r="J780">
        <v>463</v>
      </c>
      <c r="K780">
        <v>463</v>
      </c>
      <c r="L780">
        <v>463</v>
      </c>
      <c r="M780" t="s">
        <v>24</v>
      </c>
      <c r="P780">
        <v>12.793890066883099</v>
      </c>
      <c r="Q780">
        <v>12.793890066883099</v>
      </c>
      <c r="R780" t="s">
        <v>24</v>
      </c>
    </row>
    <row r="781" spans="1:18" x14ac:dyDescent="0.35">
      <c r="A781" t="s">
        <v>223</v>
      </c>
      <c r="B781" t="s">
        <v>156</v>
      </c>
      <c r="C781" t="s">
        <v>232</v>
      </c>
      <c r="D781" t="s">
        <v>157</v>
      </c>
      <c r="E781" t="s">
        <v>26</v>
      </c>
      <c r="F781">
        <v>2</v>
      </c>
      <c r="G781">
        <v>2</v>
      </c>
      <c r="I781">
        <v>2560</v>
      </c>
      <c r="J781">
        <v>2560</v>
      </c>
      <c r="K781">
        <v>2560</v>
      </c>
      <c r="L781">
        <v>2560</v>
      </c>
      <c r="M781" t="s">
        <v>24</v>
      </c>
      <c r="P781">
        <v>18.017954130015401</v>
      </c>
      <c r="Q781">
        <v>18.017954130015401</v>
      </c>
      <c r="R781" t="s">
        <v>24</v>
      </c>
    </row>
    <row r="782" spans="1:18" x14ac:dyDescent="0.35">
      <c r="A782" t="s">
        <v>223</v>
      </c>
      <c r="B782" t="s">
        <v>156</v>
      </c>
      <c r="C782" t="s">
        <v>233</v>
      </c>
      <c r="D782" t="s">
        <v>157</v>
      </c>
      <c r="E782" t="s">
        <v>26</v>
      </c>
      <c r="F782">
        <v>4</v>
      </c>
      <c r="G782">
        <v>2</v>
      </c>
      <c r="I782">
        <v>7590</v>
      </c>
      <c r="J782">
        <v>7590</v>
      </c>
      <c r="K782">
        <v>7590</v>
      </c>
      <c r="L782">
        <v>7590</v>
      </c>
      <c r="M782" t="s">
        <v>24</v>
      </c>
      <c r="P782">
        <v>12.153907880799</v>
      </c>
      <c r="Q782">
        <v>12.153907880799</v>
      </c>
      <c r="R782" t="s">
        <v>24</v>
      </c>
    </row>
    <row r="783" spans="1:18" x14ac:dyDescent="0.35">
      <c r="A783" t="s">
        <v>223</v>
      </c>
      <c r="B783" t="s">
        <v>158</v>
      </c>
      <c r="C783" t="s">
        <v>224</v>
      </c>
      <c r="D783" t="s">
        <v>159</v>
      </c>
      <c r="E783" t="s">
        <v>26</v>
      </c>
      <c r="F783">
        <v>1</v>
      </c>
      <c r="G783">
        <v>2</v>
      </c>
      <c r="I783">
        <v>913</v>
      </c>
      <c r="J783">
        <v>913</v>
      </c>
      <c r="K783">
        <v>913</v>
      </c>
      <c r="L783">
        <v>913</v>
      </c>
      <c r="M783" t="s">
        <v>24</v>
      </c>
      <c r="P783">
        <v>0.27980646900645301</v>
      </c>
      <c r="Q783">
        <v>0.27980646900645301</v>
      </c>
      <c r="R783" t="s">
        <v>24</v>
      </c>
    </row>
    <row r="784" spans="1:18" x14ac:dyDescent="0.35">
      <c r="A784" t="s">
        <v>223</v>
      </c>
      <c r="B784" t="s">
        <v>158</v>
      </c>
      <c r="C784" t="s">
        <v>225</v>
      </c>
      <c r="D784" t="s">
        <v>159</v>
      </c>
      <c r="E784" t="s">
        <v>26</v>
      </c>
      <c r="F784">
        <v>3</v>
      </c>
      <c r="G784">
        <v>2</v>
      </c>
      <c r="I784">
        <v>824</v>
      </c>
      <c r="J784">
        <v>824</v>
      </c>
      <c r="K784">
        <v>824</v>
      </c>
      <c r="L784">
        <v>824</v>
      </c>
      <c r="M784" t="s">
        <v>24</v>
      </c>
      <c r="P784">
        <v>13.4288671951686</v>
      </c>
      <c r="Q784">
        <v>13.4288671951686</v>
      </c>
      <c r="R784" t="s">
        <v>24</v>
      </c>
    </row>
    <row r="785" spans="1:18" x14ac:dyDescent="0.35">
      <c r="A785" t="s">
        <v>223</v>
      </c>
      <c r="B785" t="s">
        <v>158</v>
      </c>
      <c r="C785" t="s">
        <v>226</v>
      </c>
      <c r="D785" t="s">
        <v>159</v>
      </c>
      <c r="E785" t="s">
        <v>26</v>
      </c>
      <c r="F785">
        <v>7</v>
      </c>
      <c r="G785">
        <v>2</v>
      </c>
      <c r="I785">
        <v>645</v>
      </c>
      <c r="J785">
        <v>645</v>
      </c>
      <c r="K785">
        <v>645</v>
      </c>
      <c r="L785">
        <v>645</v>
      </c>
      <c r="M785" t="s">
        <v>24</v>
      </c>
      <c r="P785">
        <v>966.39369831091005</v>
      </c>
      <c r="Q785">
        <v>966.39369831091005</v>
      </c>
      <c r="R785" t="s">
        <v>24</v>
      </c>
    </row>
    <row r="786" spans="1:18" x14ac:dyDescent="0.35">
      <c r="A786" t="s">
        <v>223</v>
      </c>
      <c r="B786" t="s">
        <v>158</v>
      </c>
      <c r="C786" t="s">
        <v>227</v>
      </c>
      <c r="D786" t="s">
        <v>159</v>
      </c>
      <c r="E786" t="s">
        <v>26</v>
      </c>
      <c r="F786">
        <v>5</v>
      </c>
      <c r="G786">
        <v>2</v>
      </c>
      <c r="I786">
        <v>12698</v>
      </c>
      <c r="J786">
        <v>12698</v>
      </c>
      <c r="K786">
        <v>12698</v>
      </c>
      <c r="L786">
        <v>12698</v>
      </c>
      <c r="M786" t="s">
        <v>24</v>
      </c>
      <c r="P786">
        <v>31.263586156718102</v>
      </c>
      <c r="Q786">
        <v>31.263586156718102</v>
      </c>
      <c r="R786" t="s">
        <v>24</v>
      </c>
    </row>
    <row r="787" spans="1:18" x14ac:dyDescent="0.35">
      <c r="A787" t="s">
        <v>223</v>
      </c>
      <c r="B787" t="s">
        <v>158</v>
      </c>
      <c r="C787" t="s">
        <v>228</v>
      </c>
      <c r="D787" t="s">
        <v>159</v>
      </c>
      <c r="E787" t="s">
        <v>26</v>
      </c>
      <c r="F787">
        <v>8</v>
      </c>
      <c r="G787">
        <v>2</v>
      </c>
      <c r="I787">
        <v>74445</v>
      </c>
      <c r="J787">
        <v>74445</v>
      </c>
      <c r="K787">
        <v>74445</v>
      </c>
      <c r="L787">
        <v>74445</v>
      </c>
      <c r="M787" t="s">
        <v>24</v>
      </c>
      <c r="P787">
        <v>78.536383547420897</v>
      </c>
      <c r="Q787">
        <v>78.536383547420897</v>
      </c>
      <c r="R787" t="s">
        <v>24</v>
      </c>
    </row>
    <row r="788" spans="1:18" x14ac:dyDescent="0.35">
      <c r="A788" t="s">
        <v>223</v>
      </c>
      <c r="B788" t="s">
        <v>158</v>
      </c>
      <c r="C788" t="s">
        <v>229</v>
      </c>
      <c r="D788" t="s">
        <v>159</v>
      </c>
      <c r="E788" t="s">
        <v>26</v>
      </c>
      <c r="F788">
        <v>10</v>
      </c>
      <c r="G788">
        <v>2</v>
      </c>
      <c r="I788">
        <v>1291</v>
      </c>
      <c r="J788">
        <v>1291</v>
      </c>
      <c r="K788">
        <v>1291</v>
      </c>
      <c r="L788">
        <v>1291</v>
      </c>
      <c r="M788" t="s">
        <v>24</v>
      </c>
      <c r="P788">
        <v>27.8624506695324</v>
      </c>
      <c r="Q788">
        <v>27.8624506695324</v>
      </c>
      <c r="R788" t="s">
        <v>24</v>
      </c>
    </row>
    <row r="789" spans="1:18" x14ac:dyDescent="0.35">
      <c r="A789" t="s">
        <v>223</v>
      </c>
      <c r="B789" t="s">
        <v>158</v>
      </c>
      <c r="C789" t="s">
        <v>230</v>
      </c>
      <c r="D789" t="s">
        <v>159</v>
      </c>
      <c r="E789" t="s">
        <v>26</v>
      </c>
      <c r="F789">
        <v>9</v>
      </c>
      <c r="G789">
        <v>2</v>
      </c>
      <c r="I789">
        <v>1011</v>
      </c>
      <c r="J789">
        <v>1011</v>
      </c>
      <c r="K789">
        <v>1011</v>
      </c>
      <c r="L789">
        <v>1011</v>
      </c>
      <c r="M789" t="s">
        <v>24</v>
      </c>
      <c r="P789">
        <v>21.292747004637</v>
      </c>
      <c r="Q789">
        <v>21.292747004637</v>
      </c>
      <c r="R789" t="s">
        <v>24</v>
      </c>
    </row>
    <row r="790" spans="1:18" x14ac:dyDescent="0.35">
      <c r="A790" t="s">
        <v>223</v>
      </c>
      <c r="B790" t="s">
        <v>158</v>
      </c>
      <c r="C790" t="s">
        <v>231</v>
      </c>
      <c r="D790" t="s">
        <v>159</v>
      </c>
      <c r="E790" t="s">
        <v>26</v>
      </c>
      <c r="F790">
        <v>6</v>
      </c>
      <c r="G790">
        <v>2</v>
      </c>
      <c r="I790">
        <v>1085</v>
      </c>
      <c r="J790">
        <v>1085</v>
      </c>
      <c r="K790">
        <v>1085</v>
      </c>
      <c r="L790">
        <v>1085</v>
      </c>
      <c r="M790" t="s">
        <v>24</v>
      </c>
      <c r="P790">
        <v>29.510129135089301</v>
      </c>
      <c r="Q790">
        <v>29.510129135089301</v>
      </c>
      <c r="R790" t="s">
        <v>24</v>
      </c>
    </row>
    <row r="791" spans="1:18" x14ac:dyDescent="0.35">
      <c r="A791" t="s">
        <v>223</v>
      </c>
      <c r="B791" t="s">
        <v>158</v>
      </c>
      <c r="C791" t="s">
        <v>232</v>
      </c>
      <c r="D791" t="s">
        <v>159</v>
      </c>
      <c r="E791" t="s">
        <v>26</v>
      </c>
      <c r="F791">
        <v>2</v>
      </c>
      <c r="G791">
        <v>2</v>
      </c>
      <c r="I791">
        <v>5241</v>
      </c>
      <c r="J791">
        <v>5241</v>
      </c>
      <c r="K791">
        <v>5241</v>
      </c>
      <c r="L791">
        <v>5241</v>
      </c>
      <c r="M791" t="s">
        <v>24</v>
      </c>
      <c r="P791">
        <v>31.8669575247864</v>
      </c>
      <c r="Q791">
        <v>31.8669575247864</v>
      </c>
      <c r="R791" t="s">
        <v>24</v>
      </c>
    </row>
    <row r="792" spans="1:18" x14ac:dyDescent="0.35">
      <c r="A792" t="s">
        <v>223</v>
      </c>
      <c r="B792" t="s">
        <v>158</v>
      </c>
      <c r="C792" t="s">
        <v>233</v>
      </c>
      <c r="D792" t="s">
        <v>159</v>
      </c>
      <c r="E792" t="s">
        <v>26</v>
      </c>
      <c r="F792">
        <v>4</v>
      </c>
      <c r="G792">
        <v>2</v>
      </c>
      <c r="I792">
        <v>2986</v>
      </c>
      <c r="J792">
        <v>2986</v>
      </c>
      <c r="K792">
        <v>2986</v>
      </c>
      <c r="L792">
        <v>2986</v>
      </c>
      <c r="M792" t="s">
        <v>24</v>
      </c>
      <c r="P792">
        <v>2.32065056309533</v>
      </c>
      <c r="Q792">
        <v>2.32065056309533</v>
      </c>
      <c r="R792" t="s">
        <v>24</v>
      </c>
    </row>
    <row r="793" spans="1:18" x14ac:dyDescent="0.35">
      <c r="A793" t="s">
        <v>223</v>
      </c>
      <c r="B793" t="s">
        <v>160</v>
      </c>
      <c r="C793" t="s">
        <v>224</v>
      </c>
      <c r="D793" t="s">
        <v>161</v>
      </c>
      <c r="E793" t="s">
        <v>26</v>
      </c>
      <c r="F793">
        <v>1</v>
      </c>
      <c r="G793">
        <v>2</v>
      </c>
      <c r="I793">
        <v>1029</v>
      </c>
      <c r="J793">
        <v>1029</v>
      </c>
      <c r="K793">
        <v>1029</v>
      </c>
      <c r="L793">
        <v>1029</v>
      </c>
      <c r="M793" t="s">
        <v>24</v>
      </c>
      <c r="P793">
        <v>0.33845878211727698</v>
      </c>
      <c r="Q793">
        <v>0.33845878211727698</v>
      </c>
      <c r="R793" t="s">
        <v>24</v>
      </c>
    </row>
    <row r="794" spans="1:18" x14ac:dyDescent="0.35">
      <c r="A794" t="s">
        <v>223</v>
      </c>
      <c r="B794" t="s">
        <v>160</v>
      </c>
      <c r="C794" t="s">
        <v>225</v>
      </c>
      <c r="D794" t="s">
        <v>161</v>
      </c>
      <c r="E794" t="s">
        <v>26</v>
      </c>
      <c r="F794">
        <v>3</v>
      </c>
      <c r="G794">
        <v>2</v>
      </c>
      <c r="I794">
        <v>1201</v>
      </c>
      <c r="J794">
        <v>1201</v>
      </c>
      <c r="K794">
        <v>1201</v>
      </c>
      <c r="L794">
        <v>1201</v>
      </c>
      <c r="M794" t="s">
        <v>24</v>
      </c>
      <c r="P794">
        <v>21.411532725573899</v>
      </c>
      <c r="Q794">
        <v>21.411532725573899</v>
      </c>
      <c r="R794" t="s">
        <v>24</v>
      </c>
    </row>
    <row r="795" spans="1:18" x14ac:dyDescent="0.35">
      <c r="A795" t="s">
        <v>223</v>
      </c>
      <c r="B795" t="s">
        <v>160</v>
      </c>
      <c r="C795" t="s">
        <v>226</v>
      </c>
      <c r="D795" t="s">
        <v>161</v>
      </c>
      <c r="E795" t="s">
        <v>26</v>
      </c>
      <c r="F795">
        <v>7</v>
      </c>
      <c r="G795">
        <v>2</v>
      </c>
      <c r="I795">
        <v>625</v>
      </c>
      <c r="J795">
        <v>625</v>
      </c>
      <c r="K795">
        <v>625</v>
      </c>
      <c r="L795">
        <v>625</v>
      </c>
      <c r="M795" t="s">
        <v>24</v>
      </c>
      <c r="P795">
        <v>934.43611522954495</v>
      </c>
      <c r="Q795">
        <v>934.43611522954495</v>
      </c>
      <c r="R795" t="s">
        <v>24</v>
      </c>
    </row>
    <row r="796" spans="1:18" x14ac:dyDescent="0.35">
      <c r="A796" t="s">
        <v>223</v>
      </c>
      <c r="B796" t="s">
        <v>160</v>
      </c>
      <c r="C796" t="s">
        <v>227</v>
      </c>
      <c r="D796" t="s">
        <v>161</v>
      </c>
      <c r="E796" t="s">
        <v>26</v>
      </c>
      <c r="F796">
        <v>5</v>
      </c>
      <c r="G796">
        <v>2</v>
      </c>
      <c r="I796">
        <v>11289</v>
      </c>
      <c r="J796">
        <v>11289</v>
      </c>
      <c r="K796">
        <v>11289</v>
      </c>
      <c r="L796">
        <v>11289</v>
      </c>
      <c r="M796" t="s">
        <v>24</v>
      </c>
      <c r="P796">
        <v>27.6407613312156</v>
      </c>
      <c r="Q796">
        <v>27.6407613312156</v>
      </c>
      <c r="R796" t="s">
        <v>24</v>
      </c>
    </row>
    <row r="797" spans="1:18" x14ac:dyDescent="0.35">
      <c r="A797" t="s">
        <v>223</v>
      </c>
      <c r="B797" t="s">
        <v>160</v>
      </c>
      <c r="C797" t="s">
        <v>228</v>
      </c>
      <c r="D797" t="s">
        <v>161</v>
      </c>
      <c r="E797" t="s">
        <v>26</v>
      </c>
      <c r="F797">
        <v>8</v>
      </c>
      <c r="G797">
        <v>2</v>
      </c>
      <c r="I797">
        <v>36940</v>
      </c>
      <c r="J797">
        <v>36940</v>
      </c>
      <c r="K797">
        <v>36940</v>
      </c>
      <c r="L797">
        <v>36940</v>
      </c>
      <c r="M797" t="s">
        <v>24</v>
      </c>
      <c r="P797">
        <v>37.354789084102102</v>
      </c>
      <c r="Q797">
        <v>37.354789084102102</v>
      </c>
      <c r="R797" t="s">
        <v>24</v>
      </c>
    </row>
    <row r="798" spans="1:18" x14ac:dyDescent="0.35">
      <c r="A798" t="s">
        <v>223</v>
      </c>
      <c r="B798" t="s">
        <v>160</v>
      </c>
      <c r="C798" t="s">
        <v>229</v>
      </c>
      <c r="D798" t="s">
        <v>161</v>
      </c>
      <c r="E798" t="s">
        <v>26</v>
      </c>
      <c r="F798">
        <v>10</v>
      </c>
      <c r="G798">
        <v>2</v>
      </c>
      <c r="I798">
        <v>1096</v>
      </c>
      <c r="J798">
        <v>1096</v>
      </c>
      <c r="K798">
        <v>1096</v>
      </c>
      <c r="L798">
        <v>1096</v>
      </c>
      <c r="M798" t="s">
        <v>24</v>
      </c>
      <c r="P798">
        <v>24.645983612249299</v>
      </c>
      <c r="Q798">
        <v>24.645983612249299</v>
      </c>
      <c r="R798" t="s">
        <v>24</v>
      </c>
    </row>
    <row r="799" spans="1:18" x14ac:dyDescent="0.35">
      <c r="A799" t="s">
        <v>223</v>
      </c>
      <c r="B799" t="s">
        <v>160</v>
      </c>
      <c r="C799" t="s">
        <v>230</v>
      </c>
      <c r="D799" t="s">
        <v>161</v>
      </c>
      <c r="E799" t="s">
        <v>26</v>
      </c>
      <c r="F799">
        <v>9</v>
      </c>
      <c r="G799">
        <v>2</v>
      </c>
      <c r="I799">
        <v>1857</v>
      </c>
      <c r="J799">
        <v>1857</v>
      </c>
      <c r="K799">
        <v>1857</v>
      </c>
      <c r="L799">
        <v>1857</v>
      </c>
      <c r="M799" t="s">
        <v>24</v>
      </c>
      <c r="P799">
        <v>43.9744005635253</v>
      </c>
      <c r="Q799">
        <v>43.9744005635253</v>
      </c>
      <c r="R799" t="s">
        <v>24</v>
      </c>
    </row>
    <row r="800" spans="1:18" x14ac:dyDescent="0.35">
      <c r="A800" t="s">
        <v>223</v>
      </c>
      <c r="B800" t="s">
        <v>160</v>
      </c>
      <c r="C800" t="s">
        <v>231</v>
      </c>
      <c r="D800" t="s">
        <v>161</v>
      </c>
      <c r="E800" t="s">
        <v>26</v>
      </c>
      <c r="F800">
        <v>6</v>
      </c>
      <c r="G800">
        <v>2</v>
      </c>
      <c r="I800">
        <v>467</v>
      </c>
      <c r="J800">
        <v>467</v>
      </c>
      <c r="K800">
        <v>467</v>
      </c>
      <c r="L800">
        <v>467</v>
      </c>
      <c r="M800" t="s">
        <v>24</v>
      </c>
      <c r="P800">
        <v>12.9422331080197</v>
      </c>
      <c r="Q800">
        <v>12.9422331080197</v>
      </c>
      <c r="R800" t="s">
        <v>24</v>
      </c>
    </row>
    <row r="801" spans="1:18" x14ac:dyDescent="0.35">
      <c r="A801" t="s">
        <v>223</v>
      </c>
      <c r="B801" t="s">
        <v>160</v>
      </c>
      <c r="C801" t="s">
        <v>232</v>
      </c>
      <c r="D801" t="s">
        <v>161</v>
      </c>
      <c r="E801" t="s">
        <v>26</v>
      </c>
      <c r="F801">
        <v>2</v>
      </c>
      <c r="G801">
        <v>2</v>
      </c>
      <c r="I801">
        <v>2042</v>
      </c>
      <c r="J801">
        <v>2042</v>
      </c>
      <c r="K801">
        <v>2042</v>
      </c>
      <c r="L801">
        <v>2042</v>
      </c>
      <c r="M801" t="s">
        <v>24</v>
      </c>
      <c r="P801">
        <v>14.972893368917299</v>
      </c>
      <c r="Q801">
        <v>14.972893368917299</v>
      </c>
      <c r="R801" t="s">
        <v>24</v>
      </c>
    </row>
    <row r="802" spans="1:18" x14ac:dyDescent="0.35">
      <c r="A802" t="s">
        <v>223</v>
      </c>
      <c r="B802" t="s">
        <v>160</v>
      </c>
      <c r="C802" t="s">
        <v>233</v>
      </c>
      <c r="D802" t="s">
        <v>161</v>
      </c>
      <c r="E802" t="s">
        <v>26</v>
      </c>
      <c r="F802">
        <v>4</v>
      </c>
      <c r="G802">
        <v>2</v>
      </c>
      <c r="I802">
        <v>3055</v>
      </c>
      <c r="J802">
        <v>3055</v>
      </c>
      <c r="K802">
        <v>3055</v>
      </c>
      <c r="L802">
        <v>3055</v>
      </c>
      <c r="M802" t="s">
        <v>24</v>
      </c>
      <c r="P802">
        <v>2.4638776697815201</v>
      </c>
      <c r="Q802">
        <v>2.4638776697815201</v>
      </c>
      <c r="R802" t="s">
        <v>24</v>
      </c>
    </row>
    <row r="803" spans="1:18" x14ac:dyDescent="0.35">
      <c r="A803" t="s">
        <v>223</v>
      </c>
      <c r="B803" t="s">
        <v>162</v>
      </c>
      <c r="C803" t="s">
        <v>224</v>
      </c>
      <c r="D803" t="s">
        <v>163</v>
      </c>
      <c r="E803" t="s">
        <v>26</v>
      </c>
      <c r="F803">
        <v>1</v>
      </c>
      <c r="G803">
        <v>2</v>
      </c>
      <c r="I803">
        <v>934</v>
      </c>
      <c r="J803">
        <v>934</v>
      </c>
      <c r="K803">
        <v>934</v>
      </c>
      <c r="L803">
        <v>934</v>
      </c>
      <c r="M803" t="s">
        <v>24</v>
      </c>
      <c r="P803">
        <v>0.29024142860900398</v>
      </c>
      <c r="Q803">
        <v>0.29024142860900398</v>
      </c>
      <c r="R803" t="s">
        <v>24</v>
      </c>
    </row>
    <row r="804" spans="1:18" x14ac:dyDescent="0.35">
      <c r="A804" t="s">
        <v>223</v>
      </c>
      <c r="B804" t="s">
        <v>162</v>
      </c>
      <c r="C804" t="s">
        <v>225</v>
      </c>
      <c r="D804" t="s">
        <v>163</v>
      </c>
      <c r="E804" t="s">
        <v>26</v>
      </c>
      <c r="F804">
        <v>3</v>
      </c>
      <c r="G804">
        <v>2</v>
      </c>
      <c r="I804">
        <v>990</v>
      </c>
      <c r="J804">
        <v>990</v>
      </c>
      <c r="K804">
        <v>990</v>
      </c>
      <c r="L804">
        <v>990</v>
      </c>
      <c r="M804" t="s">
        <v>24</v>
      </c>
      <c r="P804">
        <v>16.9087208361343</v>
      </c>
      <c r="Q804">
        <v>16.9087208361343</v>
      </c>
      <c r="R804" t="s">
        <v>24</v>
      </c>
    </row>
    <row r="805" spans="1:18" x14ac:dyDescent="0.35">
      <c r="A805" t="s">
        <v>223</v>
      </c>
      <c r="B805" t="s">
        <v>162</v>
      </c>
      <c r="C805" t="s">
        <v>226</v>
      </c>
      <c r="D805" t="s">
        <v>163</v>
      </c>
      <c r="E805" t="s">
        <v>26</v>
      </c>
      <c r="F805">
        <v>7</v>
      </c>
      <c r="G805">
        <v>2</v>
      </c>
      <c r="I805">
        <v>627</v>
      </c>
      <c r="J805">
        <v>627</v>
      </c>
      <c r="K805">
        <v>627</v>
      </c>
      <c r="L805">
        <v>627</v>
      </c>
      <c r="M805" t="s">
        <v>24</v>
      </c>
      <c r="P805">
        <v>937.66082892090799</v>
      </c>
      <c r="Q805">
        <v>937.66082892090799</v>
      </c>
      <c r="R805" t="s">
        <v>24</v>
      </c>
    </row>
    <row r="806" spans="1:18" x14ac:dyDescent="0.35">
      <c r="A806" t="s">
        <v>223</v>
      </c>
      <c r="B806" t="s">
        <v>162</v>
      </c>
      <c r="C806" t="s">
        <v>227</v>
      </c>
      <c r="D806" t="s">
        <v>163</v>
      </c>
      <c r="E806" t="s">
        <v>26</v>
      </c>
      <c r="F806">
        <v>5</v>
      </c>
      <c r="G806">
        <v>2</v>
      </c>
      <c r="I806">
        <v>6662</v>
      </c>
      <c r="J806">
        <v>6662</v>
      </c>
      <c r="K806">
        <v>6662</v>
      </c>
      <c r="L806">
        <v>6662</v>
      </c>
      <c r="M806" t="s">
        <v>24</v>
      </c>
      <c r="P806">
        <v>15.890693611300399</v>
      </c>
      <c r="Q806">
        <v>15.890693611300399</v>
      </c>
      <c r="R806" t="s">
        <v>24</v>
      </c>
    </row>
    <row r="807" spans="1:18" x14ac:dyDescent="0.35">
      <c r="A807" t="s">
        <v>223</v>
      </c>
      <c r="B807" t="s">
        <v>162</v>
      </c>
      <c r="C807" t="s">
        <v>228</v>
      </c>
      <c r="D807" t="s">
        <v>163</v>
      </c>
      <c r="E807" t="s">
        <v>26</v>
      </c>
      <c r="F807">
        <v>8</v>
      </c>
      <c r="G807">
        <v>2</v>
      </c>
      <c r="I807">
        <v>28289</v>
      </c>
      <c r="J807">
        <v>28289</v>
      </c>
      <c r="K807">
        <v>28289</v>
      </c>
      <c r="L807">
        <v>28289</v>
      </c>
      <c r="M807" t="s">
        <v>24</v>
      </c>
      <c r="P807">
        <v>28.129381253504501</v>
      </c>
      <c r="Q807">
        <v>28.129381253504501</v>
      </c>
      <c r="R807" t="s">
        <v>24</v>
      </c>
    </row>
    <row r="808" spans="1:18" x14ac:dyDescent="0.35">
      <c r="A808" t="s">
        <v>223</v>
      </c>
      <c r="B808" t="s">
        <v>162</v>
      </c>
      <c r="C808" t="s">
        <v>229</v>
      </c>
      <c r="D808" t="s">
        <v>163</v>
      </c>
      <c r="E808" t="s">
        <v>26</v>
      </c>
      <c r="F808">
        <v>10</v>
      </c>
      <c r="G808">
        <v>2</v>
      </c>
      <c r="I808">
        <v>858</v>
      </c>
      <c r="J808">
        <v>858</v>
      </c>
      <c r="K808">
        <v>858</v>
      </c>
      <c r="L808">
        <v>858</v>
      </c>
      <c r="M808" t="s">
        <v>24</v>
      </c>
      <c r="P808">
        <v>20.293351414794401</v>
      </c>
      <c r="Q808">
        <v>20.293351414794401</v>
      </c>
      <c r="R808" t="s">
        <v>24</v>
      </c>
    </row>
    <row r="809" spans="1:18" x14ac:dyDescent="0.35">
      <c r="A809" t="s">
        <v>223</v>
      </c>
      <c r="B809" t="s">
        <v>162</v>
      </c>
      <c r="C809" t="s">
        <v>230</v>
      </c>
      <c r="D809" t="s">
        <v>163</v>
      </c>
      <c r="E809" t="s">
        <v>26</v>
      </c>
      <c r="F809">
        <v>9</v>
      </c>
      <c r="G809">
        <v>2</v>
      </c>
      <c r="I809">
        <v>907</v>
      </c>
      <c r="J809">
        <v>907</v>
      </c>
      <c r="K809">
        <v>907</v>
      </c>
      <c r="L809">
        <v>907</v>
      </c>
      <c r="M809" t="s">
        <v>24</v>
      </c>
      <c r="P809">
        <v>18.261367478491898</v>
      </c>
      <c r="Q809">
        <v>18.261367478491898</v>
      </c>
      <c r="R809" t="s">
        <v>24</v>
      </c>
    </row>
    <row r="810" spans="1:18" x14ac:dyDescent="0.35">
      <c r="A810" t="s">
        <v>223</v>
      </c>
      <c r="B810" t="s">
        <v>162</v>
      </c>
      <c r="C810" t="s">
        <v>231</v>
      </c>
      <c r="D810" t="s">
        <v>163</v>
      </c>
      <c r="E810" t="s">
        <v>26</v>
      </c>
      <c r="F810">
        <v>6</v>
      </c>
      <c r="G810">
        <v>2</v>
      </c>
      <c r="I810">
        <v>436</v>
      </c>
      <c r="J810">
        <v>436</v>
      </c>
      <c r="K810">
        <v>436</v>
      </c>
      <c r="L810">
        <v>436</v>
      </c>
      <c r="M810" t="s">
        <v>24</v>
      </c>
      <c r="P810">
        <v>11.760948926328201</v>
      </c>
      <c r="Q810">
        <v>11.760948926328201</v>
      </c>
      <c r="R810" t="s">
        <v>24</v>
      </c>
    </row>
    <row r="811" spans="1:18" x14ac:dyDescent="0.35">
      <c r="A811" t="s">
        <v>223</v>
      </c>
      <c r="B811" t="s">
        <v>162</v>
      </c>
      <c r="C811" t="s">
        <v>232</v>
      </c>
      <c r="D811" t="s">
        <v>163</v>
      </c>
      <c r="E811" t="s">
        <v>26</v>
      </c>
      <c r="F811">
        <v>2</v>
      </c>
      <c r="G811">
        <v>2</v>
      </c>
      <c r="I811">
        <v>2185</v>
      </c>
      <c r="J811">
        <v>2185</v>
      </c>
      <c r="K811">
        <v>2185</v>
      </c>
      <c r="L811">
        <v>2185</v>
      </c>
      <c r="M811" t="s">
        <v>24</v>
      </c>
      <c r="P811">
        <v>15.8318524012653</v>
      </c>
      <c r="Q811">
        <v>15.8318524012653</v>
      </c>
      <c r="R811" t="s">
        <v>24</v>
      </c>
    </row>
    <row r="812" spans="1:18" x14ac:dyDescent="0.35">
      <c r="A812" t="s">
        <v>223</v>
      </c>
      <c r="B812" t="s">
        <v>162</v>
      </c>
      <c r="C812" t="s">
        <v>233</v>
      </c>
      <c r="D812" t="s">
        <v>163</v>
      </c>
      <c r="E812" t="s">
        <v>26</v>
      </c>
      <c r="F812">
        <v>4</v>
      </c>
      <c r="G812">
        <v>2</v>
      </c>
      <c r="I812">
        <v>4449</v>
      </c>
      <c r="J812">
        <v>4449</v>
      </c>
      <c r="K812">
        <v>4449</v>
      </c>
      <c r="L812">
        <v>4449</v>
      </c>
      <c r="M812" t="s">
        <v>24</v>
      </c>
      <c r="P812">
        <v>5.3958418968409898</v>
      </c>
      <c r="Q812">
        <v>5.3958418968409898</v>
      </c>
      <c r="R812" t="s">
        <v>24</v>
      </c>
    </row>
    <row r="813" spans="1:18" x14ac:dyDescent="0.35">
      <c r="A813" t="s">
        <v>223</v>
      </c>
      <c r="B813" t="s">
        <v>164</v>
      </c>
      <c r="C813" t="s">
        <v>224</v>
      </c>
      <c r="D813" t="s">
        <v>165</v>
      </c>
      <c r="E813" t="s">
        <v>26</v>
      </c>
      <c r="F813">
        <v>1</v>
      </c>
      <c r="G813">
        <v>2</v>
      </c>
      <c r="I813">
        <v>965</v>
      </c>
      <c r="J813">
        <v>965</v>
      </c>
      <c r="K813">
        <v>965</v>
      </c>
      <c r="L813">
        <v>965</v>
      </c>
      <c r="M813" t="s">
        <v>24</v>
      </c>
      <c r="P813">
        <v>0.30579632222705699</v>
      </c>
      <c r="Q813">
        <v>0.30579632222705699</v>
      </c>
      <c r="R813" t="s">
        <v>24</v>
      </c>
    </row>
    <row r="814" spans="1:18" x14ac:dyDescent="0.35">
      <c r="A814" t="s">
        <v>223</v>
      </c>
      <c r="B814" t="s">
        <v>164</v>
      </c>
      <c r="C814" t="s">
        <v>225</v>
      </c>
      <c r="D814" t="s">
        <v>165</v>
      </c>
      <c r="E814" t="s">
        <v>26</v>
      </c>
      <c r="F814">
        <v>3</v>
      </c>
      <c r="G814">
        <v>2</v>
      </c>
      <c r="I814">
        <v>430</v>
      </c>
      <c r="J814">
        <v>430</v>
      </c>
      <c r="K814">
        <v>430</v>
      </c>
      <c r="L814">
        <v>430</v>
      </c>
      <c r="M814" t="s">
        <v>24</v>
      </c>
      <c r="P814">
        <v>5.4813932673773103</v>
      </c>
      <c r="Q814">
        <v>5.4813932673773103</v>
      </c>
      <c r="R814" t="s">
        <v>24</v>
      </c>
    </row>
    <row r="815" spans="1:18" x14ac:dyDescent="0.35">
      <c r="A815" t="s">
        <v>223</v>
      </c>
      <c r="B815" t="s">
        <v>164</v>
      </c>
      <c r="C815" t="s">
        <v>226</v>
      </c>
      <c r="D815" t="s">
        <v>165</v>
      </c>
      <c r="E815" t="s">
        <v>26</v>
      </c>
      <c r="F815">
        <v>7</v>
      </c>
      <c r="G815">
        <v>2</v>
      </c>
      <c r="I815">
        <v>481</v>
      </c>
      <c r="J815">
        <v>481</v>
      </c>
      <c r="K815">
        <v>481</v>
      </c>
      <c r="L815">
        <v>481</v>
      </c>
      <c r="M815" t="s">
        <v>24</v>
      </c>
      <c r="P815">
        <v>680.76633009776594</v>
      </c>
      <c r="Q815">
        <v>680.76633009776594</v>
      </c>
      <c r="R815" t="s">
        <v>24</v>
      </c>
    </row>
    <row r="816" spans="1:18" x14ac:dyDescent="0.35">
      <c r="A816" t="s">
        <v>223</v>
      </c>
      <c r="B816" t="s">
        <v>164</v>
      </c>
      <c r="C816" t="s">
        <v>227</v>
      </c>
      <c r="D816" t="s">
        <v>165</v>
      </c>
      <c r="E816" t="s">
        <v>26</v>
      </c>
      <c r="F816">
        <v>5</v>
      </c>
      <c r="G816">
        <v>2</v>
      </c>
      <c r="I816">
        <v>7567</v>
      </c>
      <c r="J816">
        <v>7567</v>
      </c>
      <c r="K816">
        <v>7567</v>
      </c>
      <c r="L816">
        <v>7567</v>
      </c>
      <c r="M816" t="s">
        <v>24</v>
      </c>
      <c r="P816">
        <v>18.168272340695999</v>
      </c>
      <c r="Q816">
        <v>18.168272340695999</v>
      </c>
      <c r="R816" t="s">
        <v>24</v>
      </c>
    </row>
    <row r="817" spans="1:18" x14ac:dyDescent="0.35">
      <c r="A817" t="s">
        <v>223</v>
      </c>
      <c r="B817" t="s">
        <v>164</v>
      </c>
      <c r="C817" t="s">
        <v>228</v>
      </c>
      <c r="D817" t="s">
        <v>165</v>
      </c>
      <c r="E817" t="s">
        <v>26</v>
      </c>
      <c r="F817">
        <v>8</v>
      </c>
      <c r="G817">
        <v>2</v>
      </c>
      <c r="I817">
        <v>27801</v>
      </c>
      <c r="J817">
        <v>27801</v>
      </c>
      <c r="K817">
        <v>27801</v>
      </c>
      <c r="L817">
        <v>27801</v>
      </c>
      <c r="M817" t="s">
        <v>24</v>
      </c>
      <c r="P817">
        <v>27.613301681303799</v>
      </c>
      <c r="Q817">
        <v>27.613301681303799</v>
      </c>
      <c r="R817" t="s">
        <v>24</v>
      </c>
    </row>
    <row r="818" spans="1:18" x14ac:dyDescent="0.35">
      <c r="A818" t="s">
        <v>223</v>
      </c>
      <c r="B818" t="s">
        <v>164</v>
      </c>
      <c r="C818" t="s">
        <v>229</v>
      </c>
      <c r="D818" t="s">
        <v>165</v>
      </c>
      <c r="E818" t="s">
        <v>26</v>
      </c>
      <c r="F818">
        <v>10</v>
      </c>
      <c r="G818">
        <v>2</v>
      </c>
      <c r="I818">
        <v>836</v>
      </c>
      <c r="J818">
        <v>836</v>
      </c>
      <c r="K818">
        <v>836</v>
      </c>
      <c r="L818">
        <v>836</v>
      </c>
      <c r="M818" t="s">
        <v>24</v>
      </c>
      <c r="P818">
        <v>19.860004150351099</v>
      </c>
      <c r="Q818">
        <v>19.860004150351099</v>
      </c>
      <c r="R818" t="s">
        <v>24</v>
      </c>
    </row>
    <row r="819" spans="1:18" x14ac:dyDescent="0.35">
      <c r="A819" t="s">
        <v>223</v>
      </c>
      <c r="B819" t="s">
        <v>164</v>
      </c>
      <c r="C819" t="s">
        <v>230</v>
      </c>
      <c r="D819" t="s">
        <v>165</v>
      </c>
      <c r="E819" t="s">
        <v>26</v>
      </c>
      <c r="F819">
        <v>9</v>
      </c>
      <c r="G819">
        <v>2</v>
      </c>
      <c r="I819">
        <v>1747</v>
      </c>
      <c r="J819">
        <v>1747</v>
      </c>
      <c r="K819">
        <v>1747</v>
      </c>
      <c r="L819">
        <v>1747</v>
      </c>
      <c r="M819" t="s">
        <v>24</v>
      </c>
      <c r="P819">
        <v>41.165758548854598</v>
      </c>
      <c r="Q819">
        <v>41.165758548854598</v>
      </c>
      <c r="R819" t="s">
        <v>24</v>
      </c>
    </row>
    <row r="820" spans="1:18" x14ac:dyDescent="0.35">
      <c r="A820" t="s">
        <v>223</v>
      </c>
      <c r="B820" t="s">
        <v>164</v>
      </c>
      <c r="C820" t="s">
        <v>231</v>
      </c>
      <c r="D820" t="s">
        <v>165</v>
      </c>
      <c r="E820" t="s">
        <v>26</v>
      </c>
      <c r="F820">
        <v>6</v>
      </c>
      <c r="G820">
        <v>2</v>
      </c>
      <c r="I820">
        <v>398</v>
      </c>
      <c r="J820">
        <v>398</v>
      </c>
      <c r="K820">
        <v>398</v>
      </c>
      <c r="L820">
        <v>398</v>
      </c>
      <c r="M820" t="s">
        <v>24</v>
      </c>
      <c r="P820">
        <v>10.195529037617399</v>
      </c>
      <c r="Q820">
        <v>10.195529037617399</v>
      </c>
      <c r="R820" t="s">
        <v>24</v>
      </c>
    </row>
    <row r="821" spans="1:18" x14ac:dyDescent="0.35">
      <c r="A821" t="s">
        <v>223</v>
      </c>
      <c r="B821" t="s">
        <v>164</v>
      </c>
      <c r="C821" t="s">
        <v>232</v>
      </c>
      <c r="D821" t="s">
        <v>165</v>
      </c>
      <c r="E821" t="s">
        <v>26</v>
      </c>
      <c r="F821">
        <v>2</v>
      </c>
      <c r="G821">
        <v>2</v>
      </c>
      <c r="I821">
        <v>1317</v>
      </c>
      <c r="J821">
        <v>1317</v>
      </c>
      <c r="K821">
        <v>1317</v>
      </c>
      <c r="L821">
        <v>1317</v>
      </c>
      <c r="M821" t="s">
        <v>24</v>
      </c>
      <c r="P821">
        <v>10.330603098874301</v>
      </c>
      <c r="Q821">
        <v>10.330603098874301</v>
      </c>
      <c r="R821" t="s">
        <v>24</v>
      </c>
    </row>
    <row r="822" spans="1:18" x14ac:dyDescent="0.35">
      <c r="A822" t="s">
        <v>223</v>
      </c>
      <c r="B822" t="s">
        <v>164</v>
      </c>
      <c r="C822" t="s">
        <v>233</v>
      </c>
      <c r="D822" t="s">
        <v>165</v>
      </c>
      <c r="E822" t="s">
        <v>26</v>
      </c>
      <c r="F822">
        <v>4</v>
      </c>
      <c r="G822">
        <v>2</v>
      </c>
      <c r="I822">
        <v>3192</v>
      </c>
      <c r="J822">
        <v>3192</v>
      </c>
      <c r="K822">
        <v>3192</v>
      </c>
      <c r="L822">
        <v>3192</v>
      </c>
      <c r="M822" t="s">
        <v>24</v>
      </c>
      <c r="P822">
        <v>2.7489323597464601</v>
      </c>
      <c r="Q822">
        <v>2.7489323597464601</v>
      </c>
      <c r="R822" t="s">
        <v>24</v>
      </c>
    </row>
    <row r="823" spans="1:18" x14ac:dyDescent="0.35">
      <c r="A823" t="s">
        <v>223</v>
      </c>
      <c r="B823" t="s">
        <v>166</v>
      </c>
      <c r="C823" t="s">
        <v>224</v>
      </c>
      <c r="D823" t="s">
        <v>167</v>
      </c>
      <c r="E823" t="s">
        <v>26</v>
      </c>
      <c r="F823">
        <v>1</v>
      </c>
      <c r="G823">
        <v>2</v>
      </c>
      <c r="I823">
        <v>690</v>
      </c>
      <c r="J823">
        <v>690</v>
      </c>
      <c r="K823">
        <v>690</v>
      </c>
      <c r="L823">
        <v>690</v>
      </c>
      <c r="M823" t="s">
        <v>24</v>
      </c>
      <c r="P823">
        <v>0.17461640573319501</v>
      </c>
      <c r="Q823">
        <v>0.17461640573319501</v>
      </c>
      <c r="R823" t="s">
        <v>24</v>
      </c>
    </row>
    <row r="824" spans="1:18" x14ac:dyDescent="0.35">
      <c r="A824" t="s">
        <v>223</v>
      </c>
      <c r="B824" t="s">
        <v>166</v>
      </c>
      <c r="C824" t="s">
        <v>225</v>
      </c>
      <c r="D824" t="s">
        <v>167</v>
      </c>
      <c r="E824" t="s">
        <v>26</v>
      </c>
      <c r="F824">
        <v>3</v>
      </c>
      <c r="G824">
        <v>2</v>
      </c>
      <c r="I824">
        <v>513</v>
      </c>
      <c r="J824">
        <v>513</v>
      </c>
      <c r="K824">
        <v>513</v>
      </c>
      <c r="L824">
        <v>513</v>
      </c>
      <c r="M824" t="s">
        <v>24</v>
      </c>
      <c r="P824">
        <v>7.1081734686783999</v>
      </c>
      <c r="Q824">
        <v>7.1081734686783999</v>
      </c>
      <c r="R824" t="s">
        <v>24</v>
      </c>
    </row>
    <row r="825" spans="1:18" x14ac:dyDescent="0.35">
      <c r="A825" t="s">
        <v>223</v>
      </c>
      <c r="B825" t="s">
        <v>166</v>
      </c>
      <c r="C825" t="s">
        <v>226</v>
      </c>
      <c r="D825" t="s">
        <v>167</v>
      </c>
      <c r="E825" t="s">
        <v>26</v>
      </c>
      <c r="F825">
        <v>7</v>
      </c>
      <c r="G825">
        <v>2</v>
      </c>
      <c r="I825">
        <v>477</v>
      </c>
      <c r="J825">
        <v>477</v>
      </c>
      <c r="K825">
        <v>477</v>
      </c>
      <c r="L825">
        <v>477</v>
      </c>
      <c r="M825" t="s">
        <v>24</v>
      </c>
      <c r="P825">
        <v>672.94965586516901</v>
      </c>
      <c r="Q825">
        <v>672.94965586516901</v>
      </c>
      <c r="R825" t="s">
        <v>24</v>
      </c>
    </row>
    <row r="826" spans="1:18" x14ac:dyDescent="0.35">
      <c r="A826" t="s">
        <v>223</v>
      </c>
      <c r="B826" t="s">
        <v>166</v>
      </c>
      <c r="C826" t="s">
        <v>227</v>
      </c>
      <c r="D826" t="s">
        <v>167</v>
      </c>
      <c r="E826" t="s">
        <v>26</v>
      </c>
      <c r="F826">
        <v>5</v>
      </c>
      <c r="G826">
        <v>2</v>
      </c>
      <c r="I826">
        <v>8657</v>
      </c>
      <c r="J826">
        <v>8657</v>
      </c>
      <c r="K826">
        <v>8657</v>
      </c>
      <c r="L826">
        <v>8657</v>
      </c>
      <c r="M826" t="s">
        <v>24</v>
      </c>
      <c r="P826">
        <v>20.925935196921301</v>
      </c>
      <c r="Q826">
        <v>20.925935196921301</v>
      </c>
      <c r="R826" t="s">
        <v>24</v>
      </c>
    </row>
    <row r="827" spans="1:18" x14ac:dyDescent="0.35">
      <c r="A827" t="s">
        <v>223</v>
      </c>
      <c r="B827" t="s">
        <v>166</v>
      </c>
      <c r="C827" t="s">
        <v>228</v>
      </c>
      <c r="D827" t="s">
        <v>167</v>
      </c>
      <c r="E827" t="s">
        <v>26</v>
      </c>
      <c r="F827">
        <v>8</v>
      </c>
      <c r="G827">
        <v>2</v>
      </c>
      <c r="I827">
        <v>69516</v>
      </c>
      <c r="J827">
        <v>69516</v>
      </c>
      <c r="K827">
        <v>69516</v>
      </c>
      <c r="L827">
        <v>69516</v>
      </c>
      <c r="M827" t="s">
        <v>24</v>
      </c>
      <c r="P827">
        <v>73.039797939690303</v>
      </c>
      <c r="Q827">
        <v>73.039797939690303</v>
      </c>
      <c r="R827" t="s">
        <v>24</v>
      </c>
    </row>
    <row r="828" spans="1:18" x14ac:dyDescent="0.35">
      <c r="A828" t="s">
        <v>223</v>
      </c>
      <c r="B828" t="s">
        <v>166</v>
      </c>
      <c r="C828" t="s">
        <v>229</v>
      </c>
      <c r="D828" t="s">
        <v>167</v>
      </c>
      <c r="E828" t="s">
        <v>26</v>
      </c>
      <c r="F828">
        <v>10</v>
      </c>
      <c r="G828">
        <v>2</v>
      </c>
      <c r="I828">
        <v>868</v>
      </c>
      <c r="J828">
        <v>868</v>
      </c>
      <c r="K828">
        <v>868</v>
      </c>
      <c r="L828">
        <v>868</v>
      </c>
      <c r="M828" t="s">
        <v>24</v>
      </c>
      <c r="P828">
        <v>20.4883109548521</v>
      </c>
      <c r="Q828">
        <v>20.4883109548521</v>
      </c>
      <c r="R828" t="s">
        <v>24</v>
      </c>
    </row>
    <row r="829" spans="1:18" x14ac:dyDescent="0.35">
      <c r="A829" t="s">
        <v>223</v>
      </c>
      <c r="B829" t="s">
        <v>166</v>
      </c>
      <c r="C829" t="s">
        <v>230</v>
      </c>
      <c r="D829" t="s">
        <v>167</v>
      </c>
      <c r="E829" t="s">
        <v>26</v>
      </c>
      <c r="F829">
        <v>9</v>
      </c>
      <c r="G829">
        <v>2</v>
      </c>
      <c r="I829">
        <v>1521</v>
      </c>
      <c r="J829">
        <v>1521</v>
      </c>
      <c r="K829">
        <v>1521</v>
      </c>
      <c r="L829">
        <v>1521</v>
      </c>
      <c r="M829" t="s">
        <v>24</v>
      </c>
      <c r="P829">
        <v>35.286419856153302</v>
      </c>
      <c r="Q829">
        <v>35.286419856153302</v>
      </c>
      <c r="R829" t="s">
        <v>24</v>
      </c>
    </row>
    <row r="830" spans="1:18" x14ac:dyDescent="0.35">
      <c r="A830" t="s">
        <v>223</v>
      </c>
      <c r="B830" t="s">
        <v>166</v>
      </c>
      <c r="C830" t="s">
        <v>231</v>
      </c>
      <c r="D830" t="s">
        <v>167</v>
      </c>
      <c r="E830" t="s">
        <v>26</v>
      </c>
      <c r="F830">
        <v>6</v>
      </c>
      <c r="G830">
        <v>2</v>
      </c>
      <c r="I830">
        <v>368</v>
      </c>
      <c r="J830">
        <v>368</v>
      </c>
      <c r="K830">
        <v>368</v>
      </c>
      <c r="L830">
        <v>368</v>
      </c>
      <c r="M830" t="s">
        <v>24</v>
      </c>
      <c r="P830">
        <v>8.8373407272030207</v>
      </c>
      <c r="Q830">
        <v>8.8373407272030207</v>
      </c>
      <c r="R830" t="s">
        <v>24</v>
      </c>
    </row>
    <row r="831" spans="1:18" x14ac:dyDescent="0.35">
      <c r="A831" t="s">
        <v>223</v>
      </c>
      <c r="B831" t="s">
        <v>166</v>
      </c>
      <c r="C831" t="s">
        <v>232</v>
      </c>
      <c r="D831" t="s">
        <v>167</v>
      </c>
      <c r="E831" t="s">
        <v>26</v>
      </c>
      <c r="F831">
        <v>2</v>
      </c>
      <c r="G831">
        <v>2</v>
      </c>
      <c r="I831">
        <v>1419</v>
      </c>
      <c r="J831">
        <v>1419</v>
      </c>
      <c r="K831">
        <v>1419</v>
      </c>
      <c r="L831">
        <v>1419</v>
      </c>
      <c r="M831" t="s">
        <v>24</v>
      </c>
      <c r="P831">
        <v>11.019254902480199</v>
      </c>
      <c r="Q831">
        <v>11.019254902480199</v>
      </c>
      <c r="R831" t="s">
        <v>24</v>
      </c>
    </row>
    <row r="832" spans="1:18" x14ac:dyDescent="0.35">
      <c r="A832" t="s">
        <v>223</v>
      </c>
      <c r="B832" t="s">
        <v>166</v>
      </c>
      <c r="C832" t="s">
        <v>233</v>
      </c>
      <c r="D832" t="s">
        <v>167</v>
      </c>
      <c r="E832" t="s">
        <v>26</v>
      </c>
      <c r="F832">
        <v>4</v>
      </c>
      <c r="G832">
        <v>2</v>
      </c>
      <c r="I832">
        <v>3173</v>
      </c>
      <c r="J832">
        <v>3173</v>
      </c>
      <c r="K832">
        <v>3173</v>
      </c>
      <c r="L832">
        <v>3173</v>
      </c>
      <c r="M832" t="s">
        <v>24</v>
      </c>
      <c r="P832">
        <v>2.70934799724093</v>
      </c>
      <c r="Q832">
        <v>2.70934799724093</v>
      </c>
      <c r="R832" t="s">
        <v>24</v>
      </c>
    </row>
    <row r="833" spans="1:18" x14ac:dyDescent="0.35">
      <c r="A833" t="s">
        <v>223</v>
      </c>
      <c r="B833" t="s">
        <v>168</v>
      </c>
      <c r="C833" t="s">
        <v>224</v>
      </c>
      <c r="D833" t="s">
        <v>169</v>
      </c>
      <c r="E833" t="s">
        <v>26</v>
      </c>
      <c r="F833">
        <v>1</v>
      </c>
      <c r="G833">
        <v>2</v>
      </c>
      <c r="I833">
        <v>909</v>
      </c>
      <c r="J833">
        <v>909</v>
      </c>
      <c r="K833">
        <v>909</v>
      </c>
      <c r="L833">
        <v>909</v>
      </c>
      <c r="M833" t="s">
        <v>24</v>
      </c>
      <c r="P833">
        <v>0.27782838925226699</v>
      </c>
      <c r="Q833">
        <v>0.27782838925226699</v>
      </c>
      <c r="R833" t="s">
        <v>24</v>
      </c>
    </row>
    <row r="834" spans="1:18" x14ac:dyDescent="0.35">
      <c r="A834" t="s">
        <v>223</v>
      </c>
      <c r="B834" t="s">
        <v>168</v>
      </c>
      <c r="C834" t="s">
        <v>225</v>
      </c>
      <c r="D834" t="s">
        <v>169</v>
      </c>
      <c r="E834" t="s">
        <v>26</v>
      </c>
      <c r="F834">
        <v>3</v>
      </c>
      <c r="G834">
        <v>2</v>
      </c>
      <c r="I834">
        <v>3069</v>
      </c>
      <c r="J834">
        <v>3069</v>
      </c>
      <c r="K834">
        <v>3069</v>
      </c>
      <c r="L834">
        <v>3069</v>
      </c>
      <c r="M834" t="s">
        <v>24</v>
      </c>
      <c r="P834">
        <v>63.6331363492557</v>
      </c>
      <c r="Q834">
        <v>63.6331363492557</v>
      </c>
      <c r="R834" t="s">
        <v>24</v>
      </c>
    </row>
    <row r="835" spans="1:18" x14ac:dyDescent="0.35">
      <c r="A835" t="s">
        <v>223</v>
      </c>
      <c r="B835" t="s">
        <v>168</v>
      </c>
      <c r="C835" t="s">
        <v>226</v>
      </c>
      <c r="D835" t="s">
        <v>169</v>
      </c>
      <c r="E835" t="s">
        <v>26</v>
      </c>
      <c r="F835">
        <v>7</v>
      </c>
      <c r="G835">
        <v>2</v>
      </c>
      <c r="I835">
        <v>463</v>
      </c>
      <c r="J835">
        <v>463</v>
      </c>
      <c r="K835">
        <v>463</v>
      </c>
      <c r="L835">
        <v>463</v>
      </c>
      <c r="M835" t="s">
        <v>24</v>
      </c>
      <c r="P835">
        <v>645.15480015581898</v>
      </c>
      <c r="Q835">
        <v>645.15480015581898</v>
      </c>
      <c r="R835" t="s">
        <v>24</v>
      </c>
    </row>
    <row r="836" spans="1:18" x14ac:dyDescent="0.35">
      <c r="A836" t="s">
        <v>223</v>
      </c>
      <c r="B836" t="s">
        <v>168</v>
      </c>
      <c r="C836" t="s">
        <v>227</v>
      </c>
      <c r="D836" t="s">
        <v>169</v>
      </c>
      <c r="E836" t="s">
        <v>26</v>
      </c>
      <c r="F836">
        <v>5</v>
      </c>
      <c r="G836">
        <v>2</v>
      </c>
      <c r="I836">
        <v>48614</v>
      </c>
      <c r="J836">
        <v>48614</v>
      </c>
      <c r="K836">
        <v>48614</v>
      </c>
      <c r="L836">
        <v>48614</v>
      </c>
      <c r="M836" t="s">
        <v>24</v>
      </c>
      <c r="P836">
        <v>127.522506549802</v>
      </c>
      <c r="Q836">
        <v>127.522506549802</v>
      </c>
      <c r="R836" t="s">
        <v>24</v>
      </c>
    </row>
    <row r="837" spans="1:18" x14ac:dyDescent="0.35">
      <c r="A837" t="s">
        <v>223</v>
      </c>
      <c r="B837" t="s">
        <v>168</v>
      </c>
      <c r="C837" t="s">
        <v>228</v>
      </c>
      <c r="D837" t="s">
        <v>169</v>
      </c>
      <c r="E837" t="s">
        <v>26</v>
      </c>
      <c r="F837">
        <v>8</v>
      </c>
      <c r="G837">
        <v>2</v>
      </c>
      <c r="I837">
        <v>59928</v>
      </c>
      <c r="J837">
        <v>59928</v>
      </c>
      <c r="K837">
        <v>59928</v>
      </c>
      <c r="L837">
        <v>59928</v>
      </c>
      <c r="M837" t="s">
        <v>24</v>
      </c>
      <c r="P837">
        <v>62.411961320509</v>
      </c>
      <c r="Q837">
        <v>62.411961320509</v>
      </c>
      <c r="R837" t="s">
        <v>24</v>
      </c>
    </row>
    <row r="838" spans="1:18" x14ac:dyDescent="0.35">
      <c r="A838" t="s">
        <v>223</v>
      </c>
      <c r="B838" t="s">
        <v>168</v>
      </c>
      <c r="C838" t="s">
        <v>229</v>
      </c>
      <c r="D838" t="s">
        <v>169</v>
      </c>
      <c r="E838" t="s">
        <v>26</v>
      </c>
      <c r="F838">
        <v>10</v>
      </c>
      <c r="G838">
        <v>2</v>
      </c>
      <c r="I838">
        <v>755</v>
      </c>
      <c r="J838">
        <v>755</v>
      </c>
      <c r="K838">
        <v>755</v>
      </c>
      <c r="L838">
        <v>755</v>
      </c>
      <c r="M838" t="s">
        <v>24</v>
      </c>
      <c r="P838">
        <v>18.206966705506499</v>
      </c>
      <c r="Q838">
        <v>18.206966705506499</v>
      </c>
      <c r="R838" t="s">
        <v>24</v>
      </c>
    </row>
    <row r="839" spans="1:18" x14ac:dyDescent="0.35">
      <c r="A839" t="s">
        <v>223</v>
      </c>
      <c r="B839" t="s">
        <v>168</v>
      </c>
      <c r="C839" t="s">
        <v>230</v>
      </c>
      <c r="D839" t="s">
        <v>169</v>
      </c>
      <c r="E839" t="s">
        <v>26</v>
      </c>
      <c r="F839">
        <v>9</v>
      </c>
      <c r="G839">
        <v>2</v>
      </c>
      <c r="I839">
        <v>826</v>
      </c>
      <c r="J839">
        <v>826</v>
      </c>
      <c r="K839">
        <v>826</v>
      </c>
      <c r="L839">
        <v>826</v>
      </c>
      <c r="M839" t="s">
        <v>24</v>
      </c>
      <c r="P839">
        <v>15.839213813443999</v>
      </c>
      <c r="Q839">
        <v>15.839213813443999</v>
      </c>
      <c r="R839" t="s">
        <v>24</v>
      </c>
    </row>
    <row r="840" spans="1:18" x14ac:dyDescent="0.35">
      <c r="A840" t="s">
        <v>223</v>
      </c>
      <c r="B840" t="s">
        <v>168</v>
      </c>
      <c r="C840" t="s">
        <v>231</v>
      </c>
      <c r="D840" t="s">
        <v>169</v>
      </c>
      <c r="E840" t="s">
        <v>26</v>
      </c>
      <c r="F840">
        <v>6</v>
      </c>
      <c r="G840">
        <v>2</v>
      </c>
      <c r="I840">
        <v>349</v>
      </c>
      <c r="J840">
        <v>349</v>
      </c>
      <c r="K840">
        <v>349</v>
      </c>
      <c r="L840">
        <v>349</v>
      </c>
      <c r="M840" t="s">
        <v>24</v>
      </c>
      <c r="P840">
        <v>7.9010405260762999</v>
      </c>
      <c r="Q840">
        <v>7.9010405260762999</v>
      </c>
      <c r="R840" t="s">
        <v>24</v>
      </c>
    </row>
    <row r="841" spans="1:18" x14ac:dyDescent="0.35">
      <c r="A841" t="s">
        <v>223</v>
      </c>
      <c r="B841" t="s">
        <v>168</v>
      </c>
      <c r="C841" t="s">
        <v>232</v>
      </c>
      <c r="D841" t="s">
        <v>169</v>
      </c>
      <c r="E841" t="s">
        <v>26</v>
      </c>
      <c r="F841">
        <v>2</v>
      </c>
      <c r="G841">
        <v>2</v>
      </c>
      <c r="I841">
        <v>1201</v>
      </c>
      <c r="J841">
        <v>1201</v>
      </c>
      <c r="K841">
        <v>1201</v>
      </c>
      <c r="L841">
        <v>1201</v>
      </c>
      <c r="M841" t="s">
        <v>24</v>
      </c>
      <c r="P841">
        <v>9.52913958050795</v>
      </c>
      <c r="Q841">
        <v>9.52913958050795</v>
      </c>
      <c r="R841" t="s">
        <v>24</v>
      </c>
    </row>
    <row r="842" spans="1:18" x14ac:dyDescent="0.35">
      <c r="A842" t="s">
        <v>223</v>
      </c>
      <c r="B842" t="s">
        <v>168</v>
      </c>
      <c r="C842" t="s">
        <v>233</v>
      </c>
      <c r="D842" t="s">
        <v>169</v>
      </c>
      <c r="E842" t="s">
        <v>26</v>
      </c>
      <c r="F842">
        <v>4</v>
      </c>
      <c r="G842">
        <v>2</v>
      </c>
      <c r="I842">
        <v>3635</v>
      </c>
      <c r="J842">
        <v>3635</v>
      </c>
      <c r="K842">
        <v>3635</v>
      </c>
      <c r="L842">
        <v>3635</v>
      </c>
      <c r="M842" t="s">
        <v>24</v>
      </c>
      <c r="P842">
        <v>3.67598781675825</v>
      </c>
      <c r="Q842">
        <v>3.67598781675825</v>
      </c>
      <c r="R842" t="s">
        <v>24</v>
      </c>
    </row>
    <row r="843" spans="1:18" x14ac:dyDescent="0.35">
      <c r="A843" t="s">
        <v>223</v>
      </c>
      <c r="B843" t="s">
        <v>170</v>
      </c>
      <c r="C843" t="s">
        <v>224</v>
      </c>
      <c r="D843" t="s">
        <v>171</v>
      </c>
      <c r="E843" t="s">
        <v>26</v>
      </c>
      <c r="F843">
        <v>1</v>
      </c>
      <c r="G843">
        <v>2</v>
      </c>
      <c r="I843">
        <v>759</v>
      </c>
      <c r="J843">
        <v>759</v>
      </c>
      <c r="K843">
        <v>759</v>
      </c>
      <c r="L843">
        <v>759</v>
      </c>
      <c r="M843" t="s">
        <v>24</v>
      </c>
      <c r="P843">
        <v>0.20599194367936299</v>
      </c>
      <c r="Q843">
        <v>0.20599194367936299</v>
      </c>
      <c r="R843" t="s">
        <v>24</v>
      </c>
    </row>
    <row r="844" spans="1:18" x14ac:dyDescent="0.35">
      <c r="A844" t="s">
        <v>223</v>
      </c>
      <c r="B844" t="s">
        <v>170</v>
      </c>
      <c r="C844" t="s">
        <v>225</v>
      </c>
      <c r="D844" t="s">
        <v>171</v>
      </c>
      <c r="E844" t="s">
        <v>26</v>
      </c>
      <c r="F844">
        <v>3</v>
      </c>
      <c r="G844">
        <v>2</v>
      </c>
      <c r="I844">
        <v>1303</v>
      </c>
      <c r="J844">
        <v>1303</v>
      </c>
      <c r="K844">
        <v>1303</v>
      </c>
      <c r="L844">
        <v>1303</v>
      </c>
      <c r="M844" t="s">
        <v>24</v>
      </c>
      <c r="P844">
        <v>23.615592136598298</v>
      </c>
      <c r="Q844">
        <v>23.615592136598298</v>
      </c>
      <c r="R844" t="s">
        <v>24</v>
      </c>
    </row>
    <row r="845" spans="1:18" x14ac:dyDescent="0.35">
      <c r="A845" t="s">
        <v>223</v>
      </c>
      <c r="B845" t="s">
        <v>170</v>
      </c>
      <c r="C845" t="s">
        <v>226</v>
      </c>
      <c r="D845" t="s">
        <v>171</v>
      </c>
      <c r="E845" t="s">
        <v>26</v>
      </c>
      <c r="F845">
        <v>7</v>
      </c>
      <c r="G845">
        <v>2</v>
      </c>
      <c r="I845">
        <v>439</v>
      </c>
      <c r="J845">
        <v>439</v>
      </c>
      <c r="K845">
        <v>439</v>
      </c>
      <c r="L845">
        <v>439</v>
      </c>
      <c r="M845" t="s">
        <v>24</v>
      </c>
      <c r="P845">
        <v>595.76795905643303</v>
      </c>
      <c r="Q845">
        <v>595.76795905643303</v>
      </c>
      <c r="R845" t="s">
        <v>24</v>
      </c>
    </row>
    <row r="846" spans="1:18" x14ac:dyDescent="0.35">
      <c r="A846" t="s">
        <v>223</v>
      </c>
      <c r="B846" t="s">
        <v>170</v>
      </c>
      <c r="C846" t="s">
        <v>227</v>
      </c>
      <c r="D846" t="s">
        <v>171</v>
      </c>
      <c r="E846" t="s">
        <v>26</v>
      </c>
      <c r="F846">
        <v>5</v>
      </c>
      <c r="G846">
        <v>2</v>
      </c>
      <c r="I846">
        <v>11241</v>
      </c>
      <c r="J846">
        <v>11241</v>
      </c>
      <c r="K846">
        <v>11241</v>
      </c>
      <c r="L846">
        <v>11241</v>
      </c>
      <c r="M846" t="s">
        <v>24</v>
      </c>
      <c r="P846">
        <v>27.5176669066371</v>
      </c>
      <c r="Q846">
        <v>27.5176669066371</v>
      </c>
      <c r="R846" t="s">
        <v>24</v>
      </c>
    </row>
    <row r="847" spans="1:18" x14ac:dyDescent="0.35">
      <c r="A847" t="s">
        <v>223</v>
      </c>
      <c r="B847" t="s">
        <v>170</v>
      </c>
      <c r="C847" t="s">
        <v>228</v>
      </c>
      <c r="D847" t="s">
        <v>171</v>
      </c>
      <c r="E847" t="s">
        <v>26</v>
      </c>
      <c r="F847">
        <v>8</v>
      </c>
      <c r="G847">
        <v>2</v>
      </c>
      <c r="I847">
        <v>16413</v>
      </c>
      <c r="J847">
        <v>16413</v>
      </c>
      <c r="K847">
        <v>16413</v>
      </c>
      <c r="L847">
        <v>16413</v>
      </c>
      <c r="M847" t="s">
        <v>24</v>
      </c>
      <c r="P847">
        <v>15.737574808644601</v>
      </c>
      <c r="Q847">
        <v>15.737574808644601</v>
      </c>
      <c r="R847" t="s">
        <v>24</v>
      </c>
    </row>
    <row r="848" spans="1:18" x14ac:dyDescent="0.35">
      <c r="A848" t="s">
        <v>223</v>
      </c>
      <c r="B848" t="s">
        <v>170</v>
      </c>
      <c r="C848" t="s">
        <v>229</v>
      </c>
      <c r="D848" t="s">
        <v>171</v>
      </c>
      <c r="E848" t="s">
        <v>26</v>
      </c>
      <c r="F848">
        <v>10</v>
      </c>
      <c r="G848">
        <v>2</v>
      </c>
      <c r="I848">
        <v>616</v>
      </c>
      <c r="J848">
        <v>616</v>
      </c>
      <c r="K848">
        <v>616</v>
      </c>
      <c r="L848">
        <v>616</v>
      </c>
      <c r="M848" t="s">
        <v>24</v>
      </c>
      <c r="P848">
        <v>15.1072859646923</v>
      </c>
      <c r="Q848">
        <v>15.1072859646923</v>
      </c>
      <c r="R848" t="s">
        <v>24</v>
      </c>
    </row>
    <row r="849" spans="1:18" x14ac:dyDescent="0.35">
      <c r="A849" t="s">
        <v>223</v>
      </c>
      <c r="B849" t="s">
        <v>170</v>
      </c>
      <c r="C849" t="s">
        <v>230</v>
      </c>
      <c r="D849" t="s">
        <v>171</v>
      </c>
      <c r="E849" t="s">
        <v>26</v>
      </c>
      <c r="F849">
        <v>9</v>
      </c>
      <c r="G849">
        <v>2</v>
      </c>
      <c r="I849">
        <v>882</v>
      </c>
      <c r="J849">
        <v>882</v>
      </c>
      <c r="K849">
        <v>882</v>
      </c>
      <c r="L849">
        <v>882</v>
      </c>
      <c r="M849" t="s">
        <v>24</v>
      </c>
      <c r="P849">
        <v>17.520052049179998</v>
      </c>
      <c r="Q849">
        <v>17.520052049179998</v>
      </c>
      <c r="R849" t="s">
        <v>24</v>
      </c>
    </row>
    <row r="850" spans="1:18" x14ac:dyDescent="0.35">
      <c r="A850" t="s">
        <v>223</v>
      </c>
      <c r="B850" t="s">
        <v>170</v>
      </c>
      <c r="C850" t="s">
        <v>231</v>
      </c>
      <c r="D850" t="s">
        <v>171</v>
      </c>
      <c r="E850" t="s">
        <v>26</v>
      </c>
      <c r="F850">
        <v>6</v>
      </c>
      <c r="G850">
        <v>2</v>
      </c>
      <c r="I850">
        <v>435</v>
      </c>
      <c r="J850">
        <v>435</v>
      </c>
      <c r="K850">
        <v>435</v>
      </c>
      <c r="L850">
        <v>435</v>
      </c>
      <c r="M850" t="s">
        <v>24</v>
      </c>
      <c r="P850">
        <v>11.721549416943301</v>
      </c>
      <c r="Q850">
        <v>11.721549416943301</v>
      </c>
      <c r="R850" t="s">
        <v>24</v>
      </c>
    </row>
    <row r="851" spans="1:18" x14ac:dyDescent="0.35">
      <c r="A851" t="s">
        <v>223</v>
      </c>
      <c r="B851" t="s">
        <v>170</v>
      </c>
      <c r="C851" t="s">
        <v>232</v>
      </c>
      <c r="D851" t="s">
        <v>171</v>
      </c>
      <c r="E851" t="s">
        <v>26</v>
      </c>
      <c r="F851">
        <v>2</v>
      </c>
      <c r="G851">
        <v>2</v>
      </c>
      <c r="I851">
        <v>1324</v>
      </c>
      <c r="J851">
        <v>1324</v>
      </c>
      <c r="K851">
        <v>1324</v>
      </c>
      <c r="L851">
        <v>1324</v>
      </c>
      <c r="M851" t="s">
        <v>24</v>
      </c>
      <c r="P851">
        <v>10.378323194962499</v>
      </c>
      <c r="Q851">
        <v>10.378323194962499</v>
      </c>
      <c r="R851" t="s">
        <v>24</v>
      </c>
    </row>
    <row r="852" spans="1:18" x14ac:dyDescent="0.35">
      <c r="A852" t="s">
        <v>223</v>
      </c>
      <c r="B852" t="s">
        <v>170</v>
      </c>
      <c r="C852" t="s">
        <v>233</v>
      </c>
      <c r="D852" t="s">
        <v>171</v>
      </c>
      <c r="E852" t="s">
        <v>26</v>
      </c>
      <c r="F852">
        <v>4</v>
      </c>
      <c r="G852">
        <v>2</v>
      </c>
      <c r="I852">
        <v>3254</v>
      </c>
      <c r="J852">
        <v>3254</v>
      </c>
      <c r="K852">
        <v>3254</v>
      </c>
      <c r="L852">
        <v>3254</v>
      </c>
      <c r="M852" t="s">
        <v>24</v>
      </c>
      <c r="P852">
        <v>2.8782117809827099</v>
      </c>
      <c r="Q852">
        <v>2.8782117809827099</v>
      </c>
      <c r="R852" t="s">
        <v>24</v>
      </c>
    </row>
    <row r="853" spans="1:18" x14ac:dyDescent="0.35">
      <c r="A853" t="s">
        <v>223</v>
      </c>
      <c r="B853" t="s">
        <v>172</v>
      </c>
      <c r="C853" t="s">
        <v>224</v>
      </c>
      <c r="D853" t="s">
        <v>173</v>
      </c>
      <c r="E853" t="s">
        <v>26</v>
      </c>
      <c r="F853">
        <v>1</v>
      </c>
      <c r="G853">
        <v>2</v>
      </c>
      <c r="I853">
        <v>999</v>
      </c>
      <c r="J853">
        <v>999</v>
      </c>
      <c r="K853">
        <v>999</v>
      </c>
      <c r="L853">
        <v>999</v>
      </c>
      <c r="M853" t="s">
        <v>24</v>
      </c>
      <c r="P853">
        <v>0.32305792592351001</v>
      </c>
      <c r="Q853">
        <v>0.32305792592351001</v>
      </c>
      <c r="R853" t="s">
        <v>24</v>
      </c>
    </row>
    <row r="854" spans="1:18" x14ac:dyDescent="0.35">
      <c r="A854" t="s">
        <v>223</v>
      </c>
      <c r="B854" t="s">
        <v>172</v>
      </c>
      <c r="C854" t="s">
        <v>225</v>
      </c>
      <c r="D854" t="s">
        <v>173</v>
      </c>
      <c r="E854" t="s">
        <v>26</v>
      </c>
      <c r="F854">
        <v>3</v>
      </c>
      <c r="G854">
        <v>2</v>
      </c>
      <c r="I854">
        <v>664</v>
      </c>
      <c r="J854">
        <v>664</v>
      </c>
      <c r="K854">
        <v>664</v>
      </c>
      <c r="L854">
        <v>664</v>
      </c>
      <c r="M854" t="s">
        <v>24</v>
      </c>
      <c r="P854">
        <v>10.139167009535599</v>
      </c>
      <c r="Q854">
        <v>10.139167009535599</v>
      </c>
      <c r="R854" t="s">
        <v>24</v>
      </c>
    </row>
    <row r="855" spans="1:18" x14ac:dyDescent="0.35">
      <c r="A855" t="s">
        <v>223</v>
      </c>
      <c r="B855" t="s">
        <v>172</v>
      </c>
      <c r="C855" t="s">
        <v>226</v>
      </c>
      <c r="D855" t="s">
        <v>173</v>
      </c>
      <c r="E855" t="s">
        <v>26</v>
      </c>
      <c r="F855">
        <v>7</v>
      </c>
      <c r="G855">
        <v>2</v>
      </c>
      <c r="I855">
        <v>1732</v>
      </c>
      <c r="J855">
        <v>1732</v>
      </c>
      <c r="K855">
        <v>1732</v>
      </c>
      <c r="L855">
        <v>1732</v>
      </c>
      <c r="M855" t="s">
        <v>24</v>
      </c>
      <c r="P855">
        <v>2247.2555817530601</v>
      </c>
      <c r="Q855">
        <v>2247.2555817530601</v>
      </c>
      <c r="R855" t="s">
        <v>24</v>
      </c>
    </row>
    <row r="856" spans="1:18" x14ac:dyDescent="0.35">
      <c r="A856" t="s">
        <v>223</v>
      </c>
      <c r="B856" t="s">
        <v>172</v>
      </c>
      <c r="C856" t="s">
        <v>227</v>
      </c>
      <c r="D856" t="s">
        <v>173</v>
      </c>
      <c r="E856" t="s">
        <v>26</v>
      </c>
      <c r="F856">
        <v>5</v>
      </c>
      <c r="G856">
        <v>2</v>
      </c>
      <c r="I856">
        <v>4637</v>
      </c>
      <c r="J856">
        <v>4637</v>
      </c>
      <c r="K856">
        <v>4637</v>
      </c>
      <c r="L856">
        <v>4637</v>
      </c>
      <c r="M856" t="s">
        <v>24</v>
      </c>
      <c r="P856">
        <v>10.841662303665199</v>
      </c>
      <c r="Q856">
        <v>10.841662303665199</v>
      </c>
      <c r="R856" t="s">
        <v>24</v>
      </c>
    </row>
    <row r="857" spans="1:18" x14ac:dyDescent="0.35">
      <c r="A857" t="s">
        <v>223</v>
      </c>
      <c r="B857" t="s">
        <v>172</v>
      </c>
      <c r="C857" t="s">
        <v>228</v>
      </c>
      <c r="D857" t="s">
        <v>173</v>
      </c>
      <c r="E857" t="s">
        <v>26</v>
      </c>
      <c r="F857">
        <v>8</v>
      </c>
      <c r="G857">
        <v>2</v>
      </c>
      <c r="I857">
        <v>9732</v>
      </c>
      <c r="J857">
        <v>9732</v>
      </c>
      <c r="K857">
        <v>9732</v>
      </c>
      <c r="L857">
        <v>9732</v>
      </c>
      <c r="M857" t="s">
        <v>24</v>
      </c>
      <c r="P857">
        <v>8.9743100530488</v>
      </c>
      <c r="Q857">
        <v>8.9743100530488</v>
      </c>
      <c r="R857" t="s">
        <v>24</v>
      </c>
    </row>
    <row r="858" spans="1:18" x14ac:dyDescent="0.35">
      <c r="A858" t="s">
        <v>223</v>
      </c>
      <c r="B858" t="s">
        <v>172</v>
      </c>
      <c r="C858" t="s">
        <v>229</v>
      </c>
      <c r="D858" t="s">
        <v>173</v>
      </c>
      <c r="E858" t="s">
        <v>26</v>
      </c>
      <c r="F858">
        <v>10</v>
      </c>
      <c r="G858">
        <v>2</v>
      </c>
      <c r="I858">
        <v>1182</v>
      </c>
      <c r="J858">
        <v>1182</v>
      </c>
      <c r="K858">
        <v>1182</v>
      </c>
      <c r="L858">
        <v>1182</v>
      </c>
      <c r="M858" t="s">
        <v>24</v>
      </c>
      <c r="P858">
        <v>26.096826585912499</v>
      </c>
      <c r="Q858">
        <v>26.096826585912499</v>
      </c>
      <c r="R858" t="s">
        <v>24</v>
      </c>
    </row>
    <row r="859" spans="1:18" x14ac:dyDescent="0.35">
      <c r="A859" t="s">
        <v>223</v>
      </c>
      <c r="B859" t="s">
        <v>172</v>
      </c>
      <c r="C859" t="s">
        <v>230</v>
      </c>
      <c r="D859" t="s">
        <v>173</v>
      </c>
      <c r="E859" t="s">
        <v>26</v>
      </c>
      <c r="F859">
        <v>9</v>
      </c>
      <c r="G859">
        <v>2</v>
      </c>
      <c r="I859">
        <v>4883</v>
      </c>
      <c r="J859">
        <v>4883</v>
      </c>
      <c r="K859">
        <v>4883</v>
      </c>
      <c r="L859">
        <v>4883</v>
      </c>
      <c r="M859" t="s">
        <v>24</v>
      </c>
      <c r="P859">
        <v>113.778854795992</v>
      </c>
      <c r="Q859">
        <v>113.778854795992</v>
      </c>
      <c r="R859" t="s">
        <v>24</v>
      </c>
    </row>
    <row r="860" spans="1:18" x14ac:dyDescent="0.35">
      <c r="A860" t="s">
        <v>223</v>
      </c>
      <c r="B860" t="s">
        <v>172</v>
      </c>
      <c r="C860" t="s">
        <v>231</v>
      </c>
      <c r="D860" t="s">
        <v>173</v>
      </c>
      <c r="E860" t="s">
        <v>26</v>
      </c>
      <c r="F860">
        <v>6</v>
      </c>
      <c r="G860">
        <v>2</v>
      </c>
      <c r="I860">
        <v>514</v>
      </c>
      <c r="J860">
        <v>514</v>
      </c>
      <c r="K860">
        <v>514</v>
      </c>
      <c r="L860">
        <v>514</v>
      </c>
      <c r="M860" t="s">
        <v>24</v>
      </c>
      <c r="P860">
        <v>14.6087924887436</v>
      </c>
      <c r="Q860">
        <v>14.6087924887436</v>
      </c>
      <c r="R860" t="s">
        <v>24</v>
      </c>
    </row>
    <row r="861" spans="1:18" x14ac:dyDescent="0.35">
      <c r="A861" t="s">
        <v>223</v>
      </c>
      <c r="B861" t="s">
        <v>172</v>
      </c>
      <c r="C861" t="s">
        <v>232</v>
      </c>
      <c r="D861" t="s">
        <v>173</v>
      </c>
      <c r="E861" t="s">
        <v>26</v>
      </c>
      <c r="F861">
        <v>2</v>
      </c>
      <c r="G861">
        <v>2</v>
      </c>
      <c r="I861">
        <v>2196</v>
      </c>
      <c r="J861">
        <v>2196</v>
      </c>
      <c r="K861">
        <v>2196</v>
      </c>
      <c r="L861">
        <v>2196</v>
      </c>
      <c r="M861" t="s">
        <v>24</v>
      </c>
      <c r="P861">
        <v>15.8973044742113</v>
      </c>
      <c r="Q861">
        <v>15.8973044742113</v>
      </c>
      <c r="R861" t="s">
        <v>24</v>
      </c>
    </row>
    <row r="862" spans="1:18" x14ac:dyDescent="0.35">
      <c r="A862" t="s">
        <v>223</v>
      </c>
      <c r="B862" t="s">
        <v>172</v>
      </c>
      <c r="C862" t="s">
        <v>233</v>
      </c>
      <c r="D862" t="s">
        <v>173</v>
      </c>
      <c r="E862" t="s">
        <v>26</v>
      </c>
      <c r="F862">
        <v>4</v>
      </c>
      <c r="G862">
        <v>2</v>
      </c>
      <c r="I862">
        <v>7278</v>
      </c>
      <c r="J862">
        <v>7278</v>
      </c>
      <c r="K862">
        <v>7278</v>
      </c>
      <c r="L862">
        <v>7278</v>
      </c>
      <c r="M862" t="s">
        <v>24</v>
      </c>
      <c r="P862">
        <v>11.476328406253099</v>
      </c>
      <c r="Q862">
        <v>11.476328406253099</v>
      </c>
      <c r="R862" t="s">
        <v>24</v>
      </c>
    </row>
    <row r="863" spans="1:18" x14ac:dyDescent="0.35">
      <c r="A863" t="s">
        <v>223</v>
      </c>
      <c r="B863" t="s">
        <v>174</v>
      </c>
      <c r="C863" t="s">
        <v>224</v>
      </c>
      <c r="D863" t="s">
        <v>175</v>
      </c>
      <c r="E863" t="s">
        <v>26</v>
      </c>
      <c r="F863">
        <v>1</v>
      </c>
      <c r="G863">
        <v>2</v>
      </c>
      <c r="I863">
        <v>1118</v>
      </c>
      <c r="J863">
        <v>1118</v>
      </c>
      <c r="K863">
        <v>1118</v>
      </c>
      <c r="L863">
        <v>1118</v>
      </c>
      <c r="M863" t="s">
        <v>24</v>
      </c>
      <c r="P863">
        <v>0.38504602244834002</v>
      </c>
      <c r="Q863">
        <v>0.38504602244834002</v>
      </c>
      <c r="R863" t="s">
        <v>24</v>
      </c>
    </row>
    <row r="864" spans="1:18" x14ac:dyDescent="0.35">
      <c r="A864" t="s">
        <v>223</v>
      </c>
      <c r="B864" t="s">
        <v>174</v>
      </c>
      <c r="C864" t="s">
        <v>225</v>
      </c>
      <c r="D864" t="s">
        <v>175</v>
      </c>
      <c r="E864" t="s">
        <v>26</v>
      </c>
      <c r="F864">
        <v>3</v>
      </c>
      <c r="G864">
        <v>2</v>
      </c>
      <c r="I864">
        <v>1270</v>
      </c>
      <c r="J864">
        <v>1270</v>
      </c>
      <c r="K864">
        <v>1270</v>
      </c>
      <c r="L864">
        <v>1270</v>
      </c>
      <c r="M864" t="s">
        <v>24</v>
      </c>
      <c r="P864">
        <v>22.9007172555803</v>
      </c>
      <c r="Q864">
        <v>22.9007172555803</v>
      </c>
      <c r="R864" t="s">
        <v>24</v>
      </c>
    </row>
    <row r="865" spans="1:18" x14ac:dyDescent="0.35">
      <c r="A865" t="s">
        <v>223</v>
      </c>
      <c r="B865" t="s">
        <v>174</v>
      </c>
      <c r="C865" t="s">
        <v>226</v>
      </c>
      <c r="D865" t="s">
        <v>175</v>
      </c>
      <c r="E865" t="s">
        <v>26</v>
      </c>
      <c r="F865">
        <v>7</v>
      </c>
      <c r="G865">
        <v>2</v>
      </c>
      <c r="I865">
        <v>788</v>
      </c>
      <c r="J865">
        <v>788</v>
      </c>
      <c r="K865">
        <v>788</v>
      </c>
      <c r="L865">
        <v>788</v>
      </c>
      <c r="M865" t="s">
        <v>24</v>
      </c>
      <c r="P865">
        <v>1179.14264076787</v>
      </c>
      <c r="Q865">
        <v>1179.14264076787</v>
      </c>
      <c r="R865" t="s">
        <v>24</v>
      </c>
    </row>
    <row r="866" spans="1:18" x14ac:dyDescent="0.35">
      <c r="A866" t="s">
        <v>223</v>
      </c>
      <c r="B866" t="s">
        <v>174</v>
      </c>
      <c r="C866" t="s">
        <v>227</v>
      </c>
      <c r="D866" t="s">
        <v>175</v>
      </c>
      <c r="E866" t="s">
        <v>26</v>
      </c>
      <c r="F866">
        <v>5</v>
      </c>
      <c r="G866">
        <v>2</v>
      </c>
      <c r="I866">
        <v>27671</v>
      </c>
      <c r="J866">
        <v>27671</v>
      </c>
      <c r="K866">
        <v>27671</v>
      </c>
      <c r="L866">
        <v>27671</v>
      </c>
      <c r="M866" t="s">
        <v>24</v>
      </c>
      <c r="P866">
        <v>70.628842243152505</v>
      </c>
      <c r="Q866">
        <v>70.628842243152505</v>
      </c>
      <c r="R866" t="s">
        <v>24</v>
      </c>
    </row>
    <row r="867" spans="1:18" x14ac:dyDescent="0.35">
      <c r="A867" t="s">
        <v>223</v>
      </c>
      <c r="B867" t="s">
        <v>174</v>
      </c>
      <c r="C867" t="s">
        <v>228</v>
      </c>
      <c r="D867" t="s">
        <v>175</v>
      </c>
      <c r="E867" t="s">
        <v>26</v>
      </c>
      <c r="F867">
        <v>8</v>
      </c>
      <c r="G867">
        <v>2</v>
      </c>
      <c r="I867">
        <v>325801</v>
      </c>
      <c r="J867">
        <v>325801</v>
      </c>
      <c r="K867">
        <v>325801</v>
      </c>
      <c r="L867">
        <v>325801</v>
      </c>
      <c r="M867" t="s">
        <v>24</v>
      </c>
      <c r="P867">
        <v>374.39547780684597</v>
      </c>
      <c r="Q867">
        <v>374.39547780684597</v>
      </c>
      <c r="R867" t="s">
        <v>24</v>
      </c>
    </row>
    <row r="868" spans="1:18" x14ac:dyDescent="0.35">
      <c r="A868" t="s">
        <v>223</v>
      </c>
      <c r="B868" t="s">
        <v>174</v>
      </c>
      <c r="C868" t="s">
        <v>229</v>
      </c>
      <c r="D868" t="s">
        <v>175</v>
      </c>
      <c r="E868" t="s">
        <v>26</v>
      </c>
      <c r="F868">
        <v>10</v>
      </c>
      <c r="G868">
        <v>2</v>
      </c>
      <c r="I868">
        <v>1469</v>
      </c>
      <c r="J868">
        <v>1469</v>
      </c>
      <c r="K868">
        <v>1469</v>
      </c>
      <c r="L868">
        <v>1469</v>
      </c>
      <c r="M868" t="s">
        <v>24</v>
      </c>
      <c r="P868">
        <v>30.597172771135099</v>
      </c>
      <c r="Q868">
        <v>30.597172771135099</v>
      </c>
      <c r="R868" t="s">
        <v>24</v>
      </c>
    </row>
    <row r="869" spans="1:18" x14ac:dyDescent="0.35">
      <c r="A869" t="s">
        <v>223</v>
      </c>
      <c r="B869" t="s">
        <v>174</v>
      </c>
      <c r="C869" t="s">
        <v>230</v>
      </c>
      <c r="D869" t="s">
        <v>175</v>
      </c>
      <c r="E869" t="s">
        <v>26</v>
      </c>
      <c r="F869">
        <v>9</v>
      </c>
      <c r="G869">
        <v>2</v>
      </c>
      <c r="I869">
        <v>1317</v>
      </c>
      <c r="J869">
        <v>1317</v>
      </c>
      <c r="K869">
        <v>1317</v>
      </c>
      <c r="L869">
        <v>1317</v>
      </c>
      <c r="M869" t="s">
        <v>24</v>
      </c>
      <c r="P869">
        <v>29.830236683109401</v>
      </c>
      <c r="Q869">
        <v>29.830236683109401</v>
      </c>
      <c r="R869" t="s">
        <v>24</v>
      </c>
    </row>
    <row r="870" spans="1:18" x14ac:dyDescent="0.35">
      <c r="A870" t="s">
        <v>223</v>
      </c>
      <c r="B870" t="s">
        <v>174</v>
      </c>
      <c r="C870" t="s">
        <v>231</v>
      </c>
      <c r="D870" t="s">
        <v>175</v>
      </c>
      <c r="E870" t="s">
        <v>26</v>
      </c>
      <c r="F870">
        <v>6</v>
      </c>
      <c r="G870">
        <v>2</v>
      </c>
      <c r="I870">
        <v>588</v>
      </c>
      <c r="J870">
        <v>588</v>
      </c>
      <c r="K870">
        <v>588</v>
      </c>
      <c r="L870">
        <v>588</v>
      </c>
      <c r="M870" t="s">
        <v>24</v>
      </c>
      <c r="P870">
        <v>17.0051043715095</v>
      </c>
      <c r="Q870">
        <v>17.0051043715095</v>
      </c>
      <c r="R870" t="s">
        <v>24</v>
      </c>
    </row>
    <row r="871" spans="1:18" x14ac:dyDescent="0.35">
      <c r="A871" t="s">
        <v>223</v>
      </c>
      <c r="B871" t="s">
        <v>174</v>
      </c>
      <c r="C871" t="s">
        <v>232</v>
      </c>
      <c r="D871" t="s">
        <v>175</v>
      </c>
      <c r="E871" t="s">
        <v>26</v>
      </c>
      <c r="F871">
        <v>2</v>
      </c>
      <c r="G871">
        <v>2</v>
      </c>
      <c r="I871">
        <v>2455</v>
      </c>
      <c r="J871">
        <v>2455</v>
      </c>
      <c r="K871">
        <v>2455</v>
      </c>
      <c r="L871">
        <v>2455</v>
      </c>
      <c r="M871" t="s">
        <v>24</v>
      </c>
      <c r="P871">
        <v>17.414783923396499</v>
      </c>
      <c r="Q871">
        <v>17.414783923396499</v>
      </c>
      <c r="R871" t="s">
        <v>24</v>
      </c>
    </row>
    <row r="872" spans="1:18" x14ac:dyDescent="0.35">
      <c r="A872" t="s">
        <v>223</v>
      </c>
      <c r="B872" t="s">
        <v>174</v>
      </c>
      <c r="C872" t="s">
        <v>233</v>
      </c>
      <c r="D872" t="s">
        <v>175</v>
      </c>
      <c r="E872" t="s">
        <v>26</v>
      </c>
      <c r="F872">
        <v>4</v>
      </c>
      <c r="G872">
        <v>2</v>
      </c>
      <c r="I872">
        <v>3785</v>
      </c>
      <c r="J872">
        <v>3785</v>
      </c>
      <c r="K872">
        <v>3785</v>
      </c>
      <c r="L872">
        <v>3785</v>
      </c>
      <c r="M872" t="s">
        <v>24</v>
      </c>
      <c r="P872">
        <v>3.9914736336475101</v>
      </c>
      <c r="Q872">
        <v>3.9914736336475101</v>
      </c>
      <c r="R872" t="s">
        <v>24</v>
      </c>
    </row>
    <row r="873" spans="1:18" x14ac:dyDescent="0.35">
      <c r="A873" t="s">
        <v>223</v>
      </c>
      <c r="B873" t="s">
        <v>176</v>
      </c>
      <c r="C873" t="s">
        <v>224</v>
      </c>
      <c r="D873" t="s">
        <v>177</v>
      </c>
      <c r="E873" t="s">
        <v>26</v>
      </c>
      <c r="F873">
        <v>1</v>
      </c>
      <c r="G873">
        <v>2</v>
      </c>
      <c r="I873">
        <v>1023</v>
      </c>
      <c r="J873">
        <v>1023</v>
      </c>
      <c r="K873">
        <v>1023</v>
      </c>
      <c r="L873">
        <v>1023</v>
      </c>
      <c r="M873" t="s">
        <v>24</v>
      </c>
      <c r="P873">
        <v>0.335366074256987</v>
      </c>
      <c r="Q873">
        <v>0.335366074256987</v>
      </c>
      <c r="R873" t="s">
        <v>24</v>
      </c>
    </row>
    <row r="874" spans="1:18" x14ac:dyDescent="0.35">
      <c r="A874" t="s">
        <v>223</v>
      </c>
      <c r="B874" t="s">
        <v>176</v>
      </c>
      <c r="C874" t="s">
        <v>225</v>
      </c>
      <c r="D874" t="s">
        <v>177</v>
      </c>
      <c r="E874" t="s">
        <v>26</v>
      </c>
      <c r="F874">
        <v>3</v>
      </c>
      <c r="G874">
        <v>2</v>
      </c>
      <c r="I874">
        <v>2226</v>
      </c>
      <c r="J874">
        <v>2226</v>
      </c>
      <c r="K874">
        <v>2226</v>
      </c>
      <c r="L874">
        <v>2226</v>
      </c>
      <c r="M874" t="s">
        <v>24</v>
      </c>
      <c r="P874">
        <v>44.1677186956816</v>
      </c>
      <c r="Q874">
        <v>44.1677186956816</v>
      </c>
      <c r="R874" t="s">
        <v>24</v>
      </c>
    </row>
    <row r="875" spans="1:18" x14ac:dyDescent="0.35">
      <c r="A875" t="s">
        <v>223</v>
      </c>
      <c r="B875" t="s">
        <v>176</v>
      </c>
      <c r="C875" t="s">
        <v>226</v>
      </c>
      <c r="D875" t="s">
        <v>177</v>
      </c>
      <c r="E875" t="s">
        <v>26</v>
      </c>
      <c r="F875">
        <v>7</v>
      </c>
      <c r="G875">
        <v>2</v>
      </c>
      <c r="I875">
        <v>404</v>
      </c>
      <c r="J875">
        <v>404</v>
      </c>
      <c r="K875">
        <v>404</v>
      </c>
      <c r="L875">
        <v>404</v>
      </c>
      <c r="M875" t="s">
        <v>24</v>
      </c>
      <c r="P875">
        <v>519.00693478244102</v>
      </c>
      <c r="Q875">
        <v>519.00693478244102</v>
      </c>
      <c r="R875" t="s">
        <v>24</v>
      </c>
    </row>
    <row r="876" spans="1:18" x14ac:dyDescent="0.35">
      <c r="A876" t="s">
        <v>223</v>
      </c>
      <c r="B876" t="s">
        <v>176</v>
      </c>
      <c r="C876" t="s">
        <v>227</v>
      </c>
      <c r="D876" t="s">
        <v>177</v>
      </c>
      <c r="E876" t="s">
        <v>26</v>
      </c>
      <c r="F876">
        <v>5</v>
      </c>
      <c r="G876">
        <v>2</v>
      </c>
      <c r="I876">
        <v>45416</v>
      </c>
      <c r="J876">
        <v>45416</v>
      </c>
      <c r="K876">
        <v>45416</v>
      </c>
      <c r="L876">
        <v>45416</v>
      </c>
      <c r="M876" t="s">
        <v>24</v>
      </c>
      <c r="P876">
        <v>118.724432799753</v>
      </c>
      <c r="Q876">
        <v>118.724432799753</v>
      </c>
      <c r="R876" t="s">
        <v>24</v>
      </c>
    </row>
    <row r="877" spans="1:18" x14ac:dyDescent="0.35">
      <c r="A877" t="s">
        <v>223</v>
      </c>
      <c r="B877" t="s">
        <v>176</v>
      </c>
      <c r="C877" t="s">
        <v>228</v>
      </c>
      <c r="D877" t="s">
        <v>177</v>
      </c>
      <c r="E877" t="s">
        <v>26</v>
      </c>
      <c r="F877">
        <v>8</v>
      </c>
      <c r="G877">
        <v>2</v>
      </c>
      <c r="I877">
        <v>58122</v>
      </c>
      <c r="J877">
        <v>58122</v>
      </c>
      <c r="K877">
        <v>58122</v>
      </c>
      <c r="L877">
        <v>58122</v>
      </c>
      <c r="M877" t="s">
        <v>24</v>
      </c>
      <c r="P877">
        <v>60.420364744275297</v>
      </c>
      <c r="Q877">
        <v>60.420364744275297</v>
      </c>
      <c r="R877" t="s">
        <v>24</v>
      </c>
    </row>
    <row r="878" spans="1:18" x14ac:dyDescent="0.35">
      <c r="A878" t="s">
        <v>223</v>
      </c>
      <c r="B878" t="s">
        <v>176</v>
      </c>
      <c r="C878" t="s">
        <v>229</v>
      </c>
      <c r="D878" t="s">
        <v>177</v>
      </c>
      <c r="E878" t="s">
        <v>26</v>
      </c>
      <c r="F878">
        <v>10</v>
      </c>
      <c r="G878">
        <v>2</v>
      </c>
      <c r="I878">
        <v>1260</v>
      </c>
      <c r="J878">
        <v>1260</v>
      </c>
      <c r="K878">
        <v>1260</v>
      </c>
      <c r="L878">
        <v>1260</v>
      </c>
      <c r="M878" t="s">
        <v>24</v>
      </c>
      <c r="P878">
        <v>27.367991197039998</v>
      </c>
      <c r="Q878">
        <v>27.367991197039998</v>
      </c>
      <c r="R878" t="s">
        <v>24</v>
      </c>
    </row>
    <row r="879" spans="1:18" x14ac:dyDescent="0.35">
      <c r="A879" t="s">
        <v>223</v>
      </c>
      <c r="B879" t="s">
        <v>176</v>
      </c>
      <c r="C879" t="s">
        <v>230</v>
      </c>
      <c r="D879" t="s">
        <v>177</v>
      </c>
      <c r="E879" t="s">
        <v>26</v>
      </c>
      <c r="F879">
        <v>9</v>
      </c>
      <c r="G879">
        <v>2</v>
      </c>
      <c r="I879">
        <v>1454</v>
      </c>
      <c r="J879">
        <v>1454</v>
      </c>
      <c r="K879">
        <v>1454</v>
      </c>
      <c r="L879">
        <v>1454</v>
      </c>
      <c r="M879" t="s">
        <v>24</v>
      </c>
      <c r="P879">
        <v>33.511632814909099</v>
      </c>
      <c r="Q879">
        <v>33.511632814909099</v>
      </c>
      <c r="R879" t="s">
        <v>24</v>
      </c>
    </row>
    <row r="880" spans="1:18" x14ac:dyDescent="0.35">
      <c r="A880" t="s">
        <v>223</v>
      </c>
      <c r="B880" t="s">
        <v>176</v>
      </c>
      <c r="C880" t="s">
        <v>231</v>
      </c>
      <c r="D880" t="s">
        <v>177</v>
      </c>
      <c r="E880" t="s">
        <v>26</v>
      </c>
      <c r="F880">
        <v>6</v>
      </c>
      <c r="G880">
        <v>2</v>
      </c>
      <c r="I880">
        <v>415</v>
      </c>
      <c r="J880">
        <v>415</v>
      </c>
      <c r="K880">
        <v>415</v>
      </c>
      <c r="L880">
        <v>415</v>
      </c>
      <c r="M880" t="s">
        <v>24</v>
      </c>
      <c r="P880">
        <v>10.9141733977764</v>
      </c>
      <c r="Q880">
        <v>10.9141733977764</v>
      </c>
      <c r="R880" t="s">
        <v>24</v>
      </c>
    </row>
    <row r="881" spans="1:18" x14ac:dyDescent="0.35">
      <c r="A881" t="s">
        <v>223</v>
      </c>
      <c r="B881" t="s">
        <v>176</v>
      </c>
      <c r="C881" t="s">
        <v>232</v>
      </c>
      <c r="D881" t="s">
        <v>177</v>
      </c>
      <c r="E881" t="s">
        <v>26</v>
      </c>
      <c r="F881">
        <v>2</v>
      </c>
      <c r="G881">
        <v>2</v>
      </c>
      <c r="I881">
        <v>1529</v>
      </c>
      <c r="J881">
        <v>1529</v>
      </c>
      <c r="K881">
        <v>1529</v>
      </c>
      <c r="L881">
        <v>1529</v>
      </c>
      <c r="M881" t="s">
        <v>24</v>
      </c>
      <c r="P881">
        <v>11.746866186021901</v>
      </c>
      <c r="Q881">
        <v>11.746866186021901</v>
      </c>
      <c r="R881" t="s">
        <v>24</v>
      </c>
    </row>
    <row r="882" spans="1:18" x14ac:dyDescent="0.35">
      <c r="A882" t="s">
        <v>223</v>
      </c>
      <c r="B882" t="s">
        <v>176</v>
      </c>
      <c r="C882" t="s">
        <v>233</v>
      </c>
      <c r="D882" t="s">
        <v>177</v>
      </c>
      <c r="E882" t="s">
        <v>26</v>
      </c>
      <c r="F882">
        <v>4</v>
      </c>
      <c r="G882">
        <v>2</v>
      </c>
      <c r="I882">
        <v>3241</v>
      </c>
      <c r="J882">
        <v>3241</v>
      </c>
      <c r="K882">
        <v>3241</v>
      </c>
      <c r="L882">
        <v>3241</v>
      </c>
      <c r="M882" t="s">
        <v>24</v>
      </c>
      <c r="P882">
        <v>2.8510911462804902</v>
      </c>
      <c r="Q882">
        <v>2.8510911462804902</v>
      </c>
      <c r="R882" t="s">
        <v>24</v>
      </c>
    </row>
    <row r="883" spans="1:18" x14ac:dyDescent="0.35">
      <c r="A883" t="s">
        <v>223</v>
      </c>
      <c r="B883" t="s">
        <v>178</v>
      </c>
      <c r="C883" t="s">
        <v>224</v>
      </c>
      <c r="D883" t="s">
        <v>179</v>
      </c>
      <c r="E883" t="s">
        <v>26</v>
      </c>
      <c r="F883">
        <v>1</v>
      </c>
      <c r="G883">
        <v>2</v>
      </c>
      <c r="I883">
        <v>910</v>
      </c>
      <c r="J883">
        <v>910</v>
      </c>
      <c r="K883">
        <v>910</v>
      </c>
      <c r="L883">
        <v>910</v>
      </c>
      <c r="M883" t="s">
        <v>24</v>
      </c>
      <c r="P883">
        <v>0.27832262098341898</v>
      </c>
      <c r="Q883">
        <v>0.27832262098341898</v>
      </c>
      <c r="R883" t="s">
        <v>24</v>
      </c>
    </row>
    <row r="884" spans="1:18" x14ac:dyDescent="0.35">
      <c r="A884" t="s">
        <v>223</v>
      </c>
      <c r="B884" t="s">
        <v>178</v>
      </c>
      <c r="C884" t="s">
        <v>225</v>
      </c>
      <c r="D884" t="s">
        <v>179</v>
      </c>
      <c r="E884" t="s">
        <v>26</v>
      </c>
      <c r="F884">
        <v>3</v>
      </c>
      <c r="G884">
        <v>2</v>
      </c>
      <c r="I884">
        <v>1596</v>
      </c>
      <c r="J884">
        <v>1596</v>
      </c>
      <c r="K884">
        <v>1596</v>
      </c>
      <c r="L884">
        <v>1596</v>
      </c>
      <c r="M884" t="s">
        <v>24</v>
      </c>
      <c r="P884">
        <v>30.031147897954799</v>
      </c>
      <c r="Q884">
        <v>30.031147897954799</v>
      </c>
      <c r="R884" t="s">
        <v>24</v>
      </c>
    </row>
    <row r="885" spans="1:18" x14ac:dyDescent="0.35">
      <c r="A885" t="s">
        <v>223</v>
      </c>
      <c r="B885" t="s">
        <v>178</v>
      </c>
      <c r="C885" t="s">
        <v>226</v>
      </c>
      <c r="D885" t="s">
        <v>179</v>
      </c>
      <c r="E885" t="s">
        <v>26</v>
      </c>
      <c r="F885">
        <v>7</v>
      </c>
      <c r="G885">
        <v>2</v>
      </c>
      <c r="I885">
        <v>765</v>
      </c>
      <c r="J885">
        <v>765</v>
      </c>
      <c r="K885">
        <v>765</v>
      </c>
      <c r="L885">
        <v>765</v>
      </c>
      <c r="M885" t="s">
        <v>24</v>
      </c>
      <c r="P885">
        <v>1146.53383103188</v>
      </c>
      <c r="Q885">
        <v>1146.53383103188</v>
      </c>
      <c r="R885" t="s">
        <v>24</v>
      </c>
    </row>
    <row r="886" spans="1:18" x14ac:dyDescent="0.35">
      <c r="A886" t="s">
        <v>223</v>
      </c>
      <c r="B886" t="s">
        <v>178</v>
      </c>
      <c r="C886" t="s">
        <v>227</v>
      </c>
      <c r="D886" t="s">
        <v>179</v>
      </c>
      <c r="E886" t="s">
        <v>26</v>
      </c>
      <c r="F886">
        <v>5</v>
      </c>
      <c r="G886">
        <v>2</v>
      </c>
      <c r="I886">
        <v>203357</v>
      </c>
      <c r="J886">
        <v>203357</v>
      </c>
      <c r="K886">
        <v>203357</v>
      </c>
      <c r="L886">
        <v>203357</v>
      </c>
      <c r="M886" t="s">
        <v>24</v>
      </c>
      <c r="P886">
        <v>586.90746144476702</v>
      </c>
      <c r="Q886">
        <v>586.90746144476702</v>
      </c>
      <c r="R886" t="s">
        <v>24</v>
      </c>
    </row>
    <row r="887" spans="1:18" x14ac:dyDescent="0.35">
      <c r="A887" t="s">
        <v>223</v>
      </c>
      <c r="B887" t="s">
        <v>178</v>
      </c>
      <c r="C887" t="s">
        <v>228</v>
      </c>
      <c r="D887" t="s">
        <v>179</v>
      </c>
      <c r="E887" t="s">
        <v>218</v>
      </c>
      <c r="F887">
        <v>8</v>
      </c>
      <c r="G887">
        <v>2</v>
      </c>
      <c r="I887">
        <v>971594</v>
      </c>
      <c r="J887">
        <v>971594</v>
      </c>
      <c r="K887">
        <v>971594</v>
      </c>
      <c r="L887">
        <v>971594</v>
      </c>
      <c r="M887" t="s">
        <v>24</v>
      </c>
      <c r="P887">
        <v>1189.9505338449701</v>
      </c>
      <c r="Q887">
        <v>1189.9505338449701</v>
      </c>
      <c r="R887" t="s">
        <v>24</v>
      </c>
    </row>
    <row r="888" spans="1:18" x14ac:dyDescent="0.35">
      <c r="A888" t="s">
        <v>223</v>
      </c>
      <c r="B888" t="s">
        <v>178</v>
      </c>
      <c r="C888" t="s">
        <v>229</v>
      </c>
      <c r="D888" t="s">
        <v>179</v>
      </c>
      <c r="E888" t="s">
        <v>26</v>
      </c>
      <c r="F888">
        <v>10</v>
      </c>
      <c r="G888">
        <v>2</v>
      </c>
      <c r="I888">
        <v>3978</v>
      </c>
      <c r="J888">
        <v>3978</v>
      </c>
      <c r="K888">
        <v>3978</v>
      </c>
      <c r="L888">
        <v>3978</v>
      </c>
      <c r="M888" t="s">
        <v>24</v>
      </c>
      <c r="P888">
        <v>59.6669751566548</v>
      </c>
      <c r="Q888">
        <v>59.6669751566548</v>
      </c>
      <c r="R888" t="s">
        <v>24</v>
      </c>
    </row>
    <row r="889" spans="1:18" x14ac:dyDescent="0.35">
      <c r="A889" t="s">
        <v>223</v>
      </c>
      <c r="B889" t="s">
        <v>178</v>
      </c>
      <c r="C889" t="s">
        <v>230</v>
      </c>
      <c r="D889" t="s">
        <v>179</v>
      </c>
      <c r="E889" t="s">
        <v>26</v>
      </c>
      <c r="F889">
        <v>9</v>
      </c>
      <c r="G889">
        <v>2</v>
      </c>
      <c r="I889">
        <v>2461</v>
      </c>
      <c r="J889">
        <v>2461</v>
      </c>
      <c r="K889">
        <v>2461</v>
      </c>
      <c r="L889">
        <v>2461</v>
      </c>
      <c r="M889" t="s">
        <v>24</v>
      </c>
      <c r="P889">
        <v>58.907938004437199</v>
      </c>
      <c r="Q889">
        <v>58.907938004437199</v>
      </c>
      <c r="R889" t="s">
        <v>24</v>
      </c>
    </row>
    <row r="890" spans="1:18" x14ac:dyDescent="0.35">
      <c r="A890" t="s">
        <v>223</v>
      </c>
      <c r="B890" t="s">
        <v>178</v>
      </c>
      <c r="C890" t="s">
        <v>231</v>
      </c>
      <c r="D890" t="s">
        <v>179</v>
      </c>
      <c r="E890" t="s">
        <v>26</v>
      </c>
      <c r="F890">
        <v>6</v>
      </c>
      <c r="G890">
        <v>2</v>
      </c>
      <c r="I890">
        <v>46256</v>
      </c>
      <c r="J890">
        <v>46256</v>
      </c>
      <c r="K890">
        <v>46256</v>
      </c>
      <c r="L890">
        <v>46256</v>
      </c>
      <c r="M890" t="s">
        <v>24</v>
      </c>
      <c r="P890">
        <v>336.97862554484402</v>
      </c>
      <c r="Q890">
        <v>336.97862554484402</v>
      </c>
      <c r="R890" t="s">
        <v>24</v>
      </c>
    </row>
    <row r="891" spans="1:18" x14ac:dyDescent="0.35">
      <c r="A891" t="s">
        <v>223</v>
      </c>
      <c r="B891" t="s">
        <v>178</v>
      </c>
      <c r="C891" t="s">
        <v>232</v>
      </c>
      <c r="D891" t="s">
        <v>179</v>
      </c>
      <c r="E891" t="s">
        <v>26</v>
      </c>
      <c r="F891">
        <v>2</v>
      </c>
      <c r="G891">
        <v>2</v>
      </c>
      <c r="I891">
        <v>179555</v>
      </c>
      <c r="J891">
        <v>179555</v>
      </c>
      <c r="K891">
        <v>179555</v>
      </c>
      <c r="L891">
        <v>179555</v>
      </c>
      <c r="M891" t="s">
        <v>24</v>
      </c>
      <c r="P891">
        <v>476.16720748759701</v>
      </c>
      <c r="Q891">
        <v>476.16720748759701</v>
      </c>
      <c r="R891" t="s">
        <v>24</v>
      </c>
    </row>
    <row r="892" spans="1:18" x14ac:dyDescent="0.35">
      <c r="A892" t="s">
        <v>223</v>
      </c>
      <c r="B892" t="s">
        <v>178</v>
      </c>
      <c r="C892" t="s">
        <v>233</v>
      </c>
      <c r="D892" t="s">
        <v>179</v>
      </c>
      <c r="E892" t="s">
        <v>26</v>
      </c>
      <c r="F892">
        <v>4</v>
      </c>
      <c r="G892">
        <v>2</v>
      </c>
      <c r="I892">
        <v>4843</v>
      </c>
      <c r="J892">
        <v>4843</v>
      </c>
      <c r="K892">
        <v>4843</v>
      </c>
      <c r="L892">
        <v>4843</v>
      </c>
      <c r="M892" t="s">
        <v>24</v>
      </c>
      <c r="P892">
        <v>6.2342764362038903</v>
      </c>
      <c r="Q892">
        <v>6.2342764362038903</v>
      </c>
      <c r="R892" t="s">
        <v>24</v>
      </c>
    </row>
    <row r="893" spans="1:18" x14ac:dyDescent="0.35">
      <c r="A893" t="s">
        <v>223</v>
      </c>
      <c r="B893" t="s">
        <v>180</v>
      </c>
      <c r="C893" t="s">
        <v>224</v>
      </c>
      <c r="D893" t="s">
        <v>181</v>
      </c>
      <c r="E893" t="s">
        <v>26</v>
      </c>
      <c r="F893">
        <v>1</v>
      </c>
      <c r="G893">
        <v>2</v>
      </c>
      <c r="I893">
        <v>1028</v>
      </c>
      <c r="J893">
        <v>1028</v>
      </c>
      <c r="K893">
        <v>1028</v>
      </c>
      <c r="L893">
        <v>1028</v>
      </c>
      <c r="M893" t="s">
        <v>24</v>
      </c>
      <c r="P893">
        <v>0.33794289912793801</v>
      </c>
      <c r="Q893">
        <v>0.33794289912793801</v>
      </c>
      <c r="R893" t="s">
        <v>24</v>
      </c>
    </row>
    <row r="894" spans="1:18" x14ac:dyDescent="0.35">
      <c r="A894" t="s">
        <v>223</v>
      </c>
      <c r="B894" t="s">
        <v>180</v>
      </c>
      <c r="C894" t="s">
        <v>225</v>
      </c>
      <c r="D894" t="s">
        <v>181</v>
      </c>
      <c r="E894" t="s">
        <v>26</v>
      </c>
      <c r="F894">
        <v>3</v>
      </c>
      <c r="G894">
        <v>2</v>
      </c>
      <c r="I894">
        <v>8595</v>
      </c>
      <c r="J894">
        <v>8595</v>
      </c>
      <c r="K894">
        <v>8595</v>
      </c>
      <c r="L894">
        <v>8595</v>
      </c>
      <c r="M894" t="s">
        <v>24</v>
      </c>
      <c r="P894">
        <v>199.78628400650399</v>
      </c>
      <c r="Q894">
        <v>199.78628400650399</v>
      </c>
      <c r="R894" t="s">
        <v>24</v>
      </c>
    </row>
    <row r="895" spans="1:18" x14ac:dyDescent="0.35">
      <c r="A895" t="s">
        <v>223</v>
      </c>
      <c r="B895" t="s">
        <v>180</v>
      </c>
      <c r="C895" t="s">
        <v>226</v>
      </c>
      <c r="D895" t="s">
        <v>181</v>
      </c>
      <c r="E895" t="s">
        <v>26</v>
      </c>
      <c r="F895">
        <v>7</v>
      </c>
      <c r="G895">
        <v>2</v>
      </c>
      <c r="I895">
        <v>427</v>
      </c>
      <c r="J895">
        <v>427</v>
      </c>
      <c r="K895">
        <v>427</v>
      </c>
      <c r="L895">
        <v>427</v>
      </c>
      <c r="M895" t="s">
        <v>24</v>
      </c>
      <c r="P895">
        <v>570.14528685593098</v>
      </c>
      <c r="Q895">
        <v>570.14528685593098</v>
      </c>
      <c r="R895" t="s">
        <v>24</v>
      </c>
    </row>
    <row r="896" spans="1:18" x14ac:dyDescent="0.35">
      <c r="A896" t="s">
        <v>223</v>
      </c>
      <c r="B896" t="s">
        <v>180</v>
      </c>
      <c r="C896" t="s">
        <v>227</v>
      </c>
      <c r="D896" t="s">
        <v>181</v>
      </c>
      <c r="E896" t="s">
        <v>26</v>
      </c>
      <c r="F896">
        <v>5</v>
      </c>
      <c r="G896">
        <v>2</v>
      </c>
      <c r="I896">
        <v>39274</v>
      </c>
      <c r="J896">
        <v>39274</v>
      </c>
      <c r="K896">
        <v>39274</v>
      </c>
      <c r="L896">
        <v>39274</v>
      </c>
      <c r="M896" t="s">
        <v>24</v>
      </c>
      <c r="P896">
        <v>101.932459856503</v>
      </c>
      <c r="Q896">
        <v>101.932459856503</v>
      </c>
      <c r="R896" t="s">
        <v>24</v>
      </c>
    </row>
    <row r="897" spans="1:18" x14ac:dyDescent="0.35">
      <c r="A897" t="s">
        <v>223</v>
      </c>
      <c r="B897" t="s">
        <v>180</v>
      </c>
      <c r="C897" t="s">
        <v>228</v>
      </c>
      <c r="D897" t="s">
        <v>181</v>
      </c>
      <c r="E897" t="s">
        <v>26</v>
      </c>
      <c r="F897">
        <v>8</v>
      </c>
      <c r="G897">
        <v>2</v>
      </c>
      <c r="I897">
        <v>81887</v>
      </c>
      <c r="J897">
        <v>81887</v>
      </c>
      <c r="K897">
        <v>81887</v>
      </c>
      <c r="L897">
        <v>81887</v>
      </c>
      <c r="M897" t="s">
        <v>24</v>
      </c>
      <c r="P897">
        <v>86.873923804825594</v>
      </c>
      <c r="Q897">
        <v>86.873923804825594</v>
      </c>
      <c r="R897" t="s">
        <v>24</v>
      </c>
    </row>
    <row r="898" spans="1:18" x14ac:dyDescent="0.35">
      <c r="A898" t="s">
        <v>223</v>
      </c>
      <c r="B898" t="s">
        <v>180</v>
      </c>
      <c r="C898" t="s">
        <v>229</v>
      </c>
      <c r="D898" t="s">
        <v>181</v>
      </c>
      <c r="E898" t="s">
        <v>26</v>
      </c>
      <c r="F898">
        <v>10</v>
      </c>
      <c r="G898">
        <v>2</v>
      </c>
      <c r="I898">
        <v>1301</v>
      </c>
      <c r="J898">
        <v>1301</v>
      </c>
      <c r="K898">
        <v>1301</v>
      </c>
      <c r="L898">
        <v>1301</v>
      </c>
      <c r="M898" t="s">
        <v>24</v>
      </c>
      <c r="P898">
        <v>28.0207191902688</v>
      </c>
      <c r="Q898">
        <v>28.0207191902688</v>
      </c>
      <c r="R898" t="s">
        <v>24</v>
      </c>
    </row>
    <row r="899" spans="1:18" x14ac:dyDescent="0.35">
      <c r="A899" t="s">
        <v>223</v>
      </c>
      <c r="B899" t="s">
        <v>180</v>
      </c>
      <c r="C899" t="s">
        <v>230</v>
      </c>
      <c r="D899" t="s">
        <v>181</v>
      </c>
      <c r="E899" t="s">
        <v>26</v>
      </c>
      <c r="F899">
        <v>9</v>
      </c>
      <c r="G899">
        <v>2</v>
      </c>
      <c r="I899">
        <v>708</v>
      </c>
      <c r="J899">
        <v>708</v>
      </c>
      <c r="K899">
        <v>708</v>
      </c>
      <c r="L899">
        <v>708</v>
      </c>
      <c r="M899" t="s">
        <v>24</v>
      </c>
      <c r="P899">
        <v>12.1881311816076</v>
      </c>
      <c r="Q899">
        <v>12.1881311816076</v>
      </c>
      <c r="R899" t="s">
        <v>24</v>
      </c>
    </row>
    <row r="900" spans="1:18" x14ac:dyDescent="0.35">
      <c r="A900" t="s">
        <v>223</v>
      </c>
      <c r="B900" t="s">
        <v>180</v>
      </c>
      <c r="C900" t="s">
        <v>231</v>
      </c>
      <c r="D900" t="s">
        <v>181</v>
      </c>
      <c r="E900" t="s">
        <v>26</v>
      </c>
      <c r="F900">
        <v>6</v>
      </c>
      <c r="G900">
        <v>2</v>
      </c>
      <c r="I900">
        <v>395</v>
      </c>
      <c r="J900">
        <v>395</v>
      </c>
      <c r="K900">
        <v>395</v>
      </c>
      <c r="L900">
        <v>395</v>
      </c>
      <c r="M900" t="s">
        <v>24</v>
      </c>
      <c r="P900">
        <v>10.0652294787964</v>
      </c>
      <c r="Q900">
        <v>10.0652294787964</v>
      </c>
      <c r="R900" t="s">
        <v>24</v>
      </c>
    </row>
    <row r="901" spans="1:18" x14ac:dyDescent="0.35">
      <c r="A901" t="s">
        <v>223</v>
      </c>
      <c r="B901" t="s">
        <v>180</v>
      </c>
      <c r="C901" t="s">
        <v>232</v>
      </c>
      <c r="D901" t="s">
        <v>181</v>
      </c>
      <c r="E901" t="s">
        <v>26</v>
      </c>
      <c r="F901">
        <v>2</v>
      </c>
      <c r="G901">
        <v>2</v>
      </c>
      <c r="I901">
        <v>1377</v>
      </c>
      <c r="J901">
        <v>1377</v>
      </c>
      <c r="K901">
        <v>1377</v>
      </c>
      <c r="L901">
        <v>1377</v>
      </c>
      <c r="M901" t="s">
        <v>24</v>
      </c>
      <c r="P901">
        <v>10.737402419223001</v>
      </c>
      <c r="Q901">
        <v>10.737402419223001</v>
      </c>
      <c r="R901" t="s">
        <v>24</v>
      </c>
    </row>
    <row r="902" spans="1:18" x14ac:dyDescent="0.35">
      <c r="A902" t="s">
        <v>223</v>
      </c>
      <c r="B902" t="s">
        <v>180</v>
      </c>
      <c r="C902" t="s">
        <v>233</v>
      </c>
      <c r="D902" t="s">
        <v>181</v>
      </c>
      <c r="E902" t="s">
        <v>26</v>
      </c>
      <c r="F902">
        <v>4</v>
      </c>
      <c r="G902">
        <v>2</v>
      </c>
      <c r="I902">
        <v>3712</v>
      </c>
      <c r="J902">
        <v>3712</v>
      </c>
      <c r="K902">
        <v>3712</v>
      </c>
      <c r="L902">
        <v>3712</v>
      </c>
      <c r="M902" t="s">
        <v>24</v>
      </c>
      <c r="P902">
        <v>3.8378463723615099</v>
      </c>
      <c r="Q902">
        <v>3.8378463723615099</v>
      </c>
      <c r="R902" t="s">
        <v>24</v>
      </c>
    </row>
    <row r="903" spans="1:18" x14ac:dyDescent="0.35">
      <c r="A903" t="s">
        <v>223</v>
      </c>
      <c r="B903" t="s">
        <v>182</v>
      </c>
      <c r="C903" t="s">
        <v>224</v>
      </c>
      <c r="D903" t="s">
        <v>183</v>
      </c>
      <c r="E903" t="s">
        <v>26</v>
      </c>
      <c r="F903">
        <v>1</v>
      </c>
      <c r="G903">
        <v>2</v>
      </c>
      <c r="I903">
        <v>1121</v>
      </c>
      <c r="J903">
        <v>1121</v>
      </c>
      <c r="K903">
        <v>1121</v>
      </c>
      <c r="L903">
        <v>1121</v>
      </c>
      <c r="M903" t="s">
        <v>24</v>
      </c>
      <c r="P903">
        <v>0.38663901561900998</v>
      </c>
      <c r="Q903">
        <v>0.38663901561900998</v>
      </c>
      <c r="R903" t="s">
        <v>24</v>
      </c>
    </row>
    <row r="904" spans="1:18" x14ac:dyDescent="0.35">
      <c r="A904" t="s">
        <v>223</v>
      </c>
      <c r="B904" t="s">
        <v>182</v>
      </c>
      <c r="C904" t="s">
        <v>225</v>
      </c>
      <c r="D904" t="s">
        <v>183</v>
      </c>
      <c r="E904" t="s">
        <v>26</v>
      </c>
      <c r="F904">
        <v>3</v>
      </c>
      <c r="G904">
        <v>2</v>
      </c>
      <c r="I904">
        <v>1041</v>
      </c>
      <c r="J904">
        <v>1041</v>
      </c>
      <c r="K904">
        <v>1041</v>
      </c>
      <c r="L904">
        <v>1041</v>
      </c>
      <c r="M904" t="s">
        <v>24</v>
      </c>
      <c r="P904">
        <v>17.989516823305301</v>
      </c>
      <c r="Q904">
        <v>17.989516823305301</v>
      </c>
      <c r="R904" t="s">
        <v>24</v>
      </c>
    </row>
    <row r="905" spans="1:18" x14ac:dyDescent="0.35">
      <c r="A905" t="s">
        <v>223</v>
      </c>
      <c r="B905" t="s">
        <v>182</v>
      </c>
      <c r="C905" t="s">
        <v>226</v>
      </c>
      <c r="D905" t="s">
        <v>183</v>
      </c>
      <c r="E905" t="s">
        <v>26</v>
      </c>
      <c r="F905">
        <v>7</v>
      </c>
      <c r="G905">
        <v>2</v>
      </c>
      <c r="I905">
        <v>837</v>
      </c>
      <c r="J905">
        <v>837</v>
      </c>
      <c r="K905">
        <v>837</v>
      </c>
      <c r="L905">
        <v>837</v>
      </c>
      <c r="M905" t="s">
        <v>24</v>
      </c>
      <c r="P905">
        <v>1246.8971428698001</v>
      </c>
      <c r="Q905">
        <v>1246.8971428698001</v>
      </c>
      <c r="R905" t="s">
        <v>24</v>
      </c>
    </row>
    <row r="906" spans="1:18" x14ac:dyDescent="0.35">
      <c r="A906" t="s">
        <v>223</v>
      </c>
      <c r="B906" t="s">
        <v>182</v>
      </c>
      <c r="C906" t="s">
        <v>227</v>
      </c>
      <c r="D906" t="s">
        <v>183</v>
      </c>
      <c r="E906" t="s">
        <v>26</v>
      </c>
      <c r="F906">
        <v>5</v>
      </c>
      <c r="G906">
        <v>2</v>
      </c>
      <c r="I906">
        <v>24861</v>
      </c>
      <c r="J906">
        <v>24861</v>
      </c>
      <c r="K906">
        <v>24861</v>
      </c>
      <c r="L906">
        <v>24861</v>
      </c>
      <c r="M906" t="s">
        <v>24</v>
      </c>
      <c r="P906">
        <v>63.140947899177597</v>
      </c>
      <c r="Q906">
        <v>63.140947899177597</v>
      </c>
      <c r="R906" t="s">
        <v>24</v>
      </c>
    </row>
    <row r="907" spans="1:18" x14ac:dyDescent="0.35">
      <c r="A907" t="s">
        <v>223</v>
      </c>
      <c r="B907" t="s">
        <v>182</v>
      </c>
      <c r="C907" t="s">
        <v>228</v>
      </c>
      <c r="D907" t="s">
        <v>183</v>
      </c>
      <c r="E907" t="s">
        <v>26</v>
      </c>
      <c r="F907">
        <v>8</v>
      </c>
      <c r="G907">
        <v>2</v>
      </c>
      <c r="I907">
        <v>60115</v>
      </c>
      <c r="J907">
        <v>60115</v>
      </c>
      <c r="K907">
        <v>60115</v>
      </c>
      <c r="L907">
        <v>60115</v>
      </c>
      <c r="M907" t="s">
        <v>24</v>
      </c>
      <c r="P907">
        <v>62.618373578337497</v>
      </c>
      <c r="Q907">
        <v>62.618373578337497</v>
      </c>
      <c r="R907" t="s">
        <v>24</v>
      </c>
    </row>
    <row r="908" spans="1:18" x14ac:dyDescent="0.35">
      <c r="A908" t="s">
        <v>223</v>
      </c>
      <c r="B908" t="s">
        <v>182</v>
      </c>
      <c r="C908" t="s">
        <v>229</v>
      </c>
      <c r="D908" t="s">
        <v>183</v>
      </c>
      <c r="E908" t="s">
        <v>26</v>
      </c>
      <c r="F908">
        <v>10</v>
      </c>
      <c r="G908">
        <v>2</v>
      </c>
      <c r="I908">
        <v>1193</v>
      </c>
      <c r="J908">
        <v>1193</v>
      </c>
      <c r="K908">
        <v>1193</v>
      </c>
      <c r="L908">
        <v>1193</v>
      </c>
      <c r="M908" t="s">
        <v>24</v>
      </c>
      <c r="P908">
        <v>26.278547090889901</v>
      </c>
      <c r="Q908">
        <v>26.278547090889901</v>
      </c>
      <c r="R908" t="s">
        <v>24</v>
      </c>
    </row>
    <row r="909" spans="1:18" x14ac:dyDescent="0.35">
      <c r="A909" t="s">
        <v>223</v>
      </c>
      <c r="B909" t="s">
        <v>182</v>
      </c>
      <c r="C909" t="s">
        <v>230</v>
      </c>
      <c r="D909" t="s">
        <v>183</v>
      </c>
      <c r="E909" t="s">
        <v>26</v>
      </c>
      <c r="F909">
        <v>9</v>
      </c>
      <c r="G909">
        <v>2</v>
      </c>
      <c r="I909">
        <v>2811</v>
      </c>
      <c r="J909">
        <v>2811</v>
      </c>
      <c r="K909">
        <v>2811</v>
      </c>
      <c r="L909">
        <v>2811</v>
      </c>
      <c r="M909" t="s">
        <v>24</v>
      </c>
      <c r="P909">
        <v>67.258784617194607</v>
      </c>
      <c r="Q909">
        <v>67.258784617194607</v>
      </c>
      <c r="R909" t="s">
        <v>24</v>
      </c>
    </row>
    <row r="910" spans="1:18" x14ac:dyDescent="0.35">
      <c r="A910" t="s">
        <v>223</v>
      </c>
      <c r="B910" t="s">
        <v>182</v>
      </c>
      <c r="C910" t="s">
        <v>231</v>
      </c>
      <c r="D910" t="s">
        <v>183</v>
      </c>
      <c r="E910" t="s">
        <v>26</v>
      </c>
      <c r="F910">
        <v>6</v>
      </c>
      <c r="G910">
        <v>2</v>
      </c>
      <c r="I910">
        <v>636</v>
      </c>
      <c r="J910">
        <v>636</v>
      </c>
      <c r="K910">
        <v>636</v>
      </c>
      <c r="L910">
        <v>636</v>
      </c>
      <c r="M910" t="s">
        <v>24</v>
      </c>
      <c r="P910">
        <v>18.446030799448401</v>
      </c>
      <c r="Q910">
        <v>18.446030799448401</v>
      </c>
      <c r="R910" t="s">
        <v>24</v>
      </c>
    </row>
    <row r="911" spans="1:18" x14ac:dyDescent="0.35">
      <c r="A911" t="s">
        <v>223</v>
      </c>
      <c r="B911" t="s">
        <v>182</v>
      </c>
      <c r="C911" t="s">
        <v>232</v>
      </c>
      <c r="D911" t="s">
        <v>183</v>
      </c>
      <c r="E911" t="s">
        <v>26</v>
      </c>
      <c r="F911">
        <v>2</v>
      </c>
      <c r="G911">
        <v>2</v>
      </c>
      <c r="I911">
        <v>2848</v>
      </c>
      <c r="J911">
        <v>2848</v>
      </c>
      <c r="K911">
        <v>2848</v>
      </c>
      <c r="L911">
        <v>2848</v>
      </c>
      <c r="M911" t="s">
        <v>24</v>
      </c>
      <c r="P911">
        <v>19.6406341206498</v>
      </c>
      <c r="Q911">
        <v>19.6406341206498</v>
      </c>
      <c r="R911" t="s">
        <v>24</v>
      </c>
    </row>
    <row r="912" spans="1:18" x14ac:dyDescent="0.35">
      <c r="A912" t="s">
        <v>223</v>
      </c>
      <c r="B912" t="s">
        <v>182</v>
      </c>
      <c r="C912" t="s">
        <v>233</v>
      </c>
      <c r="D912" t="s">
        <v>183</v>
      </c>
      <c r="E912" t="s">
        <v>26</v>
      </c>
      <c r="F912">
        <v>4</v>
      </c>
      <c r="G912">
        <v>2</v>
      </c>
      <c r="I912">
        <v>4275</v>
      </c>
      <c r="J912">
        <v>4275</v>
      </c>
      <c r="K912">
        <v>4275</v>
      </c>
      <c r="L912">
        <v>4275</v>
      </c>
      <c r="M912" t="s">
        <v>24</v>
      </c>
      <c r="P912">
        <v>5.0267067142905599</v>
      </c>
      <c r="Q912">
        <v>5.0267067142905599</v>
      </c>
      <c r="R912" t="s">
        <v>24</v>
      </c>
    </row>
    <row r="913" spans="1:18" x14ac:dyDescent="0.35">
      <c r="A913" t="s">
        <v>223</v>
      </c>
      <c r="B913" t="s">
        <v>184</v>
      </c>
      <c r="C913" t="s">
        <v>224</v>
      </c>
      <c r="D913" t="s">
        <v>185</v>
      </c>
      <c r="E913" t="s">
        <v>26</v>
      </c>
      <c r="F913">
        <v>1</v>
      </c>
      <c r="G913">
        <v>2</v>
      </c>
      <c r="I913">
        <v>611</v>
      </c>
      <c r="J913">
        <v>611</v>
      </c>
      <c r="K913">
        <v>611</v>
      </c>
      <c r="L913">
        <v>611</v>
      </c>
      <c r="M913" t="s">
        <v>24</v>
      </c>
      <c r="P913">
        <v>0.14016367776967301</v>
      </c>
      <c r="Q913">
        <v>0.14016367776967301</v>
      </c>
      <c r="R913" t="s">
        <v>24</v>
      </c>
    </row>
    <row r="914" spans="1:18" x14ac:dyDescent="0.35">
      <c r="A914" t="s">
        <v>223</v>
      </c>
      <c r="B914" t="s">
        <v>184</v>
      </c>
      <c r="C914" t="s">
        <v>225</v>
      </c>
      <c r="D914" t="s">
        <v>185</v>
      </c>
      <c r="E914" t="s">
        <v>26</v>
      </c>
      <c r="F914">
        <v>3</v>
      </c>
      <c r="G914">
        <v>2</v>
      </c>
      <c r="I914">
        <v>615</v>
      </c>
      <c r="J914">
        <v>615</v>
      </c>
      <c r="K914">
        <v>615</v>
      </c>
      <c r="L914">
        <v>615</v>
      </c>
      <c r="M914" t="s">
        <v>24</v>
      </c>
      <c r="P914">
        <v>9.1467815157897299</v>
      </c>
      <c r="Q914">
        <v>9.1467815157897299</v>
      </c>
      <c r="R914" t="s">
        <v>24</v>
      </c>
    </row>
    <row r="915" spans="1:18" x14ac:dyDescent="0.35">
      <c r="A915" t="s">
        <v>223</v>
      </c>
      <c r="B915" t="s">
        <v>184</v>
      </c>
      <c r="C915" t="s">
        <v>226</v>
      </c>
      <c r="D915" t="s">
        <v>185</v>
      </c>
      <c r="E915" t="s">
        <v>26</v>
      </c>
      <c r="F915">
        <v>7</v>
      </c>
      <c r="G915">
        <v>2</v>
      </c>
      <c r="I915">
        <v>435</v>
      </c>
      <c r="J915">
        <v>435</v>
      </c>
      <c r="K915">
        <v>435</v>
      </c>
      <c r="L915">
        <v>435</v>
      </c>
      <c r="M915" t="s">
        <v>24</v>
      </c>
      <c r="P915">
        <v>587.30090086313805</v>
      </c>
      <c r="Q915">
        <v>587.30090086313805</v>
      </c>
      <c r="R915" t="s">
        <v>24</v>
      </c>
    </row>
    <row r="916" spans="1:18" x14ac:dyDescent="0.35">
      <c r="A916" t="s">
        <v>223</v>
      </c>
      <c r="B916" t="s">
        <v>184</v>
      </c>
      <c r="C916" t="s">
        <v>227</v>
      </c>
      <c r="D916" t="s">
        <v>185</v>
      </c>
      <c r="E916" t="s">
        <v>26</v>
      </c>
      <c r="F916">
        <v>5</v>
      </c>
      <c r="G916">
        <v>2</v>
      </c>
      <c r="I916">
        <v>4520</v>
      </c>
      <c r="J916">
        <v>4520</v>
      </c>
      <c r="K916">
        <v>4520</v>
      </c>
      <c r="L916">
        <v>4520</v>
      </c>
      <c r="M916" t="s">
        <v>24</v>
      </c>
      <c r="P916">
        <v>10.5522735052368</v>
      </c>
      <c r="Q916">
        <v>10.5522735052368</v>
      </c>
      <c r="R916" t="s">
        <v>24</v>
      </c>
    </row>
    <row r="917" spans="1:18" x14ac:dyDescent="0.35">
      <c r="A917" t="s">
        <v>223</v>
      </c>
      <c r="B917" t="s">
        <v>184</v>
      </c>
      <c r="C917" t="s">
        <v>228</v>
      </c>
      <c r="D917" t="s">
        <v>185</v>
      </c>
      <c r="E917" t="s">
        <v>26</v>
      </c>
      <c r="F917">
        <v>8</v>
      </c>
      <c r="G917">
        <v>2</v>
      </c>
      <c r="I917">
        <v>314243</v>
      </c>
      <c r="J917">
        <v>314243</v>
      </c>
      <c r="K917">
        <v>314243</v>
      </c>
      <c r="L917">
        <v>314243</v>
      </c>
      <c r="M917" t="s">
        <v>24</v>
      </c>
      <c r="P917">
        <v>360.36325211962298</v>
      </c>
      <c r="Q917">
        <v>360.36325211962298</v>
      </c>
      <c r="R917" t="s">
        <v>24</v>
      </c>
    </row>
    <row r="918" spans="1:18" x14ac:dyDescent="0.35">
      <c r="A918" t="s">
        <v>223</v>
      </c>
      <c r="B918" t="s">
        <v>184</v>
      </c>
      <c r="C918" t="s">
        <v>229</v>
      </c>
      <c r="D918" t="s">
        <v>185</v>
      </c>
      <c r="E918" t="s">
        <v>26</v>
      </c>
      <c r="F918">
        <v>10</v>
      </c>
      <c r="G918">
        <v>2</v>
      </c>
      <c r="I918">
        <v>656</v>
      </c>
      <c r="J918">
        <v>656</v>
      </c>
      <c r="K918">
        <v>656</v>
      </c>
      <c r="L918">
        <v>656</v>
      </c>
      <c r="M918" t="s">
        <v>24</v>
      </c>
      <c r="P918">
        <v>16.039699025335</v>
      </c>
      <c r="Q918">
        <v>16.039699025335</v>
      </c>
      <c r="R918" t="s">
        <v>24</v>
      </c>
    </row>
    <row r="919" spans="1:18" x14ac:dyDescent="0.35">
      <c r="A919" t="s">
        <v>223</v>
      </c>
      <c r="B919" t="s">
        <v>184</v>
      </c>
      <c r="C919" t="s">
        <v>230</v>
      </c>
      <c r="D919" t="s">
        <v>185</v>
      </c>
      <c r="E919" t="s">
        <v>26</v>
      </c>
      <c r="F919">
        <v>9</v>
      </c>
      <c r="G919">
        <v>2</v>
      </c>
      <c r="I919">
        <v>1184</v>
      </c>
      <c r="J919">
        <v>1184</v>
      </c>
      <c r="K919">
        <v>1184</v>
      </c>
      <c r="L919">
        <v>1184</v>
      </c>
      <c r="M919" t="s">
        <v>24</v>
      </c>
      <c r="P919">
        <v>26.179570297968699</v>
      </c>
      <c r="Q919">
        <v>26.179570297968699</v>
      </c>
      <c r="R919" t="s">
        <v>24</v>
      </c>
    </row>
    <row r="920" spans="1:18" x14ac:dyDescent="0.35">
      <c r="A920" t="s">
        <v>223</v>
      </c>
      <c r="B920" t="s">
        <v>184</v>
      </c>
      <c r="C920" t="s">
        <v>231</v>
      </c>
      <c r="D920" t="s">
        <v>185</v>
      </c>
      <c r="E920" t="s">
        <v>26</v>
      </c>
      <c r="F920">
        <v>6</v>
      </c>
      <c r="G920">
        <v>2</v>
      </c>
      <c r="I920">
        <v>317</v>
      </c>
      <c r="J920">
        <v>317</v>
      </c>
      <c r="K920">
        <v>317</v>
      </c>
      <c r="L920">
        <v>317</v>
      </c>
      <c r="M920" t="s">
        <v>24</v>
      </c>
      <c r="P920">
        <v>6.1281618562081697</v>
      </c>
      <c r="Q920">
        <v>6.1281618562081697</v>
      </c>
      <c r="R920" t="s">
        <v>24</v>
      </c>
    </row>
    <row r="921" spans="1:18" x14ac:dyDescent="0.35">
      <c r="A921" t="s">
        <v>223</v>
      </c>
      <c r="B921" t="s">
        <v>184</v>
      </c>
      <c r="C921" t="s">
        <v>232</v>
      </c>
      <c r="D921" t="s">
        <v>185</v>
      </c>
      <c r="E921" t="s">
        <v>26</v>
      </c>
      <c r="F921">
        <v>2</v>
      </c>
      <c r="G921">
        <v>2</v>
      </c>
      <c r="I921">
        <v>1151</v>
      </c>
      <c r="J921">
        <v>1151</v>
      </c>
      <c r="K921">
        <v>1151</v>
      </c>
      <c r="L921">
        <v>1151</v>
      </c>
      <c r="M921" t="s">
        <v>24</v>
      </c>
      <c r="P921">
        <v>9.17704385501583</v>
      </c>
      <c r="Q921">
        <v>9.17704385501583</v>
      </c>
      <c r="R921" t="s">
        <v>24</v>
      </c>
    </row>
    <row r="922" spans="1:18" x14ac:dyDescent="0.35">
      <c r="A922" t="s">
        <v>223</v>
      </c>
      <c r="B922" t="s">
        <v>184</v>
      </c>
      <c r="C922" t="s">
        <v>233</v>
      </c>
      <c r="D922" t="s">
        <v>185</v>
      </c>
      <c r="E922" t="s">
        <v>26</v>
      </c>
      <c r="F922">
        <v>4</v>
      </c>
      <c r="G922">
        <v>2</v>
      </c>
      <c r="I922">
        <v>2754</v>
      </c>
      <c r="J922">
        <v>2754</v>
      </c>
      <c r="K922">
        <v>2754</v>
      </c>
      <c r="L922">
        <v>2754</v>
      </c>
      <c r="M922" t="s">
        <v>24</v>
      </c>
      <c r="P922">
        <v>1.84096593202561</v>
      </c>
      <c r="Q922">
        <v>1.84096593202561</v>
      </c>
      <c r="R922" t="s">
        <v>24</v>
      </c>
    </row>
    <row r="923" spans="1:18" x14ac:dyDescent="0.35">
      <c r="A923" t="s">
        <v>223</v>
      </c>
      <c r="B923" t="s">
        <v>186</v>
      </c>
      <c r="C923" t="s">
        <v>224</v>
      </c>
      <c r="D923" t="s">
        <v>187</v>
      </c>
      <c r="E923" t="s">
        <v>26</v>
      </c>
      <c r="F923">
        <v>1</v>
      </c>
      <c r="G923">
        <v>2</v>
      </c>
      <c r="I923">
        <v>938</v>
      </c>
      <c r="J923">
        <v>938</v>
      </c>
      <c r="K923">
        <v>938</v>
      </c>
      <c r="L923">
        <v>938</v>
      </c>
      <c r="M923" t="s">
        <v>24</v>
      </c>
      <c r="P923">
        <v>0.29223848204229802</v>
      </c>
      <c r="Q923">
        <v>0.29223848204229802</v>
      </c>
      <c r="R923" t="s">
        <v>24</v>
      </c>
    </row>
    <row r="924" spans="1:18" x14ac:dyDescent="0.35">
      <c r="A924" t="s">
        <v>223</v>
      </c>
      <c r="B924" t="s">
        <v>186</v>
      </c>
      <c r="C924" t="s">
        <v>225</v>
      </c>
      <c r="D924" t="s">
        <v>187</v>
      </c>
      <c r="E924" t="s">
        <v>26</v>
      </c>
      <c r="F924">
        <v>3</v>
      </c>
      <c r="G924">
        <v>2</v>
      </c>
      <c r="I924">
        <v>875</v>
      </c>
      <c r="J924">
        <v>875</v>
      </c>
      <c r="K924">
        <v>875</v>
      </c>
      <c r="L924">
        <v>875</v>
      </c>
      <c r="M924" t="s">
        <v>24</v>
      </c>
      <c r="P924">
        <v>14.4913883636004</v>
      </c>
      <c r="Q924">
        <v>14.4913883636004</v>
      </c>
      <c r="R924" t="s">
        <v>24</v>
      </c>
    </row>
    <row r="925" spans="1:18" x14ac:dyDescent="0.35">
      <c r="A925" t="s">
        <v>223</v>
      </c>
      <c r="B925" t="s">
        <v>186</v>
      </c>
      <c r="C925" t="s">
        <v>226</v>
      </c>
      <c r="D925" t="s">
        <v>187</v>
      </c>
      <c r="E925" t="s">
        <v>26</v>
      </c>
      <c r="F925">
        <v>7</v>
      </c>
      <c r="G925">
        <v>2</v>
      </c>
      <c r="I925">
        <v>712</v>
      </c>
      <c r="J925">
        <v>712</v>
      </c>
      <c r="K925">
        <v>712</v>
      </c>
      <c r="L925">
        <v>712</v>
      </c>
      <c r="M925" t="s">
        <v>24</v>
      </c>
      <c r="P925">
        <v>1069.20036437309</v>
      </c>
      <c r="Q925">
        <v>1069.20036437309</v>
      </c>
      <c r="R925" t="s">
        <v>24</v>
      </c>
    </row>
    <row r="926" spans="1:18" x14ac:dyDescent="0.35">
      <c r="A926" t="s">
        <v>223</v>
      </c>
      <c r="B926" t="s">
        <v>186</v>
      </c>
      <c r="C926" t="s">
        <v>227</v>
      </c>
      <c r="D926" t="s">
        <v>187</v>
      </c>
      <c r="E926" t="s">
        <v>26</v>
      </c>
      <c r="F926">
        <v>5</v>
      </c>
      <c r="G926">
        <v>2</v>
      </c>
      <c r="I926">
        <v>2991</v>
      </c>
      <c r="J926">
        <v>2991</v>
      </c>
      <c r="K926">
        <v>2991</v>
      </c>
      <c r="L926">
        <v>2991</v>
      </c>
      <c r="M926" t="s">
        <v>24</v>
      </c>
      <c r="P926">
        <v>6.8003149308266497</v>
      </c>
      <c r="Q926">
        <v>6.8003149308266497</v>
      </c>
      <c r="R926" t="s">
        <v>24</v>
      </c>
    </row>
    <row r="927" spans="1:18" x14ac:dyDescent="0.35">
      <c r="A927" t="s">
        <v>223</v>
      </c>
      <c r="B927" t="s">
        <v>186</v>
      </c>
      <c r="C927" t="s">
        <v>228</v>
      </c>
      <c r="D927" t="s">
        <v>187</v>
      </c>
      <c r="E927" t="s">
        <v>26</v>
      </c>
      <c r="F927">
        <v>8</v>
      </c>
      <c r="G927">
        <v>2</v>
      </c>
      <c r="I927">
        <v>14416</v>
      </c>
      <c r="J927">
        <v>14416</v>
      </c>
      <c r="K927">
        <v>14416</v>
      </c>
      <c r="L927">
        <v>14416</v>
      </c>
      <c r="M927" t="s">
        <v>24</v>
      </c>
      <c r="P927">
        <v>13.695869913450601</v>
      </c>
      <c r="Q927">
        <v>13.695869913450601</v>
      </c>
      <c r="R927" t="s">
        <v>24</v>
      </c>
    </row>
    <row r="928" spans="1:18" x14ac:dyDescent="0.35">
      <c r="A928" t="s">
        <v>223</v>
      </c>
      <c r="B928" t="s">
        <v>186</v>
      </c>
      <c r="C928" t="s">
        <v>229</v>
      </c>
      <c r="D928" t="s">
        <v>187</v>
      </c>
      <c r="E928" t="s">
        <v>26</v>
      </c>
      <c r="F928">
        <v>10</v>
      </c>
      <c r="G928">
        <v>2</v>
      </c>
      <c r="I928">
        <v>828</v>
      </c>
      <c r="J928">
        <v>828</v>
      </c>
      <c r="K928">
        <v>828</v>
      </c>
      <c r="L928">
        <v>828</v>
      </c>
      <c r="M928" t="s">
        <v>24</v>
      </c>
      <c r="P928">
        <v>19.700864198994399</v>
      </c>
      <c r="Q928">
        <v>19.700864198994399</v>
      </c>
      <c r="R928" t="s">
        <v>24</v>
      </c>
    </row>
    <row r="929" spans="1:18" x14ac:dyDescent="0.35">
      <c r="A929" t="s">
        <v>223</v>
      </c>
      <c r="B929" t="s">
        <v>186</v>
      </c>
      <c r="C929" t="s">
        <v>230</v>
      </c>
      <c r="D929" t="s">
        <v>187</v>
      </c>
      <c r="E929" t="s">
        <v>26</v>
      </c>
      <c r="F929">
        <v>9</v>
      </c>
      <c r="G929">
        <v>2</v>
      </c>
      <c r="I929">
        <v>1372</v>
      </c>
      <c r="J929">
        <v>1372</v>
      </c>
      <c r="K929">
        <v>1372</v>
      </c>
      <c r="L929">
        <v>1372</v>
      </c>
      <c r="M929" t="s">
        <v>24</v>
      </c>
      <c r="P929">
        <v>31.317090845142801</v>
      </c>
      <c r="Q929">
        <v>31.317090845142801</v>
      </c>
      <c r="R929" t="s">
        <v>24</v>
      </c>
    </row>
    <row r="930" spans="1:18" x14ac:dyDescent="0.35">
      <c r="A930" t="s">
        <v>223</v>
      </c>
      <c r="B930" t="s">
        <v>186</v>
      </c>
      <c r="C930" t="s">
        <v>231</v>
      </c>
      <c r="D930" t="s">
        <v>187</v>
      </c>
      <c r="E930" t="s">
        <v>26</v>
      </c>
      <c r="F930">
        <v>6</v>
      </c>
      <c r="G930">
        <v>2</v>
      </c>
      <c r="I930">
        <v>407</v>
      </c>
      <c r="J930">
        <v>407</v>
      </c>
      <c r="K930">
        <v>407</v>
      </c>
      <c r="L930">
        <v>407</v>
      </c>
      <c r="M930" t="s">
        <v>24</v>
      </c>
      <c r="P930">
        <v>10.580007155159899</v>
      </c>
      <c r="Q930">
        <v>10.580007155159899</v>
      </c>
      <c r="R930" t="s">
        <v>24</v>
      </c>
    </row>
    <row r="931" spans="1:18" x14ac:dyDescent="0.35">
      <c r="A931" t="s">
        <v>223</v>
      </c>
      <c r="B931" t="s">
        <v>186</v>
      </c>
      <c r="C931" t="s">
        <v>232</v>
      </c>
      <c r="D931" t="s">
        <v>187</v>
      </c>
      <c r="E931" t="s">
        <v>26</v>
      </c>
      <c r="F931">
        <v>2</v>
      </c>
      <c r="G931">
        <v>2</v>
      </c>
      <c r="I931">
        <v>1897</v>
      </c>
      <c r="J931">
        <v>1897</v>
      </c>
      <c r="K931">
        <v>1897</v>
      </c>
      <c r="L931">
        <v>1897</v>
      </c>
      <c r="M931" t="s">
        <v>24</v>
      </c>
      <c r="P931">
        <v>14.085560401414501</v>
      </c>
      <c r="Q931">
        <v>14.085560401414501</v>
      </c>
      <c r="R931" t="s">
        <v>24</v>
      </c>
    </row>
    <row r="932" spans="1:18" x14ac:dyDescent="0.35">
      <c r="A932" t="s">
        <v>223</v>
      </c>
      <c r="B932" t="s">
        <v>186</v>
      </c>
      <c r="C932" t="s">
        <v>233</v>
      </c>
      <c r="D932" t="s">
        <v>187</v>
      </c>
      <c r="E932" t="s">
        <v>26</v>
      </c>
      <c r="F932">
        <v>4</v>
      </c>
      <c r="G932">
        <v>2</v>
      </c>
      <c r="I932">
        <v>3663</v>
      </c>
      <c r="J932">
        <v>3663</v>
      </c>
      <c r="K932">
        <v>3663</v>
      </c>
      <c r="L932">
        <v>3663</v>
      </c>
      <c r="M932" t="s">
        <v>24</v>
      </c>
      <c r="P932">
        <v>3.73482283997203</v>
      </c>
      <c r="Q932">
        <v>3.73482283997203</v>
      </c>
      <c r="R932" t="s">
        <v>24</v>
      </c>
    </row>
    <row r="933" spans="1:18" x14ac:dyDescent="0.35">
      <c r="A933" t="s">
        <v>223</v>
      </c>
      <c r="B933" t="s">
        <v>188</v>
      </c>
      <c r="C933" t="s">
        <v>224</v>
      </c>
      <c r="D933" t="s">
        <v>189</v>
      </c>
      <c r="E933" t="s">
        <v>26</v>
      </c>
      <c r="F933">
        <v>1</v>
      </c>
      <c r="G933">
        <v>2</v>
      </c>
      <c r="I933">
        <v>1011</v>
      </c>
      <c r="J933">
        <v>1011</v>
      </c>
      <c r="K933">
        <v>1011</v>
      </c>
      <c r="L933">
        <v>1011</v>
      </c>
      <c r="M933" t="s">
        <v>24</v>
      </c>
      <c r="P933">
        <v>0.32919939818305899</v>
      </c>
      <c r="Q933">
        <v>0.32919939818305899</v>
      </c>
      <c r="R933" t="s">
        <v>24</v>
      </c>
    </row>
    <row r="934" spans="1:18" x14ac:dyDescent="0.35">
      <c r="A934" t="s">
        <v>223</v>
      </c>
      <c r="B934" t="s">
        <v>188</v>
      </c>
      <c r="C934" t="s">
        <v>225</v>
      </c>
      <c r="D934" t="s">
        <v>189</v>
      </c>
      <c r="E934" t="s">
        <v>26</v>
      </c>
      <c r="F934">
        <v>3</v>
      </c>
      <c r="G934">
        <v>2</v>
      </c>
      <c r="I934">
        <v>1835</v>
      </c>
      <c r="J934">
        <v>1835</v>
      </c>
      <c r="K934">
        <v>1835</v>
      </c>
      <c r="L934">
        <v>1835</v>
      </c>
      <c r="M934" t="s">
        <v>24</v>
      </c>
      <c r="P934">
        <v>35.344592295656099</v>
      </c>
      <c r="Q934">
        <v>35.344592295656099</v>
      </c>
      <c r="R934" t="s">
        <v>24</v>
      </c>
    </row>
    <row r="935" spans="1:18" x14ac:dyDescent="0.35">
      <c r="A935" t="s">
        <v>223</v>
      </c>
      <c r="B935" t="s">
        <v>188</v>
      </c>
      <c r="C935" t="s">
        <v>226</v>
      </c>
      <c r="D935" t="s">
        <v>189</v>
      </c>
      <c r="E935" t="s">
        <v>26</v>
      </c>
      <c r="F935">
        <v>7</v>
      </c>
      <c r="G935">
        <v>2</v>
      </c>
      <c r="I935">
        <v>726</v>
      </c>
      <c r="J935">
        <v>726</v>
      </c>
      <c r="K935">
        <v>726</v>
      </c>
      <c r="L935">
        <v>726</v>
      </c>
      <c r="M935" t="s">
        <v>24</v>
      </c>
      <c r="P935">
        <v>1089.94284145898</v>
      </c>
      <c r="Q935">
        <v>1089.94284145898</v>
      </c>
      <c r="R935" t="s">
        <v>24</v>
      </c>
    </row>
    <row r="936" spans="1:18" x14ac:dyDescent="0.35">
      <c r="A936" t="s">
        <v>223</v>
      </c>
      <c r="B936" t="s">
        <v>188</v>
      </c>
      <c r="C936" t="s">
        <v>227</v>
      </c>
      <c r="D936" t="s">
        <v>189</v>
      </c>
      <c r="E936" t="s">
        <v>26</v>
      </c>
      <c r="F936">
        <v>5</v>
      </c>
      <c r="G936">
        <v>2</v>
      </c>
      <c r="I936">
        <v>46862</v>
      </c>
      <c r="J936">
        <v>46862</v>
      </c>
      <c r="K936">
        <v>46862</v>
      </c>
      <c r="L936">
        <v>46862</v>
      </c>
      <c r="M936" t="s">
        <v>24</v>
      </c>
      <c r="P936">
        <v>122.698033833818</v>
      </c>
      <c r="Q936">
        <v>122.698033833818</v>
      </c>
      <c r="R936" t="s">
        <v>24</v>
      </c>
    </row>
    <row r="937" spans="1:18" x14ac:dyDescent="0.35">
      <c r="A937" t="s">
        <v>223</v>
      </c>
      <c r="B937" t="s">
        <v>188</v>
      </c>
      <c r="C937" t="s">
        <v>228</v>
      </c>
      <c r="D937" t="s">
        <v>189</v>
      </c>
      <c r="E937" t="s">
        <v>26</v>
      </c>
      <c r="F937">
        <v>8</v>
      </c>
      <c r="G937">
        <v>2</v>
      </c>
      <c r="I937">
        <v>47667</v>
      </c>
      <c r="J937">
        <v>47667</v>
      </c>
      <c r="K937">
        <v>47667</v>
      </c>
      <c r="L937">
        <v>47667</v>
      </c>
      <c r="M937" t="s">
        <v>24</v>
      </c>
      <c r="P937">
        <v>48.962856455385001</v>
      </c>
      <c r="Q937">
        <v>48.962856455385001</v>
      </c>
      <c r="R937" t="s">
        <v>24</v>
      </c>
    </row>
    <row r="938" spans="1:18" x14ac:dyDescent="0.35">
      <c r="A938" t="s">
        <v>223</v>
      </c>
      <c r="B938" t="s">
        <v>188</v>
      </c>
      <c r="C938" t="s">
        <v>229</v>
      </c>
      <c r="D938" t="s">
        <v>189</v>
      </c>
      <c r="E938" t="s">
        <v>26</v>
      </c>
      <c r="F938">
        <v>10</v>
      </c>
      <c r="G938">
        <v>2</v>
      </c>
      <c r="I938">
        <v>742</v>
      </c>
      <c r="J938">
        <v>742</v>
      </c>
      <c r="K938">
        <v>742</v>
      </c>
      <c r="L938">
        <v>742</v>
      </c>
      <c r="M938" t="s">
        <v>24</v>
      </c>
      <c r="P938">
        <v>17.9323868540849</v>
      </c>
      <c r="Q938">
        <v>17.9323868540849</v>
      </c>
      <c r="R938" t="s">
        <v>24</v>
      </c>
    </row>
    <row r="939" spans="1:18" x14ac:dyDescent="0.35">
      <c r="A939" t="s">
        <v>223</v>
      </c>
      <c r="B939" t="s">
        <v>188</v>
      </c>
      <c r="C939" t="s">
        <v>230</v>
      </c>
      <c r="D939" t="s">
        <v>189</v>
      </c>
      <c r="E939" t="s">
        <v>26</v>
      </c>
      <c r="F939">
        <v>9</v>
      </c>
      <c r="G939">
        <v>2</v>
      </c>
      <c r="I939">
        <v>1370</v>
      </c>
      <c r="J939">
        <v>1370</v>
      </c>
      <c r="K939">
        <v>1370</v>
      </c>
      <c r="L939">
        <v>1370</v>
      </c>
      <c r="M939" t="s">
        <v>24</v>
      </c>
      <c r="P939">
        <v>31.263239872422002</v>
      </c>
      <c r="Q939">
        <v>31.263239872422002</v>
      </c>
      <c r="R939" t="s">
        <v>24</v>
      </c>
    </row>
    <row r="940" spans="1:18" x14ac:dyDescent="0.35">
      <c r="A940" t="s">
        <v>223</v>
      </c>
      <c r="B940" t="s">
        <v>188</v>
      </c>
      <c r="C940" t="s">
        <v>231</v>
      </c>
      <c r="D940" t="s">
        <v>189</v>
      </c>
      <c r="E940" t="s">
        <v>26</v>
      </c>
      <c r="F940">
        <v>6</v>
      </c>
      <c r="G940">
        <v>2</v>
      </c>
      <c r="I940">
        <v>426</v>
      </c>
      <c r="J940">
        <v>426</v>
      </c>
      <c r="K940">
        <v>426</v>
      </c>
      <c r="L940">
        <v>426</v>
      </c>
      <c r="M940" t="s">
        <v>24</v>
      </c>
      <c r="P940">
        <v>11.362924328997</v>
      </c>
      <c r="Q940">
        <v>11.362924328997</v>
      </c>
      <c r="R940" t="s">
        <v>24</v>
      </c>
    </row>
    <row r="941" spans="1:18" x14ac:dyDescent="0.35">
      <c r="A941" t="s">
        <v>223</v>
      </c>
      <c r="B941" t="s">
        <v>188</v>
      </c>
      <c r="C941" t="s">
        <v>232</v>
      </c>
      <c r="D941" t="s">
        <v>189</v>
      </c>
      <c r="E941" t="s">
        <v>26</v>
      </c>
      <c r="F941">
        <v>2</v>
      </c>
      <c r="G941">
        <v>2</v>
      </c>
      <c r="I941">
        <v>1792</v>
      </c>
      <c r="J941">
        <v>1792</v>
      </c>
      <c r="K941">
        <v>1792</v>
      </c>
      <c r="L941">
        <v>1792</v>
      </c>
      <c r="M941" t="s">
        <v>24</v>
      </c>
      <c r="P941">
        <v>13.4317576290138</v>
      </c>
      <c r="Q941">
        <v>13.4317576290138</v>
      </c>
      <c r="R941" t="s">
        <v>24</v>
      </c>
    </row>
    <row r="942" spans="1:18" x14ac:dyDescent="0.35">
      <c r="A942" t="s">
        <v>223</v>
      </c>
      <c r="B942" t="s">
        <v>188</v>
      </c>
      <c r="C942" t="s">
        <v>233</v>
      </c>
      <c r="D942" t="s">
        <v>189</v>
      </c>
      <c r="E942" t="s">
        <v>26</v>
      </c>
      <c r="F942">
        <v>4</v>
      </c>
      <c r="G942">
        <v>2</v>
      </c>
      <c r="I942">
        <v>3350</v>
      </c>
      <c r="J942">
        <v>3350</v>
      </c>
      <c r="K942">
        <v>3350</v>
      </c>
      <c r="L942">
        <v>3350</v>
      </c>
      <c r="M942" t="s">
        <v>24</v>
      </c>
      <c r="P942">
        <v>3.0787038403517601</v>
      </c>
      <c r="Q942">
        <v>3.0787038403517601</v>
      </c>
      <c r="R942" t="s">
        <v>24</v>
      </c>
    </row>
    <row r="943" spans="1:18" x14ac:dyDescent="0.35">
      <c r="A943" t="s">
        <v>223</v>
      </c>
      <c r="B943" t="s">
        <v>190</v>
      </c>
      <c r="C943" t="s">
        <v>224</v>
      </c>
      <c r="D943" t="s">
        <v>191</v>
      </c>
      <c r="E943" t="s">
        <v>26</v>
      </c>
      <c r="F943">
        <v>1</v>
      </c>
      <c r="G943">
        <v>2</v>
      </c>
      <c r="I943">
        <v>1238</v>
      </c>
      <c r="J943">
        <v>1238</v>
      </c>
      <c r="K943">
        <v>1238</v>
      </c>
      <c r="L943">
        <v>1238</v>
      </c>
      <c r="M943" t="s">
        <v>24</v>
      </c>
      <c r="P943">
        <v>0.44985761992832402</v>
      </c>
      <c r="Q943">
        <v>0.44985761992832402</v>
      </c>
      <c r="R943" t="s">
        <v>24</v>
      </c>
    </row>
    <row r="944" spans="1:18" x14ac:dyDescent="0.35">
      <c r="A944" t="s">
        <v>223</v>
      </c>
      <c r="B944" t="s">
        <v>190</v>
      </c>
      <c r="C944" t="s">
        <v>225</v>
      </c>
      <c r="D944" t="s">
        <v>191</v>
      </c>
      <c r="E944" t="s">
        <v>26</v>
      </c>
      <c r="F944">
        <v>3</v>
      </c>
      <c r="G944">
        <v>2</v>
      </c>
      <c r="I944">
        <v>3867</v>
      </c>
      <c r="J944">
        <v>3867</v>
      </c>
      <c r="K944">
        <v>3867</v>
      </c>
      <c r="L944">
        <v>3867</v>
      </c>
      <c r="M944" t="s">
        <v>24</v>
      </c>
      <c r="P944">
        <v>82.497808677068207</v>
      </c>
      <c r="Q944">
        <v>82.497808677068207</v>
      </c>
      <c r="R944" t="s">
        <v>24</v>
      </c>
    </row>
    <row r="945" spans="1:18" x14ac:dyDescent="0.35">
      <c r="A945" t="s">
        <v>223</v>
      </c>
      <c r="B945" t="s">
        <v>190</v>
      </c>
      <c r="C945" t="s">
        <v>226</v>
      </c>
      <c r="D945" t="s">
        <v>191</v>
      </c>
      <c r="E945" t="s">
        <v>26</v>
      </c>
      <c r="F945">
        <v>7</v>
      </c>
      <c r="G945">
        <v>2</v>
      </c>
      <c r="I945">
        <v>580</v>
      </c>
      <c r="J945">
        <v>580</v>
      </c>
      <c r="K945">
        <v>580</v>
      </c>
      <c r="L945">
        <v>580</v>
      </c>
      <c r="M945" t="s">
        <v>24</v>
      </c>
      <c r="P945">
        <v>860.02978019324803</v>
      </c>
      <c r="Q945">
        <v>860.02978019324803</v>
      </c>
      <c r="R945" t="s">
        <v>24</v>
      </c>
    </row>
    <row r="946" spans="1:18" x14ac:dyDescent="0.35">
      <c r="A946" t="s">
        <v>223</v>
      </c>
      <c r="B946" t="s">
        <v>190</v>
      </c>
      <c r="C946" t="s">
        <v>227</v>
      </c>
      <c r="D946" t="s">
        <v>191</v>
      </c>
      <c r="E946" t="s">
        <v>26</v>
      </c>
      <c r="F946">
        <v>5</v>
      </c>
      <c r="G946">
        <v>2</v>
      </c>
      <c r="I946">
        <v>135613</v>
      </c>
      <c r="J946">
        <v>135613</v>
      </c>
      <c r="K946">
        <v>135613</v>
      </c>
      <c r="L946">
        <v>135613</v>
      </c>
      <c r="M946" t="s">
        <v>24</v>
      </c>
      <c r="P946">
        <v>378.42312616462698</v>
      </c>
      <c r="Q946">
        <v>378.42312616462698</v>
      </c>
      <c r="R946" t="s">
        <v>24</v>
      </c>
    </row>
    <row r="947" spans="1:18" x14ac:dyDescent="0.35">
      <c r="A947" t="s">
        <v>223</v>
      </c>
      <c r="B947" t="s">
        <v>190</v>
      </c>
      <c r="C947" t="s">
        <v>228</v>
      </c>
      <c r="D947" t="s">
        <v>191</v>
      </c>
      <c r="E947" t="s">
        <v>26</v>
      </c>
      <c r="F947">
        <v>8</v>
      </c>
      <c r="G947">
        <v>2</v>
      </c>
      <c r="I947">
        <v>253233</v>
      </c>
      <c r="J947">
        <v>253233</v>
      </c>
      <c r="K947">
        <v>253233</v>
      </c>
      <c r="L947">
        <v>253233</v>
      </c>
      <c r="M947" t="s">
        <v>24</v>
      </c>
      <c r="P947">
        <v>286.81427222443801</v>
      </c>
      <c r="Q947">
        <v>286.81427222443801</v>
      </c>
      <c r="R947" t="s">
        <v>24</v>
      </c>
    </row>
    <row r="948" spans="1:18" x14ac:dyDescent="0.35">
      <c r="A948" t="s">
        <v>223</v>
      </c>
      <c r="B948" t="s">
        <v>190</v>
      </c>
      <c r="C948" t="s">
        <v>229</v>
      </c>
      <c r="D948" t="s">
        <v>191</v>
      </c>
      <c r="E948" t="s">
        <v>26</v>
      </c>
      <c r="F948">
        <v>10</v>
      </c>
      <c r="G948">
        <v>2</v>
      </c>
      <c r="I948">
        <v>4714</v>
      </c>
      <c r="J948">
        <v>4714</v>
      </c>
      <c r="K948">
        <v>4714</v>
      </c>
      <c r="L948">
        <v>4714</v>
      </c>
      <c r="M948" t="s">
        <v>24</v>
      </c>
      <c r="P948">
        <v>66.489283202331805</v>
      </c>
      <c r="Q948">
        <v>66.489283202331805</v>
      </c>
      <c r="R948" t="s">
        <v>24</v>
      </c>
    </row>
    <row r="949" spans="1:18" x14ac:dyDescent="0.35">
      <c r="A949" t="s">
        <v>223</v>
      </c>
      <c r="B949" t="s">
        <v>190</v>
      </c>
      <c r="C949" t="s">
        <v>230</v>
      </c>
      <c r="D949" t="s">
        <v>191</v>
      </c>
      <c r="E949" t="s">
        <v>26</v>
      </c>
      <c r="F949">
        <v>9</v>
      </c>
      <c r="G949">
        <v>2</v>
      </c>
      <c r="I949">
        <v>1071</v>
      </c>
      <c r="J949">
        <v>1071</v>
      </c>
      <c r="K949">
        <v>1071</v>
      </c>
      <c r="L949">
        <v>1071</v>
      </c>
      <c r="M949" t="s">
        <v>24</v>
      </c>
      <c r="P949">
        <v>23.007573345507101</v>
      </c>
      <c r="Q949">
        <v>23.007573345507101</v>
      </c>
      <c r="R949" t="s">
        <v>24</v>
      </c>
    </row>
    <row r="950" spans="1:18" x14ac:dyDescent="0.35">
      <c r="A950" t="s">
        <v>223</v>
      </c>
      <c r="B950" t="s">
        <v>190</v>
      </c>
      <c r="C950" t="s">
        <v>231</v>
      </c>
      <c r="D950" t="s">
        <v>191</v>
      </c>
      <c r="E950" t="s">
        <v>26</v>
      </c>
      <c r="F950">
        <v>6</v>
      </c>
      <c r="G950">
        <v>2</v>
      </c>
      <c r="I950">
        <v>628</v>
      </c>
      <c r="J950">
        <v>628</v>
      </c>
      <c r="K950">
        <v>628</v>
      </c>
      <c r="L950">
        <v>628</v>
      </c>
      <c r="M950" t="s">
        <v>24</v>
      </c>
      <c r="P950">
        <v>18.211135549994399</v>
      </c>
      <c r="Q950">
        <v>18.211135549994399</v>
      </c>
      <c r="R950" t="s">
        <v>24</v>
      </c>
    </row>
    <row r="951" spans="1:18" x14ac:dyDescent="0.35">
      <c r="A951" t="s">
        <v>223</v>
      </c>
      <c r="B951" t="s">
        <v>190</v>
      </c>
      <c r="C951" t="s">
        <v>232</v>
      </c>
      <c r="D951" t="s">
        <v>191</v>
      </c>
      <c r="E951" t="s">
        <v>26</v>
      </c>
      <c r="F951">
        <v>2</v>
      </c>
      <c r="G951">
        <v>2</v>
      </c>
      <c r="I951">
        <v>4228</v>
      </c>
      <c r="J951">
        <v>4228</v>
      </c>
      <c r="K951">
        <v>4228</v>
      </c>
      <c r="L951">
        <v>4228</v>
      </c>
      <c r="M951" t="s">
        <v>24</v>
      </c>
      <c r="P951">
        <v>26.9137046302349</v>
      </c>
      <c r="Q951">
        <v>26.9137046302349</v>
      </c>
      <c r="R951" t="s">
        <v>24</v>
      </c>
    </row>
    <row r="952" spans="1:18" x14ac:dyDescent="0.35">
      <c r="A952" t="s">
        <v>223</v>
      </c>
      <c r="B952" t="s">
        <v>190</v>
      </c>
      <c r="C952" t="s">
        <v>233</v>
      </c>
      <c r="D952" t="s">
        <v>191</v>
      </c>
      <c r="E952" t="s">
        <v>26</v>
      </c>
      <c r="F952">
        <v>4</v>
      </c>
      <c r="G952">
        <v>2</v>
      </c>
      <c r="I952">
        <v>13758</v>
      </c>
      <c r="J952">
        <v>13758</v>
      </c>
      <c r="K952">
        <v>13758</v>
      </c>
      <c r="L952">
        <v>13758</v>
      </c>
      <c r="M952" t="s">
        <v>24</v>
      </c>
      <c r="P952">
        <v>25.7288580202272</v>
      </c>
      <c r="Q952">
        <v>25.7288580202272</v>
      </c>
      <c r="R952" t="s">
        <v>24</v>
      </c>
    </row>
    <row r="953" spans="1:18" x14ac:dyDescent="0.35">
      <c r="A953" t="s">
        <v>223</v>
      </c>
      <c r="B953" t="s">
        <v>192</v>
      </c>
      <c r="C953" t="s">
        <v>224</v>
      </c>
      <c r="D953" t="s">
        <v>193</v>
      </c>
      <c r="E953" t="s">
        <v>26</v>
      </c>
      <c r="F953">
        <v>1</v>
      </c>
      <c r="G953">
        <v>2</v>
      </c>
      <c r="I953">
        <v>890</v>
      </c>
      <c r="J953">
        <v>890</v>
      </c>
      <c r="K953">
        <v>890</v>
      </c>
      <c r="L953">
        <v>890</v>
      </c>
      <c r="M953" t="s">
        <v>24</v>
      </c>
      <c r="P953">
        <v>0.2684747741822</v>
      </c>
      <c r="Q953">
        <v>0.2684747741822</v>
      </c>
      <c r="R953" t="s">
        <v>24</v>
      </c>
    </row>
    <row r="954" spans="1:18" x14ac:dyDescent="0.35">
      <c r="A954" t="s">
        <v>223</v>
      </c>
      <c r="B954" t="s">
        <v>192</v>
      </c>
      <c r="C954" t="s">
        <v>225</v>
      </c>
      <c r="D954" t="s">
        <v>193</v>
      </c>
      <c r="E954" t="s">
        <v>26</v>
      </c>
      <c r="F954">
        <v>3</v>
      </c>
      <c r="G954">
        <v>2</v>
      </c>
      <c r="I954">
        <v>4994</v>
      </c>
      <c r="J954">
        <v>4994</v>
      </c>
      <c r="K954">
        <v>4994</v>
      </c>
      <c r="L954">
        <v>4994</v>
      </c>
      <c r="M954" t="s">
        <v>24</v>
      </c>
      <c r="P954">
        <v>109.703989080282</v>
      </c>
      <c r="Q954">
        <v>109.703989080282</v>
      </c>
      <c r="R954" t="s">
        <v>24</v>
      </c>
    </row>
    <row r="955" spans="1:18" x14ac:dyDescent="0.35">
      <c r="A955" t="s">
        <v>223</v>
      </c>
      <c r="B955" t="s">
        <v>192</v>
      </c>
      <c r="C955" t="s">
        <v>226</v>
      </c>
      <c r="D955" t="s">
        <v>193</v>
      </c>
      <c r="E955" t="s">
        <v>26</v>
      </c>
      <c r="F955">
        <v>7</v>
      </c>
      <c r="G955">
        <v>2</v>
      </c>
      <c r="I955">
        <v>413</v>
      </c>
      <c r="J955">
        <v>413</v>
      </c>
      <c r="K955">
        <v>413</v>
      </c>
      <c r="L955">
        <v>413</v>
      </c>
      <c r="M955" t="s">
        <v>24</v>
      </c>
      <c r="P955">
        <v>539.35937191507196</v>
      </c>
      <c r="Q955">
        <v>539.35937191507196</v>
      </c>
      <c r="R955" t="s">
        <v>24</v>
      </c>
    </row>
    <row r="956" spans="1:18" x14ac:dyDescent="0.35">
      <c r="A956" t="s">
        <v>223</v>
      </c>
      <c r="B956" t="s">
        <v>192</v>
      </c>
      <c r="C956" t="s">
        <v>227</v>
      </c>
      <c r="D956" t="s">
        <v>193</v>
      </c>
      <c r="E956" t="s">
        <v>26</v>
      </c>
      <c r="F956">
        <v>5</v>
      </c>
      <c r="G956">
        <v>2</v>
      </c>
      <c r="I956">
        <v>45916</v>
      </c>
      <c r="J956">
        <v>45916</v>
      </c>
      <c r="K956">
        <v>45916</v>
      </c>
      <c r="L956">
        <v>45916</v>
      </c>
      <c r="M956" t="s">
        <v>24</v>
      </c>
      <c r="P956">
        <v>120.097578878947</v>
      </c>
      <c r="Q956">
        <v>120.097578878947</v>
      </c>
      <c r="R956" t="s">
        <v>24</v>
      </c>
    </row>
    <row r="957" spans="1:18" x14ac:dyDescent="0.35">
      <c r="A957" t="s">
        <v>223</v>
      </c>
      <c r="B957" t="s">
        <v>192</v>
      </c>
      <c r="C957" t="s">
        <v>228</v>
      </c>
      <c r="D957" t="s">
        <v>193</v>
      </c>
      <c r="E957" t="s">
        <v>26</v>
      </c>
      <c r="F957">
        <v>8</v>
      </c>
      <c r="G957">
        <v>2</v>
      </c>
      <c r="I957">
        <v>376834</v>
      </c>
      <c r="J957">
        <v>376834</v>
      </c>
      <c r="K957">
        <v>376834</v>
      </c>
      <c r="L957">
        <v>376834</v>
      </c>
      <c r="M957" t="s">
        <v>24</v>
      </c>
      <c r="P957">
        <v>436.68739573185098</v>
      </c>
      <c r="Q957">
        <v>436.68739573185098</v>
      </c>
      <c r="R957" t="s">
        <v>24</v>
      </c>
    </row>
    <row r="958" spans="1:18" x14ac:dyDescent="0.35">
      <c r="A958" t="s">
        <v>223</v>
      </c>
      <c r="B958" t="s">
        <v>192</v>
      </c>
      <c r="C958" t="s">
        <v>229</v>
      </c>
      <c r="D958" t="s">
        <v>193</v>
      </c>
      <c r="E958" t="s">
        <v>26</v>
      </c>
      <c r="F958">
        <v>10</v>
      </c>
      <c r="G958">
        <v>2</v>
      </c>
      <c r="I958">
        <v>1267</v>
      </c>
      <c r="J958">
        <v>1267</v>
      </c>
      <c r="K958">
        <v>1267</v>
      </c>
      <c r="L958">
        <v>1267</v>
      </c>
      <c r="M958" t="s">
        <v>24</v>
      </c>
      <c r="P958">
        <v>27.480156925332</v>
      </c>
      <c r="Q958">
        <v>27.480156925332</v>
      </c>
      <c r="R958" t="s">
        <v>24</v>
      </c>
    </row>
    <row r="959" spans="1:18" x14ac:dyDescent="0.35">
      <c r="A959" t="s">
        <v>223</v>
      </c>
      <c r="B959" t="s">
        <v>192</v>
      </c>
      <c r="C959" t="s">
        <v>230</v>
      </c>
      <c r="D959" t="s">
        <v>193</v>
      </c>
      <c r="E959" t="s">
        <v>26</v>
      </c>
      <c r="F959">
        <v>9</v>
      </c>
      <c r="G959">
        <v>2</v>
      </c>
      <c r="I959">
        <v>706</v>
      </c>
      <c r="J959">
        <v>706</v>
      </c>
      <c r="K959">
        <v>706</v>
      </c>
      <c r="L959">
        <v>706</v>
      </c>
      <c r="M959" t="s">
        <v>24</v>
      </c>
      <c r="P959">
        <v>12.124737114656</v>
      </c>
      <c r="Q959">
        <v>12.124737114656</v>
      </c>
      <c r="R959" t="s">
        <v>24</v>
      </c>
    </row>
    <row r="960" spans="1:18" x14ac:dyDescent="0.35">
      <c r="A960" t="s">
        <v>223</v>
      </c>
      <c r="B960" t="s">
        <v>192</v>
      </c>
      <c r="C960" t="s">
        <v>231</v>
      </c>
      <c r="D960" t="s">
        <v>193</v>
      </c>
      <c r="E960" t="s">
        <v>26</v>
      </c>
      <c r="F960">
        <v>6</v>
      </c>
      <c r="G960">
        <v>2</v>
      </c>
      <c r="I960">
        <v>1010</v>
      </c>
      <c r="J960">
        <v>1010</v>
      </c>
      <c r="K960">
        <v>1010</v>
      </c>
      <c r="L960">
        <v>1010</v>
      </c>
      <c r="M960" t="s">
        <v>24</v>
      </c>
      <c r="P960">
        <v>27.8715179958261</v>
      </c>
      <c r="Q960">
        <v>27.8715179958261</v>
      </c>
      <c r="R960" t="s">
        <v>24</v>
      </c>
    </row>
    <row r="961" spans="1:18" x14ac:dyDescent="0.35">
      <c r="A961" t="s">
        <v>223</v>
      </c>
      <c r="B961" t="s">
        <v>192</v>
      </c>
      <c r="C961" t="s">
        <v>232</v>
      </c>
      <c r="D961" t="s">
        <v>193</v>
      </c>
      <c r="E961" t="s">
        <v>26</v>
      </c>
      <c r="F961">
        <v>2</v>
      </c>
      <c r="G961">
        <v>2</v>
      </c>
      <c r="I961">
        <v>2081</v>
      </c>
      <c r="J961">
        <v>2081</v>
      </c>
      <c r="K961">
        <v>2081</v>
      </c>
      <c r="L961">
        <v>2081</v>
      </c>
      <c r="M961" t="s">
        <v>24</v>
      </c>
      <c r="P961">
        <v>15.208680039264699</v>
      </c>
      <c r="Q961">
        <v>15.208680039264699</v>
      </c>
      <c r="R961" t="s">
        <v>24</v>
      </c>
    </row>
    <row r="962" spans="1:18" x14ac:dyDescent="0.35">
      <c r="A962" t="s">
        <v>223</v>
      </c>
      <c r="B962" t="s">
        <v>192</v>
      </c>
      <c r="C962" t="s">
        <v>233</v>
      </c>
      <c r="D962" t="s">
        <v>193</v>
      </c>
      <c r="E962" t="s">
        <v>26</v>
      </c>
      <c r="F962">
        <v>4</v>
      </c>
      <c r="G962">
        <v>2</v>
      </c>
      <c r="I962">
        <v>4108</v>
      </c>
      <c r="J962">
        <v>4108</v>
      </c>
      <c r="K962">
        <v>4108</v>
      </c>
      <c r="L962">
        <v>4108</v>
      </c>
      <c r="M962" t="s">
        <v>24</v>
      </c>
      <c r="P962">
        <v>4.6731386240145696</v>
      </c>
      <c r="Q962">
        <v>4.6731386240145696</v>
      </c>
      <c r="R962" t="s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62"/>
  <sheetViews>
    <sheetView workbookViewId="0">
      <selection activeCell="A3" sqref="A3"/>
    </sheetView>
  </sheetViews>
  <sheetFormatPr defaultRowHeight="14.5" x14ac:dyDescent="0.35"/>
  <sheetData>
    <row r="1" spans="1:18" x14ac:dyDescent="0.35">
      <c r="A1" t="s">
        <v>234</v>
      </c>
    </row>
    <row r="2" spans="1:18" x14ac:dyDescent="0.35">
      <c r="A2" t="s">
        <v>1</v>
      </c>
      <c r="B2" t="s">
        <v>2</v>
      </c>
      <c r="C2" t="s">
        <v>3</v>
      </c>
      <c r="D2" t="s">
        <v>4</v>
      </c>
      <c r="E2" t="s">
        <v>7</v>
      </c>
      <c r="F2" t="s">
        <v>5</v>
      </c>
      <c r="G2" t="s">
        <v>6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</row>
    <row r="3" spans="1:18" x14ac:dyDescent="0.35">
      <c r="A3" t="s">
        <v>235</v>
      </c>
      <c r="B3" t="s">
        <v>215</v>
      </c>
      <c r="C3" t="s">
        <v>236</v>
      </c>
      <c r="D3" t="s">
        <v>216</v>
      </c>
      <c r="E3" t="s">
        <v>26</v>
      </c>
      <c r="F3">
        <v>1</v>
      </c>
      <c r="H3">
        <v>1510</v>
      </c>
      <c r="I3">
        <v>244304</v>
      </c>
      <c r="J3">
        <v>244304</v>
      </c>
      <c r="K3">
        <v>284245</v>
      </c>
      <c r="L3">
        <v>284244.5</v>
      </c>
      <c r="M3">
        <v>19.8717641987664</v>
      </c>
      <c r="N3">
        <v>82.706256631354805</v>
      </c>
      <c r="O3">
        <v>99.357044212140494</v>
      </c>
      <c r="P3">
        <v>1248.86447513345</v>
      </c>
      <c r="Q3">
        <v>1500.2913676033199</v>
      </c>
      <c r="R3">
        <v>23.7001511142611</v>
      </c>
    </row>
    <row r="4" spans="1:18" x14ac:dyDescent="0.35">
      <c r="A4" t="s">
        <v>235</v>
      </c>
      <c r="B4" t="s">
        <v>215</v>
      </c>
      <c r="C4" t="s">
        <v>236</v>
      </c>
      <c r="D4" t="s">
        <v>217</v>
      </c>
      <c r="E4" t="s">
        <v>218</v>
      </c>
      <c r="F4">
        <v>1</v>
      </c>
      <c r="H4">
        <v>1510</v>
      </c>
      <c r="I4">
        <v>324185</v>
      </c>
      <c r="J4">
        <v>324185</v>
      </c>
      <c r="K4">
        <v>284245</v>
      </c>
      <c r="L4">
        <v>284244.5</v>
      </c>
      <c r="M4">
        <v>19.8717641987664</v>
      </c>
      <c r="N4">
        <v>116.007831792926</v>
      </c>
      <c r="O4">
        <v>99.357044212140494</v>
      </c>
      <c r="P4">
        <v>1751.7182600731801</v>
      </c>
      <c r="Q4">
        <v>1500.2913676033199</v>
      </c>
      <c r="R4">
        <v>23.7001511142611</v>
      </c>
    </row>
    <row r="5" spans="1:18" x14ac:dyDescent="0.35">
      <c r="A5" t="s">
        <v>235</v>
      </c>
      <c r="B5" t="s">
        <v>215</v>
      </c>
      <c r="C5" t="s">
        <v>237</v>
      </c>
      <c r="D5" t="s">
        <v>216</v>
      </c>
      <c r="E5" t="s">
        <v>26</v>
      </c>
      <c r="F5">
        <v>7</v>
      </c>
      <c r="H5">
        <v>391</v>
      </c>
      <c r="I5">
        <v>455386</v>
      </c>
      <c r="J5">
        <v>455386</v>
      </c>
      <c r="K5">
        <v>488052</v>
      </c>
      <c r="L5">
        <v>488051.5</v>
      </c>
      <c r="M5">
        <v>9.4653931238195792</v>
      </c>
      <c r="N5">
        <v>91.669439296042398</v>
      </c>
      <c r="O5">
        <v>102.85822627783899</v>
      </c>
      <c r="P5">
        <v>358.42750764752498</v>
      </c>
      <c r="Q5">
        <v>402.17566474635402</v>
      </c>
      <c r="R5">
        <v>15.3836351925996</v>
      </c>
    </row>
    <row r="6" spans="1:18" x14ac:dyDescent="0.35">
      <c r="A6" t="s">
        <v>235</v>
      </c>
      <c r="B6" t="s">
        <v>215</v>
      </c>
      <c r="C6" t="s">
        <v>237</v>
      </c>
      <c r="D6" t="s">
        <v>217</v>
      </c>
      <c r="E6" t="s">
        <v>218</v>
      </c>
      <c r="F6">
        <v>7</v>
      </c>
      <c r="H6">
        <v>391</v>
      </c>
      <c r="I6">
        <v>520717</v>
      </c>
      <c r="J6">
        <v>520717</v>
      </c>
      <c r="K6">
        <v>488052</v>
      </c>
      <c r="L6">
        <v>488051.5</v>
      </c>
      <c r="M6">
        <v>9.4653931238195792</v>
      </c>
      <c r="N6">
        <v>114.047013259637</v>
      </c>
      <c r="O6">
        <v>102.85822627783899</v>
      </c>
      <c r="P6">
        <v>445.92382184518198</v>
      </c>
      <c r="Q6">
        <v>402.17566474635402</v>
      </c>
      <c r="R6">
        <v>15.3836351925996</v>
      </c>
    </row>
    <row r="7" spans="1:18" x14ac:dyDescent="0.35">
      <c r="A7" t="s">
        <v>235</v>
      </c>
      <c r="B7" t="s">
        <v>215</v>
      </c>
      <c r="C7" t="s">
        <v>238</v>
      </c>
      <c r="D7" t="s">
        <v>216</v>
      </c>
      <c r="E7" t="s">
        <v>26</v>
      </c>
      <c r="F7">
        <v>8</v>
      </c>
      <c r="H7">
        <v>474</v>
      </c>
      <c r="I7">
        <v>225443</v>
      </c>
      <c r="J7">
        <v>225443</v>
      </c>
      <c r="K7">
        <v>299991</v>
      </c>
      <c r="L7">
        <v>299990.5</v>
      </c>
      <c r="M7">
        <v>35.143141379813102</v>
      </c>
      <c r="N7">
        <v>67.813673149710198</v>
      </c>
      <c r="O7">
        <v>101.326724744771</v>
      </c>
      <c r="P7">
        <v>321.43681072962602</v>
      </c>
      <c r="Q7">
        <v>480.28867529021801</v>
      </c>
      <c r="R7">
        <v>46.7740491974116</v>
      </c>
    </row>
    <row r="8" spans="1:18" x14ac:dyDescent="0.35">
      <c r="A8" t="s">
        <v>235</v>
      </c>
      <c r="B8" t="s">
        <v>215</v>
      </c>
      <c r="C8" t="s">
        <v>238</v>
      </c>
      <c r="D8" t="s">
        <v>217</v>
      </c>
      <c r="E8" t="s">
        <v>218</v>
      </c>
      <c r="F8">
        <v>8</v>
      </c>
      <c r="H8">
        <v>474</v>
      </c>
      <c r="I8">
        <v>374538</v>
      </c>
      <c r="J8">
        <v>374538</v>
      </c>
      <c r="K8">
        <v>299991</v>
      </c>
      <c r="L8">
        <v>299990.5</v>
      </c>
      <c r="M8">
        <v>35.143141379813102</v>
      </c>
      <c r="N8">
        <v>134.83977633983301</v>
      </c>
      <c r="O8">
        <v>101.326724744771</v>
      </c>
      <c r="P8">
        <v>639.14053985081</v>
      </c>
      <c r="Q8">
        <v>480.28867529021801</v>
      </c>
      <c r="R8">
        <v>46.7740491974116</v>
      </c>
    </row>
    <row r="9" spans="1:18" x14ac:dyDescent="0.35">
      <c r="A9" t="s">
        <v>235</v>
      </c>
      <c r="B9" t="s">
        <v>215</v>
      </c>
      <c r="C9" t="s">
        <v>239</v>
      </c>
      <c r="D9" t="s">
        <v>216</v>
      </c>
      <c r="E9" t="s">
        <v>26</v>
      </c>
      <c r="F9">
        <v>9</v>
      </c>
      <c r="H9">
        <v>486</v>
      </c>
      <c r="I9">
        <v>696291</v>
      </c>
      <c r="J9">
        <v>696291</v>
      </c>
      <c r="K9">
        <v>780145</v>
      </c>
      <c r="L9">
        <v>780145</v>
      </c>
      <c r="M9">
        <v>15.2006952629618</v>
      </c>
      <c r="N9">
        <v>90.829324709813093</v>
      </c>
      <c r="O9">
        <v>98.945346261493</v>
      </c>
      <c r="P9">
        <v>441.43051808969102</v>
      </c>
      <c r="Q9">
        <v>480.87438283085601</v>
      </c>
      <c r="R9">
        <v>11.6001289444826</v>
      </c>
    </row>
    <row r="10" spans="1:18" x14ac:dyDescent="0.35">
      <c r="A10" t="s">
        <v>235</v>
      </c>
      <c r="B10" t="s">
        <v>215</v>
      </c>
      <c r="C10" t="s">
        <v>239</v>
      </c>
      <c r="D10" t="s">
        <v>217</v>
      </c>
      <c r="E10" t="s">
        <v>218</v>
      </c>
      <c r="F10">
        <v>9</v>
      </c>
      <c r="H10">
        <v>486</v>
      </c>
      <c r="I10">
        <v>863999</v>
      </c>
      <c r="J10">
        <v>863999</v>
      </c>
      <c r="K10">
        <v>780145</v>
      </c>
      <c r="L10">
        <v>780145</v>
      </c>
      <c r="M10">
        <v>15.2006952629618</v>
      </c>
      <c r="N10">
        <v>107.061367813172</v>
      </c>
      <c r="O10">
        <v>98.945346261493</v>
      </c>
      <c r="P10">
        <v>520.31824757202003</v>
      </c>
      <c r="Q10">
        <v>480.87438283085601</v>
      </c>
      <c r="R10">
        <v>11.6001289444826</v>
      </c>
    </row>
    <row r="11" spans="1:18" x14ac:dyDescent="0.35">
      <c r="A11" t="s">
        <v>235</v>
      </c>
      <c r="B11" t="s">
        <v>215</v>
      </c>
      <c r="C11" t="s">
        <v>240</v>
      </c>
      <c r="D11" t="s">
        <v>216</v>
      </c>
      <c r="E11" t="s">
        <v>26</v>
      </c>
      <c r="F11">
        <v>2</v>
      </c>
      <c r="H11">
        <v>618</v>
      </c>
      <c r="I11">
        <v>938358</v>
      </c>
      <c r="J11">
        <v>938358</v>
      </c>
      <c r="K11">
        <v>994233</v>
      </c>
      <c r="L11">
        <v>994233</v>
      </c>
      <c r="M11">
        <v>7.9477529711442498</v>
      </c>
      <c r="N11">
        <v>93.246251777731302</v>
      </c>
      <c r="O11">
        <v>100.74650467967599</v>
      </c>
      <c r="P11">
        <v>576.26183598637999</v>
      </c>
      <c r="Q11">
        <v>622.61339892040098</v>
      </c>
      <c r="R11">
        <v>10.528364640424799</v>
      </c>
    </row>
    <row r="12" spans="1:18" x14ac:dyDescent="0.35">
      <c r="A12" t="s">
        <v>235</v>
      </c>
      <c r="B12" t="s">
        <v>215</v>
      </c>
      <c r="C12" t="s">
        <v>240</v>
      </c>
      <c r="D12" t="s">
        <v>217</v>
      </c>
      <c r="E12" t="s">
        <v>218</v>
      </c>
      <c r="F12">
        <v>2</v>
      </c>
      <c r="H12">
        <v>618</v>
      </c>
      <c r="I12">
        <v>1050108</v>
      </c>
      <c r="J12">
        <v>1050108</v>
      </c>
      <c r="K12">
        <v>994233</v>
      </c>
      <c r="L12">
        <v>994233</v>
      </c>
      <c r="M12">
        <v>7.9477529711442498</v>
      </c>
      <c r="N12">
        <v>108.246757581621</v>
      </c>
      <c r="O12">
        <v>100.74650467967599</v>
      </c>
      <c r="P12">
        <v>668.96496185442197</v>
      </c>
      <c r="Q12">
        <v>622.61339892040098</v>
      </c>
      <c r="R12">
        <v>10.528364640424799</v>
      </c>
    </row>
    <row r="13" spans="1:18" x14ac:dyDescent="0.35">
      <c r="A13" t="s">
        <v>235</v>
      </c>
      <c r="B13" t="s">
        <v>215</v>
      </c>
      <c r="C13" t="s">
        <v>241</v>
      </c>
      <c r="D13" t="s">
        <v>216</v>
      </c>
      <c r="E13" t="s">
        <v>26</v>
      </c>
      <c r="F13">
        <v>3</v>
      </c>
      <c r="H13">
        <v>1410</v>
      </c>
      <c r="I13">
        <v>807782</v>
      </c>
      <c r="J13">
        <v>807782</v>
      </c>
      <c r="K13">
        <v>868432</v>
      </c>
      <c r="L13">
        <v>868432</v>
      </c>
      <c r="M13">
        <v>9.8766573039602594</v>
      </c>
      <c r="N13">
        <v>91.468010305345302</v>
      </c>
      <c r="O13">
        <v>100.78960342818399</v>
      </c>
      <c r="P13">
        <v>1289.69894530536</v>
      </c>
      <c r="Q13">
        <v>1421.1334083373999</v>
      </c>
      <c r="R13">
        <v>13.079447650209501</v>
      </c>
    </row>
    <row r="14" spans="1:18" x14ac:dyDescent="0.35">
      <c r="A14" t="s">
        <v>235</v>
      </c>
      <c r="B14" t="s">
        <v>215</v>
      </c>
      <c r="C14" t="s">
        <v>241</v>
      </c>
      <c r="D14" t="s">
        <v>217</v>
      </c>
      <c r="E14" t="s">
        <v>218</v>
      </c>
      <c r="F14">
        <v>3</v>
      </c>
      <c r="H14">
        <v>1410</v>
      </c>
      <c r="I14">
        <v>929082</v>
      </c>
      <c r="J14">
        <v>929082</v>
      </c>
      <c r="K14">
        <v>868432</v>
      </c>
      <c r="L14">
        <v>868432</v>
      </c>
      <c r="M14">
        <v>9.8766573039602594</v>
      </c>
      <c r="N14">
        <v>110.11119655102399</v>
      </c>
      <c r="O14">
        <v>100.78960342818399</v>
      </c>
      <c r="P14">
        <v>1552.5678713694399</v>
      </c>
      <c r="Q14">
        <v>1421.1334083373999</v>
      </c>
      <c r="R14">
        <v>13.079447650209501</v>
      </c>
    </row>
    <row r="15" spans="1:18" x14ac:dyDescent="0.35">
      <c r="A15" t="s">
        <v>235</v>
      </c>
      <c r="B15" t="s">
        <v>215</v>
      </c>
      <c r="C15" t="s">
        <v>242</v>
      </c>
      <c r="D15" t="s">
        <v>216</v>
      </c>
      <c r="E15" t="s">
        <v>26</v>
      </c>
      <c r="F15">
        <v>4</v>
      </c>
      <c r="H15">
        <v>251</v>
      </c>
      <c r="I15">
        <v>555214</v>
      </c>
      <c r="J15">
        <v>555214</v>
      </c>
      <c r="K15">
        <v>656317</v>
      </c>
      <c r="L15">
        <v>656316.5</v>
      </c>
      <c r="M15">
        <v>21.785301251732299</v>
      </c>
      <c r="N15">
        <v>80.499386429846894</v>
      </c>
      <c r="O15">
        <v>98.056039106023803</v>
      </c>
      <c r="P15">
        <v>202.05345993891501</v>
      </c>
      <c r="Q15">
        <v>246.12065815611899</v>
      </c>
      <c r="R15">
        <v>25.3210883805706</v>
      </c>
    </row>
    <row r="16" spans="1:18" x14ac:dyDescent="0.35">
      <c r="A16" t="s">
        <v>235</v>
      </c>
      <c r="B16" t="s">
        <v>215</v>
      </c>
      <c r="C16" t="s">
        <v>242</v>
      </c>
      <c r="D16" t="s">
        <v>217</v>
      </c>
      <c r="E16" t="s">
        <v>218</v>
      </c>
      <c r="F16">
        <v>4</v>
      </c>
      <c r="H16">
        <v>251</v>
      </c>
      <c r="I16">
        <v>757419</v>
      </c>
      <c r="J16">
        <v>757419</v>
      </c>
      <c r="K16">
        <v>656317</v>
      </c>
      <c r="L16">
        <v>656316.5</v>
      </c>
      <c r="M16">
        <v>21.785301251732299</v>
      </c>
      <c r="N16">
        <v>115.6126917822</v>
      </c>
      <c r="O16">
        <v>98.056039106023803</v>
      </c>
      <c r="P16">
        <v>290.18785637332297</v>
      </c>
      <c r="Q16">
        <v>246.12065815611899</v>
      </c>
      <c r="R16">
        <v>25.3210883805706</v>
      </c>
    </row>
    <row r="17" spans="1:18" x14ac:dyDescent="0.35">
      <c r="A17" t="s">
        <v>235</v>
      </c>
      <c r="B17" t="s">
        <v>215</v>
      </c>
      <c r="C17" t="s">
        <v>243</v>
      </c>
      <c r="D17" t="s">
        <v>216</v>
      </c>
      <c r="E17" t="s">
        <v>26</v>
      </c>
      <c r="F17">
        <v>5</v>
      </c>
      <c r="H17">
        <v>708</v>
      </c>
      <c r="I17">
        <v>551900</v>
      </c>
      <c r="J17">
        <v>551900</v>
      </c>
      <c r="K17">
        <v>625121</v>
      </c>
      <c r="L17">
        <v>625120.5</v>
      </c>
      <c r="M17">
        <v>16.5647141861031</v>
      </c>
      <c r="N17">
        <v>91.756628695846501</v>
      </c>
      <c r="O17">
        <v>103.278808150583</v>
      </c>
      <c r="P17">
        <v>649.63693116659294</v>
      </c>
      <c r="Q17">
        <v>731.21396170612798</v>
      </c>
      <c r="R17">
        <v>15.777508227270401</v>
      </c>
    </row>
    <row r="18" spans="1:18" x14ac:dyDescent="0.35">
      <c r="A18" t="s">
        <v>235</v>
      </c>
      <c r="B18" t="s">
        <v>215</v>
      </c>
      <c r="C18" t="s">
        <v>243</v>
      </c>
      <c r="D18" t="s">
        <v>217</v>
      </c>
      <c r="E18" t="s">
        <v>218</v>
      </c>
      <c r="F18">
        <v>5</v>
      </c>
      <c r="H18">
        <v>708</v>
      </c>
      <c r="I18">
        <v>698341</v>
      </c>
      <c r="J18">
        <v>698341</v>
      </c>
      <c r="K18">
        <v>625121</v>
      </c>
      <c r="L18">
        <v>625120.5</v>
      </c>
      <c r="M18">
        <v>16.5647141861031</v>
      </c>
      <c r="N18">
        <v>114.80098760531899</v>
      </c>
      <c r="O18">
        <v>103.278808150583</v>
      </c>
      <c r="P18">
        <v>812.79099224566301</v>
      </c>
      <c r="Q18">
        <v>731.21396170612798</v>
      </c>
      <c r="R18">
        <v>15.777508227270401</v>
      </c>
    </row>
    <row r="19" spans="1:18" x14ac:dyDescent="0.35">
      <c r="A19" t="s">
        <v>235</v>
      </c>
      <c r="B19" t="s">
        <v>215</v>
      </c>
      <c r="C19" t="s">
        <v>244</v>
      </c>
      <c r="D19" t="s">
        <v>216</v>
      </c>
      <c r="E19" t="s">
        <v>26</v>
      </c>
      <c r="F19">
        <v>6</v>
      </c>
      <c r="H19">
        <v>619</v>
      </c>
      <c r="I19">
        <v>842271</v>
      </c>
      <c r="J19">
        <v>842271</v>
      </c>
      <c r="K19">
        <v>870148</v>
      </c>
      <c r="L19">
        <v>870148</v>
      </c>
      <c r="M19">
        <v>4.5307271266812901</v>
      </c>
      <c r="N19">
        <v>97.420938436973799</v>
      </c>
      <c r="O19">
        <v>101.25852199933701</v>
      </c>
      <c r="P19">
        <v>603.03560892486803</v>
      </c>
      <c r="Q19">
        <v>626.79025117589799</v>
      </c>
      <c r="R19">
        <v>5.3597095962650396</v>
      </c>
    </row>
    <row r="20" spans="1:18" x14ac:dyDescent="0.35">
      <c r="A20" t="s">
        <v>235</v>
      </c>
      <c r="B20" t="s">
        <v>215</v>
      </c>
      <c r="C20" t="s">
        <v>244</v>
      </c>
      <c r="D20" t="s">
        <v>217</v>
      </c>
      <c r="E20" t="s">
        <v>218</v>
      </c>
      <c r="F20">
        <v>6</v>
      </c>
      <c r="H20">
        <v>619</v>
      </c>
      <c r="I20">
        <v>898025</v>
      </c>
      <c r="J20">
        <v>898025</v>
      </c>
      <c r="K20">
        <v>870148</v>
      </c>
      <c r="L20">
        <v>870148</v>
      </c>
      <c r="M20">
        <v>4.5307271266812901</v>
      </c>
      <c r="N20">
        <v>105.09610556170099</v>
      </c>
      <c r="O20">
        <v>101.25852199933701</v>
      </c>
      <c r="P20">
        <v>650.54489342692898</v>
      </c>
      <c r="Q20">
        <v>626.79025117589799</v>
      </c>
      <c r="R20">
        <v>5.3597095962650396</v>
      </c>
    </row>
    <row r="21" spans="1:18" x14ac:dyDescent="0.35">
      <c r="A21" t="s">
        <v>235</v>
      </c>
      <c r="B21" t="s">
        <v>215</v>
      </c>
      <c r="C21" t="s">
        <v>245</v>
      </c>
      <c r="D21" t="s">
        <v>216</v>
      </c>
      <c r="E21" t="s">
        <v>218</v>
      </c>
      <c r="F21">
        <v>10</v>
      </c>
      <c r="H21">
        <v>334</v>
      </c>
      <c r="I21">
        <v>374834</v>
      </c>
      <c r="J21">
        <v>374834</v>
      </c>
      <c r="K21">
        <v>341124</v>
      </c>
      <c r="L21">
        <v>341123.5</v>
      </c>
      <c r="M21">
        <v>13.9755385642965</v>
      </c>
      <c r="N21">
        <v>114.612455043086</v>
      </c>
      <c r="O21">
        <v>104.423547898347</v>
      </c>
      <c r="P21">
        <v>382.80559984390698</v>
      </c>
      <c r="Q21">
        <v>348.77464998048202</v>
      </c>
      <c r="R21">
        <v>13.798890154427299</v>
      </c>
    </row>
    <row r="22" spans="1:18" x14ac:dyDescent="0.35">
      <c r="A22" t="s">
        <v>235</v>
      </c>
      <c r="B22" t="s">
        <v>215</v>
      </c>
      <c r="C22" t="s">
        <v>245</v>
      </c>
      <c r="D22" t="s">
        <v>217</v>
      </c>
      <c r="E22" t="s">
        <v>26</v>
      </c>
      <c r="F22">
        <v>10</v>
      </c>
      <c r="H22">
        <v>334</v>
      </c>
      <c r="I22">
        <v>307413</v>
      </c>
      <c r="J22">
        <v>307413</v>
      </c>
      <c r="K22">
        <v>341124</v>
      </c>
      <c r="L22">
        <v>341123.5</v>
      </c>
      <c r="M22">
        <v>13.9755385642965</v>
      </c>
      <c r="N22">
        <v>94.234640753609696</v>
      </c>
      <c r="O22">
        <v>104.423547898347</v>
      </c>
      <c r="P22">
        <v>314.74370011705599</v>
      </c>
      <c r="Q22">
        <v>348.77464998048202</v>
      </c>
      <c r="R22">
        <v>13.798890154427299</v>
      </c>
    </row>
    <row r="23" spans="1:18" x14ac:dyDescent="0.35">
      <c r="A23" t="s">
        <v>235</v>
      </c>
      <c r="B23" t="s">
        <v>212</v>
      </c>
      <c r="C23" t="s">
        <v>236</v>
      </c>
      <c r="D23" t="s">
        <v>213</v>
      </c>
      <c r="E23" t="s">
        <v>26</v>
      </c>
      <c r="F23">
        <v>1</v>
      </c>
      <c r="H23">
        <v>377.5</v>
      </c>
      <c r="I23">
        <v>85669</v>
      </c>
      <c r="J23">
        <v>85669</v>
      </c>
      <c r="K23">
        <v>87551</v>
      </c>
      <c r="L23">
        <v>87551</v>
      </c>
      <c r="M23">
        <v>3.0399994567579598</v>
      </c>
      <c r="N23">
        <v>102.82013768583499</v>
      </c>
      <c r="O23">
        <v>105.263196657897</v>
      </c>
      <c r="P23">
        <v>388.14601976402798</v>
      </c>
      <c r="Q23">
        <v>397.36856738356101</v>
      </c>
      <c r="R23">
        <v>3.28225556667797</v>
      </c>
    </row>
    <row r="24" spans="1:18" x14ac:dyDescent="0.35">
      <c r="A24" t="s">
        <v>235</v>
      </c>
      <c r="B24" t="s">
        <v>212</v>
      </c>
      <c r="C24" t="s">
        <v>236</v>
      </c>
      <c r="D24" t="s">
        <v>214</v>
      </c>
      <c r="E24" t="s">
        <v>26</v>
      </c>
      <c r="F24">
        <v>1</v>
      </c>
      <c r="H24">
        <v>377.5</v>
      </c>
      <c r="I24">
        <v>89433</v>
      </c>
      <c r="J24">
        <v>89433</v>
      </c>
      <c r="K24">
        <v>87551</v>
      </c>
      <c r="L24">
        <v>87551</v>
      </c>
      <c r="M24">
        <v>3.0399994567579598</v>
      </c>
      <c r="N24">
        <v>107.70625562995799</v>
      </c>
      <c r="O24">
        <v>105.263196657897</v>
      </c>
      <c r="P24">
        <v>406.59111500309399</v>
      </c>
      <c r="Q24">
        <v>397.36856738356101</v>
      </c>
      <c r="R24">
        <v>3.28225556667797</v>
      </c>
    </row>
    <row r="25" spans="1:18" x14ac:dyDescent="0.35">
      <c r="A25" t="s">
        <v>235</v>
      </c>
      <c r="B25" t="s">
        <v>212</v>
      </c>
      <c r="C25" t="s">
        <v>237</v>
      </c>
      <c r="D25" t="s">
        <v>213</v>
      </c>
      <c r="E25" t="s">
        <v>26</v>
      </c>
      <c r="F25">
        <v>7</v>
      </c>
      <c r="H25">
        <v>97.75</v>
      </c>
      <c r="I25">
        <v>162131</v>
      </c>
      <c r="J25">
        <v>162131</v>
      </c>
      <c r="K25">
        <v>158247</v>
      </c>
      <c r="L25">
        <v>158247</v>
      </c>
      <c r="M25">
        <v>3.4710329271689799</v>
      </c>
      <c r="N25">
        <v>97.831911817653307</v>
      </c>
      <c r="O25">
        <v>95.222700974433806</v>
      </c>
      <c r="P25">
        <v>95.630693801756095</v>
      </c>
      <c r="Q25">
        <v>93.080190202509101</v>
      </c>
      <c r="R25">
        <v>3.8751068010165399</v>
      </c>
    </row>
    <row r="26" spans="1:18" x14ac:dyDescent="0.35">
      <c r="A26" t="s">
        <v>235</v>
      </c>
      <c r="B26" t="s">
        <v>212</v>
      </c>
      <c r="C26" t="s">
        <v>237</v>
      </c>
      <c r="D26" t="s">
        <v>214</v>
      </c>
      <c r="E26" t="s">
        <v>26</v>
      </c>
      <c r="F26">
        <v>7</v>
      </c>
      <c r="H26">
        <v>97.75</v>
      </c>
      <c r="I26">
        <v>154363</v>
      </c>
      <c r="J26">
        <v>154363</v>
      </c>
      <c r="K26">
        <v>158247</v>
      </c>
      <c r="L26">
        <v>158247</v>
      </c>
      <c r="M26">
        <v>3.4710329271689799</v>
      </c>
      <c r="N26">
        <v>92.613490131214306</v>
      </c>
      <c r="O26">
        <v>95.222700974433806</v>
      </c>
      <c r="P26">
        <v>90.529686603261993</v>
      </c>
      <c r="Q26">
        <v>93.080190202509101</v>
      </c>
      <c r="R26">
        <v>3.8751068010165399</v>
      </c>
    </row>
    <row r="27" spans="1:18" x14ac:dyDescent="0.35">
      <c r="A27" t="s">
        <v>235</v>
      </c>
      <c r="B27" t="s">
        <v>212</v>
      </c>
      <c r="C27" t="s">
        <v>238</v>
      </c>
      <c r="D27" t="s">
        <v>214</v>
      </c>
      <c r="E27" t="s">
        <v>26</v>
      </c>
      <c r="F27">
        <v>8</v>
      </c>
      <c r="H27">
        <v>118.5</v>
      </c>
      <c r="I27">
        <v>91003</v>
      </c>
      <c r="J27">
        <v>91003</v>
      </c>
      <c r="K27">
        <v>101934</v>
      </c>
      <c r="L27">
        <v>101934</v>
      </c>
      <c r="M27">
        <v>15.165468293503899</v>
      </c>
      <c r="N27">
        <v>94.269727727787398</v>
      </c>
      <c r="O27">
        <v>107.055918273157</v>
      </c>
      <c r="P27">
        <v>111.709627357428</v>
      </c>
      <c r="Q27">
        <v>126.861263153691</v>
      </c>
      <c r="R27">
        <v>16.890616018267401</v>
      </c>
    </row>
    <row r="28" spans="1:18" x14ac:dyDescent="0.35">
      <c r="A28" t="s">
        <v>235</v>
      </c>
      <c r="B28" t="s">
        <v>212</v>
      </c>
      <c r="C28" t="s">
        <v>238</v>
      </c>
      <c r="D28" t="s">
        <v>213</v>
      </c>
      <c r="E28" t="s">
        <v>26</v>
      </c>
      <c r="F28">
        <v>8</v>
      </c>
      <c r="H28">
        <v>118.5</v>
      </c>
      <c r="I28">
        <v>112865</v>
      </c>
      <c r="J28">
        <v>112865</v>
      </c>
      <c r="K28">
        <v>101934</v>
      </c>
      <c r="L28">
        <v>101934</v>
      </c>
      <c r="M28">
        <v>15.165468293503899</v>
      </c>
      <c r="N28">
        <v>119.842108818528</v>
      </c>
      <c r="O28">
        <v>107.055918273157</v>
      </c>
      <c r="P28">
        <v>142.012898949955</v>
      </c>
      <c r="Q28">
        <v>126.861263153691</v>
      </c>
      <c r="R28">
        <v>16.890616018267401</v>
      </c>
    </row>
    <row r="29" spans="1:18" x14ac:dyDescent="0.35">
      <c r="A29" t="s">
        <v>235</v>
      </c>
      <c r="B29" t="s">
        <v>212</v>
      </c>
      <c r="C29" t="s">
        <v>239</v>
      </c>
      <c r="D29" t="s">
        <v>214</v>
      </c>
      <c r="E29" t="s">
        <v>26</v>
      </c>
      <c r="F29">
        <v>9</v>
      </c>
      <c r="H29">
        <v>121.5</v>
      </c>
      <c r="I29">
        <v>132828</v>
      </c>
      <c r="J29">
        <v>132828</v>
      </c>
      <c r="K29">
        <v>136074</v>
      </c>
      <c r="L29">
        <v>136074</v>
      </c>
      <c r="M29">
        <v>3.3735594040471102</v>
      </c>
      <c r="N29">
        <v>107.761331751437</v>
      </c>
      <c r="O29">
        <v>109.648758088561</v>
      </c>
      <c r="P29">
        <v>130.93001807799601</v>
      </c>
      <c r="Q29">
        <v>133.22324107760099</v>
      </c>
      <c r="R29">
        <v>2.4343403158152102</v>
      </c>
    </row>
    <row r="30" spans="1:18" x14ac:dyDescent="0.35">
      <c r="A30" t="s">
        <v>235</v>
      </c>
      <c r="B30" t="s">
        <v>212</v>
      </c>
      <c r="C30" t="s">
        <v>239</v>
      </c>
      <c r="D30" t="s">
        <v>213</v>
      </c>
      <c r="E30" t="s">
        <v>26</v>
      </c>
      <c r="F30">
        <v>9</v>
      </c>
      <c r="H30">
        <v>121.5</v>
      </c>
      <c r="I30">
        <v>139320</v>
      </c>
      <c r="J30">
        <v>139320</v>
      </c>
      <c r="K30">
        <v>136074</v>
      </c>
      <c r="L30">
        <v>136074</v>
      </c>
      <c r="M30">
        <v>3.3735594040471102</v>
      </c>
      <c r="N30">
        <v>111.536184425684</v>
      </c>
      <c r="O30">
        <v>109.648758088561</v>
      </c>
      <c r="P30">
        <v>135.51646407720699</v>
      </c>
      <c r="Q30">
        <v>133.22324107760099</v>
      </c>
      <c r="R30">
        <v>2.4343403158152102</v>
      </c>
    </row>
    <row r="31" spans="1:18" x14ac:dyDescent="0.35">
      <c r="A31" t="s">
        <v>235</v>
      </c>
      <c r="B31" t="s">
        <v>212</v>
      </c>
      <c r="C31" t="s">
        <v>240</v>
      </c>
      <c r="D31" t="s">
        <v>213</v>
      </c>
      <c r="E31" t="s">
        <v>26</v>
      </c>
      <c r="F31">
        <v>2</v>
      </c>
      <c r="H31">
        <v>154.5</v>
      </c>
      <c r="I31">
        <v>300086</v>
      </c>
      <c r="J31">
        <v>300086</v>
      </c>
      <c r="K31">
        <v>299013</v>
      </c>
      <c r="L31">
        <v>299012.5</v>
      </c>
      <c r="M31">
        <v>0.50772401127294597</v>
      </c>
      <c r="N31">
        <v>98.777942300736697</v>
      </c>
      <c r="O31">
        <v>98.395320381801298</v>
      </c>
      <c r="P31">
        <v>152.61192085463799</v>
      </c>
      <c r="Q31">
        <v>152.02076998988301</v>
      </c>
      <c r="R31">
        <v>0.54993378233835499</v>
      </c>
    </row>
    <row r="32" spans="1:18" x14ac:dyDescent="0.35">
      <c r="A32" t="s">
        <v>235</v>
      </c>
      <c r="B32" t="s">
        <v>212</v>
      </c>
      <c r="C32" t="s">
        <v>240</v>
      </c>
      <c r="D32" t="s">
        <v>214</v>
      </c>
      <c r="E32" t="s">
        <v>26</v>
      </c>
      <c r="F32">
        <v>2</v>
      </c>
      <c r="H32">
        <v>154.5</v>
      </c>
      <c r="I32">
        <v>297939</v>
      </c>
      <c r="J32">
        <v>297939</v>
      </c>
      <c r="K32">
        <v>299013</v>
      </c>
      <c r="L32">
        <v>299012.5</v>
      </c>
      <c r="M32">
        <v>0.50772401127294597</v>
      </c>
      <c r="N32">
        <v>98.012698462865998</v>
      </c>
      <c r="O32">
        <v>98.395320381801298</v>
      </c>
      <c r="P32">
        <v>151.429619125128</v>
      </c>
      <c r="Q32">
        <v>152.02076998988301</v>
      </c>
      <c r="R32">
        <v>0.54993378233835499</v>
      </c>
    </row>
    <row r="33" spans="1:18" x14ac:dyDescent="0.35">
      <c r="A33" t="s">
        <v>235</v>
      </c>
      <c r="B33" t="s">
        <v>212</v>
      </c>
      <c r="C33" t="s">
        <v>241</v>
      </c>
      <c r="D33" t="s">
        <v>213</v>
      </c>
      <c r="E33" t="s">
        <v>26</v>
      </c>
      <c r="F33">
        <v>3</v>
      </c>
      <c r="H33">
        <v>352.5</v>
      </c>
      <c r="I33">
        <v>271807</v>
      </c>
      <c r="J33">
        <v>271807</v>
      </c>
      <c r="K33">
        <v>265550</v>
      </c>
      <c r="L33">
        <v>265550</v>
      </c>
      <c r="M33">
        <v>3.33222905658763</v>
      </c>
      <c r="N33">
        <v>100.963733316128</v>
      </c>
      <c r="O33">
        <v>98.397680977157904</v>
      </c>
      <c r="P33">
        <v>355.89715993935101</v>
      </c>
      <c r="Q33">
        <v>346.85182544448099</v>
      </c>
      <c r="R33">
        <v>3.68804018905014</v>
      </c>
    </row>
    <row r="34" spans="1:18" x14ac:dyDescent="0.35">
      <c r="A34" t="s">
        <v>235</v>
      </c>
      <c r="B34" t="s">
        <v>212</v>
      </c>
      <c r="C34" t="s">
        <v>241</v>
      </c>
      <c r="D34" t="s">
        <v>214</v>
      </c>
      <c r="E34" t="s">
        <v>26</v>
      </c>
      <c r="F34">
        <v>3</v>
      </c>
      <c r="H34">
        <v>352.5</v>
      </c>
      <c r="I34">
        <v>259293</v>
      </c>
      <c r="J34">
        <v>259293</v>
      </c>
      <c r="K34">
        <v>265550</v>
      </c>
      <c r="L34">
        <v>265550</v>
      </c>
      <c r="M34">
        <v>3.33222905658763</v>
      </c>
      <c r="N34">
        <v>95.831628638187695</v>
      </c>
      <c r="O34">
        <v>98.397680977157904</v>
      </c>
      <c r="P34">
        <v>337.80649094961097</v>
      </c>
      <c r="Q34">
        <v>346.85182544448099</v>
      </c>
      <c r="R34">
        <v>3.68804018905014</v>
      </c>
    </row>
    <row r="35" spans="1:18" x14ac:dyDescent="0.35">
      <c r="A35" t="s">
        <v>235</v>
      </c>
      <c r="B35" t="s">
        <v>212</v>
      </c>
      <c r="C35" t="s">
        <v>242</v>
      </c>
      <c r="D35" t="s">
        <v>213</v>
      </c>
      <c r="E35" t="s">
        <v>26</v>
      </c>
      <c r="F35">
        <v>4</v>
      </c>
      <c r="H35">
        <v>62.75</v>
      </c>
      <c r="I35">
        <v>232384</v>
      </c>
      <c r="J35">
        <v>232384</v>
      </c>
      <c r="K35">
        <v>217536</v>
      </c>
      <c r="L35">
        <v>217535.5</v>
      </c>
      <c r="M35">
        <v>9.6531141266123903</v>
      </c>
      <c r="N35">
        <v>121.140643321599</v>
      </c>
      <c r="O35">
        <v>112.681485037603</v>
      </c>
      <c r="P35">
        <v>76.015753684303704</v>
      </c>
      <c r="Q35">
        <v>70.707631861096303</v>
      </c>
      <c r="R35">
        <v>10.6167010201324</v>
      </c>
    </row>
    <row r="36" spans="1:18" x14ac:dyDescent="0.35">
      <c r="A36" t="s">
        <v>235</v>
      </c>
      <c r="B36" t="s">
        <v>212</v>
      </c>
      <c r="C36" t="s">
        <v>242</v>
      </c>
      <c r="D36" t="s">
        <v>214</v>
      </c>
      <c r="E36" t="s">
        <v>26</v>
      </c>
      <c r="F36">
        <v>4</v>
      </c>
      <c r="H36">
        <v>62.75</v>
      </c>
      <c r="I36">
        <v>202687</v>
      </c>
      <c r="J36">
        <v>202687</v>
      </c>
      <c r="K36">
        <v>217536</v>
      </c>
      <c r="L36">
        <v>217535.5</v>
      </c>
      <c r="M36">
        <v>9.6531141266123903</v>
      </c>
      <c r="N36">
        <v>104.22232675360701</v>
      </c>
      <c r="O36">
        <v>112.681485037603</v>
      </c>
      <c r="P36">
        <v>65.399510037888902</v>
      </c>
      <c r="Q36">
        <v>70.707631861096303</v>
      </c>
      <c r="R36">
        <v>10.6167010201324</v>
      </c>
    </row>
    <row r="37" spans="1:18" x14ac:dyDescent="0.35">
      <c r="A37" t="s">
        <v>235</v>
      </c>
      <c r="B37" t="s">
        <v>212</v>
      </c>
      <c r="C37" t="s">
        <v>243</v>
      </c>
      <c r="D37" t="s">
        <v>213</v>
      </c>
      <c r="E37" t="s">
        <v>26</v>
      </c>
      <c r="F37">
        <v>5</v>
      </c>
      <c r="H37">
        <v>177</v>
      </c>
      <c r="I37">
        <v>155724</v>
      </c>
      <c r="J37">
        <v>155724</v>
      </c>
      <c r="K37">
        <v>149244</v>
      </c>
      <c r="L37">
        <v>149244</v>
      </c>
      <c r="M37">
        <v>6.1403499532159698</v>
      </c>
      <c r="N37">
        <v>110.051484144827</v>
      </c>
      <c r="O37">
        <v>105.6812812845</v>
      </c>
      <c r="P37">
        <v>194.79112693634499</v>
      </c>
      <c r="Q37">
        <v>187.05586787356501</v>
      </c>
      <c r="R37">
        <v>5.8481502876170799</v>
      </c>
    </row>
    <row r="38" spans="1:18" x14ac:dyDescent="0.35">
      <c r="A38" t="s">
        <v>235</v>
      </c>
      <c r="B38" t="s">
        <v>212</v>
      </c>
      <c r="C38" t="s">
        <v>243</v>
      </c>
      <c r="D38" t="s">
        <v>214</v>
      </c>
      <c r="E38" t="s">
        <v>26</v>
      </c>
      <c r="F38">
        <v>5</v>
      </c>
      <c r="H38">
        <v>177</v>
      </c>
      <c r="I38">
        <v>142764</v>
      </c>
      <c r="J38">
        <v>142764</v>
      </c>
      <c r="K38">
        <v>149244</v>
      </c>
      <c r="L38">
        <v>149244</v>
      </c>
      <c r="M38">
        <v>6.1403499532159698</v>
      </c>
      <c r="N38">
        <v>101.311078424172</v>
      </c>
      <c r="O38">
        <v>105.6812812845</v>
      </c>
      <c r="P38">
        <v>179.32060881078499</v>
      </c>
      <c r="Q38">
        <v>187.05586787356501</v>
      </c>
      <c r="R38">
        <v>5.8481502876170799</v>
      </c>
    </row>
    <row r="39" spans="1:18" x14ac:dyDescent="0.35">
      <c r="A39" t="s">
        <v>235</v>
      </c>
      <c r="B39" t="s">
        <v>212</v>
      </c>
      <c r="C39" t="s">
        <v>244</v>
      </c>
      <c r="D39" t="s">
        <v>213</v>
      </c>
      <c r="E39" t="s">
        <v>26</v>
      </c>
      <c r="F39">
        <v>6</v>
      </c>
      <c r="H39">
        <v>154.75</v>
      </c>
      <c r="I39">
        <v>244194</v>
      </c>
      <c r="J39">
        <v>244194</v>
      </c>
      <c r="K39">
        <v>238344</v>
      </c>
      <c r="L39">
        <v>238344</v>
      </c>
      <c r="M39">
        <v>3.4710961215229199</v>
      </c>
      <c r="N39">
        <v>99.888783152898696</v>
      </c>
      <c r="O39">
        <v>97.376564504238104</v>
      </c>
      <c r="P39">
        <v>154.57789192911</v>
      </c>
      <c r="Q39">
        <v>150.69023357030801</v>
      </c>
      <c r="R39">
        <v>3.6485305295689101</v>
      </c>
    </row>
    <row r="40" spans="1:18" x14ac:dyDescent="0.35">
      <c r="A40" t="s">
        <v>235</v>
      </c>
      <c r="B40" t="s">
        <v>212</v>
      </c>
      <c r="C40" t="s">
        <v>244</v>
      </c>
      <c r="D40" t="s">
        <v>214</v>
      </c>
      <c r="E40" t="s">
        <v>26</v>
      </c>
      <c r="F40">
        <v>6</v>
      </c>
      <c r="H40">
        <v>154.75</v>
      </c>
      <c r="I40">
        <v>232494</v>
      </c>
      <c r="J40">
        <v>232494</v>
      </c>
      <c r="K40">
        <v>238344</v>
      </c>
      <c r="L40">
        <v>238344</v>
      </c>
      <c r="M40">
        <v>3.4710961215229199</v>
      </c>
      <c r="N40">
        <v>94.864345855577497</v>
      </c>
      <c r="O40">
        <v>97.376564504238104</v>
      </c>
      <c r="P40">
        <v>146.802575211506</v>
      </c>
      <c r="Q40">
        <v>150.69023357030801</v>
      </c>
      <c r="R40">
        <v>3.6485305295689101</v>
      </c>
    </row>
    <row r="41" spans="1:18" x14ac:dyDescent="0.35">
      <c r="A41" t="s">
        <v>235</v>
      </c>
      <c r="B41" t="s">
        <v>212</v>
      </c>
      <c r="C41" t="s">
        <v>245</v>
      </c>
      <c r="D41" t="s">
        <v>214</v>
      </c>
      <c r="E41" t="s">
        <v>26</v>
      </c>
      <c r="F41">
        <v>10</v>
      </c>
      <c r="H41">
        <v>83.5</v>
      </c>
      <c r="I41">
        <v>73849</v>
      </c>
      <c r="J41">
        <v>73849</v>
      </c>
      <c r="K41">
        <v>74660</v>
      </c>
      <c r="L41">
        <v>74660</v>
      </c>
      <c r="M41">
        <v>1.53620037380736</v>
      </c>
      <c r="N41">
        <v>92.032565515795</v>
      </c>
      <c r="O41">
        <v>93.033915713370902</v>
      </c>
      <c r="P41">
        <v>76.847192205688799</v>
      </c>
      <c r="Q41">
        <v>77.683319620664705</v>
      </c>
      <c r="R41">
        <v>1.5221578273237499</v>
      </c>
    </row>
    <row r="42" spans="1:18" x14ac:dyDescent="0.35">
      <c r="A42" t="s">
        <v>235</v>
      </c>
      <c r="B42" t="s">
        <v>212</v>
      </c>
      <c r="C42" t="s">
        <v>245</v>
      </c>
      <c r="D42" t="s">
        <v>213</v>
      </c>
      <c r="E42" t="s">
        <v>26</v>
      </c>
      <c r="F42">
        <v>10</v>
      </c>
      <c r="H42">
        <v>83.5</v>
      </c>
      <c r="I42">
        <v>75471</v>
      </c>
      <c r="J42">
        <v>75471</v>
      </c>
      <c r="K42">
        <v>74660</v>
      </c>
      <c r="L42">
        <v>74660</v>
      </c>
      <c r="M42">
        <v>1.53620037380736</v>
      </c>
      <c r="N42">
        <v>94.035265910946805</v>
      </c>
      <c r="O42">
        <v>93.033915713370902</v>
      </c>
      <c r="P42">
        <v>78.519447035640596</v>
      </c>
      <c r="Q42">
        <v>77.683319620664705</v>
      </c>
      <c r="R42">
        <v>1.5221578273237499</v>
      </c>
    </row>
    <row r="43" spans="1:18" x14ac:dyDescent="0.35">
      <c r="A43" t="s">
        <v>235</v>
      </c>
      <c r="B43" t="s">
        <v>209</v>
      </c>
      <c r="C43" t="s">
        <v>236</v>
      </c>
      <c r="D43" t="s">
        <v>210</v>
      </c>
      <c r="E43" t="s">
        <v>26</v>
      </c>
      <c r="F43">
        <v>1</v>
      </c>
      <c r="H43">
        <v>94.375</v>
      </c>
      <c r="I43">
        <v>19416</v>
      </c>
      <c r="J43">
        <v>19416</v>
      </c>
      <c r="K43">
        <v>21529</v>
      </c>
      <c r="L43">
        <v>21529</v>
      </c>
      <c r="M43">
        <v>13.880037425307</v>
      </c>
      <c r="N43">
        <v>85.005490135697102</v>
      </c>
      <c r="O43">
        <v>94.839609105185403</v>
      </c>
      <c r="P43">
        <v>80.223931315564201</v>
      </c>
      <c r="Q43">
        <v>89.504881093018696</v>
      </c>
      <c r="R43">
        <v>14.6642785138603</v>
      </c>
    </row>
    <row r="44" spans="1:18" x14ac:dyDescent="0.35">
      <c r="A44" t="s">
        <v>235</v>
      </c>
      <c r="B44" t="s">
        <v>209</v>
      </c>
      <c r="C44" t="s">
        <v>236</v>
      </c>
      <c r="D44" t="s">
        <v>211</v>
      </c>
      <c r="E44" t="s">
        <v>26</v>
      </c>
      <c r="F44">
        <v>1</v>
      </c>
      <c r="H44">
        <v>94.375</v>
      </c>
      <c r="I44">
        <v>23642</v>
      </c>
      <c r="J44">
        <v>23642</v>
      </c>
      <c r="K44">
        <v>21529</v>
      </c>
      <c r="L44">
        <v>21529</v>
      </c>
      <c r="M44">
        <v>13.880037425307</v>
      </c>
      <c r="N44">
        <v>104.67372807467299</v>
      </c>
      <c r="O44">
        <v>94.839609105185403</v>
      </c>
      <c r="P44">
        <v>98.785830870473305</v>
      </c>
      <c r="Q44">
        <v>89.504881093018696</v>
      </c>
      <c r="R44">
        <v>14.6642785138603</v>
      </c>
    </row>
    <row r="45" spans="1:18" x14ac:dyDescent="0.35">
      <c r="A45" t="s">
        <v>235</v>
      </c>
      <c r="B45" t="s">
        <v>209</v>
      </c>
      <c r="C45" t="s">
        <v>237</v>
      </c>
      <c r="D45" t="s">
        <v>210</v>
      </c>
      <c r="E45" t="s">
        <v>26</v>
      </c>
      <c r="F45">
        <v>7</v>
      </c>
      <c r="H45">
        <v>24.4375</v>
      </c>
      <c r="I45">
        <v>45365</v>
      </c>
      <c r="J45">
        <v>45365</v>
      </c>
      <c r="K45">
        <v>44922</v>
      </c>
      <c r="L45">
        <v>44922</v>
      </c>
      <c r="M45">
        <v>1.3946320469508899</v>
      </c>
      <c r="N45">
        <v>102.373961930215</v>
      </c>
      <c r="O45">
        <v>101.36141577930501</v>
      </c>
      <c r="P45">
        <v>25.0176369466963</v>
      </c>
      <c r="Q45">
        <v>24.770195981067801</v>
      </c>
      <c r="R45">
        <v>1.41272345905523</v>
      </c>
    </row>
    <row r="46" spans="1:18" x14ac:dyDescent="0.35">
      <c r="A46" t="s">
        <v>235</v>
      </c>
      <c r="B46" t="s">
        <v>209</v>
      </c>
      <c r="C46" t="s">
        <v>237</v>
      </c>
      <c r="D46" t="s">
        <v>211</v>
      </c>
      <c r="E46" t="s">
        <v>26</v>
      </c>
      <c r="F46">
        <v>7</v>
      </c>
      <c r="H46">
        <v>24.4375</v>
      </c>
      <c r="I46">
        <v>44479</v>
      </c>
      <c r="J46">
        <v>44479</v>
      </c>
      <c r="K46">
        <v>44922</v>
      </c>
      <c r="L46">
        <v>44922</v>
      </c>
      <c r="M46">
        <v>1.3946320469508899</v>
      </c>
      <c r="N46">
        <v>100.348869628396</v>
      </c>
      <c r="O46">
        <v>101.36141577930501</v>
      </c>
      <c r="P46">
        <v>24.522755015439301</v>
      </c>
      <c r="Q46">
        <v>24.770195981067801</v>
      </c>
      <c r="R46">
        <v>1.41272345905523</v>
      </c>
    </row>
    <row r="47" spans="1:18" x14ac:dyDescent="0.35">
      <c r="A47" t="s">
        <v>235</v>
      </c>
      <c r="B47" t="s">
        <v>209</v>
      </c>
      <c r="C47" t="s">
        <v>238</v>
      </c>
      <c r="D47" t="s">
        <v>210</v>
      </c>
      <c r="E47" t="s">
        <v>26</v>
      </c>
      <c r="F47">
        <v>8</v>
      </c>
      <c r="H47">
        <v>29.625</v>
      </c>
      <c r="I47">
        <v>20573</v>
      </c>
      <c r="J47">
        <v>20573</v>
      </c>
      <c r="K47">
        <v>24823</v>
      </c>
      <c r="L47">
        <v>24822.5</v>
      </c>
      <c r="M47">
        <v>24.2106980896544</v>
      </c>
      <c r="N47">
        <v>76.8763452194206</v>
      </c>
      <c r="O47">
        <v>93.815944567777294</v>
      </c>
      <c r="P47">
        <v>22.774617271253302</v>
      </c>
      <c r="Q47">
        <v>27.792973578203998</v>
      </c>
      <c r="R47">
        <v>25.535330108311399</v>
      </c>
    </row>
    <row r="48" spans="1:18" x14ac:dyDescent="0.35">
      <c r="A48" t="s">
        <v>235</v>
      </c>
      <c r="B48" t="s">
        <v>209</v>
      </c>
      <c r="C48" t="s">
        <v>238</v>
      </c>
      <c r="D48" t="s">
        <v>211</v>
      </c>
      <c r="E48" t="s">
        <v>26</v>
      </c>
      <c r="F48">
        <v>8</v>
      </c>
      <c r="H48">
        <v>29.625</v>
      </c>
      <c r="I48">
        <v>29072</v>
      </c>
      <c r="J48">
        <v>29072</v>
      </c>
      <c r="K48">
        <v>24823</v>
      </c>
      <c r="L48">
        <v>24822.5</v>
      </c>
      <c r="M48">
        <v>24.2106980896544</v>
      </c>
      <c r="N48">
        <v>110.75554391613301</v>
      </c>
      <c r="O48">
        <v>93.815944567777294</v>
      </c>
      <c r="P48">
        <v>32.811329885154599</v>
      </c>
      <c r="Q48">
        <v>27.792973578203998</v>
      </c>
      <c r="R48">
        <v>25.535330108311399</v>
      </c>
    </row>
    <row r="49" spans="1:18" x14ac:dyDescent="0.35">
      <c r="A49" t="s">
        <v>235</v>
      </c>
      <c r="B49" t="s">
        <v>209</v>
      </c>
      <c r="C49" t="s">
        <v>239</v>
      </c>
      <c r="D49" t="s">
        <v>210</v>
      </c>
      <c r="E49" t="s">
        <v>26</v>
      </c>
      <c r="F49">
        <v>9</v>
      </c>
      <c r="H49">
        <v>30.375</v>
      </c>
      <c r="I49">
        <v>13309</v>
      </c>
      <c r="J49">
        <v>13309</v>
      </c>
      <c r="K49">
        <v>15692</v>
      </c>
      <c r="L49">
        <v>15692</v>
      </c>
      <c r="M49">
        <v>21.4763632369047</v>
      </c>
      <c r="N49">
        <v>81.935323201448099</v>
      </c>
      <c r="O49">
        <v>92.161641663113599</v>
      </c>
      <c r="P49">
        <v>24.887854422439801</v>
      </c>
      <c r="Q49">
        <v>27.994098655170699</v>
      </c>
      <c r="R49">
        <v>15.692209904961</v>
      </c>
    </row>
    <row r="50" spans="1:18" x14ac:dyDescent="0.35">
      <c r="A50" t="s">
        <v>235</v>
      </c>
      <c r="B50" t="s">
        <v>209</v>
      </c>
      <c r="C50" t="s">
        <v>239</v>
      </c>
      <c r="D50" t="s">
        <v>211</v>
      </c>
      <c r="E50" t="s">
        <v>26</v>
      </c>
      <c r="F50">
        <v>9</v>
      </c>
      <c r="H50">
        <v>30.375</v>
      </c>
      <c r="I50">
        <v>18075</v>
      </c>
      <c r="J50">
        <v>18075</v>
      </c>
      <c r="K50">
        <v>15692</v>
      </c>
      <c r="L50">
        <v>15692</v>
      </c>
      <c r="M50">
        <v>21.4763632369047</v>
      </c>
      <c r="N50">
        <v>102.387960124779</v>
      </c>
      <c r="O50">
        <v>92.161641663113599</v>
      </c>
      <c r="P50">
        <v>31.100342887901601</v>
      </c>
      <c r="Q50">
        <v>27.994098655170699</v>
      </c>
      <c r="R50">
        <v>15.692209904961</v>
      </c>
    </row>
    <row r="51" spans="1:18" x14ac:dyDescent="0.35">
      <c r="A51" t="s">
        <v>235</v>
      </c>
      <c r="B51" t="s">
        <v>209</v>
      </c>
      <c r="C51" t="s">
        <v>240</v>
      </c>
      <c r="D51" t="s">
        <v>210</v>
      </c>
      <c r="E51" t="s">
        <v>26</v>
      </c>
      <c r="F51">
        <v>2</v>
      </c>
      <c r="H51">
        <v>38.625</v>
      </c>
      <c r="I51">
        <v>78353</v>
      </c>
      <c r="J51">
        <v>78353</v>
      </c>
      <c r="K51">
        <v>80690</v>
      </c>
      <c r="L51">
        <v>80690</v>
      </c>
      <c r="M51">
        <v>4.0959438533472801</v>
      </c>
      <c r="N51">
        <v>96.351225366158502</v>
      </c>
      <c r="O51">
        <v>99.329662279363006</v>
      </c>
      <c r="P51">
        <v>37.215660797678701</v>
      </c>
      <c r="Q51">
        <v>38.366082055403901</v>
      </c>
      <c r="R51">
        <v>4.2405720312225501</v>
      </c>
    </row>
    <row r="52" spans="1:18" x14ac:dyDescent="0.35">
      <c r="A52" t="s">
        <v>235</v>
      </c>
      <c r="B52" t="s">
        <v>209</v>
      </c>
      <c r="C52" t="s">
        <v>240</v>
      </c>
      <c r="D52" t="s">
        <v>211</v>
      </c>
      <c r="E52" t="s">
        <v>26</v>
      </c>
      <c r="F52">
        <v>2</v>
      </c>
      <c r="H52">
        <v>38.625</v>
      </c>
      <c r="I52">
        <v>83027</v>
      </c>
      <c r="J52">
        <v>83027</v>
      </c>
      <c r="K52">
        <v>80690</v>
      </c>
      <c r="L52">
        <v>80690</v>
      </c>
      <c r="M52">
        <v>4.0959438533472801</v>
      </c>
      <c r="N52">
        <v>102.308099192567</v>
      </c>
      <c r="O52">
        <v>99.329662279363006</v>
      </c>
      <c r="P52">
        <v>39.516503313129199</v>
      </c>
      <c r="Q52">
        <v>38.366082055403901</v>
      </c>
      <c r="R52">
        <v>4.2405720312225501</v>
      </c>
    </row>
    <row r="53" spans="1:18" x14ac:dyDescent="0.35">
      <c r="A53" t="s">
        <v>235</v>
      </c>
      <c r="B53" t="s">
        <v>209</v>
      </c>
      <c r="C53" t="s">
        <v>241</v>
      </c>
      <c r="D53" t="s">
        <v>210</v>
      </c>
      <c r="E53" t="s">
        <v>26</v>
      </c>
      <c r="F53">
        <v>3</v>
      </c>
      <c r="H53">
        <v>88.125</v>
      </c>
      <c r="I53">
        <v>70873</v>
      </c>
      <c r="J53">
        <v>70873</v>
      </c>
      <c r="K53">
        <v>74247</v>
      </c>
      <c r="L53">
        <v>74246.5</v>
      </c>
      <c r="M53">
        <v>6.4256893626846097</v>
      </c>
      <c r="N53">
        <v>95.089534144326606</v>
      </c>
      <c r="O53">
        <v>99.896399300885093</v>
      </c>
      <c r="P53">
        <v>83.797651964687802</v>
      </c>
      <c r="Q53">
        <v>88.033701883904996</v>
      </c>
      <c r="R53">
        <v>6.8049839078068297</v>
      </c>
    </row>
    <row r="54" spans="1:18" x14ac:dyDescent="0.35">
      <c r="A54" t="s">
        <v>235</v>
      </c>
      <c r="B54" t="s">
        <v>209</v>
      </c>
      <c r="C54" t="s">
        <v>241</v>
      </c>
      <c r="D54" t="s">
        <v>211</v>
      </c>
      <c r="E54" t="s">
        <v>26</v>
      </c>
      <c r="F54">
        <v>3</v>
      </c>
      <c r="H54">
        <v>88.125</v>
      </c>
      <c r="I54">
        <v>77620</v>
      </c>
      <c r="J54">
        <v>77620</v>
      </c>
      <c r="K54">
        <v>74247</v>
      </c>
      <c r="L54">
        <v>74246.5</v>
      </c>
      <c r="M54">
        <v>6.4256893626846097</v>
      </c>
      <c r="N54">
        <v>104.703264457443</v>
      </c>
      <c r="O54">
        <v>99.896399300885093</v>
      </c>
      <c r="P54">
        <v>92.269751803122205</v>
      </c>
      <c r="Q54">
        <v>88.033701883904996</v>
      </c>
      <c r="R54">
        <v>6.8049839078068297</v>
      </c>
    </row>
    <row r="55" spans="1:18" x14ac:dyDescent="0.35">
      <c r="A55" t="s">
        <v>235</v>
      </c>
      <c r="B55" t="s">
        <v>209</v>
      </c>
      <c r="C55" t="s">
        <v>242</v>
      </c>
      <c r="D55" t="s">
        <v>210</v>
      </c>
      <c r="E55" t="s">
        <v>26</v>
      </c>
      <c r="F55">
        <v>4</v>
      </c>
      <c r="H55">
        <v>15.6875</v>
      </c>
      <c r="I55">
        <v>44833</v>
      </c>
      <c r="J55">
        <v>44833</v>
      </c>
      <c r="K55">
        <v>51450</v>
      </c>
      <c r="L55">
        <v>51450</v>
      </c>
      <c r="M55">
        <v>18.188243230753599</v>
      </c>
      <c r="N55">
        <v>80.990826029785595</v>
      </c>
      <c r="O55">
        <v>94.049642474059198</v>
      </c>
      <c r="P55">
        <v>12.7054358334226</v>
      </c>
      <c r="Q55">
        <v>14.754037663118</v>
      </c>
      <c r="R55">
        <v>19.636390780673398</v>
      </c>
    </row>
    <row r="56" spans="1:18" x14ac:dyDescent="0.35">
      <c r="A56" t="s">
        <v>235</v>
      </c>
      <c r="B56" t="s">
        <v>209</v>
      </c>
      <c r="C56" t="s">
        <v>242</v>
      </c>
      <c r="D56" t="s">
        <v>211</v>
      </c>
      <c r="E56" t="s">
        <v>26</v>
      </c>
      <c r="F56">
        <v>4</v>
      </c>
      <c r="H56">
        <v>15.6875</v>
      </c>
      <c r="I56">
        <v>58067</v>
      </c>
      <c r="J56">
        <v>58067</v>
      </c>
      <c r="K56">
        <v>51450</v>
      </c>
      <c r="L56">
        <v>51450</v>
      </c>
      <c r="M56">
        <v>18.188243230753599</v>
      </c>
      <c r="N56">
        <v>107.108458918332</v>
      </c>
      <c r="O56">
        <v>94.049642474059198</v>
      </c>
      <c r="P56">
        <v>16.802639492813402</v>
      </c>
      <c r="Q56">
        <v>14.754037663118</v>
      </c>
      <c r="R56">
        <v>19.636390780673398</v>
      </c>
    </row>
    <row r="57" spans="1:18" x14ac:dyDescent="0.35">
      <c r="A57" t="s">
        <v>235</v>
      </c>
      <c r="B57" t="s">
        <v>209</v>
      </c>
      <c r="C57" t="s">
        <v>243</v>
      </c>
      <c r="D57" t="s">
        <v>210</v>
      </c>
      <c r="E57" t="s">
        <v>26</v>
      </c>
      <c r="F57">
        <v>5</v>
      </c>
      <c r="H57">
        <v>44.25</v>
      </c>
      <c r="I57">
        <v>28400</v>
      </c>
      <c r="J57">
        <v>28400</v>
      </c>
      <c r="K57">
        <v>30464</v>
      </c>
      <c r="L57">
        <v>30464</v>
      </c>
      <c r="M57">
        <v>9.5815939887672901</v>
      </c>
      <c r="N57">
        <v>86.725687754232695</v>
      </c>
      <c r="O57">
        <v>92.748632508384105</v>
      </c>
      <c r="P57">
        <v>38.376116831247899</v>
      </c>
      <c r="Q57">
        <v>41.041269884959902</v>
      </c>
      <c r="R57">
        <v>9.1836719597723793</v>
      </c>
    </row>
    <row r="58" spans="1:18" x14ac:dyDescent="0.35">
      <c r="A58" t="s">
        <v>235</v>
      </c>
      <c r="B58" t="s">
        <v>209</v>
      </c>
      <c r="C58" t="s">
        <v>243</v>
      </c>
      <c r="D58" t="s">
        <v>211</v>
      </c>
      <c r="E58" t="s">
        <v>26</v>
      </c>
      <c r="F58">
        <v>5</v>
      </c>
      <c r="H58">
        <v>44.25</v>
      </c>
      <c r="I58">
        <v>32528</v>
      </c>
      <c r="J58">
        <v>32528</v>
      </c>
      <c r="K58">
        <v>30464</v>
      </c>
      <c r="L58">
        <v>30464</v>
      </c>
      <c r="M58">
        <v>9.5815939887672901</v>
      </c>
      <c r="N58">
        <v>98.771577262535502</v>
      </c>
      <c r="O58">
        <v>92.748632508384105</v>
      </c>
      <c r="P58">
        <v>43.706422938671899</v>
      </c>
      <c r="Q58">
        <v>41.041269884959902</v>
      </c>
      <c r="R58">
        <v>9.1836719597723793</v>
      </c>
    </row>
    <row r="59" spans="1:18" x14ac:dyDescent="0.35">
      <c r="A59" t="s">
        <v>235</v>
      </c>
      <c r="B59" t="s">
        <v>209</v>
      </c>
      <c r="C59" t="s">
        <v>244</v>
      </c>
      <c r="D59" t="s">
        <v>210</v>
      </c>
      <c r="E59" t="s">
        <v>26</v>
      </c>
      <c r="F59">
        <v>6</v>
      </c>
      <c r="H59">
        <v>38.6875</v>
      </c>
      <c r="I59">
        <v>57061</v>
      </c>
      <c r="J59">
        <v>57061</v>
      </c>
      <c r="K59">
        <v>59241</v>
      </c>
      <c r="L59">
        <v>59240.5</v>
      </c>
      <c r="M59">
        <v>5.2029919720329101</v>
      </c>
      <c r="N59">
        <v>88.998249680203898</v>
      </c>
      <c r="O59">
        <v>92.479713646074799</v>
      </c>
      <c r="P59">
        <v>34.431197845028898</v>
      </c>
      <c r="Q59">
        <v>35.778089216825201</v>
      </c>
      <c r="R59">
        <v>5.3239065772743697</v>
      </c>
    </row>
    <row r="60" spans="1:18" x14ac:dyDescent="0.35">
      <c r="A60" t="s">
        <v>235</v>
      </c>
      <c r="B60" t="s">
        <v>209</v>
      </c>
      <c r="C60" t="s">
        <v>244</v>
      </c>
      <c r="D60" t="s">
        <v>211</v>
      </c>
      <c r="E60" t="s">
        <v>26</v>
      </c>
      <c r="F60">
        <v>6</v>
      </c>
      <c r="H60">
        <v>38.6875</v>
      </c>
      <c r="I60">
        <v>61420</v>
      </c>
      <c r="J60">
        <v>61420</v>
      </c>
      <c r="K60">
        <v>59241</v>
      </c>
      <c r="L60">
        <v>59240.5</v>
      </c>
      <c r="M60">
        <v>5.2029919720329101</v>
      </c>
      <c r="N60">
        <v>95.9611776119458</v>
      </c>
      <c r="O60">
        <v>92.479713646074799</v>
      </c>
      <c r="P60">
        <v>37.124980588621497</v>
      </c>
      <c r="Q60">
        <v>35.778089216825201</v>
      </c>
      <c r="R60">
        <v>5.3239065772743697</v>
      </c>
    </row>
    <row r="61" spans="1:18" x14ac:dyDescent="0.35">
      <c r="A61" t="s">
        <v>235</v>
      </c>
      <c r="B61" t="s">
        <v>209</v>
      </c>
      <c r="C61" t="s">
        <v>245</v>
      </c>
      <c r="D61" t="s">
        <v>210</v>
      </c>
      <c r="E61" t="s">
        <v>26</v>
      </c>
      <c r="F61">
        <v>10</v>
      </c>
      <c r="H61">
        <v>20.875</v>
      </c>
      <c r="I61">
        <v>21434</v>
      </c>
      <c r="J61">
        <v>21434</v>
      </c>
      <c r="K61">
        <v>20583</v>
      </c>
      <c r="L61">
        <v>20583</v>
      </c>
      <c r="M61">
        <v>5.8470375629378797</v>
      </c>
      <c r="N61">
        <v>107.37194610616901</v>
      </c>
      <c r="O61">
        <v>103.089977493912</v>
      </c>
      <c r="P61">
        <v>22.413893749662801</v>
      </c>
      <c r="Q61">
        <v>21.5200328018541</v>
      </c>
      <c r="R61">
        <v>5.8741094258821098</v>
      </c>
    </row>
    <row r="62" spans="1:18" x14ac:dyDescent="0.35">
      <c r="A62" t="s">
        <v>235</v>
      </c>
      <c r="B62" t="s">
        <v>209</v>
      </c>
      <c r="C62" t="s">
        <v>245</v>
      </c>
      <c r="D62" t="s">
        <v>211</v>
      </c>
      <c r="E62" t="s">
        <v>26</v>
      </c>
      <c r="F62">
        <v>10</v>
      </c>
      <c r="H62">
        <v>20.875</v>
      </c>
      <c r="I62">
        <v>19732</v>
      </c>
      <c r="J62">
        <v>19732</v>
      </c>
      <c r="K62">
        <v>20583</v>
      </c>
      <c r="L62">
        <v>20583</v>
      </c>
      <c r="M62">
        <v>5.8470375629378797</v>
      </c>
      <c r="N62">
        <v>98.808008881655297</v>
      </c>
      <c r="O62">
        <v>103.089977493912</v>
      </c>
      <c r="P62">
        <v>20.626171854045499</v>
      </c>
      <c r="Q62">
        <v>21.5200328018541</v>
      </c>
      <c r="R62">
        <v>5.8741094258821098</v>
      </c>
    </row>
    <row r="63" spans="1:18" x14ac:dyDescent="0.35">
      <c r="A63" t="s">
        <v>235</v>
      </c>
      <c r="B63" t="s">
        <v>206</v>
      </c>
      <c r="C63" t="s">
        <v>236</v>
      </c>
      <c r="D63" t="s">
        <v>208</v>
      </c>
      <c r="E63" t="s">
        <v>26</v>
      </c>
      <c r="F63">
        <v>1</v>
      </c>
      <c r="H63">
        <v>23.59375</v>
      </c>
      <c r="I63">
        <v>6368</v>
      </c>
      <c r="J63">
        <v>6368</v>
      </c>
      <c r="K63">
        <v>6334</v>
      </c>
      <c r="L63">
        <v>6334</v>
      </c>
      <c r="M63">
        <v>0.75912947775000295</v>
      </c>
      <c r="N63">
        <v>103.243525262964</v>
      </c>
      <c r="O63">
        <v>102.64306545521301</v>
      </c>
      <c r="P63">
        <v>24.3590192417305</v>
      </c>
      <c r="Q63">
        <v>24.217348255839301</v>
      </c>
      <c r="R63">
        <v>0.82731200594541698</v>
      </c>
    </row>
    <row r="64" spans="1:18" x14ac:dyDescent="0.35">
      <c r="A64" t="s">
        <v>235</v>
      </c>
      <c r="B64" t="s">
        <v>206</v>
      </c>
      <c r="C64" t="s">
        <v>236</v>
      </c>
      <c r="D64" t="s">
        <v>207</v>
      </c>
      <c r="E64" t="s">
        <v>26</v>
      </c>
      <c r="F64">
        <v>1</v>
      </c>
      <c r="H64">
        <v>23.59375</v>
      </c>
      <c r="I64">
        <v>6300</v>
      </c>
      <c r="J64">
        <v>6300</v>
      </c>
      <c r="K64">
        <v>6334</v>
      </c>
      <c r="L64">
        <v>6334</v>
      </c>
      <c r="M64">
        <v>0.75912947775000295</v>
      </c>
      <c r="N64">
        <v>102.042605647462</v>
      </c>
      <c r="O64">
        <v>102.64306545521301</v>
      </c>
      <c r="P64">
        <v>24.075677269947999</v>
      </c>
      <c r="Q64">
        <v>24.217348255839301</v>
      </c>
      <c r="R64">
        <v>0.82731200594541698</v>
      </c>
    </row>
    <row r="65" spans="1:18" x14ac:dyDescent="0.35">
      <c r="A65" t="s">
        <v>235</v>
      </c>
      <c r="B65" t="s">
        <v>206</v>
      </c>
      <c r="C65" t="s">
        <v>237</v>
      </c>
      <c r="D65" t="s">
        <v>208</v>
      </c>
      <c r="E65" t="s">
        <v>26</v>
      </c>
      <c r="F65">
        <v>7</v>
      </c>
      <c r="H65">
        <v>6.109375</v>
      </c>
      <c r="I65">
        <v>11118</v>
      </c>
      <c r="J65">
        <v>11118</v>
      </c>
      <c r="K65">
        <v>11431</v>
      </c>
      <c r="L65">
        <v>11430.5</v>
      </c>
      <c r="M65">
        <v>3.86633776511606</v>
      </c>
      <c r="N65">
        <v>99.676787793094704</v>
      </c>
      <c r="O65">
        <v>102.502626413903</v>
      </c>
      <c r="P65">
        <v>6.0896287542343801</v>
      </c>
      <c r="Q65">
        <v>6.2622698324744199</v>
      </c>
      <c r="R65">
        <v>3.8987677120470998</v>
      </c>
    </row>
    <row r="66" spans="1:18" x14ac:dyDescent="0.35">
      <c r="A66" t="s">
        <v>235</v>
      </c>
      <c r="B66" t="s">
        <v>206</v>
      </c>
      <c r="C66" t="s">
        <v>237</v>
      </c>
      <c r="D66" t="s">
        <v>207</v>
      </c>
      <c r="E66" t="s">
        <v>26</v>
      </c>
      <c r="F66">
        <v>7</v>
      </c>
      <c r="H66">
        <v>6.109375</v>
      </c>
      <c r="I66">
        <v>11743</v>
      </c>
      <c r="J66">
        <v>11743</v>
      </c>
      <c r="K66">
        <v>11431</v>
      </c>
      <c r="L66">
        <v>11430.5</v>
      </c>
      <c r="M66">
        <v>3.86633776511606</v>
      </c>
      <c r="N66">
        <v>105.328465034712</v>
      </c>
      <c r="O66">
        <v>102.502626413903</v>
      </c>
      <c r="P66">
        <v>6.4349109107144598</v>
      </c>
      <c r="Q66">
        <v>6.2622698324744199</v>
      </c>
      <c r="R66">
        <v>3.8987677120470998</v>
      </c>
    </row>
    <row r="67" spans="1:18" x14ac:dyDescent="0.35">
      <c r="A67" t="s">
        <v>235</v>
      </c>
      <c r="B67" t="s">
        <v>206</v>
      </c>
      <c r="C67" t="s">
        <v>238</v>
      </c>
      <c r="D67" t="s">
        <v>208</v>
      </c>
      <c r="E67" t="s">
        <v>26</v>
      </c>
      <c r="F67">
        <v>8</v>
      </c>
      <c r="H67">
        <v>7.40625</v>
      </c>
      <c r="I67">
        <v>6944</v>
      </c>
      <c r="J67">
        <v>6944</v>
      </c>
      <c r="K67">
        <v>7226</v>
      </c>
      <c r="L67">
        <v>7225.5</v>
      </c>
      <c r="M67">
        <v>5.5096687815102898</v>
      </c>
      <c r="N67">
        <v>96.373640209251107</v>
      </c>
      <c r="O67">
        <v>100.644733028925</v>
      </c>
      <c r="P67">
        <v>7.1376727279976597</v>
      </c>
      <c r="Q67">
        <v>7.4540005399547598</v>
      </c>
      <c r="R67">
        <v>6.00154345881292</v>
      </c>
    </row>
    <row r="68" spans="1:18" x14ac:dyDescent="0.35">
      <c r="A68" t="s">
        <v>235</v>
      </c>
      <c r="B68" t="s">
        <v>206</v>
      </c>
      <c r="C68" t="s">
        <v>238</v>
      </c>
      <c r="D68" t="s">
        <v>207</v>
      </c>
      <c r="E68" t="s">
        <v>26</v>
      </c>
      <c r="F68">
        <v>8</v>
      </c>
      <c r="H68">
        <v>7.40625</v>
      </c>
      <c r="I68">
        <v>7507</v>
      </c>
      <c r="J68">
        <v>7507</v>
      </c>
      <c r="K68">
        <v>7226</v>
      </c>
      <c r="L68">
        <v>7225.5</v>
      </c>
      <c r="M68">
        <v>5.5096687815102898</v>
      </c>
      <c r="N68">
        <v>104.915825848598</v>
      </c>
      <c r="O68">
        <v>100.644733028925</v>
      </c>
      <c r="P68">
        <v>7.7703283519118598</v>
      </c>
      <c r="Q68">
        <v>7.4540005399547598</v>
      </c>
      <c r="R68">
        <v>6.00154345881292</v>
      </c>
    </row>
    <row r="69" spans="1:18" x14ac:dyDescent="0.35">
      <c r="A69" t="s">
        <v>235</v>
      </c>
      <c r="B69" t="s">
        <v>206</v>
      </c>
      <c r="C69" t="s">
        <v>239</v>
      </c>
      <c r="D69" t="s">
        <v>208</v>
      </c>
      <c r="E69" t="s">
        <v>26</v>
      </c>
      <c r="F69">
        <v>9</v>
      </c>
      <c r="H69">
        <v>7.59375</v>
      </c>
      <c r="I69">
        <v>2763</v>
      </c>
      <c r="J69">
        <v>2763</v>
      </c>
      <c r="K69">
        <v>2764</v>
      </c>
      <c r="L69">
        <v>2763.5</v>
      </c>
      <c r="M69">
        <v>2.55873631694064E-2</v>
      </c>
      <c r="N69">
        <v>99.502280566292299</v>
      </c>
      <c r="O69">
        <v>99.516836867633302</v>
      </c>
      <c r="P69">
        <v>7.5559544305028199</v>
      </c>
      <c r="Q69">
        <v>7.5570597996359004</v>
      </c>
      <c r="R69">
        <v>2.0685664277883799E-2</v>
      </c>
    </row>
    <row r="70" spans="1:18" x14ac:dyDescent="0.35">
      <c r="A70" t="s">
        <v>235</v>
      </c>
      <c r="B70" t="s">
        <v>206</v>
      </c>
      <c r="C70" t="s">
        <v>239</v>
      </c>
      <c r="D70" t="s">
        <v>207</v>
      </c>
      <c r="E70" t="s">
        <v>26</v>
      </c>
      <c r="F70">
        <v>9</v>
      </c>
      <c r="H70">
        <v>7.59375</v>
      </c>
      <c r="I70">
        <v>2764</v>
      </c>
      <c r="J70">
        <v>2764</v>
      </c>
      <c r="K70">
        <v>2764</v>
      </c>
      <c r="L70">
        <v>2763.5</v>
      </c>
      <c r="M70">
        <v>2.55873631694064E-2</v>
      </c>
      <c r="N70">
        <v>99.531393168974304</v>
      </c>
      <c r="O70">
        <v>99.516836867633302</v>
      </c>
      <c r="P70">
        <v>7.5581651687689799</v>
      </c>
      <c r="Q70">
        <v>7.5570597996359004</v>
      </c>
      <c r="R70">
        <v>2.0685664277883799E-2</v>
      </c>
    </row>
    <row r="71" spans="1:18" x14ac:dyDescent="0.35">
      <c r="A71" t="s">
        <v>235</v>
      </c>
      <c r="B71" t="s">
        <v>206</v>
      </c>
      <c r="C71" t="s">
        <v>240</v>
      </c>
      <c r="D71" t="s">
        <v>207</v>
      </c>
      <c r="E71" t="s">
        <v>26</v>
      </c>
      <c r="F71">
        <v>2</v>
      </c>
      <c r="H71">
        <v>9.65625</v>
      </c>
      <c r="I71">
        <v>22408</v>
      </c>
      <c r="J71">
        <v>22408</v>
      </c>
      <c r="K71">
        <v>22268</v>
      </c>
      <c r="L71">
        <v>22267.5</v>
      </c>
      <c r="M71">
        <v>0.89231842601737899</v>
      </c>
      <c r="N71">
        <v>104.372311198541</v>
      </c>
      <c r="O71">
        <v>103.675921586158</v>
      </c>
      <c r="P71">
        <v>10.0784513001091</v>
      </c>
      <c r="Q71">
        <v>10.0112061781634</v>
      </c>
      <c r="R71">
        <v>0.949925131564199</v>
      </c>
    </row>
    <row r="72" spans="1:18" x14ac:dyDescent="0.35">
      <c r="A72" t="s">
        <v>235</v>
      </c>
      <c r="B72" t="s">
        <v>206</v>
      </c>
      <c r="C72" t="s">
        <v>240</v>
      </c>
      <c r="D72" t="s">
        <v>208</v>
      </c>
      <c r="E72" t="s">
        <v>26</v>
      </c>
      <c r="F72">
        <v>2</v>
      </c>
      <c r="H72">
        <v>9.65625</v>
      </c>
      <c r="I72">
        <v>22127</v>
      </c>
      <c r="J72">
        <v>22127</v>
      </c>
      <c r="K72">
        <v>22268</v>
      </c>
      <c r="L72">
        <v>22267.5</v>
      </c>
      <c r="M72">
        <v>0.89231842601737899</v>
      </c>
      <c r="N72">
        <v>102.979531973775</v>
      </c>
      <c r="O72">
        <v>103.675921586158</v>
      </c>
      <c r="P72">
        <v>9.9439610562177094</v>
      </c>
      <c r="Q72">
        <v>10.0112061781634</v>
      </c>
      <c r="R72">
        <v>0.949925131564199</v>
      </c>
    </row>
    <row r="73" spans="1:18" x14ac:dyDescent="0.35">
      <c r="A73" t="s">
        <v>235</v>
      </c>
      <c r="B73" t="s">
        <v>206</v>
      </c>
      <c r="C73" t="s">
        <v>241</v>
      </c>
      <c r="D73" t="s">
        <v>207</v>
      </c>
      <c r="E73" t="s">
        <v>26</v>
      </c>
      <c r="F73">
        <v>3</v>
      </c>
      <c r="H73">
        <v>22.03125</v>
      </c>
      <c r="I73">
        <v>20603</v>
      </c>
      <c r="J73">
        <v>20603</v>
      </c>
      <c r="K73">
        <v>20342</v>
      </c>
      <c r="L73">
        <v>20341.5</v>
      </c>
      <c r="M73">
        <v>1.8180411796601199</v>
      </c>
      <c r="N73">
        <v>102.42474278882599</v>
      </c>
      <c r="O73">
        <v>101.029156237393</v>
      </c>
      <c r="P73">
        <v>22.565451145663399</v>
      </c>
      <c r="Q73">
        <v>22.2579859835507</v>
      </c>
      <c r="R73">
        <v>1.9535523229206799</v>
      </c>
    </row>
    <row r="74" spans="1:18" x14ac:dyDescent="0.35">
      <c r="A74" t="s">
        <v>235</v>
      </c>
      <c r="B74" t="s">
        <v>206</v>
      </c>
      <c r="C74" t="s">
        <v>241</v>
      </c>
      <c r="D74" t="s">
        <v>208</v>
      </c>
      <c r="E74" t="s">
        <v>26</v>
      </c>
      <c r="F74">
        <v>3</v>
      </c>
      <c r="H74">
        <v>22.03125</v>
      </c>
      <c r="I74">
        <v>20080</v>
      </c>
      <c r="J74">
        <v>20080</v>
      </c>
      <c r="K74">
        <v>20342</v>
      </c>
      <c r="L74">
        <v>20341.5</v>
      </c>
      <c r="M74">
        <v>1.8180411796601199</v>
      </c>
      <c r="N74">
        <v>99.633569685959799</v>
      </c>
      <c r="O74">
        <v>101.029156237393</v>
      </c>
      <c r="P74">
        <v>21.950520821438001</v>
      </c>
      <c r="Q74">
        <v>22.2579859835507</v>
      </c>
      <c r="R74">
        <v>1.9535523229206799</v>
      </c>
    </row>
    <row r="75" spans="1:18" x14ac:dyDescent="0.35">
      <c r="A75" t="s">
        <v>235</v>
      </c>
      <c r="B75" t="s">
        <v>206</v>
      </c>
      <c r="C75" t="s">
        <v>242</v>
      </c>
      <c r="D75" t="s">
        <v>208</v>
      </c>
      <c r="E75" t="s">
        <v>26</v>
      </c>
      <c r="F75">
        <v>4</v>
      </c>
      <c r="H75">
        <v>3.921875</v>
      </c>
      <c r="I75">
        <v>13929</v>
      </c>
      <c r="J75">
        <v>13929</v>
      </c>
      <c r="K75">
        <v>14230</v>
      </c>
      <c r="L75">
        <v>14230</v>
      </c>
      <c r="M75">
        <v>2.9914144924406298</v>
      </c>
      <c r="N75">
        <v>91.341523235728999</v>
      </c>
      <c r="O75">
        <v>93.494240104446206</v>
      </c>
      <c r="P75">
        <v>3.5823003644012399</v>
      </c>
      <c r="Q75">
        <v>3.6667272290962498</v>
      </c>
      <c r="R75">
        <v>3.2562448641630302</v>
      </c>
    </row>
    <row r="76" spans="1:18" x14ac:dyDescent="0.35">
      <c r="A76" t="s">
        <v>235</v>
      </c>
      <c r="B76" t="s">
        <v>206</v>
      </c>
      <c r="C76" t="s">
        <v>242</v>
      </c>
      <c r="D76" t="s">
        <v>207</v>
      </c>
      <c r="E76" t="s">
        <v>26</v>
      </c>
      <c r="F76">
        <v>4</v>
      </c>
      <c r="H76">
        <v>3.921875</v>
      </c>
      <c r="I76">
        <v>14531</v>
      </c>
      <c r="J76">
        <v>14531</v>
      </c>
      <c r="K76">
        <v>14230</v>
      </c>
      <c r="L76">
        <v>14230</v>
      </c>
      <c r="M76">
        <v>2.9914144924406298</v>
      </c>
      <c r="N76">
        <v>95.646956973163498</v>
      </c>
      <c r="O76">
        <v>93.494240104446206</v>
      </c>
      <c r="P76">
        <v>3.75115409379125</v>
      </c>
      <c r="Q76">
        <v>3.6667272290962498</v>
      </c>
      <c r="R76">
        <v>3.2562448641630302</v>
      </c>
    </row>
    <row r="77" spans="1:18" x14ac:dyDescent="0.35">
      <c r="A77" t="s">
        <v>235</v>
      </c>
      <c r="B77" t="s">
        <v>206</v>
      </c>
      <c r="C77" t="s">
        <v>243</v>
      </c>
      <c r="D77" t="s">
        <v>208</v>
      </c>
      <c r="E77" t="s">
        <v>26</v>
      </c>
      <c r="F77">
        <v>5</v>
      </c>
      <c r="H77">
        <v>11.0625</v>
      </c>
      <c r="I77">
        <v>7451</v>
      </c>
      <c r="J77">
        <v>7451</v>
      </c>
      <c r="K77">
        <v>7559</v>
      </c>
      <c r="L77">
        <v>7558.5</v>
      </c>
      <c r="M77">
        <v>2.0113509023630001</v>
      </c>
      <c r="N77">
        <v>94.959215690689902</v>
      </c>
      <c r="O77">
        <v>96.305141684294298</v>
      </c>
      <c r="P77">
        <v>10.5048632357825</v>
      </c>
      <c r="Q77">
        <v>10.653756298825</v>
      </c>
      <c r="R77">
        <v>1.97645396789464</v>
      </c>
    </row>
    <row r="78" spans="1:18" x14ac:dyDescent="0.35">
      <c r="A78" t="s">
        <v>235</v>
      </c>
      <c r="B78" t="s">
        <v>206</v>
      </c>
      <c r="C78" t="s">
        <v>243</v>
      </c>
      <c r="D78" t="s">
        <v>207</v>
      </c>
      <c r="E78" t="s">
        <v>26</v>
      </c>
      <c r="F78">
        <v>5</v>
      </c>
      <c r="H78">
        <v>11.0625</v>
      </c>
      <c r="I78">
        <v>7666</v>
      </c>
      <c r="J78">
        <v>7666</v>
      </c>
      <c r="K78">
        <v>7559</v>
      </c>
      <c r="L78">
        <v>7558.5</v>
      </c>
      <c r="M78">
        <v>2.0113509023630001</v>
      </c>
      <c r="N78">
        <v>97.651067677898695</v>
      </c>
      <c r="O78">
        <v>96.305141684294298</v>
      </c>
      <c r="P78">
        <v>10.8026493618675</v>
      </c>
      <c r="Q78">
        <v>10.653756298825</v>
      </c>
      <c r="R78">
        <v>1.97645396789464</v>
      </c>
    </row>
    <row r="79" spans="1:18" x14ac:dyDescent="0.35">
      <c r="A79" t="s">
        <v>235</v>
      </c>
      <c r="B79" t="s">
        <v>206</v>
      </c>
      <c r="C79" t="s">
        <v>244</v>
      </c>
      <c r="D79" t="s">
        <v>208</v>
      </c>
      <c r="E79" t="s">
        <v>26</v>
      </c>
      <c r="F79">
        <v>6</v>
      </c>
      <c r="H79">
        <v>9.671875</v>
      </c>
      <c r="I79">
        <v>30831</v>
      </c>
      <c r="J79">
        <v>30831</v>
      </c>
      <c r="K79">
        <v>24346</v>
      </c>
      <c r="L79">
        <v>24346</v>
      </c>
      <c r="M79">
        <v>37.670150956992998</v>
      </c>
      <c r="N79">
        <v>189.64293197983599</v>
      </c>
      <c r="O79">
        <v>148.95949987846399</v>
      </c>
      <c r="P79">
        <v>18.342027327424798</v>
      </c>
      <c r="Q79">
        <v>14.407176628870101</v>
      </c>
      <c r="R79">
        <v>38.624633869333003</v>
      </c>
    </row>
    <row r="80" spans="1:18" x14ac:dyDescent="0.35">
      <c r="A80" t="s">
        <v>235</v>
      </c>
      <c r="B80" t="s">
        <v>206</v>
      </c>
      <c r="C80" t="s">
        <v>244</v>
      </c>
      <c r="D80" t="s">
        <v>207</v>
      </c>
      <c r="E80" t="s">
        <v>26</v>
      </c>
      <c r="F80">
        <v>6</v>
      </c>
      <c r="H80">
        <v>9.671875</v>
      </c>
      <c r="I80">
        <v>17861</v>
      </c>
      <c r="J80">
        <v>17861</v>
      </c>
      <c r="K80">
        <v>24346</v>
      </c>
      <c r="L80">
        <v>24346</v>
      </c>
      <c r="M80">
        <v>37.670150956992998</v>
      </c>
      <c r="N80">
        <v>108.276067777091</v>
      </c>
      <c r="O80">
        <v>148.95949987846399</v>
      </c>
      <c r="P80">
        <v>10.472325930315501</v>
      </c>
      <c r="Q80">
        <v>14.407176628870101</v>
      </c>
      <c r="R80">
        <v>38.624633869333003</v>
      </c>
    </row>
    <row r="81" spans="1:18" x14ac:dyDescent="0.35">
      <c r="A81" t="s">
        <v>235</v>
      </c>
      <c r="B81" t="s">
        <v>206</v>
      </c>
      <c r="C81" t="s">
        <v>245</v>
      </c>
      <c r="D81" t="s">
        <v>208</v>
      </c>
      <c r="E81" t="s">
        <v>26</v>
      </c>
      <c r="F81">
        <v>10</v>
      </c>
      <c r="H81">
        <v>5.21875</v>
      </c>
      <c r="I81">
        <v>5315</v>
      </c>
      <c r="J81">
        <v>5315</v>
      </c>
      <c r="K81">
        <v>5253</v>
      </c>
      <c r="L81">
        <v>5253</v>
      </c>
      <c r="M81">
        <v>1.6691650650510499</v>
      </c>
      <c r="N81">
        <v>102.646882626688</v>
      </c>
      <c r="O81">
        <v>101.373174278337</v>
      </c>
      <c r="P81">
        <v>5.3568841870802801</v>
      </c>
      <c r="Q81">
        <v>5.2904125326507199</v>
      </c>
      <c r="R81">
        <v>1.7768957454165699</v>
      </c>
    </row>
    <row r="82" spans="1:18" x14ac:dyDescent="0.35">
      <c r="A82" t="s">
        <v>235</v>
      </c>
      <c r="B82" t="s">
        <v>206</v>
      </c>
      <c r="C82" t="s">
        <v>245</v>
      </c>
      <c r="D82" t="s">
        <v>207</v>
      </c>
      <c r="E82" t="s">
        <v>26</v>
      </c>
      <c r="F82">
        <v>10</v>
      </c>
      <c r="H82">
        <v>5.21875</v>
      </c>
      <c r="I82">
        <v>5191</v>
      </c>
      <c r="J82">
        <v>5191</v>
      </c>
      <c r="K82">
        <v>5253</v>
      </c>
      <c r="L82">
        <v>5253</v>
      </c>
      <c r="M82">
        <v>1.6691650650510499</v>
      </c>
      <c r="N82">
        <v>100.099465929986</v>
      </c>
      <c r="O82">
        <v>101.373174278337</v>
      </c>
      <c r="P82">
        <v>5.2239408782211596</v>
      </c>
      <c r="Q82">
        <v>5.2904125326507199</v>
      </c>
      <c r="R82">
        <v>1.7768957454165699</v>
      </c>
    </row>
    <row r="83" spans="1:18" x14ac:dyDescent="0.35">
      <c r="A83" t="s">
        <v>235</v>
      </c>
      <c r="B83" t="s">
        <v>203</v>
      </c>
      <c r="C83" t="s">
        <v>236</v>
      </c>
      <c r="D83" t="s">
        <v>204</v>
      </c>
      <c r="E83" t="s">
        <v>26</v>
      </c>
      <c r="F83">
        <v>1</v>
      </c>
      <c r="H83">
        <v>5.8984375</v>
      </c>
      <c r="I83">
        <v>1888</v>
      </c>
      <c r="J83">
        <v>1888</v>
      </c>
      <c r="K83">
        <v>1829</v>
      </c>
      <c r="L83">
        <v>1828.5</v>
      </c>
      <c r="M83">
        <v>4.6018981110855401</v>
      </c>
      <c r="N83">
        <v>102.050583278113</v>
      </c>
      <c r="O83">
        <v>98.035704285965807</v>
      </c>
      <c r="P83">
        <v>6.0193898730449904</v>
      </c>
      <c r="Q83">
        <v>5.7825747449925098</v>
      </c>
      <c r="R83">
        <v>5.7916616842168898</v>
      </c>
    </row>
    <row r="84" spans="1:18" x14ac:dyDescent="0.35">
      <c r="A84" t="s">
        <v>235</v>
      </c>
      <c r="B84" t="s">
        <v>203</v>
      </c>
      <c r="C84" t="s">
        <v>236</v>
      </c>
      <c r="D84" t="s">
        <v>205</v>
      </c>
      <c r="E84" t="s">
        <v>26</v>
      </c>
      <c r="F84">
        <v>1</v>
      </c>
      <c r="H84">
        <v>5.8984375</v>
      </c>
      <c r="I84">
        <v>1769</v>
      </c>
      <c r="J84">
        <v>1769</v>
      </c>
      <c r="K84">
        <v>1829</v>
      </c>
      <c r="L84">
        <v>1828.5</v>
      </c>
      <c r="M84">
        <v>4.6018981110855401</v>
      </c>
      <c r="N84">
        <v>94.020825293817794</v>
      </c>
      <c r="O84">
        <v>98.035704285965807</v>
      </c>
      <c r="P84">
        <v>5.5457596169400301</v>
      </c>
      <c r="Q84">
        <v>5.7825747449925098</v>
      </c>
      <c r="R84">
        <v>5.7916616842168898</v>
      </c>
    </row>
    <row r="85" spans="1:18" x14ac:dyDescent="0.35">
      <c r="A85" t="s">
        <v>235</v>
      </c>
      <c r="B85" t="s">
        <v>203</v>
      </c>
      <c r="C85" t="s">
        <v>237</v>
      </c>
      <c r="D85" t="s">
        <v>205</v>
      </c>
      <c r="E85" t="s">
        <v>26</v>
      </c>
      <c r="F85">
        <v>7</v>
      </c>
      <c r="H85">
        <v>1.52734375</v>
      </c>
      <c r="I85">
        <v>3069</v>
      </c>
      <c r="J85">
        <v>3069</v>
      </c>
      <c r="K85">
        <v>3172</v>
      </c>
      <c r="L85">
        <v>3171.5</v>
      </c>
      <c r="M85">
        <v>4.5706098106019901</v>
      </c>
      <c r="N85">
        <v>104.294565414655</v>
      </c>
      <c r="O85">
        <v>108.11818418934099</v>
      </c>
      <c r="P85">
        <v>1.5929365264504001</v>
      </c>
      <c r="Q85">
        <v>1.6513363288293901</v>
      </c>
      <c r="R85">
        <v>5.0013913654300097</v>
      </c>
    </row>
    <row r="86" spans="1:18" x14ac:dyDescent="0.35">
      <c r="A86" t="s">
        <v>235</v>
      </c>
      <c r="B86" t="s">
        <v>203</v>
      </c>
      <c r="C86" t="s">
        <v>237</v>
      </c>
      <c r="D86" t="s">
        <v>204</v>
      </c>
      <c r="E86" t="s">
        <v>26</v>
      </c>
      <c r="F86">
        <v>7</v>
      </c>
      <c r="H86">
        <v>1.52734375</v>
      </c>
      <c r="I86">
        <v>3274</v>
      </c>
      <c r="J86">
        <v>3274</v>
      </c>
      <c r="K86">
        <v>3172</v>
      </c>
      <c r="L86">
        <v>3171.5</v>
      </c>
      <c r="M86">
        <v>4.5706098106019901</v>
      </c>
      <c r="N86">
        <v>111.941802964027</v>
      </c>
      <c r="O86">
        <v>108.11818418934099</v>
      </c>
      <c r="P86">
        <v>1.7097361312083801</v>
      </c>
      <c r="Q86">
        <v>1.6513363288293901</v>
      </c>
      <c r="R86">
        <v>5.0013913654300097</v>
      </c>
    </row>
    <row r="87" spans="1:18" x14ac:dyDescent="0.35">
      <c r="A87" t="s">
        <v>235</v>
      </c>
      <c r="B87" t="s">
        <v>203</v>
      </c>
      <c r="C87" t="s">
        <v>238</v>
      </c>
      <c r="D87" t="s">
        <v>205</v>
      </c>
      <c r="E87" t="s">
        <v>26</v>
      </c>
      <c r="F87">
        <v>8</v>
      </c>
      <c r="H87">
        <v>1.8515625</v>
      </c>
      <c r="I87">
        <v>2076</v>
      </c>
      <c r="J87">
        <v>2076</v>
      </c>
      <c r="K87">
        <v>2264</v>
      </c>
      <c r="L87">
        <v>2263.5</v>
      </c>
      <c r="M87">
        <v>11.714824075323801</v>
      </c>
      <c r="N87">
        <v>93.983116176422797</v>
      </c>
      <c r="O87">
        <v>105.04309783441199</v>
      </c>
      <c r="P87">
        <v>1.74015613545407</v>
      </c>
      <c r="Q87">
        <v>1.94493860834029</v>
      </c>
      <c r="R87">
        <v>14.8902463681935</v>
      </c>
    </row>
    <row r="88" spans="1:18" x14ac:dyDescent="0.35">
      <c r="A88" t="s">
        <v>235</v>
      </c>
      <c r="B88" t="s">
        <v>203</v>
      </c>
      <c r="C88" t="s">
        <v>238</v>
      </c>
      <c r="D88" t="s">
        <v>204</v>
      </c>
      <c r="E88" t="s">
        <v>26</v>
      </c>
      <c r="F88">
        <v>8</v>
      </c>
      <c r="H88">
        <v>1.8515625</v>
      </c>
      <c r="I88">
        <v>2451</v>
      </c>
      <c r="J88">
        <v>2451</v>
      </c>
      <c r="K88">
        <v>2264</v>
      </c>
      <c r="L88">
        <v>2263.5</v>
      </c>
      <c r="M88">
        <v>11.714824075323801</v>
      </c>
      <c r="N88">
        <v>116.103079492402</v>
      </c>
      <c r="O88">
        <v>105.04309783441199</v>
      </c>
      <c r="P88">
        <v>2.1497210812265002</v>
      </c>
      <c r="Q88">
        <v>1.94493860834029</v>
      </c>
      <c r="R88">
        <v>14.8902463681935</v>
      </c>
    </row>
    <row r="89" spans="1:18" x14ac:dyDescent="0.35">
      <c r="A89" t="s">
        <v>235</v>
      </c>
      <c r="B89" t="s">
        <v>203</v>
      </c>
      <c r="C89" t="s">
        <v>239</v>
      </c>
      <c r="D89" t="s">
        <v>205</v>
      </c>
      <c r="E89" t="s">
        <v>26</v>
      </c>
      <c r="F89">
        <v>9</v>
      </c>
      <c r="H89">
        <v>1.8984375</v>
      </c>
      <c r="I89">
        <v>728</v>
      </c>
      <c r="J89">
        <v>728</v>
      </c>
      <c r="K89">
        <v>731</v>
      </c>
      <c r="L89">
        <v>730.5</v>
      </c>
      <c r="M89">
        <v>0.48398821436450801</v>
      </c>
      <c r="N89">
        <v>109.617142789876</v>
      </c>
      <c r="O89">
        <v>110.107189016737</v>
      </c>
      <c r="P89">
        <v>2.08101294515156</v>
      </c>
      <c r="Q89">
        <v>2.0903161664896199</v>
      </c>
      <c r="R89">
        <v>0.62941396143638395</v>
      </c>
    </row>
    <row r="90" spans="1:18" x14ac:dyDescent="0.35">
      <c r="A90" t="s">
        <v>235</v>
      </c>
      <c r="B90" t="s">
        <v>203</v>
      </c>
      <c r="C90" t="s">
        <v>239</v>
      </c>
      <c r="D90" t="s">
        <v>204</v>
      </c>
      <c r="E90" t="s">
        <v>26</v>
      </c>
      <c r="F90">
        <v>9</v>
      </c>
      <c r="H90">
        <v>1.8984375</v>
      </c>
      <c r="I90">
        <v>733</v>
      </c>
      <c r="J90">
        <v>733</v>
      </c>
      <c r="K90">
        <v>731</v>
      </c>
      <c r="L90">
        <v>730.5</v>
      </c>
      <c r="M90">
        <v>0.48398821436450801</v>
      </c>
      <c r="N90">
        <v>110.59723524359801</v>
      </c>
      <c r="O90">
        <v>110.107189016737</v>
      </c>
      <c r="P90">
        <v>2.0996193878276901</v>
      </c>
      <c r="Q90">
        <v>2.0903161664896199</v>
      </c>
      <c r="R90">
        <v>0.62941396143638395</v>
      </c>
    </row>
    <row r="91" spans="1:18" x14ac:dyDescent="0.35">
      <c r="A91" t="s">
        <v>235</v>
      </c>
      <c r="B91" t="s">
        <v>203</v>
      </c>
      <c r="C91" t="s">
        <v>240</v>
      </c>
      <c r="D91" t="s">
        <v>204</v>
      </c>
      <c r="E91" t="s">
        <v>26</v>
      </c>
      <c r="F91">
        <v>2</v>
      </c>
      <c r="H91">
        <v>2.4140625</v>
      </c>
      <c r="I91">
        <v>6385</v>
      </c>
      <c r="J91">
        <v>6385</v>
      </c>
      <c r="K91">
        <v>6402</v>
      </c>
      <c r="L91">
        <v>6401.5</v>
      </c>
      <c r="M91">
        <v>0.36451650049451001</v>
      </c>
      <c r="N91">
        <v>100.910029566923</v>
      </c>
      <c r="O91">
        <v>101.23498163105</v>
      </c>
      <c r="P91">
        <v>2.43603118251401</v>
      </c>
      <c r="Q91">
        <v>2.4438757284370798</v>
      </c>
      <c r="R91">
        <v>0.45394547300293397</v>
      </c>
    </row>
    <row r="92" spans="1:18" x14ac:dyDescent="0.35">
      <c r="A92" t="s">
        <v>235</v>
      </c>
      <c r="B92" t="s">
        <v>203</v>
      </c>
      <c r="C92" t="s">
        <v>240</v>
      </c>
      <c r="D92" t="s">
        <v>205</v>
      </c>
      <c r="E92" t="s">
        <v>26</v>
      </c>
      <c r="F92">
        <v>2</v>
      </c>
      <c r="H92">
        <v>2.4140625</v>
      </c>
      <c r="I92">
        <v>6418</v>
      </c>
      <c r="J92">
        <v>6418</v>
      </c>
      <c r="K92">
        <v>6402</v>
      </c>
      <c r="L92">
        <v>6401.5</v>
      </c>
      <c r="M92">
        <v>0.36451650049451001</v>
      </c>
      <c r="N92">
        <v>101.55993369517699</v>
      </c>
      <c r="O92">
        <v>101.23498163105</v>
      </c>
      <c r="P92">
        <v>2.4517202743601501</v>
      </c>
      <c r="Q92">
        <v>2.4438757284370798</v>
      </c>
      <c r="R92">
        <v>0.45394547300293397</v>
      </c>
    </row>
    <row r="93" spans="1:18" x14ac:dyDescent="0.35">
      <c r="A93" t="s">
        <v>235</v>
      </c>
      <c r="B93" t="s">
        <v>203</v>
      </c>
      <c r="C93" t="s">
        <v>241</v>
      </c>
      <c r="D93" t="s">
        <v>204</v>
      </c>
      <c r="E93" t="s">
        <v>26</v>
      </c>
      <c r="F93">
        <v>3</v>
      </c>
      <c r="H93">
        <v>5.5078125</v>
      </c>
      <c r="I93">
        <v>6282</v>
      </c>
      <c r="J93">
        <v>6282</v>
      </c>
      <c r="K93">
        <v>6041</v>
      </c>
      <c r="L93">
        <v>6040.5</v>
      </c>
      <c r="M93">
        <v>5.6540447862445502</v>
      </c>
      <c r="N93">
        <v>109.268076349868</v>
      </c>
      <c r="O93">
        <v>104.336663681201</v>
      </c>
      <c r="P93">
        <v>6.01828076770758</v>
      </c>
      <c r="Q93">
        <v>5.7466678043161599</v>
      </c>
      <c r="R93">
        <v>6.6841994286844404</v>
      </c>
    </row>
    <row r="94" spans="1:18" x14ac:dyDescent="0.35">
      <c r="A94" t="s">
        <v>235</v>
      </c>
      <c r="B94" t="s">
        <v>203</v>
      </c>
      <c r="C94" t="s">
        <v>241</v>
      </c>
      <c r="D94" t="s">
        <v>205</v>
      </c>
      <c r="E94" t="s">
        <v>26</v>
      </c>
      <c r="F94">
        <v>3</v>
      </c>
      <c r="H94">
        <v>5.5078125</v>
      </c>
      <c r="I94">
        <v>5799</v>
      </c>
      <c r="J94">
        <v>5799</v>
      </c>
      <c r="K94">
        <v>6041</v>
      </c>
      <c r="L94">
        <v>6040.5</v>
      </c>
      <c r="M94">
        <v>5.6540447862445502</v>
      </c>
      <c r="N94">
        <v>99.405251012534407</v>
      </c>
      <c r="O94">
        <v>104.336663681201</v>
      </c>
      <c r="P94">
        <v>5.4750548409247397</v>
      </c>
      <c r="Q94">
        <v>5.7466678043161599</v>
      </c>
      <c r="R94">
        <v>6.6841994286844404</v>
      </c>
    </row>
    <row r="95" spans="1:18" x14ac:dyDescent="0.35">
      <c r="A95" t="s">
        <v>235</v>
      </c>
      <c r="B95" t="s">
        <v>203</v>
      </c>
      <c r="C95" t="s">
        <v>242</v>
      </c>
      <c r="D95" t="s">
        <v>204</v>
      </c>
      <c r="E95" t="s">
        <v>26</v>
      </c>
      <c r="F95">
        <v>4</v>
      </c>
      <c r="H95">
        <v>0.98046875</v>
      </c>
      <c r="I95">
        <v>4830</v>
      </c>
      <c r="J95">
        <v>4830</v>
      </c>
      <c r="K95">
        <v>4330</v>
      </c>
      <c r="L95">
        <v>4330</v>
      </c>
      <c r="M95">
        <v>16.3304106509595</v>
      </c>
      <c r="N95">
        <v>113.598491938419</v>
      </c>
      <c r="O95">
        <v>100.48840992343</v>
      </c>
      <c r="P95">
        <v>1.11379771392746</v>
      </c>
      <c r="Q95">
        <v>0.98525745667113096</v>
      </c>
      <c r="R95">
        <v>18.450342485813302</v>
      </c>
    </row>
    <row r="96" spans="1:18" x14ac:dyDescent="0.35">
      <c r="A96" t="s">
        <v>235</v>
      </c>
      <c r="B96" t="s">
        <v>203</v>
      </c>
      <c r="C96" t="s">
        <v>242</v>
      </c>
      <c r="D96" t="s">
        <v>205</v>
      </c>
      <c r="E96" t="s">
        <v>26</v>
      </c>
      <c r="F96">
        <v>4</v>
      </c>
      <c r="H96">
        <v>0.98046875</v>
      </c>
      <c r="I96">
        <v>3830</v>
      </c>
      <c r="J96">
        <v>3830</v>
      </c>
      <c r="K96">
        <v>4330</v>
      </c>
      <c r="L96">
        <v>4330</v>
      </c>
      <c r="M96">
        <v>16.3304106509595</v>
      </c>
      <c r="N96">
        <v>87.378327908441193</v>
      </c>
      <c r="O96">
        <v>100.48840992343</v>
      </c>
      <c r="P96">
        <v>0.85671719941479396</v>
      </c>
      <c r="Q96">
        <v>0.98525745667113096</v>
      </c>
      <c r="R96">
        <v>18.450342485813302</v>
      </c>
    </row>
    <row r="97" spans="1:18" x14ac:dyDescent="0.35">
      <c r="A97" t="s">
        <v>235</v>
      </c>
      <c r="B97" t="s">
        <v>203</v>
      </c>
      <c r="C97" t="s">
        <v>243</v>
      </c>
      <c r="D97" t="s">
        <v>204</v>
      </c>
      <c r="E97" t="s">
        <v>26</v>
      </c>
      <c r="F97">
        <v>5</v>
      </c>
      <c r="H97">
        <v>2.765625</v>
      </c>
      <c r="I97">
        <v>1998</v>
      </c>
      <c r="J97">
        <v>1998</v>
      </c>
      <c r="K97">
        <v>1966</v>
      </c>
      <c r="L97">
        <v>1966</v>
      </c>
      <c r="M97">
        <v>2.30187355014949</v>
      </c>
      <c r="N97">
        <v>99.010582971571395</v>
      </c>
      <c r="O97">
        <v>97.2889414998468</v>
      </c>
      <c r="P97">
        <v>2.7382614353075199</v>
      </c>
      <c r="Q97">
        <v>2.6906472883551298</v>
      </c>
      <c r="R97">
        <v>2.5026161055115401</v>
      </c>
    </row>
    <row r="98" spans="1:18" x14ac:dyDescent="0.35">
      <c r="A98" t="s">
        <v>235</v>
      </c>
      <c r="B98" t="s">
        <v>203</v>
      </c>
      <c r="C98" t="s">
        <v>243</v>
      </c>
      <c r="D98" t="s">
        <v>205</v>
      </c>
      <c r="E98" t="s">
        <v>26</v>
      </c>
      <c r="F98">
        <v>5</v>
      </c>
      <c r="H98">
        <v>2.765625</v>
      </c>
      <c r="I98">
        <v>1934</v>
      </c>
      <c r="J98">
        <v>1934</v>
      </c>
      <c r="K98">
        <v>1966</v>
      </c>
      <c r="L98">
        <v>1966</v>
      </c>
      <c r="M98">
        <v>2.30187355014949</v>
      </c>
      <c r="N98">
        <v>95.567300028122204</v>
      </c>
      <c r="O98">
        <v>97.2889414998468</v>
      </c>
      <c r="P98">
        <v>2.6430331414027499</v>
      </c>
      <c r="Q98">
        <v>2.6906472883551298</v>
      </c>
      <c r="R98">
        <v>2.5026161055115401</v>
      </c>
    </row>
    <row r="99" spans="1:18" x14ac:dyDescent="0.35">
      <c r="A99" t="s">
        <v>235</v>
      </c>
      <c r="B99" t="s">
        <v>203</v>
      </c>
      <c r="C99" t="s">
        <v>244</v>
      </c>
      <c r="D99" t="s">
        <v>205</v>
      </c>
      <c r="E99" t="s">
        <v>26</v>
      </c>
      <c r="F99">
        <v>6</v>
      </c>
      <c r="H99">
        <v>2.41796875</v>
      </c>
      <c r="I99">
        <v>4065</v>
      </c>
      <c r="J99">
        <v>4065</v>
      </c>
      <c r="K99">
        <v>4055</v>
      </c>
      <c r="L99">
        <v>4054.5</v>
      </c>
      <c r="M99">
        <v>0.36624102614175602</v>
      </c>
      <c r="N99">
        <v>90.593517885845699</v>
      </c>
      <c r="O99">
        <v>90.335191834312596</v>
      </c>
      <c r="P99">
        <v>2.1905229520054101</v>
      </c>
      <c r="Q99">
        <v>2.1842767088062298</v>
      </c>
      <c r="R99">
        <v>0.40441404747607901</v>
      </c>
    </row>
    <row r="100" spans="1:18" x14ac:dyDescent="0.35">
      <c r="A100" t="s">
        <v>235</v>
      </c>
      <c r="B100" t="s">
        <v>203</v>
      </c>
      <c r="C100" t="s">
        <v>244</v>
      </c>
      <c r="D100" t="s">
        <v>204</v>
      </c>
      <c r="E100" t="s">
        <v>26</v>
      </c>
      <c r="F100">
        <v>6</v>
      </c>
      <c r="H100">
        <v>2.41796875</v>
      </c>
      <c r="I100">
        <v>4044</v>
      </c>
      <c r="J100">
        <v>4044</v>
      </c>
      <c r="K100">
        <v>4055</v>
      </c>
      <c r="L100">
        <v>4054.5</v>
      </c>
      <c r="M100">
        <v>0.36624102614175602</v>
      </c>
      <c r="N100">
        <v>90.076865782779393</v>
      </c>
      <c r="O100">
        <v>90.335191834312596</v>
      </c>
      <c r="P100">
        <v>2.1780304656070499</v>
      </c>
      <c r="Q100">
        <v>2.1842767088062298</v>
      </c>
      <c r="R100">
        <v>0.40441404747607901</v>
      </c>
    </row>
    <row r="101" spans="1:18" x14ac:dyDescent="0.35">
      <c r="A101" t="s">
        <v>235</v>
      </c>
      <c r="B101" t="s">
        <v>203</v>
      </c>
      <c r="C101" t="s">
        <v>245</v>
      </c>
      <c r="D101" t="s">
        <v>205</v>
      </c>
      <c r="E101" t="s">
        <v>26</v>
      </c>
      <c r="F101">
        <v>10</v>
      </c>
      <c r="H101">
        <v>1.3046875</v>
      </c>
      <c r="I101">
        <v>1640</v>
      </c>
      <c r="J101">
        <v>1640</v>
      </c>
      <c r="K101">
        <v>1589</v>
      </c>
      <c r="L101">
        <v>1588.5</v>
      </c>
      <c r="M101">
        <v>4.5849542626512001</v>
      </c>
      <c r="N101">
        <v>106.312459635338</v>
      </c>
      <c r="O101">
        <v>101.994035898508</v>
      </c>
      <c r="P101">
        <v>1.3870453718047999</v>
      </c>
      <c r="Q101">
        <v>1.3307034371133399</v>
      </c>
      <c r="R101">
        <v>5.9877750330188597</v>
      </c>
    </row>
    <row r="102" spans="1:18" x14ac:dyDescent="0.35">
      <c r="A102" t="s">
        <v>235</v>
      </c>
      <c r="B102" t="s">
        <v>203</v>
      </c>
      <c r="C102" t="s">
        <v>245</v>
      </c>
      <c r="D102" t="s">
        <v>204</v>
      </c>
      <c r="E102" t="s">
        <v>26</v>
      </c>
      <c r="F102">
        <v>10</v>
      </c>
      <c r="H102">
        <v>1.3046875</v>
      </c>
      <c r="I102">
        <v>1537</v>
      </c>
      <c r="J102">
        <v>1537</v>
      </c>
      <c r="K102">
        <v>1589</v>
      </c>
      <c r="L102">
        <v>1588.5</v>
      </c>
      <c r="M102">
        <v>4.5849542626512001</v>
      </c>
      <c r="N102">
        <v>97.675612161677904</v>
      </c>
      <c r="O102">
        <v>101.994035898508</v>
      </c>
      <c r="P102">
        <v>1.2743615024218899</v>
      </c>
      <c r="Q102">
        <v>1.3307034371133399</v>
      </c>
      <c r="R102">
        <v>5.9877750330188597</v>
      </c>
    </row>
    <row r="103" spans="1:18" x14ac:dyDescent="0.35">
      <c r="A103" t="s">
        <v>235</v>
      </c>
      <c r="B103" t="s">
        <v>200</v>
      </c>
      <c r="C103" t="s">
        <v>236</v>
      </c>
      <c r="D103" t="s">
        <v>201</v>
      </c>
      <c r="E103" t="s">
        <v>26</v>
      </c>
      <c r="F103">
        <v>1</v>
      </c>
      <c r="H103">
        <v>1.474609375</v>
      </c>
      <c r="I103">
        <v>714</v>
      </c>
      <c r="J103">
        <v>714</v>
      </c>
      <c r="K103">
        <v>740</v>
      </c>
      <c r="L103">
        <v>740</v>
      </c>
      <c r="M103">
        <v>4.9688584623919496</v>
      </c>
      <c r="N103">
        <v>96.187621690762597</v>
      </c>
      <c r="O103">
        <v>102.931661279886</v>
      </c>
      <c r="P103">
        <v>1.4183916870415101</v>
      </c>
      <c r="Q103">
        <v>1.51783992707644</v>
      </c>
      <c r="R103">
        <v>9.2658683766754297</v>
      </c>
    </row>
    <row r="104" spans="1:18" x14ac:dyDescent="0.35">
      <c r="A104" t="s">
        <v>235</v>
      </c>
      <c r="B104" t="s">
        <v>200</v>
      </c>
      <c r="C104" t="s">
        <v>236</v>
      </c>
      <c r="D104" t="s">
        <v>202</v>
      </c>
      <c r="E104" t="s">
        <v>26</v>
      </c>
      <c r="F104">
        <v>1</v>
      </c>
      <c r="H104">
        <v>1.474609375</v>
      </c>
      <c r="I104">
        <v>766</v>
      </c>
      <c r="J104">
        <v>766</v>
      </c>
      <c r="K104">
        <v>740</v>
      </c>
      <c r="L104">
        <v>740</v>
      </c>
      <c r="M104">
        <v>4.9688584623919496</v>
      </c>
      <c r="N104">
        <v>109.67570086900901</v>
      </c>
      <c r="O104">
        <v>102.931661279886</v>
      </c>
      <c r="P104">
        <v>1.6172881671113699</v>
      </c>
      <c r="Q104">
        <v>1.51783992707644</v>
      </c>
      <c r="R104">
        <v>9.2658683766754297</v>
      </c>
    </row>
    <row r="105" spans="1:18" x14ac:dyDescent="0.35">
      <c r="A105" t="s">
        <v>235</v>
      </c>
      <c r="B105" t="s">
        <v>200</v>
      </c>
      <c r="C105" t="s">
        <v>237</v>
      </c>
      <c r="D105" t="s">
        <v>201</v>
      </c>
      <c r="E105" t="s">
        <v>26</v>
      </c>
      <c r="F105">
        <v>7</v>
      </c>
      <c r="H105">
        <v>0.3818359375</v>
      </c>
      <c r="I105">
        <v>778</v>
      </c>
      <c r="J105">
        <v>778</v>
      </c>
      <c r="K105">
        <v>881</v>
      </c>
      <c r="L105">
        <v>881</v>
      </c>
      <c r="M105">
        <v>16.533938356915801</v>
      </c>
      <c r="N105">
        <v>68.200137420062504</v>
      </c>
      <c r="O105">
        <v>84.375557836365601</v>
      </c>
      <c r="P105">
        <v>0.26041263409418403</v>
      </c>
      <c r="Q105">
        <v>0.322176202285341</v>
      </c>
      <c r="R105">
        <v>27.1115231903843</v>
      </c>
    </row>
    <row r="106" spans="1:18" x14ac:dyDescent="0.35">
      <c r="A106" t="s">
        <v>235</v>
      </c>
      <c r="B106" t="s">
        <v>200</v>
      </c>
      <c r="C106" t="s">
        <v>237</v>
      </c>
      <c r="D106" t="s">
        <v>202</v>
      </c>
      <c r="E106" t="s">
        <v>26</v>
      </c>
      <c r="F106">
        <v>7</v>
      </c>
      <c r="H106">
        <v>0.3818359375</v>
      </c>
      <c r="I106">
        <v>984</v>
      </c>
      <c r="J106">
        <v>984</v>
      </c>
      <c r="K106">
        <v>881</v>
      </c>
      <c r="L106">
        <v>881</v>
      </c>
      <c r="M106">
        <v>16.533938356915801</v>
      </c>
      <c r="N106">
        <v>100.550978252668</v>
      </c>
      <c r="O106">
        <v>84.375557836365601</v>
      </c>
      <c r="P106">
        <v>0.38393977047649802</v>
      </c>
      <c r="Q106">
        <v>0.322176202285341</v>
      </c>
      <c r="R106">
        <v>27.1115231903843</v>
      </c>
    </row>
    <row r="107" spans="1:18" x14ac:dyDescent="0.35">
      <c r="A107" t="s">
        <v>235</v>
      </c>
      <c r="B107" t="s">
        <v>200</v>
      </c>
      <c r="C107" t="s">
        <v>238</v>
      </c>
      <c r="D107" t="s">
        <v>202</v>
      </c>
      <c r="E107" t="s">
        <v>26</v>
      </c>
      <c r="F107">
        <v>8</v>
      </c>
      <c r="H107">
        <v>0.462890625</v>
      </c>
      <c r="I107">
        <v>890</v>
      </c>
      <c r="J107">
        <v>890</v>
      </c>
      <c r="K107">
        <v>871</v>
      </c>
      <c r="L107">
        <v>870.5</v>
      </c>
      <c r="M107">
        <v>3.1679683476479399</v>
      </c>
      <c r="N107">
        <v>99.097204135172703</v>
      </c>
      <c r="O107">
        <v>94.607979715959999</v>
      </c>
      <c r="P107">
        <v>0.45871166757882698</v>
      </c>
      <c r="Q107">
        <v>0.43793146860707999</v>
      </c>
      <c r="R107">
        <v>6.7105566330110804</v>
      </c>
    </row>
    <row r="108" spans="1:18" x14ac:dyDescent="0.35">
      <c r="A108" t="s">
        <v>235</v>
      </c>
      <c r="B108" t="s">
        <v>200</v>
      </c>
      <c r="C108" t="s">
        <v>238</v>
      </c>
      <c r="D108" t="s">
        <v>201</v>
      </c>
      <c r="E108" t="s">
        <v>26</v>
      </c>
      <c r="F108">
        <v>8</v>
      </c>
      <c r="H108">
        <v>0.462890625</v>
      </c>
      <c r="I108">
        <v>851</v>
      </c>
      <c r="J108">
        <v>851</v>
      </c>
      <c r="K108">
        <v>871</v>
      </c>
      <c r="L108">
        <v>870.5</v>
      </c>
      <c r="M108">
        <v>3.1679683476479399</v>
      </c>
      <c r="N108">
        <v>90.118755296747196</v>
      </c>
      <c r="O108">
        <v>94.607979715959999</v>
      </c>
      <c r="P108">
        <v>0.417151269635334</v>
      </c>
      <c r="Q108">
        <v>0.43793146860707999</v>
      </c>
      <c r="R108">
        <v>6.7105566330110804</v>
      </c>
    </row>
    <row r="109" spans="1:18" x14ac:dyDescent="0.35">
      <c r="A109" t="s">
        <v>235</v>
      </c>
      <c r="B109" t="s">
        <v>200</v>
      </c>
      <c r="C109" t="s">
        <v>239</v>
      </c>
      <c r="D109" t="s">
        <v>202</v>
      </c>
      <c r="E109" t="s">
        <v>26</v>
      </c>
      <c r="F109">
        <v>9</v>
      </c>
      <c r="H109">
        <v>0.474609375</v>
      </c>
      <c r="I109">
        <v>385</v>
      </c>
      <c r="J109">
        <v>385</v>
      </c>
      <c r="K109">
        <v>397</v>
      </c>
      <c r="L109">
        <v>396.5</v>
      </c>
      <c r="M109">
        <v>4.1017543423179301</v>
      </c>
      <c r="N109">
        <v>106.26456934604199</v>
      </c>
      <c r="O109">
        <v>121.47413476544</v>
      </c>
      <c r="P109">
        <v>0.504341608419695</v>
      </c>
      <c r="Q109">
        <v>0.57652763179691502</v>
      </c>
      <c r="R109">
        <v>17.707122372550199</v>
      </c>
    </row>
    <row r="110" spans="1:18" x14ac:dyDescent="0.35">
      <c r="A110" t="s">
        <v>235</v>
      </c>
      <c r="B110" t="s">
        <v>200</v>
      </c>
      <c r="C110" t="s">
        <v>239</v>
      </c>
      <c r="D110" t="s">
        <v>201</v>
      </c>
      <c r="E110" t="s">
        <v>26</v>
      </c>
      <c r="F110">
        <v>9</v>
      </c>
      <c r="H110">
        <v>0.474609375</v>
      </c>
      <c r="I110">
        <v>408</v>
      </c>
      <c r="J110">
        <v>408</v>
      </c>
      <c r="K110">
        <v>397</v>
      </c>
      <c r="L110">
        <v>396.5</v>
      </c>
      <c r="M110">
        <v>4.1017543423179301</v>
      </c>
      <c r="N110">
        <v>136.68370018483799</v>
      </c>
      <c r="O110">
        <v>121.47413476544</v>
      </c>
      <c r="P110">
        <v>0.64871365517413404</v>
      </c>
      <c r="Q110">
        <v>0.57652763179691502</v>
      </c>
      <c r="R110">
        <v>17.707122372550199</v>
      </c>
    </row>
    <row r="111" spans="1:18" x14ac:dyDescent="0.35">
      <c r="A111" t="s">
        <v>235</v>
      </c>
      <c r="B111" t="s">
        <v>200</v>
      </c>
      <c r="C111" t="s">
        <v>240</v>
      </c>
      <c r="D111" t="s">
        <v>201</v>
      </c>
      <c r="E111" t="s">
        <v>26</v>
      </c>
      <c r="F111">
        <v>2</v>
      </c>
      <c r="H111">
        <v>0.603515625</v>
      </c>
      <c r="I111">
        <v>2188</v>
      </c>
      <c r="J111">
        <v>2188</v>
      </c>
      <c r="K111">
        <v>2390</v>
      </c>
      <c r="L111">
        <v>2389.5</v>
      </c>
      <c r="M111">
        <v>11.9256762008026</v>
      </c>
      <c r="N111">
        <v>73.187274125215595</v>
      </c>
      <c r="O111">
        <v>89.049600588109996</v>
      </c>
      <c r="P111">
        <v>0.44169663485725802</v>
      </c>
      <c r="Q111">
        <v>0.53742825354933599</v>
      </c>
      <c r="R111">
        <v>25.191260900063099</v>
      </c>
    </row>
    <row r="112" spans="1:18" x14ac:dyDescent="0.35">
      <c r="A112" t="s">
        <v>235</v>
      </c>
      <c r="B112" t="s">
        <v>200</v>
      </c>
      <c r="C112" t="s">
        <v>240</v>
      </c>
      <c r="D112" t="s">
        <v>202</v>
      </c>
      <c r="E112" t="s">
        <v>26</v>
      </c>
      <c r="F112">
        <v>2</v>
      </c>
      <c r="H112">
        <v>0.603515625</v>
      </c>
      <c r="I112">
        <v>2591</v>
      </c>
      <c r="J112">
        <v>2591</v>
      </c>
      <c r="K112">
        <v>2390</v>
      </c>
      <c r="L112">
        <v>2389.5</v>
      </c>
      <c r="M112">
        <v>11.9256762008026</v>
      </c>
      <c r="N112">
        <v>104.911927051004</v>
      </c>
      <c r="O112">
        <v>89.049600588109996</v>
      </c>
      <c r="P112">
        <v>0.63315987224141401</v>
      </c>
      <c r="Q112">
        <v>0.53742825354933599</v>
      </c>
      <c r="R112">
        <v>25.191260900063099</v>
      </c>
    </row>
    <row r="113" spans="1:18" x14ac:dyDescent="0.35">
      <c r="A113" t="s">
        <v>235</v>
      </c>
      <c r="B113" t="s">
        <v>200</v>
      </c>
      <c r="C113" t="s">
        <v>241</v>
      </c>
      <c r="D113" t="s">
        <v>201</v>
      </c>
      <c r="E113" t="s">
        <v>26</v>
      </c>
      <c r="F113">
        <v>3</v>
      </c>
      <c r="H113">
        <v>1.376953125</v>
      </c>
      <c r="I113">
        <v>1783</v>
      </c>
      <c r="J113">
        <v>1783</v>
      </c>
      <c r="K113">
        <v>1994</v>
      </c>
      <c r="L113">
        <v>1993.5</v>
      </c>
      <c r="M113">
        <v>14.9331304178347</v>
      </c>
      <c r="N113">
        <v>75.834450055135406</v>
      </c>
      <c r="O113">
        <v>92.2968265472647</v>
      </c>
      <c r="P113">
        <v>1.04420482986075</v>
      </c>
      <c r="Q113">
        <v>1.2708840374183901</v>
      </c>
      <c r="R113">
        <v>25.224395003590899</v>
      </c>
    </row>
    <row r="114" spans="1:18" x14ac:dyDescent="0.35">
      <c r="A114" t="s">
        <v>235</v>
      </c>
      <c r="B114" t="s">
        <v>200</v>
      </c>
      <c r="C114" t="s">
        <v>241</v>
      </c>
      <c r="D114" t="s">
        <v>202</v>
      </c>
      <c r="E114" t="s">
        <v>26</v>
      </c>
      <c r="F114">
        <v>3</v>
      </c>
      <c r="H114">
        <v>1.376953125</v>
      </c>
      <c r="I114">
        <v>2204</v>
      </c>
      <c r="J114">
        <v>2204</v>
      </c>
      <c r="K114">
        <v>1994</v>
      </c>
      <c r="L114">
        <v>1993.5</v>
      </c>
      <c r="M114">
        <v>14.9331304178347</v>
      </c>
      <c r="N114">
        <v>108.759203039394</v>
      </c>
      <c r="O114">
        <v>92.2968265472647</v>
      </c>
      <c r="P114">
        <v>1.4975632449760301</v>
      </c>
      <c r="Q114">
        <v>1.2708840374183901</v>
      </c>
      <c r="R114">
        <v>25.224395003590899</v>
      </c>
    </row>
    <row r="115" spans="1:18" x14ac:dyDescent="0.35">
      <c r="A115" t="s">
        <v>235</v>
      </c>
      <c r="B115" t="s">
        <v>200</v>
      </c>
      <c r="C115" t="s">
        <v>242</v>
      </c>
      <c r="D115" t="s">
        <v>201</v>
      </c>
      <c r="E115" t="s">
        <v>26</v>
      </c>
      <c r="F115">
        <v>4</v>
      </c>
      <c r="H115">
        <v>0.2451171875</v>
      </c>
      <c r="I115">
        <v>1608</v>
      </c>
      <c r="J115">
        <v>1608</v>
      </c>
      <c r="K115">
        <v>1585</v>
      </c>
      <c r="L115">
        <v>1584.5</v>
      </c>
      <c r="M115">
        <v>2.0974451698180898</v>
      </c>
      <c r="N115">
        <v>124.90082175405701</v>
      </c>
      <c r="O115">
        <v>122.618297350164</v>
      </c>
      <c r="P115">
        <v>0.30615338144793403</v>
      </c>
      <c r="Q115">
        <v>0.30055852182511</v>
      </c>
      <c r="R115">
        <v>2.6325410140181198</v>
      </c>
    </row>
    <row r="116" spans="1:18" x14ac:dyDescent="0.35">
      <c r="A116" t="s">
        <v>235</v>
      </c>
      <c r="B116" t="s">
        <v>200</v>
      </c>
      <c r="C116" t="s">
        <v>242</v>
      </c>
      <c r="D116" t="s">
        <v>202</v>
      </c>
      <c r="E116" t="s">
        <v>26</v>
      </c>
      <c r="F116">
        <v>4</v>
      </c>
      <c r="H116">
        <v>0.2451171875</v>
      </c>
      <c r="I116">
        <v>1561</v>
      </c>
      <c r="J116">
        <v>1561</v>
      </c>
      <c r="K116">
        <v>1585</v>
      </c>
      <c r="L116">
        <v>1584.5</v>
      </c>
      <c r="M116">
        <v>2.0974451698180898</v>
      </c>
      <c r="N116">
        <v>120.33577294627</v>
      </c>
      <c r="O116">
        <v>122.618297350164</v>
      </c>
      <c r="P116">
        <v>0.29496366220228498</v>
      </c>
      <c r="Q116">
        <v>0.30055852182511</v>
      </c>
      <c r="R116">
        <v>2.6325410140181198</v>
      </c>
    </row>
    <row r="117" spans="1:18" x14ac:dyDescent="0.35">
      <c r="A117" t="s">
        <v>235</v>
      </c>
      <c r="B117" t="s">
        <v>200</v>
      </c>
      <c r="C117" t="s">
        <v>243</v>
      </c>
      <c r="D117" t="s">
        <v>201</v>
      </c>
      <c r="E117" t="s">
        <v>26</v>
      </c>
      <c r="F117">
        <v>5</v>
      </c>
      <c r="H117">
        <v>0.69140625</v>
      </c>
      <c r="I117">
        <v>706</v>
      </c>
      <c r="J117">
        <v>706</v>
      </c>
      <c r="K117">
        <v>728</v>
      </c>
      <c r="L117">
        <v>728</v>
      </c>
      <c r="M117">
        <v>4.2737223038747301</v>
      </c>
      <c r="N117">
        <v>110.897679637797</v>
      </c>
      <c r="O117">
        <v>115.940467403638</v>
      </c>
      <c r="P117">
        <v>0.76675348812070898</v>
      </c>
      <c r="Q117">
        <v>0.80161963790796698</v>
      </c>
      <c r="R117">
        <v>6.1510696052249498</v>
      </c>
    </row>
    <row r="118" spans="1:18" x14ac:dyDescent="0.35">
      <c r="A118" t="s">
        <v>235</v>
      </c>
      <c r="B118" t="s">
        <v>200</v>
      </c>
      <c r="C118" t="s">
        <v>243</v>
      </c>
      <c r="D118" t="s">
        <v>202</v>
      </c>
      <c r="E118" t="s">
        <v>26</v>
      </c>
      <c r="F118">
        <v>5</v>
      </c>
      <c r="H118">
        <v>0.69140625</v>
      </c>
      <c r="I118">
        <v>750</v>
      </c>
      <c r="J118">
        <v>750</v>
      </c>
      <c r="K118">
        <v>728</v>
      </c>
      <c r="L118">
        <v>728</v>
      </c>
      <c r="M118">
        <v>4.2737223038747301</v>
      </c>
      <c r="N118">
        <v>120.983255169478</v>
      </c>
      <c r="O118">
        <v>115.940467403638</v>
      </c>
      <c r="P118">
        <v>0.83648578769522397</v>
      </c>
      <c r="Q118">
        <v>0.80161963790796698</v>
      </c>
      <c r="R118">
        <v>6.1510696052249498</v>
      </c>
    </row>
    <row r="119" spans="1:18" x14ac:dyDescent="0.35">
      <c r="A119" t="s">
        <v>235</v>
      </c>
      <c r="B119" t="s">
        <v>200</v>
      </c>
      <c r="C119" t="s">
        <v>244</v>
      </c>
      <c r="D119" t="s">
        <v>201</v>
      </c>
      <c r="E119" t="s">
        <v>26</v>
      </c>
      <c r="F119">
        <v>6</v>
      </c>
      <c r="H119">
        <v>0.6044921875</v>
      </c>
      <c r="I119">
        <v>1233</v>
      </c>
      <c r="J119">
        <v>1233</v>
      </c>
      <c r="K119">
        <v>1334</v>
      </c>
      <c r="L119">
        <v>1333.5</v>
      </c>
      <c r="M119">
        <v>10.6583024385823</v>
      </c>
      <c r="N119">
        <v>84.864778220961995</v>
      </c>
      <c r="O119">
        <v>94.655485764535996</v>
      </c>
      <c r="P119">
        <v>0.51300095428491599</v>
      </c>
      <c r="Q119">
        <v>0.57218501648679398</v>
      </c>
      <c r="R119">
        <v>14.627943939556101</v>
      </c>
    </row>
    <row r="120" spans="1:18" x14ac:dyDescent="0.35">
      <c r="A120" t="s">
        <v>235</v>
      </c>
      <c r="B120" t="s">
        <v>200</v>
      </c>
      <c r="C120" t="s">
        <v>244</v>
      </c>
      <c r="D120" t="s">
        <v>202</v>
      </c>
      <c r="E120" t="s">
        <v>26</v>
      </c>
      <c r="F120">
        <v>6</v>
      </c>
      <c r="H120">
        <v>0.6044921875</v>
      </c>
      <c r="I120">
        <v>1434</v>
      </c>
      <c r="J120">
        <v>1434</v>
      </c>
      <c r="K120">
        <v>1334</v>
      </c>
      <c r="L120">
        <v>1333.5</v>
      </c>
      <c r="M120">
        <v>10.6583024385823</v>
      </c>
      <c r="N120">
        <v>104.44619330811</v>
      </c>
      <c r="O120">
        <v>94.655485764535996</v>
      </c>
      <c r="P120">
        <v>0.63136907868867198</v>
      </c>
      <c r="Q120">
        <v>0.57218501648679398</v>
      </c>
      <c r="R120">
        <v>14.627943939556101</v>
      </c>
    </row>
    <row r="121" spans="1:18" x14ac:dyDescent="0.35">
      <c r="A121" t="s">
        <v>235</v>
      </c>
      <c r="B121" t="s">
        <v>200</v>
      </c>
      <c r="C121" t="s">
        <v>245</v>
      </c>
      <c r="D121" t="s">
        <v>202</v>
      </c>
      <c r="E121" t="s">
        <v>26</v>
      </c>
      <c r="F121">
        <v>10</v>
      </c>
      <c r="H121">
        <v>0.326171875</v>
      </c>
      <c r="I121">
        <v>622</v>
      </c>
      <c r="J121">
        <v>622</v>
      </c>
      <c r="K121">
        <v>659</v>
      </c>
      <c r="L121">
        <v>659</v>
      </c>
      <c r="M121">
        <v>7.9401975429141904</v>
      </c>
      <c r="N121">
        <v>80.953951761950805</v>
      </c>
      <c r="O121">
        <v>93.635210009062305</v>
      </c>
      <c r="P121">
        <v>0.26404902234854999</v>
      </c>
      <c r="Q121">
        <v>0.305411720146746</v>
      </c>
      <c r="R121">
        <v>19.153059409259502</v>
      </c>
    </row>
    <row r="122" spans="1:18" x14ac:dyDescent="0.35">
      <c r="A122" t="s">
        <v>235</v>
      </c>
      <c r="B122" t="s">
        <v>200</v>
      </c>
      <c r="C122" t="s">
        <v>245</v>
      </c>
      <c r="D122" t="s">
        <v>201</v>
      </c>
      <c r="E122" t="s">
        <v>26</v>
      </c>
      <c r="F122">
        <v>10</v>
      </c>
      <c r="H122">
        <v>0.326171875</v>
      </c>
      <c r="I122">
        <v>696</v>
      </c>
      <c r="J122">
        <v>696</v>
      </c>
      <c r="K122">
        <v>659</v>
      </c>
      <c r="L122">
        <v>659</v>
      </c>
      <c r="M122">
        <v>7.9401975429141904</v>
      </c>
      <c r="N122">
        <v>106.316468256173</v>
      </c>
      <c r="O122">
        <v>93.635210009062305</v>
      </c>
      <c r="P122">
        <v>0.34677441794494102</v>
      </c>
      <c r="Q122">
        <v>0.305411720146746</v>
      </c>
      <c r="R122">
        <v>19.153059409259502</v>
      </c>
    </row>
    <row r="123" spans="1:18" x14ac:dyDescent="0.35">
      <c r="A123" t="s">
        <v>235</v>
      </c>
      <c r="B123" t="s">
        <v>197</v>
      </c>
      <c r="C123" t="s">
        <v>236</v>
      </c>
      <c r="D123" t="s">
        <v>198</v>
      </c>
      <c r="E123" t="s">
        <v>26</v>
      </c>
      <c r="F123">
        <v>1</v>
      </c>
      <c r="H123">
        <v>0.36865234375</v>
      </c>
      <c r="I123">
        <v>427</v>
      </c>
      <c r="J123">
        <v>427</v>
      </c>
      <c r="K123">
        <v>438</v>
      </c>
      <c r="L123">
        <v>438</v>
      </c>
      <c r="M123">
        <v>3.55167789637078</v>
      </c>
      <c r="N123">
        <v>92.304662565300106</v>
      </c>
      <c r="O123">
        <v>103.26651678735401</v>
      </c>
      <c r="P123">
        <v>0.340283301937507</v>
      </c>
      <c r="Q123">
        <v>0.380694434445569</v>
      </c>
      <c r="R123">
        <v>15.0120323526632</v>
      </c>
    </row>
    <row r="124" spans="1:18" x14ac:dyDescent="0.35">
      <c r="A124" t="s">
        <v>235</v>
      </c>
      <c r="B124" t="s">
        <v>197</v>
      </c>
      <c r="C124" t="s">
        <v>236</v>
      </c>
      <c r="D124" t="s">
        <v>199</v>
      </c>
      <c r="E124" t="s">
        <v>26</v>
      </c>
      <c r="F124">
        <v>1</v>
      </c>
      <c r="H124">
        <v>0.36865234375</v>
      </c>
      <c r="I124">
        <v>449</v>
      </c>
      <c r="J124">
        <v>449</v>
      </c>
      <c r="K124">
        <v>438</v>
      </c>
      <c r="L124">
        <v>438</v>
      </c>
      <c r="M124">
        <v>3.55167789637078</v>
      </c>
      <c r="N124">
        <v>114.22837100940799</v>
      </c>
      <c r="O124">
        <v>103.26651678735401</v>
      </c>
      <c r="P124">
        <v>0.42110556695363099</v>
      </c>
      <c r="Q124">
        <v>0.380694434445569</v>
      </c>
      <c r="R124">
        <v>15.0120323526632</v>
      </c>
    </row>
    <row r="125" spans="1:18" x14ac:dyDescent="0.35">
      <c r="A125" t="s">
        <v>235</v>
      </c>
      <c r="B125" t="s">
        <v>197</v>
      </c>
      <c r="C125" t="s">
        <v>237</v>
      </c>
      <c r="D125" t="s">
        <v>199</v>
      </c>
      <c r="E125" t="s">
        <v>26</v>
      </c>
      <c r="F125">
        <v>7</v>
      </c>
      <c r="H125">
        <v>9.5458984375E-2</v>
      </c>
      <c r="I125">
        <v>535</v>
      </c>
      <c r="J125">
        <v>535</v>
      </c>
      <c r="K125">
        <v>550</v>
      </c>
      <c r="L125">
        <v>549.5</v>
      </c>
      <c r="M125">
        <v>3.7317737314667601</v>
      </c>
      <c r="N125">
        <v>117.273193279832</v>
      </c>
      <c r="O125">
        <v>126.678917857786</v>
      </c>
      <c r="P125">
        <v>0.111947799249058</v>
      </c>
      <c r="Q125">
        <v>0.120926408404283</v>
      </c>
      <c r="R125">
        <v>10.5003290895029</v>
      </c>
    </row>
    <row r="126" spans="1:18" x14ac:dyDescent="0.35">
      <c r="A126" t="s">
        <v>235</v>
      </c>
      <c r="B126" t="s">
        <v>197</v>
      </c>
      <c r="C126" t="s">
        <v>237</v>
      </c>
      <c r="D126" t="s">
        <v>198</v>
      </c>
      <c r="E126" t="s">
        <v>26</v>
      </c>
      <c r="F126">
        <v>7</v>
      </c>
      <c r="H126">
        <v>9.5458984375E-2</v>
      </c>
      <c r="I126">
        <v>564</v>
      </c>
      <c r="J126">
        <v>564</v>
      </c>
      <c r="K126">
        <v>550</v>
      </c>
      <c r="L126">
        <v>549.5</v>
      </c>
      <c r="M126">
        <v>3.7317737314667601</v>
      </c>
      <c r="N126">
        <v>136.08464243573999</v>
      </c>
      <c r="O126">
        <v>126.678917857786</v>
      </c>
      <c r="P126">
        <v>0.12990501755950801</v>
      </c>
      <c r="Q126">
        <v>0.120926408404283</v>
      </c>
      <c r="R126">
        <v>10.5003290895029</v>
      </c>
    </row>
    <row r="127" spans="1:18" x14ac:dyDescent="0.35">
      <c r="A127" t="s">
        <v>235</v>
      </c>
      <c r="B127" t="s">
        <v>197</v>
      </c>
      <c r="C127" t="s">
        <v>238</v>
      </c>
      <c r="D127" t="s">
        <v>199</v>
      </c>
      <c r="E127" t="s">
        <v>26</v>
      </c>
      <c r="F127">
        <v>8</v>
      </c>
      <c r="H127">
        <v>0.11572265625</v>
      </c>
      <c r="I127">
        <v>565</v>
      </c>
      <c r="J127">
        <v>565</v>
      </c>
      <c r="K127">
        <v>574</v>
      </c>
      <c r="L127">
        <v>573.5</v>
      </c>
      <c r="M127">
        <v>2.0960445126715399</v>
      </c>
      <c r="N127">
        <v>99.366341008804994</v>
      </c>
      <c r="O127">
        <v>107.043647046277</v>
      </c>
      <c r="P127">
        <v>0.114989369233822</v>
      </c>
      <c r="Q127">
        <v>0.123873751708826</v>
      </c>
      <c r="R127">
        <v>10.142918912309</v>
      </c>
    </row>
    <row r="128" spans="1:18" x14ac:dyDescent="0.35">
      <c r="A128" t="s">
        <v>235</v>
      </c>
      <c r="B128" t="s">
        <v>197</v>
      </c>
      <c r="C128" t="s">
        <v>238</v>
      </c>
      <c r="D128" t="s">
        <v>198</v>
      </c>
      <c r="E128" t="s">
        <v>26</v>
      </c>
      <c r="F128">
        <v>8</v>
      </c>
      <c r="H128">
        <v>0.11572265625</v>
      </c>
      <c r="I128">
        <v>582</v>
      </c>
      <c r="J128">
        <v>582</v>
      </c>
      <c r="K128">
        <v>574</v>
      </c>
      <c r="L128">
        <v>573.5</v>
      </c>
      <c r="M128">
        <v>2.0960445126715399</v>
      </c>
      <c r="N128">
        <v>114.720953083749</v>
      </c>
      <c r="O128">
        <v>107.043647046277</v>
      </c>
      <c r="P128">
        <v>0.13275813418383101</v>
      </c>
      <c r="Q128">
        <v>0.123873751708826</v>
      </c>
      <c r="R128">
        <v>10.142918912309</v>
      </c>
    </row>
    <row r="129" spans="1:18" x14ac:dyDescent="0.35">
      <c r="A129" t="s">
        <v>235</v>
      </c>
      <c r="B129" t="s">
        <v>197</v>
      </c>
      <c r="C129" t="s">
        <v>239</v>
      </c>
      <c r="D129" t="s">
        <v>199</v>
      </c>
      <c r="E129" t="s">
        <v>32</v>
      </c>
      <c r="F129">
        <v>9</v>
      </c>
      <c r="H129">
        <v>0.11865234375</v>
      </c>
      <c r="I129">
        <v>357</v>
      </c>
      <c r="J129">
        <v>357</v>
      </c>
      <c r="K129">
        <v>354</v>
      </c>
      <c r="L129">
        <v>354</v>
      </c>
      <c r="M129">
        <v>1.1984860698077</v>
      </c>
      <c r="N129">
        <v>253.35467530557699</v>
      </c>
      <c r="O129">
        <v>231.94093957599301</v>
      </c>
      <c r="P129">
        <v>0.30061126025027002</v>
      </c>
      <c r="Q129">
        <v>0.27520336092268699</v>
      </c>
      <c r="R129">
        <v>13.0565977464833</v>
      </c>
    </row>
    <row r="130" spans="1:18" x14ac:dyDescent="0.35">
      <c r="A130" t="s">
        <v>235</v>
      </c>
      <c r="B130" t="s">
        <v>197</v>
      </c>
      <c r="C130" t="s">
        <v>239</v>
      </c>
      <c r="D130" t="s">
        <v>198</v>
      </c>
      <c r="E130" t="s">
        <v>32</v>
      </c>
      <c r="F130">
        <v>9</v>
      </c>
      <c r="H130">
        <v>0.11865234375</v>
      </c>
      <c r="I130">
        <v>351</v>
      </c>
      <c r="J130">
        <v>351</v>
      </c>
      <c r="K130">
        <v>354</v>
      </c>
      <c r="L130">
        <v>354</v>
      </c>
      <c r="M130">
        <v>1.1984860698077</v>
      </c>
      <c r="N130">
        <v>210.52720384640801</v>
      </c>
      <c r="O130">
        <v>231.94093957599301</v>
      </c>
      <c r="P130">
        <v>0.24979546159510399</v>
      </c>
      <c r="Q130">
        <v>0.27520336092268699</v>
      </c>
      <c r="R130">
        <v>13.0565977464833</v>
      </c>
    </row>
    <row r="131" spans="1:18" x14ac:dyDescent="0.35">
      <c r="A131" t="s">
        <v>235</v>
      </c>
      <c r="B131" t="s">
        <v>197</v>
      </c>
      <c r="C131" t="s">
        <v>240</v>
      </c>
      <c r="D131" t="s">
        <v>198</v>
      </c>
      <c r="E131" t="s">
        <v>26</v>
      </c>
      <c r="F131">
        <v>2</v>
      </c>
      <c r="H131">
        <v>0.15087890625</v>
      </c>
      <c r="I131">
        <v>1537</v>
      </c>
      <c r="J131">
        <v>1537</v>
      </c>
      <c r="K131">
        <v>1663</v>
      </c>
      <c r="L131">
        <v>1663</v>
      </c>
      <c r="M131">
        <v>10.7150275922435</v>
      </c>
      <c r="N131">
        <v>87.695248444333302</v>
      </c>
      <c r="O131">
        <v>127.391417292298</v>
      </c>
      <c r="P131">
        <v>0.13231363168603</v>
      </c>
      <c r="Q131">
        <v>0.19220677706699299</v>
      </c>
      <c r="R131">
        <v>44.068008310351502</v>
      </c>
    </row>
    <row r="132" spans="1:18" x14ac:dyDescent="0.35">
      <c r="A132" t="s">
        <v>235</v>
      </c>
      <c r="B132" t="s">
        <v>197</v>
      </c>
      <c r="C132" t="s">
        <v>240</v>
      </c>
      <c r="D132" t="s">
        <v>199</v>
      </c>
      <c r="E132" t="s">
        <v>26</v>
      </c>
      <c r="F132">
        <v>2</v>
      </c>
      <c r="H132">
        <v>0.15087890625</v>
      </c>
      <c r="I132">
        <v>1789</v>
      </c>
      <c r="J132">
        <v>1789</v>
      </c>
      <c r="K132">
        <v>1663</v>
      </c>
      <c r="L132">
        <v>1663</v>
      </c>
      <c r="M132">
        <v>10.7150275922435</v>
      </c>
      <c r="N132">
        <v>167.087586140263</v>
      </c>
      <c r="O132">
        <v>127.391417292298</v>
      </c>
      <c r="P132">
        <v>0.25209992244795598</v>
      </c>
      <c r="Q132">
        <v>0.19220677706699299</v>
      </c>
      <c r="R132">
        <v>44.068008310351502</v>
      </c>
    </row>
    <row r="133" spans="1:18" x14ac:dyDescent="0.35">
      <c r="A133" t="s">
        <v>235</v>
      </c>
      <c r="B133" t="s">
        <v>197</v>
      </c>
      <c r="C133" t="s">
        <v>241</v>
      </c>
      <c r="D133" t="s">
        <v>198</v>
      </c>
      <c r="E133" t="s">
        <v>26</v>
      </c>
      <c r="F133">
        <v>3</v>
      </c>
      <c r="H133">
        <v>0.34423828125</v>
      </c>
      <c r="I133">
        <v>1127</v>
      </c>
      <c r="J133">
        <v>1127</v>
      </c>
      <c r="K133">
        <v>1144</v>
      </c>
      <c r="L133">
        <v>1143.5</v>
      </c>
      <c r="M133">
        <v>2.04062298024976</v>
      </c>
      <c r="N133">
        <v>101.743358287852</v>
      </c>
      <c r="O133">
        <v>106.73139164116699</v>
      </c>
      <c r="P133">
        <v>0.35023958785613102</v>
      </c>
      <c r="Q133">
        <v>0.367410308139762</v>
      </c>
      <c r="R133">
        <v>6.6092499210959597</v>
      </c>
    </row>
    <row r="134" spans="1:18" x14ac:dyDescent="0.35">
      <c r="A134" t="s">
        <v>235</v>
      </c>
      <c r="B134" t="s">
        <v>197</v>
      </c>
      <c r="C134" t="s">
        <v>241</v>
      </c>
      <c r="D134" t="s">
        <v>199</v>
      </c>
      <c r="E134" t="s">
        <v>26</v>
      </c>
      <c r="F134">
        <v>3</v>
      </c>
      <c r="H134">
        <v>0.34423828125</v>
      </c>
      <c r="I134">
        <v>1160</v>
      </c>
      <c r="J134">
        <v>1160</v>
      </c>
      <c r="K134">
        <v>1144</v>
      </c>
      <c r="L134">
        <v>1143.5</v>
      </c>
      <c r="M134">
        <v>2.04062298024976</v>
      </c>
      <c r="N134">
        <v>111.71942499448301</v>
      </c>
      <c r="O134">
        <v>106.73139164116699</v>
      </c>
      <c r="P134">
        <v>0.38458102842339298</v>
      </c>
      <c r="Q134">
        <v>0.367410308139762</v>
      </c>
      <c r="R134">
        <v>6.6092499210959597</v>
      </c>
    </row>
    <row r="135" spans="1:18" x14ac:dyDescent="0.35">
      <c r="A135" t="s">
        <v>235</v>
      </c>
      <c r="B135" t="s">
        <v>197</v>
      </c>
      <c r="C135" t="s">
        <v>242</v>
      </c>
      <c r="D135" t="s">
        <v>198</v>
      </c>
      <c r="E135" t="s">
        <v>26</v>
      </c>
      <c r="F135">
        <v>4</v>
      </c>
      <c r="H135">
        <v>6.1279296875E-2</v>
      </c>
      <c r="I135">
        <v>523</v>
      </c>
      <c r="J135">
        <v>523</v>
      </c>
      <c r="K135">
        <v>499</v>
      </c>
      <c r="L135">
        <v>499</v>
      </c>
      <c r="M135">
        <v>6.8018287569046603</v>
      </c>
      <c r="N135">
        <v>94.077213941959201</v>
      </c>
      <c r="O135">
        <v>85.7443943417517</v>
      </c>
      <c r="P135">
        <v>5.76498552232221E-2</v>
      </c>
      <c r="Q135">
        <v>5.25435619623527E-2</v>
      </c>
      <c r="R135">
        <v>13.7436232209567</v>
      </c>
    </row>
    <row r="136" spans="1:18" x14ac:dyDescent="0.35">
      <c r="A136" t="s">
        <v>235</v>
      </c>
      <c r="B136" t="s">
        <v>197</v>
      </c>
      <c r="C136" t="s">
        <v>242</v>
      </c>
      <c r="D136" t="s">
        <v>199</v>
      </c>
      <c r="E136" t="s">
        <v>26</v>
      </c>
      <c r="F136">
        <v>4</v>
      </c>
      <c r="H136">
        <v>6.1279296875E-2</v>
      </c>
      <c r="I136">
        <v>475</v>
      </c>
      <c r="J136">
        <v>475</v>
      </c>
      <c r="K136">
        <v>499</v>
      </c>
      <c r="L136">
        <v>499</v>
      </c>
      <c r="M136">
        <v>6.8018287569046603</v>
      </c>
      <c r="N136">
        <v>77.4115747415443</v>
      </c>
      <c r="O136">
        <v>85.7443943417517</v>
      </c>
      <c r="P136">
        <v>4.7437268701483397E-2</v>
      </c>
      <c r="Q136">
        <v>5.25435619623527E-2</v>
      </c>
      <c r="R136">
        <v>13.7436232209567</v>
      </c>
    </row>
    <row r="137" spans="1:18" x14ac:dyDescent="0.35">
      <c r="A137" t="s">
        <v>235</v>
      </c>
      <c r="B137" t="s">
        <v>197</v>
      </c>
      <c r="C137" t="s">
        <v>243</v>
      </c>
      <c r="D137" t="s">
        <v>198</v>
      </c>
      <c r="E137" t="s">
        <v>26</v>
      </c>
      <c r="F137">
        <v>5</v>
      </c>
      <c r="H137">
        <v>0.1728515625</v>
      </c>
      <c r="I137">
        <v>351</v>
      </c>
      <c r="J137">
        <v>351</v>
      </c>
      <c r="K137">
        <v>357</v>
      </c>
      <c r="L137">
        <v>357</v>
      </c>
      <c r="M137">
        <v>2.3768295165934301</v>
      </c>
      <c r="N137">
        <v>108.02204139551399</v>
      </c>
      <c r="O137">
        <v>113.940579164518</v>
      </c>
      <c r="P137">
        <v>0.18671778639654299</v>
      </c>
      <c r="Q137">
        <v>0.19694807140741899</v>
      </c>
      <c r="R137">
        <v>7.3460012611111898</v>
      </c>
    </row>
    <row r="138" spans="1:18" x14ac:dyDescent="0.35">
      <c r="A138" t="s">
        <v>235</v>
      </c>
      <c r="B138" t="s">
        <v>197</v>
      </c>
      <c r="C138" t="s">
        <v>243</v>
      </c>
      <c r="D138" t="s">
        <v>199</v>
      </c>
      <c r="E138" t="s">
        <v>26</v>
      </c>
      <c r="F138">
        <v>5</v>
      </c>
      <c r="H138">
        <v>0.1728515625</v>
      </c>
      <c r="I138">
        <v>363</v>
      </c>
      <c r="J138">
        <v>363</v>
      </c>
      <c r="K138">
        <v>357</v>
      </c>
      <c r="L138">
        <v>357</v>
      </c>
      <c r="M138">
        <v>2.3768295165934301</v>
      </c>
      <c r="N138">
        <v>119.859116933522</v>
      </c>
      <c r="O138">
        <v>113.940579164518</v>
      </c>
      <c r="P138">
        <v>0.20717835641829499</v>
      </c>
      <c r="Q138">
        <v>0.19694807140741899</v>
      </c>
      <c r="R138">
        <v>7.3460012611111898</v>
      </c>
    </row>
    <row r="139" spans="1:18" x14ac:dyDescent="0.35">
      <c r="A139" t="s">
        <v>235</v>
      </c>
      <c r="B139" t="s">
        <v>197</v>
      </c>
      <c r="C139" t="s">
        <v>244</v>
      </c>
      <c r="D139" t="s">
        <v>199</v>
      </c>
      <c r="E139" t="s">
        <v>26</v>
      </c>
      <c r="F139">
        <v>6</v>
      </c>
      <c r="H139">
        <v>0.151123046875</v>
      </c>
      <c r="I139">
        <v>650</v>
      </c>
      <c r="J139">
        <v>650</v>
      </c>
      <c r="K139">
        <v>644</v>
      </c>
      <c r="L139">
        <v>644</v>
      </c>
      <c r="M139">
        <v>1.3175902755028801</v>
      </c>
      <c r="N139">
        <v>113.172496253885</v>
      </c>
      <c r="O139">
        <v>110.854507831936</v>
      </c>
      <c r="P139">
        <v>0.17102972456336701</v>
      </c>
      <c r="Q139">
        <v>0.16752670983390699</v>
      </c>
      <c r="R139">
        <v>2.95714691973971</v>
      </c>
    </row>
    <row r="140" spans="1:18" x14ac:dyDescent="0.35">
      <c r="A140" t="s">
        <v>235</v>
      </c>
      <c r="B140" t="s">
        <v>197</v>
      </c>
      <c r="C140" t="s">
        <v>244</v>
      </c>
      <c r="D140" t="s">
        <v>198</v>
      </c>
      <c r="E140" t="s">
        <v>26</v>
      </c>
      <c r="F140">
        <v>6</v>
      </c>
      <c r="H140">
        <v>0.151123046875</v>
      </c>
      <c r="I140">
        <v>638</v>
      </c>
      <c r="J140">
        <v>638</v>
      </c>
      <c r="K140">
        <v>644</v>
      </c>
      <c r="L140">
        <v>644</v>
      </c>
      <c r="M140">
        <v>1.3175902755028801</v>
      </c>
      <c r="N140">
        <v>108.536519409986</v>
      </c>
      <c r="O140">
        <v>110.854507831936</v>
      </c>
      <c r="P140">
        <v>0.164023695104447</v>
      </c>
      <c r="Q140">
        <v>0.16752670983390699</v>
      </c>
      <c r="R140">
        <v>2.95714691973971</v>
      </c>
    </row>
    <row r="141" spans="1:18" x14ac:dyDescent="0.35">
      <c r="A141" t="s">
        <v>235</v>
      </c>
      <c r="B141" t="s">
        <v>197</v>
      </c>
      <c r="C141" t="s">
        <v>245</v>
      </c>
      <c r="D141" t="s">
        <v>199</v>
      </c>
      <c r="E141" t="s">
        <v>26</v>
      </c>
      <c r="F141">
        <v>10</v>
      </c>
      <c r="H141">
        <v>8.154296875E-2</v>
      </c>
      <c r="I141">
        <v>452</v>
      </c>
      <c r="J141">
        <v>452</v>
      </c>
      <c r="K141">
        <v>464</v>
      </c>
      <c r="L141">
        <v>463.5</v>
      </c>
      <c r="M141">
        <v>3.50883623889764</v>
      </c>
      <c r="N141">
        <v>88.511832605755501</v>
      </c>
      <c r="O141">
        <v>104.575434037913</v>
      </c>
      <c r="P141">
        <v>7.21751760017635E-2</v>
      </c>
      <c r="Q141">
        <v>8.5273913497712198E-2</v>
      </c>
      <c r="R141">
        <v>21.723422154458198</v>
      </c>
    </row>
    <row r="142" spans="1:18" x14ac:dyDescent="0.35">
      <c r="A142" t="s">
        <v>235</v>
      </c>
      <c r="B142" t="s">
        <v>197</v>
      </c>
      <c r="C142" t="s">
        <v>245</v>
      </c>
      <c r="D142" t="s">
        <v>198</v>
      </c>
      <c r="E142" t="s">
        <v>26</v>
      </c>
      <c r="F142">
        <v>10</v>
      </c>
      <c r="H142">
        <v>8.154296875E-2</v>
      </c>
      <c r="I142">
        <v>475</v>
      </c>
      <c r="J142">
        <v>475</v>
      </c>
      <c r="K142">
        <v>464</v>
      </c>
      <c r="L142">
        <v>463.5</v>
      </c>
      <c r="M142">
        <v>3.50883623889764</v>
      </c>
      <c r="N142">
        <v>120.63903547007</v>
      </c>
      <c r="O142">
        <v>104.575434037913</v>
      </c>
      <c r="P142">
        <v>9.8372650993660896E-2</v>
      </c>
      <c r="Q142">
        <v>8.5273913497712198E-2</v>
      </c>
      <c r="R142">
        <v>21.723422154458198</v>
      </c>
    </row>
    <row r="143" spans="1:18" x14ac:dyDescent="0.35">
      <c r="A143" t="s">
        <v>235</v>
      </c>
      <c r="B143" t="s">
        <v>194</v>
      </c>
      <c r="C143" t="s">
        <v>236</v>
      </c>
      <c r="D143" t="s">
        <v>195</v>
      </c>
      <c r="E143" t="s">
        <v>23</v>
      </c>
      <c r="F143">
        <v>1</v>
      </c>
      <c r="H143">
        <v>0</v>
      </c>
      <c r="I143">
        <v>328</v>
      </c>
      <c r="J143">
        <v>328</v>
      </c>
      <c r="K143">
        <v>328</v>
      </c>
      <c r="L143">
        <v>328</v>
      </c>
      <c r="M143">
        <v>0</v>
      </c>
      <c r="O143" t="s">
        <v>24</v>
      </c>
      <c r="P143" t="s">
        <v>24</v>
      </c>
      <c r="Q143" t="s">
        <v>24</v>
      </c>
      <c r="R143" t="s">
        <v>24</v>
      </c>
    </row>
    <row r="144" spans="1:18" x14ac:dyDescent="0.35">
      <c r="A144" t="s">
        <v>235</v>
      </c>
      <c r="B144" t="s">
        <v>194</v>
      </c>
      <c r="C144" t="s">
        <v>236</v>
      </c>
      <c r="D144" t="s">
        <v>196</v>
      </c>
      <c r="E144" t="s">
        <v>23</v>
      </c>
      <c r="F144">
        <v>1</v>
      </c>
      <c r="H144">
        <v>0</v>
      </c>
      <c r="I144">
        <v>328</v>
      </c>
      <c r="J144">
        <v>328</v>
      </c>
      <c r="K144">
        <v>328</v>
      </c>
      <c r="L144">
        <v>328</v>
      </c>
      <c r="M144">
        <v>0</v>
      </c>
      <c r="O144" t="s">
        <v>24</v>
      </c>
      <c r="P144" t="s">
        <v>24</v>
      </c>
      <c r="Q144" t="s">
        <v>24</v>
      </c>
      <c r="R144" t="s">
        <v>24</v>
      </c>
    </row>
    <row r="145" spans="1:18" x14ac:dyDescent="0.35">
      <c r="A145" t="s">
        <v>235</v>
      </c>
      <c r="B145" t="s">
        <v>194</v>
      </c>
      <c r="C145" t="s">
        <v>237</v>
      </c>
      <c r="D145" t="s">
        <v>195</v>
      </c>
      <c r="E145" t="s">
        <v>23</v>
      </c>
      <c r="F145">
        <v>7</v>
      </c>
      <c r="H145">
        <v>0</v>
      </c>
      <c r="I145">
        <v>337</v>
      </c>
      <c r="J145">
        <v>337</v>
      </c>
      <c r="K145">
        <v>357</v>
      </c>
      <c r="L145">
        <v>356.5</v>
      </c>
      <c r="M145">
        <v>7.7355300045653097</v>
      </c>
      <c r="O145" t="s">
        <v>24</v>
      </c>
      <c r="P145" t="s">
        <v>24</v>
      </c>
      <c r="Q145" t="s">
        <v>24</v>
      </c>
      <c r="R145" t="s">
        <v>24</v>
      </c>
    </row>
    <row r="146" spans="1:18" x14ac:dyDescent="0.35">
      <c r="A146" t="s">
        <v>235</v>
      </c>
      <c r="B146" t="s">
        <v>194</v>
      </c>
      <c r="C146" t="s">
        <v>237</v>
      </c>
      <c r="D146" t="s">
        <v>196</v>
      </c>
      <c r="E146" t="s">
        <v>32</v>
      </c>
      <c r="F146">
        <v>7</v>
      </c>
      <c r="H146">
        <v>0</v>
      </c>
      <c r="I146">
        <v>376</v>
      </c>
      <c r="J146">
        <v>376</v>
      </c>
      <c r="K146">
        <v>357</v>
      </c>
      <c r="L146">
        <v>356.5</v>
      </c>
      <c r="M146">
        <v>7.7355300045653097</v>
      </c>
      <c r="O146" t="s">
        <v>24</v>
      </c>
      <c r="P146">
        <v>1.0761599824804201E-2</v>
      </c>
      <c r="Q146" t="s">
        <v>24</v>
      </c>
      <c r="R146" t="s">
        <v>24</v>
      </c>
    </row>
    <row r="147" spans="1:18" x14ac:dyDescent="0.35">
      <c r="A147" t="s">
        <v>235</v>
      </c>
      <c r="B147" t="s">
        <v>194</v>
      </c>
      <c r="C147" t="s">
        <v>238</v>
      </c>
      <c r="D147" t="s">
        <v>196</v>
      </c>
      <c r="E147" t="s">
        <v>23</v>
      </c>
      <c r="F147">
        <v>8</v>
      </c>
      <c r="H147">
        <v>0</v>
      </c>
      <c r="I147">
        <v>448</v>
      </c>
      <c r="J147">
        <v>448</v>
      </c>
      <c r="K147">
        <v>452</v>
      </c>
      <c r="L147">
        <v>451.5</v>
      </c>
      <c r="M147">
        <v>1.09628958323495</v>
      </c>
      <c r="O147" t="s">
        <v>24</v>
      </c>
      <c r="P147" t="s">
        <v>24</v>
      </c>
      <c r="Q147" t="s">
        <v>24</v>
      </c>
      <c r="R147" t="s">
        <v>24</v>
      </c>
    </row>
    <row r="148" spans="1:18" x14ac:dyDescent="0.35">
      <c r="A148" t="s">
        <v>235</v>
      </c>
      <c r="B148" t="s">
        <v>194</v>
      </c>
      <c r="C148" t="s">
        <v>238</v>
      </c>
      <c r="D148" t="s">
        <v>195</v>
      </c>
      <c r="E148" t="s">
        <v>32</v>
      </c>
      <c r="F148">
        <v>8</v>
      </c>
      <c r="H148">
        <v>0</v>
      </c>
      <c r="I148">
        <v>455</v>
      </c>
      <c r="J148">
        <v>455</v>
      </c>
      <c r="K148">
        <v>452</v>
      </c>
      <c r="L148">
        <v>451.5</v>
      </c>
      <c r="M148">
        <v>1.09628958323495</v>
      </c>
      <c r="O148" t="s">
        <v>24</v>
      </c>
      <c r="P148">
        <v>1.7545111096336401E-3</v>
      </c>
      <c r="Q148" t="s">
        <v>24</v>
      </c>
      <c r="R148" t="s">
        <v>24</v>
      </c>
    </row>
    <row r="149" spans="1:18" x14ac:dyDescent="0.35">
      <c r="A149" t="s">
        <v>235</v>
      </c>
      <c r="B149" t="s">
        <v>194</v>
      </c>
      <c r="C149" t="s">
        <v>239</v>
      </c>
      <c r="D149" t="s">
        <v>196</v>
      </c>
      <c r="E149" t="s">
        <v>23</v>
      </c>
      <c r="F149">
        <v>9</v>
      </c>
      <c r="H149">
        <v>0</v>
      </c>
      <c r="I149">
        <v>298</v>
      </c>
      <c r="J149">
        <v>298</v>
      </c>
      <c r="K149">
        <v>302</v>
      </c>
      <c r="L149">
        <v>302</v>
      </c>
      <c r="M149">
        <v>1.87313054618953</v>
      </c>
      <c r="O149" t="s">
        <v>24</v>
      </c>
      <c r="P149" t="s">
        <v>24</v>
      </c>
      <c r="Q149" t="s">
        <v>24</v>
      </c>
      <c r="R149" t="s">
        <v>24</v>
      </c>
    </row>
    <row r="150" spans="1:18" x14ac:dyDescent="0.35">
      <c r="A150" t="s">
        <v>235</v>
      </c>
      <c r="B150" t="s">
        <v>194</v>
      </c>
      <c r="C150" t="s">
        <v>239</v>
      </c>
      <c r="D150" t="s">
        <v>195</v>
      </c>
      <c r="E150" t="s">
        <v>23</v>
      </c>
      <c r="F150">
        <v>9</v>
      </c>
      <c r="H150">
        <v>0</v>
      </c>
      <c r="I150">
        <v>306</v>
      </c>
      <c r="J150">
        <v>306</v>
      </c>
      <c r="K150">
        <v>302</v>
      </c>
      <c r="L150">
        <v>302</v>
      </c>
      <c r="M150">
        <v>1.87313054618953</v>
      </c>
      <c r="O150" t="s">
        <v>24</v>
      </c>
      <c r="P150" t="s">
        <v>24</v>
      </c>
      <c r="Q150" t="s">
        <v>24</v>
      </c>
      <c r="R150" t="s">
        <v>24</v>
      </c>
    </row>
    <row r="151" spans="1:18" x14ac:dyDescent="0.35">
      <c r="A151" t="s">
        <v>235</v>
      </c>
      <c r="B151" t="s">
        <v>194</v>
      </c>
      <c r="C151" t="s">
        <v>240</v>
      </c>
      <c r="D151" t="s">
        <v>195</v>
      </c>
      <c r="E151" t="s">
        <v>23</v>
      </c>
      <c r="F151">
        <v>2</v>
      </c>
      <c r="H151">
        <v>0</v>
      </c>
      <c r="I151">
        <v>1196</v>
      </c>
      <c r="J151">
        <v>1196</v>
      </c>
      <c r="K151">
        <v>1244</v>
      </c>
      <c r="L151">
        <v>1243.5</v>
      </c>
      <c r="M151">
        <v>5.4021024698610303</v>
      </c>
      <c r="O151" t="s">
        <v>24</v>
      </c>
      <c r="P151" t="s">
        <v>24</v>
      </c>
      <c r="Q151" t="s">
        <v>24</v>
      </c>
      <c r="R151" t="s">
        <v>24</v>
      </c>
    </row>
    <row r="152" spans="1:18" x14ac:dyDescent="0.35">
      <c r="A152" t="s">
        <v>235</v>
      </c>
      <c r="B152" t="s">
        <v>194</v>
      </c>
      <c r="C152" t="s">
        <v>240</v>
      </c>
      <c r="D152" t="s">
        <v>196</v>
      </c>
      <c r="E152" t="s">
        <v>32</v>
      </c>
      <c r="F152">
        <v>2</v>
      </c>
      <c r="H152">
        <v>0</v>
      </c>
      <c r="I152">
        <v>1291</v>
      </c>
      <c r="J152">
        <v>1291</v>
      </c>
      <c r="K152">
        <v>1244</v>
      </c>
      <c r="L152">
        <v>1243.5</v>
      </c>
      <c r="M152">
        <v>5.4021024698610303</v>
      </c>
      <c r="O152" t="s">
        <v>24</v>
      </c>
      <c r="P152">
        <v>1.52873455476533E-2</v>
      </c>
      <c r="Q152" t="s">
        <v>24</v>
      </c>
      <c r="R152" t="s">
        <v>24</v>
      </c>
    </row>
    <row r="153" spans="1:18" x14ac:dyDescent="0.35">
      <c r="A153" t="s">
        <v>235</v>
      </c>
      <c r="B153" t="s">
        <v>194</v>
      </c>
      <c r="C153" t="s">
        <v>241</v>
      </c>
      <c r="D153" t="s">
        <v>195</v>
      </c>
      <c r="E153" t="s">
        <v>23</v>
      </c>
      <c r="F153">
        <v>3</v>
      </c>
      <c r="H153">
        <v>0</v>
      </c>
      <c r="I153">
        <v>769</v>
      </c>
      <c r="J153">
        <v>769</v>
      </c>
      <c r="K153">
        <v>782</v>
      </c>
      <c r="L153">
        <v>781.5</v>
      </c>
      <c r="M153">
        <v>2.26201785408364</v>
      </c>
      <c r="O153" t="s">
        <v>24</v>
      </c>
      <c r="P153" t="s">
        <v>24</v>
      </c>
      <c r="Q153" t="s">
        <v>24</v>
      </c>
      <c r="R153" t="s">
        <v>24</v>
      </c>
    </row>
    <row r="154" spans="1:18" x14ac:dyDescent="0.35">
      <c r="A154" t="s">
        <v>235</v>
      </c>
      <c r="B154" t="s">
        <v>194</v>
      </c>
      <c r="C154" t="s">
        <v>241</v>
      </c>
      <c r="D154" t="s">
        <v>196</v>
      </c>
      <c r="E154" t="s">
        <v>32</v>
      </c>
      <c r="F154">
        <v>3</v>
      </c>
      <c r="H154">
        <v>0</v>
      </c>
      <c r="I154">
        <v>794</v>
      </c>
      <c r="J154">
        <v>794</v>
      </c>
      <c r="K154">
        <v>782</v>
      </c>
      <c r="L154">
        <v>781.5</v>
      </c>
      <c r="M154">
        <v>2.26201785408364</v>
      </c>
      <c r="O154" t="s">
        <v>24</v>
      </c>
      <c r="P154">
        <v>1.24514970338542E-2</v>
      </c>
      <c r="Q154" t="s">
        <v>24</v>
      </c>
      <c r="R154" t="s">
        <v>24</v>
      </c>
    </row>
    <row r="155" spans="1:18" x14ac:dyDescent="0.35">
      <c r="A155" t="s">
        <v>235</v>
      </c>
      <c r="B155" t="s">
        <v>194</v>
      </c>
      <c r="C155" t="s">
        <v>242</v>
      </c>
      <c r="D155" t="s">
        <v>195</v>
      </c>
      <c r="E155" t="s">
        <v>32</v>
      </c>
      <c r="F155">
        <v>4</v>
      </c>
      <c r="H155">
        <v>0</v>
      </c>
      <c r="I155">
        <v>256</v>
      </c>
      <c r="J155">
        <v>256</v>
      </c>
      <c r="K155">
        <v>240</v>
      </c>
      <c r="L155">
        <v>239.5</v>
      </c>
      <c r="M155">
        <v>9.74301619171443</v>
      </c>
      <c r="O155" t="s">
        <v>24</v>
      </c>
      <c r="P155">
        <v>3.4820250787321802E-3</v>
      </c>
      <c r="Q155" t="s">
        <v>24</v>
      </c>
      <c r="R155" t="s">
        <v>24</v>
      </c>
    </row>
    <row r="156" spans="1:18" x14ac:dyDescent="0.35">
      <c r="A156" t="s">
        <v>235</v>
      </c>
      <c r="B156" t="s">
        <v>194</v>
      </c>
      <c r="C156" t="s">
        <v>242</v>
      </c>
      <c r="D156" t="s">
        <v>196</v>
      </c>
      <c r="E156" t="s">
        <v>23</v>
      </c>
      <c r="F156">
        <v>4</v>
      </c>
      <c r="H156">
        <v>0</v>
      </c>
      <c r="I156">
        <v>223</v>
      </c>
      <c r="J156">
        <v>223</v>
      </c>
      <c r="K156">
        <v>240</v>
      </c>
      <c r="L156">
        <v>239.5</v>
      </c>
      <c r="M156">
        <v>9.74301619171443</v>
      </c>
      <c r="O156" t="s">
        <v>24</v>
      </c>
      <c r="P156" t="s">
        <v>24</v>
      </c>
      <c r="Q156" t="s">
        <v>24</v>
      </c>
      <c r="R156" t="s">
        <v>24</v>
      </c>
    </row>
    <row r="157" spans="1:18" x14ac:dyDescent="0.35">
      <c r="A157" t="s">
        <v>235</v>
      </c>
      <c r="B157" t="s">
        <v>194</v>
      </c>
      <c r="C157" t="s">
        <v>243</v>
      </c>
      <c r="D157" t="s">
        <v>195</v>
      </c>
      <c r="E157" t="s">
        <v>23</v>
      </c>
      <c r="F157">
        <v>5</v>
      </c>
      <c r="H157">
        <v>0</v>
      </c>
      <c r="I157">
        <v>217</v>
      </c>
      <c r="J157">
        <v>217</v>
      </c>
      <c r="K157">
        <v>235</v>
      </c>
      <c r="L157">
        <v>235</v>
      </c>
      <c r="M157">
        <v>10.8322740947726</v>
      </c>
      <c r="O157" t="s">
        <v>24</v>
      </c>
      <c r="P157" t="s">
        <v>24</v>
      </c>
      <c r="Q157" t="s">
        <v>24</v>
      </c>
      <c r="R157" t="s">
        <v>24</v>
      </c>
    </row>
    <row r="158" spans="1:18" x14ac:dyDescent="0.35">
      <c r="A158" t="s">
        <v>235</v>
      </c>
      <c r="B158" t="s">
        <v>194</v>
      </c>
      <c r="C158" t="s">
        <v>243</v>
      </c>
      <c r="D158" t="s">
        <v>196</v>
      </c>
      <c r="E158" t="s">
        <v>32</v>
      </c>
      <c r="F158">
        <v>5</v>
      </c>
      <c r="H158">
        <v>0</v>
      </c>
      <c r="I158">
        <v>253</v>
      </c>
      <c r="J158">
        <v>253</v>
      </c>
      <c r="K158">
        <v>235</v>
      </c>
      <c r="L158">
        <v>235</v>
      </c>
      <c r="M158">
        <v>10.8322740947726</v>
      </c>
      <c r="O158" t="s">
        <v>24</v>
      </c>
      <c r="P158">
        <v>1.2036308659600399E-2</v>
      </c>
      <c r="Q158" t="s">
        <v>24</v>
      </c>
      <c r="R158" t="s">
        <v>24</v>
      </c>
    </row>
    <row r="159" spans="1:18" x14ac:dyDescent="0.35">
      <c r="A159" t="s">
        <v>235</v>
      </c>
      <c r="B159" t="s">
        <v>194</v>
      </c>
      <c r="C159" t="s">
        <v>244</v>
      </c>
      <c r="D159" t="s">
        <v>195</v>
      </c>
      <c r="E159" t="s">
        <v>32</v>
      </c>
      <c r="F159">
        <v>6</v>
      </c>
      <c r="H159">
        <v>0</v>
      </c>
      <c r="I159">
        <v>358</v>
      </c>
      <c r="J159">
        <v>358</v>
      </c>
      <c r="K159">
        <v>352</v>
      </c>
      <c r="L159">
        <v>352</v>
      </c>
      <c r="M159">
        <v>2.4105912994995902</v>
      </c>
      <c r="O159" t="s">
        <v>24</v>
      </c>
      <c r="P159">
        <v>1.64723985433497E-3</v>
      </c>
      <c r="Q159" t="s">
        <v>24</v>
      </c>
      <c r="R159" t="s">
        <v>24</v>
      </c>
    </row>
    <row r="160" spans="1:18" x14ac:dyDescent="0.35">
      <c r="A160" t="s">
        <v>235</v>
      </c>
      <c r="B160" t="s">
        <v>194</v>
      </c>
      <c r="C160" t="s">
        <v>244</v>
      </c>
      <c r="D160" t="s">
        <v>196</v>
      </c>
      <c r="E160" t="s">
        <v>23</v>
      </c>
      <c r="F160">
        <v>6</v>
      </c>
      <c r="H160">
        <v>0</v>
      </c>
      <c r="I160">
        <v>346</v>
      </c>
      <c r="J160">
        <v>346</v>
      </c>
      <c r="K160">
        <v>352</v>
      </c>
      <c r="L160">
        <v>352</v>
      </c>
      <c r="M160">
        <v>2.4105912994995902</v>
      </c>
      <c r="O160" t="s">
        <v>24</v>
      </c>
      <c r="P160" t="s">
        <v>24</v>
      </c>
      <c r="Q160" t="s">
        <v>24</v>
      </c>
      <c r="R160" t="s">
        <v>24</v>
      </c>
    </row>
    <row r="161" spans="1:18" x14ac:dyDescent="0.35">
      <c r="A161" t="s">
        <v>235</v>
      </c>
      <c r="B161" t="s">
        <v>194</v>
      </c>
      <c r="C161" t="s">
        <v>245</v>
      </c>
      <c r="D161" t="s">
        <v>196</v>
      </c>
      <c r="E161" t="s">
        <v>32</v>
      </c>
      <c r="F161">
        <v>10</v>
      </c>
      <c r="H161">
        <v>0</v>
      </c>
      <c r="I161">
        <v>392</v>
      </c>
      <c r="J161">
        <v>392</v>
      </c>
      <c r="K161">
        <v>392</v>
      </c>
      <c r="L161">
        <v>392</v>
      </c>
      <c r="M161">
        <v>0</v>
      </c>
      <c r="O161" t="s">
        <v>24</v>
      </c>
      <c r="P161">
        <v>2.7968986166250799E-3</v>
      </c>
      <c r="Q161">
        <v>2.7968986166250799E-3</v>
      </c>
      <c r="R161">
        <v>0</v>
      </c>
    </row>
    <row r="162" spans="1:18" x14ac:dyDescent="0.35">
      <c r="A162" t="s">
        <v>235</v>
      </c>
      <c r="B162" t="s">
        <v>194</v>
      </c>
      <c r="C162" t="s">
        <v>245</v>
      </c>
      <c r="D162" t="s">
        <v>195</v>
      </c>
      <c r="E162" t="s">
        <v>32</v>
      </c>
      <c r="F162">
        <v>10</v>
      </c>
      <c r="H162">
        <v>0</v>
      </c>
      <c r="I162">
        <v>392</v>
      </c>
      <c r="J162">
        <v>392</v>
      </c>
      <c r="K162">
        <v>392</v>
      </c>
      <c r="L162">
        <v>392</v>
      </c>
      <c r="M162">
        <v>0</v>
      </c>
      <c r="O162" t="s">
        <v>24</v>
      </c>
      <c r="P162">
        <v>2.7968986166250799E-3</v>
      </c>
      <c r="Q162">
        <v>2.7968986166250799E-3</v>
      </c>
      <c r="R162">
        <v>0</v>
      </c>
    </row>
    <row r="163" spans="1:18" x14ac:dyDescent="0.35">
      <c r="A163" t="s">
        <v>235</v>
      </c>
      <c r="B163" t="s">
        <v>20</v>
      </c>
      <c r="C163" t="s">
        <v>236</v>
      </c>
      <c r="D163" t="s">
        <v>22</v>
      </c>
      <c r="E163" t="s">
        <v>26</v>
      </c>
      <c r="F163">
        <v>1</v>
      </c>
      <c r="G163">
        <v>2</v>
      </c>
      <c r="I163">
        <v>436</v>
      </c>
      <c r="J163">
        <v>436</v>
      </c>
      <c r="K163">
        <v>436</v>
      </c>
      <c r="L163">
        <v>436</v>
      </c>
      <c r="M163" t="s">
        <v>24</v>
      </c>
      <c r="P163">
        <v>0.74657255336915695</v>
      </c>
      <c r="Q163">
        <v>0.74657255336915695</v>
      </c>
      <c r="R163" t="s">
        <v>24</v>
      </c>
    </row>
    <row r="164" spans="1:18" x14ac:dyDescent="0.35">
      <c r="A164" t="s">
        <v>235</v>
      </c>
      <c r="B164" t="s">
        <v>20</v>
      </c>
      <c r="C164" t="s">
        <v>237</v>
      </c>
      <c r="D164" t="s">
        <v>22</v>
      </c>
      <c r="E164" t="s">
        <v>26</v>
      </c>
      <c r="F164">
        <v>7</v>
      </c>
      <c r="G164">
        <v>2</v>
      </c>
      <c r="I164">
        <v>686</v>
      </c>
      <c r="J164">
        <v>686</v>
      </c>
      <c r="K164">
        <v>686</v>
      </c>
      <c r="L164">
        <v>686</v>
      </c>
      <c r="M164" t="s">
        <v>24</v>
      </c>
      <c r="P164">
        <v>0.40931966674620901</v>
      </c>
      <c r="Q164">
        <v>0.40931966674620901</v>
      </c>
      <c r="R164" t="s">
        <v>24</v>
      </c>
    </row>
    <row r="165" spans="1:18" x14ac:dyDescent="0.35">
      <c r="A165" t="s">
        <v>235</v>
      </c>
      <c r="B165" t="s">
        <v>20</v>
      </c>
      <c r="C165" t="s">
        <v>238</v>
      </c>
      <c r="D165" t="s">
        <v>22</v>
      </c>
      <c r="E165" t="s">
        <v>26</v>
      </c>
      <c r="F165">
        <v>8</v>
      </c>
      <c r="G165">
        <v>2</v>
      </c>
      <c r="I165">
        <v>693</v>
      </c>
      <c r="J165">
        <v>693</v>
      </c>
      <c r="K165">
        <v>693</v>
      </c>
      <c r="L165">
        <v>693</v>
      </c>
      <c r="M165" t="s">
        <v>24</v>
      </c>
      <c r="P165">
        <v>0.49903414672386798</v>
      </c>
      <c r="Q165">
        <v>0.49903414672386798</v>
      </c>
      <c r="R165" t="s">
        <v>24</v>
      </c>
    </row>
    <row r="166" spans="1:18" x14ac:dyDescent="0.35">
      <c r="A166" t="s">
        <v>235</v>
      </c>
      <c r="B166" t="s">
        <v>20</v>
      </c>
      <c r="C166" t="s">
        <v>239</v>
      </c>
      <c r="D166" t="s">
        <v>22</v>
      </c>
      <c r="E166" t="s">
        <v>26</v>
      </c>
      <c r="F166">
        <v>9</v>
      </c>
      <c r="G166">
        <v>2</v>
      </c>
      <c r="I166">
        <v>799</v>
      </c>
      <c r="J166">
        <v>799</v>
      </c>
      <c r="K166">
        <v>799</v>
      </c>
      <c r="L166">
        <v>799</v>
      </c>
      <c r="M166" t="s">
        <v>24</v>
      </c>
      <c r="P166">
        <v>4.6787093641931197</v>
      </c>
      <c r="Q166">
        <v>4.6787093641931197</v>
      </c>
      <c r="R166" t="s">
        <v>24</v>
      </c>
    </row>
    <row r="167" spans="1:18" x14ac:dyDescent="0.35">
      <c r="A167" t="s">
        <v>235</v>
      </c>
      <c r="B167" t="s">
        <v>20</v>
      </c>
      <c r="C167" t="s">
        <v>240</v>
      </c>
      <c r="D167" t="s">
        <v>22</v>
      </c>
      <c r="E167" t="s">
        <v>26</v>
      </c>
      <c r="F167">
        <v>2</v>
      </c>
      <c r="G167">
        <v>2</v>
      </c>
      <c r="I167">
        <v>3670</v>
      </c>
      <c r="J167">
        <v>3670</v>
      </c>
      <c r="K167">
        <v>3670</v>
      </c>
      <c r="L167">
        <v>3670</v>
      </c>
      <c r="M167" t="s">
        <v>24</v>
      </c>
      <c r="P167">
        <v>2.2915206879388901</v>
      </c>
      <c r="Q167">
        <v>2.2915206879388901</v>
      </c>
      <c r="R167" t="s">
        <v>24</v>
      </c>
    </row>
    <row r="168" spans="1:18" x14ac:dyDescent="0.35">
      <c r="A168" t="s">
        <v>235</v>
      </c>
      <c r="B168" t="s">
        <v>20</v>
      </c>
      <c r="C168" t="s">
        <v>241</v>
      </c>
      <c r="D168" t="s">
        <v>22</v>
      </c>
      <c r="E168" t="s">
        <v>26</v>
      </c>
      <c r="F168">
        <v>3</v>
      </c>
      <c r="G168">
        <v>2</v>
      </c>
      <c r="I168">
        <v>1274</v>
      </c>
      <c r="J168">
        <v>1274</v>
      </c>
      <c r="K168">
        <v>1274</v>
      </c>
      <c r="L168">
        <v>1274</v>
      </c>
      <c r="M168" t="s">
        <v>24</v>
      </c>
      <c r="P168">
        <v>1.0076550905311199</v>
      </c>
      <c r="Q168">
        <v>1.0076550905311199</v>
      </c>
      <c r="R168" t="s">
        <v>24</v>
      </c>
    </row>
    <row r="169" spans="1:18" x14ac:dyDescent="0.35">
      <c r="A169" t="s">
        <v>235</v>
      </c>
      <c r="B169" t="s">
        <v>20</v>
      </c>
      <c r="C169" t="s">
        <v>242</v>
      </c>
      <c r="D169" t="s">
        <v>22</v>
      </c>
      <c r="E169" t="s">
        <v>26</v>
      </c>
      <c r="F169">
        <v>4</v>
      </c>
      <c r="G169">
        <v>2</v>
      </c>
      <c r="I169">
        <v>1110</v>
      </c>
      <c r="J169">
        <v>1110</v>
      </c>
      <c r="K169">
        <v>1110</v>
      </c>
      <c r="L169">
        <v>1110</v>
      </c>
      <c r="M169" t="s">
        <v>24</v>
      </c>
      <c r="P169">
        <v>0.37827587195960499</v>
      </c>
      <c r="Q169">
        <v>0.37827587195960499</v>
      </c>
      <c r="R169" t="s">
        <v>24</v>
      </c>
    </row>
    <row r="170" spans="1:18" x14ac:dyDescent="0.35">
      <c r="A170" t="s">
        <v>235</v>
      </c>
      <c r="B170" t="s">
        <v>20</v>
      </c>
      <c r="C170" t="s">
        <v>243</v>
      </c>
      <c r="D170" t="s">
        <v>22</v>
      </c>
      <c r="E170" t="s">
        <v>26</v>
      </c>
      <c r="F170">
        <v>5</v>
      </c>
      <c r="G170">
        <v>2</v>
      </c>
      <c r="I170">
        <v>3040</v>
      </c>
      <c r="J170">
        <v>3040</v>
      </c>
      <c r="K170">
        <v>3040</v>
      </c>
      <c r="L170">
        <v>3040</v>
      </c>
      <c r="M170" t="s">
        <v>24</v>
      </c>
      <c r="P170">
        <v>8.5362791990827898</v>
      </c>
      <c r="Q170">
        <v>8.5362791990827898</v>
      </c>
      <c r="R170" t="s">
        <v>24</v>
      </c>
    </row>
    <row r="171" spans="1:18" x14ac:dyDescent="0.35">
      <c r="A171" t="s">
        <v>235</v>
      </c>
      <c r="B171" t="s">
        <v>20</v>
      </c>
      <c r="C171" t="s">
        <v>244</v>
      </c>
      <c r="D171" t="s">
        <v>22</v>
      </c>
      <c r="E171" t="s">
        <v>26</v>
      </c>
      <c r="F171">
        <v>6</v>
      </c>
      <c r="G171">
        <v>2</v>
      </c>
      <c r="I171">
        <v>10141</v>
      </c>
      <c r="J171">
        <v>10141</v>
      </c>
      <c r="K171">
        <v>10141</v>
      </c>
      <c r="L171">
        <v>10141</v>
      </c>
      <c r="M171" t="s">
        <v>24</v>
      </c>
      <c r="P171">
        <v>11.6458528137355</v>
      </c>
      <c r="Q171">
        <v>11.6458528137355</v>
      </c>
      <c r="R171" t="s">
        <v>24</v>
      </c>
    </row>
    <row r="172" spans="1:18" x14ac:dyDescent="0.35">
      <c r="A172" t="s">
        <v>235</v>
      </c>
      <c r="B172" t="s">
        <v>20</v>
      </c>
      <c r="C172" t="s">
        <v>245</v>
      </c>
      <c r="D172" t="s">
        <v>22</v>
      </c>
      <c r="E172" t="s">
        <v>26</v>
      </c>
      <c r="F172">
        <v>10</v>
      </c>
      <c r="G172">
        <v>2</v>
      </c>
      <c r="I172">
        <v>711</v>
      </c>
      <c r="J172">
        <v>711</v>
      </c>
      <c r="K172">
        <v>711</v>
      </c>
      <c r="L172">
        <v>711</v>
      </c>
      <c r="M172" t="s">
        <v>24</v>
      </c>
      <c r="P172">
        <v>0.72701066985778995</v>
      </c>
      <c r="Q172">
        <v>0.72701066985778995</v>
      </c>
      <c r="R172" t="s">
        <v>24</v>
      </c>
    </row>
    <row r="173" spans="1:18" x14ac:dyDescent="0.35">
      <c r="A173" t="s">
        <v>235</v>
      </c>
      <c r="B173" t="s">
        <v>36</v>
      </c>
      <c r="C173" t="s">
        <v>236</v>
      </c>
      <c r="D173" t="s">
        <v>37</v>
      </c>
      <c r="E173" t="s">
        <v>26</v>
      </c>
      <c r="F173">
        <v>1</v>
      </c>
      <c r="G173">
        <v>2</v>
      </c>
      <c r="I173">
        <v>377</v>
      </c>
      <c r="J173">
        <v>377</v>
      </c>
      <c r="K173">
        <v>377</v>
      </c>
      <c r="L173">
        <v>377</v>
      </c>
      <c r="M173" t="s">
        <v>24</v>
      </c>
      <c r="P173">
        <v>0.31789016531283698</v>
      </c>
      <c r="Q173">
        <v>0.31789016531283698</v>
      </c>
      <c r="R173" t="s">
        <v>24</v>
      </c>
    </row>
    <row r="174" spans="1:18" x14ac:dyDescent="0.35">
      <c r="A174" t="s">
        <v>235</v>
      </c>
      <c r="B174" t="s">
        <v>36</v>
      </c>
      <c r="C174" t="s">
        <v>237</v>
      </c>
      <c r="D174" t="s">
        <v>37</v>
      </c>
      <c r="E174" t="s">
        <v>26</v>
      </c>
      <c r="F174">
        <v>7</v>
      </c>
      <c r="G174">
        <v>2</v>
      </c>
      <c r="I174">
        <v>479</v>
      </c>
      <c r="J174">
        <v>479</v>
      </c>
      <c r="K174">
        <v>479</v>
      </c>
      <c r="L174">
        <v>479</v>
      </c>
      <c r="M174" t="s">
        <v>24</v>
      </c>
      <c r="P174">
        <v>0.15396128420372299</v>
      </c>
      <c r="Q174">
        <v>0.15396128420372299</v>
      </c>
      <c r="R174" t="s">
        <v>24</v>
      </c>
    </row>
    <row r="175" spans="1:18" x14ac:dyDescent="0.35">
      <c r="A175" t="s">
        <v>235</v>
      </c>
      <c r="B175" t="s">
        <v>36</v>
      </c>
      <c r="C175" t="s">
        <v>238</v>
      </c>
      <c r="D175" t="s">
        <v>37</v>
      </c>
      <c r="E175" t="s">
        <v>26</v>
      </c>
      <c r="F175">
        <v>8</v>
      </c>
      <c r="G175">
        <v>2</v>
      </c>
      <c r="I175">
        <v>525</v>
      </c>
      <c r="J175">
        <v>525</v>
      </c>
      <c r="K175">
        <v>525</v>
      </c>
      <c r="L175">
        <v>525</v>
      </c>
      <c r="M175" t="s">
        <v>24</v>
      </c>
      <c r="P175">
        <v>0.14671580260029901</v>
      </c>
      <c r="Q175">
        <v>0.14671580260029901</v>
      </c>
      <c r="R175" t="s">
        <v>24</v>
      </c>
    </row>
    <row r="176" spans="1:18" x14ac:dyDescent="0.35">
      <c r="A176" t="s">
        <v>235</v>
      </c>
      <c r="B176" t="s">
        <v>36</v>
      </c>
      <c r="C176" t="s">
        <v>239</v>
      </c>
      <c r="D176" t="s">
        <v>37</v>
      </c>
      <c r="E176" t="s">
        <v>26</v>
      </c>
      <c r="F176">
        <v>9</v>
      </c>
      <c r="G176">
        <v>2</v>
      </c>
      <c r="I176">
        <v>1105</v>
      </c>
      <c r="J176">
        <v>1105</v>
      </c>
      <c r="K176">
        <v>1105</v>
      </c>
      <c r="L176">
        <v>1105</v>
      </c>
      <c r="M176" t="s">
        <v>24</v>
      </c>
      <c r="P176">
        <v>6.69186846461192</v>
      </c>
      <c r="Q176">
        <v>6.69186846461192</v>
      </c>
      <c r="R176" t="s">
        <v>24</v>
      </c>
    </row>
    <row r="177" spans="1:18" x14ac:dyDescent="0.35">
      <c r="A177" t="s">
        <v>235</v>
      </c>
      <c r="B177" t="s">
        <v>36</v>
      </c>
      <c r="C177" t="s">
        <v>240</v>
      </c>
      <c r="D177" t="s">
        <v>37</v>
      </c>
      <c r="E177" t="s">
        <v>26</v>
      </c>
      <c r="F177">
        <v>2</v>
      </c>
      <c r="G177">
        <v>2</v>
      </c>
      <c r="I177">
        <v>3836</v>
      </c>
      <c r="J177">
        <v>3836</v>
      </c>
      <c r="K177">
        <v>3836</v>
      </c>
      <c r="L177">
        <v>3836</v>
      </c>
      <c r="M177" t="s">
        <v>24</v>
      </c>
      <c r="P177">
        <v>2.44925228746885</v>
      </c>
      <c r="Q177">
        <v>2.44925228746885</v>
      </c>
      <c r="R177" t="s">
        <v>24</v>
      </c>
    </row>
    <row r="178" spans="1:18" x14ac:dyDescent="0.35">
      <c r="A178" t="s">
        <v>235</v>
      </c>
      <c r="B178" t="s">
        <v>36</v>
      </c>
      <c r="C178" t="s">
        <v>241</v>
      </c>
      <c r="D178" t="s">
        <v>37</v>
      </c>
      <c r="E178" t="s">
        <v>26</v>
      </c>
      <c r="F178">
        <v>3</v>
      </c>
      <c r="G178">
        <v>2</v>
      </c>
      <c r="I178">
        <v>1071</v>
      </c>
      <c r="J178">
        <v>1071</v>
      </c>
      <c r="K178">
        <v>1071</v>
      </c>
      <c r="L178">
        <v>1071</v>
      </c>
      <c r="M178" t="s">
        <v>24</v>
      </c>
      <c r="P178">
        <v>0.58435949004088406</v>
      </c>
      <c r="Q178">
        <v>0.58435949004088406</v>
      </c>
      <c r="R178" t="s">
        <v>24</v>
      </c>
    </row>
    <row r="179" spans="1:18" x14ac:dyDescent="0.35">
      <c r="A179" t="s">
        <v>235</v>
      </c>
      <c r="B179" t="s">
        <v>36</v>
      </c>
      <c r="C179" t="s">
        <v>242</v>
      </c>
      <c r="D179" t="s">
        <v>37</v>
      </c>
      <c r="E179" t="s">
        <v>26</v>
      </c>
      <c r="F179">
        <v>4</v>
      </c>
      <c r="G179">
        <v>2</v>
      </c>
      <c r="I179">
        <v>508</v>
      </c>
      <c r="J179">
        <v>508</v>
      </c>
      <c r="K179">
        <v>508</v>
      </c>
      <c r="L179">
        <v>508</v>
      </c>
      <c r="M179" t="s">
        <v>24</v>
      </c>
      <c r="P179">
        <v>0.108889657231696</v>
      </c>
      <c r="Q179">
        <v>0.108889657231696</v>
      </c>
      <c r="R179" t="s">
        <v>24</v>
      </c>
    </row>
    <row r="180" spans="1:18" x14ac:dyDescent="0.35">
      <c r="A180" t="s">
        <v>235</v>
      </c>
      <c r="B180" t="s">
        <v>36</v>
      </c>
      <c r="C180" t="s">
        <v>243</v>
      </c>
      <c r="D180" t="s">
        <v>37</v>
      </c>
      <c r="E180" t="s">
        <v>26</v>
      </c>
      <c r="F180">
        <v>5</v>
      </c>
      <c r="G180">
        <v>2</v>
      </c>
      <c r="I180">
        <v>3125</v>
      </c>
      <c r="J180">
        <v>3125</v>
      </c>
      <c r="K180">
        <v>3125</v>
      </c>
      <c r="L180">
        <v>3125</v>
      </c>
      <c r="M180" t="s">
        <v>24</v>
      </c>
      <c r="P180">
        <v>8.7830391457011103</v>
      </c>
      <c r="Q180">
        <v>8.7830391457011103</v>
      </c>
      <c r="R180" t="s">
        <v>24</v>
      </c>
    </row>
    <row r="181" spans="1:18" x14ac:dyDescent="0.35">
      <c r="A181" t="s">
        <v>235</v>
      </c>
      <c r="B181" t="s">
        <v>36</v>
      </c>
      <c r="C181" t="s">
        <v>244</v>
      </c>
      <c r="D181" t="s">
        <v>37</v>
      </c>
      <c r="E181" t="s">
        <v>26</v>
      </c>
      <c r="F181">
        <v>6</v>
      </c>
      <c r="G181">
        <v>2</v>
      </c>
      <c r="I181">
        <v>12594</v>
      </c>
      <c r="J181">
        <v>12594</v>
      </c>
      <c r="K181">
        <v>12594</v>
      </c>
      <c r="L181">
        <v>12594</v>
      </c>
      <c r="M181" t="s">
        <v>24</v>
      </c>
      <c r="P181">
        <v>14.593708839259399</v>
      </c>
      <c r="Q181">
        <v>14.593708839259399</v>
      </c>
      <c r="R181" t="s">
        <v>24</v>
      </c>
    </row>
    <row r="182" spans="1:18" x14ac:dyDescent="0.35">
      <c r="A182" t="s">
        <v>235</v>
      </c>
      <c r="B182" t="s">
        <v>36</v>
      </c>
      <c r="C182" t="s">
        <v>245</v>
      </c>
      <c r="D182" t="s">
        <v>37</v>
      </c>
      <c r="E182" t="s">
        <v>26</v>
      </c>
      <c r="F182">
        <v>10</v>
      </c>
      <c r="G182">
        <v>2</v>
      </c>
      <c r="I182">
        <v>550</v>
      </c>
      <c r="J182">
        <v>550</v>
      </c>
      <c r="K182">
        <v>550</v>
      </c>
      <c r="L182">
        <v>550</v>
      </c>
      <c r="M182" t="s">
        <v>24</v>
      </c>
      <c r="P182">
        <v>0.36637625635238902</v>
      </c>
      <c r="Q182">
        <v>0.36637625635238902</v>
      </c>
      <c r="R182" t="s">
        <v>24</v>
      </c>
    </row>
    <row r="183" spans="1:18" x14ac:dyDescent="0.35">
      <c r="A183" t="s">
        <v>235</v>
      </c>
      <c r="B183" t="s">
        <v>38</v>
      </c>
      <c r="C183" t="s">
        <v>236</v>
      </c>
      <c r="D183" t="s">
        <v>39</v>
      </c>
      <c r="E183" t="s">
        <v>26</v>
      </c>
      <c r="F183">
        <v>1</v>
      </c>
      <c r="G183">
        <v>2</v>
      </c>
      <c r="I183">
        <v>440</v>
      </c>
      <c r="J183">
        <v>440</v>
      </c>
      <c r="K183">
        <v>440</v>
      </c>
      <c r="L183">
        <v>440</v>
      </c>
      <c r="M183" t="s">
        <v>24</v>
      </c>
      <c r="P183">
        <v>0.77596392713414097</v>
      </c>
      <c r="Q183">
        <v>0.77596392713414097</v>
      </c>
      <c r="R183" t="s">
        <v>24</v>
      </c>
    </row>
    <row r="184" spans="1:18" x14ac:dyDescent="0.35">
      <c r="A184" t="s">
        <v>235</v>
      </c>
      <c r="B184" t="s">
        <v>38</v>
      </c>
      <c r="C184" t="s">
        <v>237</v>
      </c>
      <c r="D184" t="s">
        <v>39</v>
      </c>
      <c r="E184" t="s">
        <v>26</v>
      </c>
      <c r="F184">
        <v>7</v>
      </c>
      <c r="G184">
        <v>2</v>
      </c>
      <c r="I184">
        <v>564</v>
      </c>
      <c r="J184">
        <v>564</v>
      </c>
      <c r="K184">
        <v>564</v>
      </c>
      <c r="L184">
        <v>564</v>
      </c>
      <c r="M184" t="s">
        <v>24</v>
      </c>
      <c r="P184">
        <v>0.25981003511901701</v>
      </c>
      <c r="Q184">
        <v>0.25981003511901701</v>
      </c>
      <c r="R184" t="s">
        <v>24</v>
      </c>
    </row>
    <row r="185" spans="1:18" x14ac:dyDescent="0.35">
      <c r="A185" t="s">
        <v>235</v>
      </c>
      <c r="B185" t="s">
        <v>38</v>
      </c>
      <c r="C185" t="s">
        <v>238</v>
      </c>
      <c r="D185" t="s">
        <v>39</v>
      </c>
      <c r="E185" t="s">
        <v>26</v>
      </c>
      <c r="F185">
        <v>8</v>
      </c>
      <c r="G185">
        <v>2</v>
      </c>
      <c r="I185">
        <v>611</v>
      </c>
      <c r="J185">
        <v>611</v>
      </c>
      <c r="K185">
        <v>611</v>
      </c>
      <c r="L185">
        <v>611</v>
      </c>
      <c r="M185" t="s">
        <v>24</v>
      </c>
      <c r="P185">
        <v>0.3263015950157</v>
      </c>
      <c r="Q185">
        <v>0.3263015950157</v>
      </c>
      <c r="R185" t="s">
        <v>24</v>
      </c>
    </row>
    <row r="186" spans="1:18" x14ac:dyDescent="0.35">
      <c r="A186" t="s">
        <v>235</v>
      </c>
      <c r="B186" t="s">
        <v>38</v>
      </c>
      <c r="C186" t="s">
        <v>239</v>
      </c>
      <c r="D186" t="s">
        <v>39</v>
      </c>
      <c r="E186" t="s">
        <v>26</v>
      </c>
      <c r="F186">
        <v>9</v>
      </c>
      <c r="G186">
        <v>2</v>
      </c>
      <c r="I186">
        <v>1178</v>
      </c>
      <c r="J186">
        <v>1178</v>
      </c>
      <c r="K186">
        <v>1178</v>
      </c>
      <c r="L186">
        <v>1178</v>
      </c>
      <c r="M186" t="s">
        <v>24</v>
      </c>
      <c r="P186">
        <v>7.1349872429610803</v>
      </c>
      <c r="Q186">
        <v>7.1349872429610803</v>
      </c>
      <c r="R186" t="s">
        <v>24</v>
      </c>
    </row>
    <row r="187" spans="1:18" x14ac:dyDescent="0.35">
      <c r="A187" t="s">
        <v>235</v>
      </c>
      <c r="B187" t="s">
        <v>38</v>
      </c>
      <c r="C187" t="s">
        <v>240</v>
      </c>
      <c r="D187" t="s">
        <v>39</v>
      </c>
      <c r="E187" t="s">
        <v>26</v>
      </c>
      <c r="F187">
        <v>2</v>
      </c>
      <c r="G187">
        <v>2</v>
      </c>
      <c r="I187">
        <v>1865</v>
      </c>
      <c r="J187">
        <v>1865</v>
      </c>
      <c r="K187">
        <v>1865</v>
      </c>
      <c r="L187">
        <v>1865</v>
      </c>
      <c r="M187" t="s">
        <v>24</v>
      </c>
      <c r="P187">
        <v>0.57643595317819396</v>
      </c>
      <c r="Q187">
        <v>0.57643595317819396</v>
      </c>
      <c r="R187" t="s">
        <v>24</v>
      </c>
    </row>
    <row r="188" spans="1:18" x14ac:dyDescent="0.35">
      <c r="A188" t="s">
        <v>235</v>
      </c>
      <c r="B188" t="s">
        <v>38</v>
      </c>
      <c r="C188" t="s">
        <v>241</v>
      </c>
      <c r="D188" t="s">
        <v>39</v>
      </c>
      <c r="E188" t="s">
        <v>26</v>
      </c>
      <c r="F188">
        <v>3</v>
      </c>
      <c r="G188">
        <v>2</v>
      </c>
      <c r="I188">
        <v>1157</v>
      </c>
      <c r="J188">
        <v>1157</v>
      </c>
      <c r="K188">
        <v>1157</v>
      </c>
      <c r="L188">
        <v>1157</v>
      </c>
      <c r="M188" t="s">
        <v>24</v>
      </c>
      <c r="P188">
        <v>0.76291094540724302</v>
      </c>
      <c r="Q188">
        <v>0.76291094540724302</v>
      </c>
      <c r="R188" t="s">
        <v>24</v>
      </c>
    </row>
    <row r="189" spans="1:18" x14ac:dyDescent="0.35">
      <c r="A189" t="s">
        <v>235</v>
      </c>
      <c r="B189" t="s">
        <v>38</v>
      </c>
      <c r="C189" t="s">
        <v>242</v>
      </c>
      <c r="D189" t="s">
        <v>39</v>
      </c>
      <c r="E189" t="s">
        <v>26</v>
      </c>
      <c r="F189">
        <v>4</v>
      </c>
      <c r="G189">
        <v>2</v>
      </c>
      <c r="I189">
        <v>716</v>
      </c>
      <c r="J189">
        <v>716</v>
      </c>
      <c r="K189">
        <v>716</v>
      </c>
      <c r="L189">
        <v>716</v>
      </c>
      <c r="M189" t="s">
        <v>24</v>
      </c>
      <c r="P189">
        <v>0.19952733952976801</v>
      </c>
      <c r="Q189">
        <v>0.19952733952976801</v>
      </c>
      <c r="R189" t="s">
        <v>24</v>
      </c>
    </row>
    <row r="190" spans="1:18" x14ac:dyDescent="0.35">
      <c r="A190" t="s">
        <v>235</v>
      </c>
      <c r="B190" t="s">
        <v>38</v>
      </c>
      <c r="C190" t="s">
        <v>243</v>
      </c>
      <c r="D190" t="s">
        <v>39</v>
      </c>
      <c r="E190" t="s">
        <v>26</v>
      </c>
      <c r="F190">
        <v>5</v>
      </c>
      <c r="G190">
        <v>2</v>
      </c>
      <c r="I190">
        <v>1011</v>
      </c>
      <c r="J190">
        <v>1011</v>
      </c>
      <c r="K190">
        <v>1011</v>
      </c>
      <c r="L190">
        <v>1011</v>
      </c>
      <c r="M190" t="s">
        <v>24</v>
      </c>
      <c r="P190">
        <v>2.4893333205435102</v>
      </c>
      <c r="Q190">
        <v>2.4893333205435102</v>
      </c>
      <c r="R190" t="s">
        <v>24</v>
      </c>
    </row>
    <row r="191" spans="1:18" x14ac:dyDescent="0.35">
      <c r="A191" t="s">
        <v>235</v>
      </c>
      <c r="B191" t="s">
        <v>38</v>
      </c>
      <c r="C191" t="s">
        <v>244</v>
      </c>
      <c r="D191" t="s">
        <v>39</v>
      </c>
      <c r="E191" t="s">
        <v>26</v>
      </c>
      <c r="F191">
        <v>6</v>
      </c>
      <c r="G191">
        <v>2</v>
      </c>
      <c r="I191">
        <v>12962</v>
      </c>
      <c r="J191">
        <v>12962</v>
      </c>
      <c r="K191">
        <v>12962</v>
      </c>
      <c r="L191">
        <v>12962</v>
      </c>
      <c r="M191" t="s">
        <v>24</v>
      </c>
      <c r="P191">
        <v>15.0365354740445</v>
      </c>
      <c r="Q191">
        <v>15.0365354740445</v>
      </c>
      <c r="R191" t="s">
        <v>24</v>
      </c>
    </row>
    <row r="192" spans="1:18" x14ac:dyDescent="0.35">
      <c r="A192" t="s">
        <v>235</v>
      </c>
      <c r="B192" t="s">
        <v>38</v>
      </c>
      <c r="C192" t="s">
        <v>245</v>
      </c>
      <c r="D192" t="s">
        <v>39</v>
      </c>
      <c r="E192" t="s">
        <v>26</v>
      </c>
      <c r="F192">
        <v>10</v>
      </c>
      <c r="G192">
        <v>2</v>
      </c>
      <c r="I192">
        <v>601</v>
      </c>
      <c r="J192">
        <v>601</v>
      </c>
      <c r="K192">
        <v>601</v>
      </c>
      <c r="L192">
        <v>601</v>
      </c>
      <c r="M192" t="s">
        <v>24</v>
      </c>
      <c r="P192">
        <v>0.48101595878991998</v>
      </c>
      <c r="Q192">
        <v>0.48101595878991998</v>
      </c>
      <c r="R192" t="s">
        <v>24</v>
      </c>
    </row>
    <row r="193" spans="1:18" x14ac:dyDescent="0.35">
      <c r="A193" t="s">
        <v>235</v>
      </c>
      <c r="B193" t="s">
        <v>40</v>
      </c>
      <c r="C193" t="s">
        <v>236</v>
      </c>
      <c r="D193" t="s">
        <v>41</v>
      </c>
      <c r="E193" t="s">
        <v>26</v>
      </c>
      <c r="F193">
        <v>1</v>
      </c>
      <c r="G193">
        <v>2</v>
      </c>
      <c r="I193">
        <v>456</v>
      </c>
      <c r="J193">
        <v>456</v>
      </c>
      <c r="K193">
        <v>456</v>
      </c>
      <c r="L193">
        <v>456</v>
      </c>
      <c r="M193" t="s">
        <v>24</v>
      </c>
      <c r="P193">
        <v>0.89384223871077495</v>
      </c>
      <c r="Q193">
        <v>0.89384223871077495</v>
      </c>
      <c r="R193" t="s">
        <v>24</v>
      </c>
    </row>
    <row r="194" spans="1:18" x14ac:dyDescent="0.35">
      <c r="A194" t="s">
        <v>235</v>
      </c>
      <c r="B194" t="s">
        <v>40</v>
      </c>
      <c r="C194" t="s">
        <v>237</v>
      </c>
      <c r="D194" t="s">
        <v>41</v>
      </c>
      <c r="E194" t="s">
        <v>26</v>
      </c>
      <c r="F194">
        <v>7</v>
      </c>
      <c r="G194">
        <v>2</v>
      </c>
      <c r="I194">
        <v>596</v>
      </c>
      <c r="J194">
        <v>596</v>
      </c>
      <c r="K194">
        <v>596</v>
      </c>
      <c r="L194">
        <v>596</v>
      </c>
      <c r="M194" t="s">
        <v>24</v>
      </c>
      <c r="P194">
        <v>0.29924986070054799</v>
      </c>
      <c r="Q194">
        <v>0.29924986070054799</v>
      </c>
      <c r="R194" t="s">
        <v>24</v>
      </c>
    </row>
    <row r="195" spans="1:18" x14ac:dyDescent="0.35">
      <c r="A195" t="s">
        <v>235</v>
      </c>
      <c r="B195" t="s">
        <v>40</v>
      </c>
      <c r="C195" t="s">
        <v>238</v>
      </c>
      <c r="D195" t="s">
        <v>41</v>
      </c>
      <c r="E195" t="s">
        <v>26</v>
      </c>
      <c r="F195">
        <v>8</v>
      </c>
      <c r="G195">
        <v>2</v>
      </c>
      <c r="I195">
        <v>608</v>
      </c>
      <c r="J195">
        <v>608</v>
      </c>
      <c r="K195">
        <v>608</v>
      </c>
      <c r="L195">
        <v>608</v>
      </c>
      <c r="M195" t="s">
        <v>24</v>
      </c>
      <c r="P195">
        <v>0.320004880933972</v>
      </c>
      <c r="Q195">
        <v>0.320004880933972</v>
      </c>
      <c r="R195" t="s">
        <v>24</v>
      </c>
    </row>
    <row r="196" spans="1:18" x14ac:dyDescent="0.35">
      <c r="A196" t="s">
        <v>235</v>
      </c>
      <c r="B196" t="s">
        <v>40</v>
      </c>
      <c r="C196" t="s">
        <v>239</v>
      </c>
      <c r="D196" t="s">
        <v>41</v>
      </c>
      <c r="E196" t="s">
        <v>26</v>
      </c>
      <c r="F196">
        <v>9</v>
      </c>
      <c r="G196">
        <v>2</v>
      </c>
      <c r="I196">
        <v>940</v>
      </c>
      <c r="J196">
        <v>940</v>
      </c>
      <c r="K196">
        <v>940</v>
      </c>
      <c r="L196">
        <v>940</v>
      </c>
      <c r="M196" t="s">
        <v>24</v>
      </c>
      <c r="P196">
        <v>5.6425835548142098</v>
      </c>
      <c r="Q196">
        <v>5.6425835548142098</v>
      </c>
      <c r="R196" t="s">
        <v>24</v>
      </c>
    </row>
    <row r="197" spans="1:18" x14ac:dyDescent="0.35">
      <c r="A197" t="s">
        <v>235</v>
      </c>
      <c r="B197" t="s">
        <v>40</v>
      </c>
      <c r="C197" t="s">
        <v>240</v>
      </c>
      <c r="D197" t="s">
        <v>41</v>
      </c>
      <c r="E197" t="s">
        <v>26</v>
      </c>
      <c r="F197">
        <v>2</v>
      </c>
      <c r="G197">
        <v>2</v>
      </c>
      <c r="I197">
        <v>2450</v>
      </c>
      <c r="J197">
        <v>2450</v>
      </c>
      <c r="K197">
        <v>2450</v>
      </c>
      <c r="L197">
        <v>2450</v>
      </c>
      <c r="M197" t="s">
        <v>24</v>
      </c>
      <c r="P197">
        <v>1.13234728289481</v>
      </c>
      <c r="Q197">
        <v>1.13234728289481</v>
      </c>
      <c r="R197" t="s">
        <v>24</v>
      </c>
    </row>
    <row r="198" spans="1:18" x14ac:dyDescent="0.35">
      <c r="A198" t="s">
        <v>235</v>
      </c>
      <c r="B198" t="s">
        <v>40</v>
      </c>
      <c r="C198" t="s">
        <v>241</v>
      </c>
      <c r="D198" t="s">
        <v>41</v>
      </c>
      <c r="E198" t="s">
        <v>26</v>
      </c>
      <c r="F198">
        <v>3</v>
      </c>
      <c r="G198">
        <v>2</v>
      </c>
      <c r="I198">
        <v>1211</v>
      </c>
      <c r="J198">
        <v>1211</v>
      </c>
      <c r="K198">
        <v>1211</v>
      </c>
      <c r="L198">
        <v>1211</v>
      </c>
      <c r="M198" t="s">
        <v>24</v>
      </c>
      <c r="P198">
        <v>0.87563668795309801</v>
      </c>
      <c r="Q198">
        <v>0.87563668795309801</v>
      </c>
      <c r="R198" t="s">
        <v>24</v>
      </c>
    </row>
    <row r="199" spans="1:18" x14ac:dyDescent="0.35">
      <c r="A199" t="s">
        <v>235</v>
      </c>
      <c r="B199" t="s">
        <v>40</v>
      </c>
      <c r="C199" t="s">
        <v>242</v>
      </c>
      <c r="D199" t="s">
        <v>41</v>
      </c>
      <c r="E199" t="s">
        <v>26</v>
      </c>
      <c r="F199">
        <v>4</v>
      </c>
      <c r="G199">
        <v>2</v>
      </c>
      <c r="I199">
        <v>777</v>
      </c>
      <c r="J199">
        <v>777</v>
      </c>
      <c r="K199">
        <v>777</v>
      </c>
      <c r="L199">
        <v>777</v>
      </c>
      <c r="M199" t="s">
        <v>24</v>
      </c>
      <c r="P199">
        <v>0.226693984946195</v>
      </c>
      <c r="Q199">
        <v>0.226693984946195</v>
      </c>
      <c r="R199" t="s">
        <v>24</v>
      </c>
    </row>
    <row r="200" spans="1:18" x14ac:dyDescent="0.35">
      <c r="A200" t="s">
        <v>235</v>
      </c>
      <c r="B200" t="s">
        <v>40</v>
      </c>
      <c r="C200" t="s">
        <v>243</v>
      </c>
      <c r="D200" t="s">
        <v>41</v>
      </c>
      <c r="E200" t="s">
        <v>26</v>
      </c>
      <c r="F200">
        <v>5</v>
      </c>
      <c r="G200">
        <v>2</v>
      </c>
      <c r="I200">
        <v>1137</v>
      </c>
      <c r="J200">
        <v>1137</v>
      </c>
      <c r="K200">
        <v>1137</v>
      </c>
      <c r="L200">
        <v>1137</v>
      </c>
      <c r="M200" t="s">
        <v>24</v>
      </c>
      <c r="P200">
        <v>2.8781460581288201</v>
      </c>
      <c r="Q200">
        <v>2.8781460581288201</v>
      </c>
      <c r="R200" t="s">
        <v>24</v>
      </c>
    </row>
    <row r="201" spans="1:18" x14ac:dyDescent="0.35">
      <c r="A201" t="s">
        <v>235</v>
      </c>
      <c r="B201" t="s">
        <v>40</v>
      </c>
      <c r="C201" t="s">
        <v>244</v>
      </c>
      <c r="D201" t="s">
        <v>41</v>
      </c>
      <c r="E201" t="s">
        <v>26</v>
      </c>
      <c r="F201">
        <v>6</v>
      </c>
      <c r="G201">
        <v>2</v>
      </c>
      <c r="I201">
        <v>6179</v>
      </c>
      <c r="J201">
        <v>6179</v>
      </c>
      <c r="K201">
        <v>6179</v>
      </c>
      <c r="L201">
        <v>6179</v>
      </c>
      <c r="M201" t="s">
        <v>24</v>
      </c>
      <c r="P201">
        <v>6.9013780801096898</v>
      </c>
      <c r="Q201">
        <v>6.9013780801096898</v>
      </c>
      <c r="R201" t="s">
        <v>24</v>
      </c>
    </row>
    <row r="202" spans="1:18" x14ac:dyDescent="0.35">
      <c r="A202" t="s">
        <v>235</v>
      </c>
      <c r="B202" t="s">
        <v>40</v>
      </c>
      <c r="C202" t="s">
        <v>245</v>
      </c>
      <c r="D202" t="s">
        <v>41</v>
      </c>
      <c r="E202" t="s">
        <v>26</v>
      </c>
      <c r="F202">
        <v>10</v>
      </c>
      <c r="G202">
        <v>2</v>
      </c>
      <c r="I202">
        <v>652</v>
      </c>
      <c r="J202">
        <v>652</v>
      </c>
      <c r="K202">
        <v>652</v>
      </c>
      <c r="L202">
        <v>652</v>
      </c>
      <c r="M202" t="s">
        <v>24</v>
      </c>
      <c r="P202">
        <v>0.59525278203378995</v>
      </c>
      <c r="Q202">
        <v>0.59525278203378995</v>
      </c>
      <c r="R202" t="s">
        <v>24</v>
      </c>
    </row>
    <row r="203" spans="1:18" x14ac:dyDescent="0.35">
      <c r="A203" t="s">
        <v>235</v>
      </c>
      <c r="B203" t="s">
        <v>42</v>
      </c>
      <c r="C203" t="s">
        <v>236</v>
      </c>
      <c r="D203" t="s">
        <v>43</v>
      </c>
      <c r="E203" t="s">
        <v>26</v>
      </c>
      <c r="F203">
        <v>1</v>
      </c>
      <c r="G203">
        <v>2</v>
      </c>
      <c r="I203">
        <v>414</v>
      </c>
      <c r="J203">
        <v>414</v>
      </c>
      <c r="K203">
        <v>414</v>
      </c>
      <c r="L203">
        <v>414</v>
      </c>
      <c r="M203" t="s">
        <v>24</v>
      </c>
      <c r="P203">
        <v>0.58555688257302696</v>
      </c>
      <c r="Q203">
        <v>0.58555688257302696</v>
      </c>
      <c r="R203" t="s">
        <v>24</v>
      </c>
    </row>
    <row r="204" spans="1:18" x14ac:dyDescent="0.35">
      <c r="A204" t="s">
        <v>235</v>
      </c>
      <c r="B204" t="s">
        <v>42</v>
      </c>
      <c r="C204" t="s">
        <v>237</v>
      </c>
      <c r="D204" t="s">
        <v>43</v>
      </c>
      <c r="E204" t="s">
        <v>26</v>
      </c>
      <c r="F204">
        <v>7</v>
      </c>
      <c r="G204">
        <v>2</v>
      </c>
      <c r="I204">
        <v>571</v>
      </c>
      <c r="J204">
        <v>571</v>
      </c>
      <c r="K204">
        <v>571</v>
      </c>
      <c r="L204">
        <v>571</v>
      </c>
      <c r="M204" t="s">
        <v>24</v>
      </c>
      <c r="P204">
        <v>0.26845349243686301</v>
      </c>
      <c r="Q204">
        <v>0.26845349243686301</v>
      </c>
      <c r="R204" t="s">
        <v>24</v>
      </c>
    </row>
    <row r="205" spans="1:18" x14ac:dyDescent="0.35">
      <c r="A205" t="s">
        <v>235</v>
      </c>
      <c r="B205" t="s">
        <v>42</v>
      </c>
      <c r="C205" t="s">
        <v>238</v>
      </c>
      <c r="D205" t="s">
        <v>43</v>
      </c>
      <c r="E205" t="s">
        <v>26</v>
      </c>
      <c r="F205">
        <v>8</v>
      </c>
      <c r="G205">
        <v>2</v>
      </c>
      <c r="I205">
        <v>639</v>
      </c>
      <c r="J205">
        <v>639</v>
      </c>
      <c r="K205">
        <v>639</v>
      </c>
      <c r="L205">
        <v>639</v>
      </c>
      <c r="M205" t="s">
        <v>24</v>
      </c>
      <c r="P205">
        <v>0.38515576944308499</v>
      </c>
      <c r="Q205">
        <v>0.38515576944308499</v>
      </c>
      <c r="R205" t="s">
        <v>24</v>
      </c>
    </row>
    <row r="206" spans="1:18" x14ac:dyDescent="0.35">
      <c r="A206" t="s">
        <v>235</v>
      </c>
      <c r="B206" t="s">
        <v>42</v>
      </c>
      <c r="C206" t="s">
        <v>239</v>
      </c>
      <c r="D206" t="s">
        <v>43</v>
      </c>
      <c r="E206" t="s">
        <v>26</v>
      </c>
      <c r="F206">
        <v>9</v>
      </c>
      <c r="G206">
        <v>2</v>
      </c>
      <c r="I206">
        <v>1105</v>
      </c>
      <c r="J206">
        <v>1105</v>
      </c>
      <c r="K206">
        <v>1105</v>
      </c>
      <c r="L206">
        <v>1105</v>
      </c>
      <c r="M206" t="s">
        <v>24</v>
      </c>
      <c r="P206">
        <v>6.69186846461192</v>
      </c>
      <c r="Q206">
        <v>6.69186846461192</v>
      </c>
      <c r="R206" t="s">
        <v>24</v>
      </c>
    </row>
    <row r="207" spans="1:18" x14ac:dyDescent="0.35">
      <c r="A207" t="s">
        <v>235</v>
      </c>
      <c r="B207" t="s">
        <v>42</v>
      </c>
      <c r="C207" t="s">
        <v>240</v>
      </c>
      <c r="D207" t="s">
        <v>43</v>
      </c>
      <c r="E207" t="s">
        <v>26</v>
      </c>
      <c r="F207">
        <v>2</v>
      </c>
      <c r="G207">
        <v>2</v>
      </c>
      <c r="I207">
        <v>2003</v>
      </c>
      <c r="J207">
        <v>2003</v>
      </c>
      <c r="K207">
        <v>2003</v>
      </c>
      <c r="L207">
        <v>2003</v>
      </c>
      <c r="M207" t="s">
        <v>24</v>
      </c>
      <c r="P207">
        <v>0.70758941789913299</v>
      </c>
      <c r="Q207">
        <v>0.70758941789913299</v>
      </c>
      <c r="R207" t="s">
        <v>24</v>
      </c>
    </row>
    <row r="208" spans="1:18" x14ac:dyDescent="0.35">
      <c r="A208" t="s">
        <v>235</v>
      </c>
      <c r="B208" t="s">
        <v>42</v>
      </c>
      <c r="C208" t="s">
        <v>241</v>
      </c>
      <c r="D208" t="s">
        <v>43</v>
      </c>
      <c r="E208" t="s">
        <v>26</v>
      </c>
      <c r="F208">
        <v>3</v>
      </c>
      <c r="G208">
        <v>2</v>
      </c>
      <c r="I208">
        <v>1222</v>
      </c>
      <c r="J208">
        <v>1222</v>
      </c>
      <c r="K208">
        <v>1222</v>
      </c>
      <c r="L208">
        <v>1222</v>
      </c>
      <c r="M208" t="s">
        <v>24</v>
      </c>
      <c r="P208">
        <v>0.89865020386841399</v>
      </c>
      <c r="Q208">
        <v>0.89865020386841399</v>
      </c>
      <c r="R208" t="s">
        <v>24</v>
      </c>
    </row>
    <row r="209" spans="1:18" x14ac:dyDescent="0.35">
      <c r="A209" t="s">
        <v>235</v>
      </c>
      <c r="B209" t="s">
        <v>42</v>
      </c>
      <c r="C209" t="s">
        <v>242</v>
      </c>
      <c r="D209" t="s">
        <v>43</v>
      </c>
      <c r="E209" t="s">
        <v>26</v>
      </c>
      <c r="F209">
        <v>4</v>
      </c>
      <c r="G209">
        <v>2</v>
      </c>
      <c r="I209">
        <v>802</v>
      </c>
      <c r="J209">
        <v>802</v>
      </c>
      <c r="K209">
        <v>802</v>
      </c>
      <c r="L209">
        <v>802</v>
      </c>
      <c r="M209" t="s">
        <v>24</v>
      </c>
      <c r="P209">
        <v>0.23789024394851299</v>
      </c>
      <c r="Q209">
        <v>0.23789024394851299</v>
      </c>
      <c r="R209" t="s">
        <v>24</v>
      </c>
    </row>
    <row r="210" spans="1:18" x14ac:dyDescent="0.35">
      <c r="A210" t="s">
        <v>235</v>
      </c>
      <c r="B210" t="s">
        <v>42</v>
      </c>
      <c r="C210" t="s">
        <v>243</v>
      </c>
      <c r="D210" t="s">
        <v>43</v>
      </c>
      <c r="E210" t="s">
        <v>26</v>
      </c>
      <c r="F210">
        <v>5</v>
      </c>
      <c r="G210">
        <v>2</v>
      </c>
      <c r="I210">
        <v>3885</v>
      </c>
      <c r="J210">
        <v>3885</v>
      </c>
      <c r="K210">
        <v>3885</v>
      </c>
      <c r="L210">
        <v>3885</v>
      </c>
      <c r="M210" t="s">
        <v>24</v>
      </c>
      <c r="P210">
        <v>10.974501460726801</v>
      </c>
      <c r="Q210">
        <v>10.974501460726801</v>
      </c>
      <c r="R210" t="s">
        <v>24</v>
      </c>
    </row>
    <row r="211" spans="1:18" x14ac:dyDescent="0.35">
      <c r="A211" t="s">
        <v>235</v>
      </c>
      <c r="B211" t="s">
        <v>42</v>
      </c>
      <c r="C211" t="s">
        <v>244</v>
      </c>
      <c r="D211" t="s">
        <v>43</v>
      </c>
      <c r="E211" t="s">
        <v>26</v>
      </c>
      <c r="F211">
        <v>6</v>
      </c>
      <c r="G211">
        <v>2</v>
      </c>
      <c r="I211">
        <v>18614</v>
      </c>
      <c r="J211">
        <v>18614</v>
      </c>
      <c r="K211">
        <v>18614</v>
      </c>
      <c r="L211">
        <v>18614</v>
      </c>
      <c r="M211" t="s">
        <v>24</v>
      </c>
      <c r="P211">
        <v>21.854745943781801</v>
      </c>
      <c r="Q211">
        <v>21.854745943781801</v>
      </c>
      <c r="R211" t="s">
        <v>24</v>
      </c>
    </row>
    <row r="212" spans="1:18" x14ac:dyDescent="0.35">
      <c r="A212" t="s">
        <v>235</v>
      </c>
      <c r="B212" t="s">
        <v>42</v>
      </c>
      <c r="C212" t="s">
        <v>245</v>
      </c>
      <c r="D212" t="s">
        <v>43</v>
      </c>
      <c r="E212" t="s">
        <v>26</v>
      </c>
      <c r="F212">
        <v>10</v>
      </c>
      <c r="G212">
        <v>2</v>
      </c>
      <c r="I212">
        <v>622</v>
      </c>
      <c r="J212">
        <v>622</v>
      </c>
      <c r="K212">
        <v>622</v>
      </c>
      <c r="L212">
        <v>622</v>
      </c>
      <c r="M212" t="s">
        <v>24</v>
      </c>
      <c r="P212">
        <v>0.52809804469710098</v>
      </c>
      <c r="Q212">
        <v>0.52809804469710098</v>
      </c>
      <c r="R212" t="s">
        <v>24</v>
      </c>
    </row>
    <row r="213" spans="1:18" x14ac:dyDescent="0.35">
      <c r="A213" t="s">
        <v>235</v>
      </c>
      <c r="B213" t="s">
        <v>44</v>
      </c>
      <c r="C213" t="s">
        <v>236</v>
      </c>
      <c r="D213" t="s">
        <v>45</v>
      </c>
      <c r="E213" t="s">
        <v>32</v>
      </c>
      <c r="F213">
        <v>1</v>
      </c>
      <c r="G213">
        <v>2</v>
      </c>
      <c r="I213">
        <v>345</v>
      </c>
      <c r="J213">
        <v>345</v>
      </c>
      <c r="K213">
        <v>345</v>
      </c>
      <c r="L213">
        <v>345</v>
      </c>
      <c r="M213" t="s">
        <v>24</v>
      </c>
      <c r="P213">
        <v>9.1912265979207694E-2</v>
      </c>
      <c r="Q213">
        <v>9.1912265979207694E-2</v>
      </c>
      <c r="R213" t="s">
        <v>24</v>
      </c>
    </row>
    <row r="214" spans="1:18" x14ac:dyDescent="0.35">
      <c r="A214" t="s">
        <v>235</v>
      </c>
      <c r="B214" t="s">
        <v>44</v>
      </c>
      <c r="C214" t="s">
        <v>237</v>
      </c>
      <c r="D214" t="s">
        <v>45</v>
      </c>
      <c r="E214" t="s">
        <v>26</v>
      </c>
      <c r="F214">
        <v>7</v>
      </c>
      <c r="G214">
        <v>2</v>
      </c>
      <c r="I214">
        <v>450</v>
      </c>
      <c r="J214">
        <v>450</v>
      </c>
      <c r="K214">
        <v>450</v>
      </c>
      <c r="L214">
        <v>450</v>
      </c>
      <c r="M214" t="s">
        <v>24</v>
      </c>
      <c r="P214">
        <v>0.11734688793197</v>
      </c>
      <c r="Q214">
        <v>0.11734688793197</v>
      </c>
      <c r="R214" t="s">
        <v>24</v>
      </c>
    </row>
    <row r="215" spans="1:18" x14ac:dyDescent="0.35">
      <c r="A215" t="s">
        <v>235</v>
      </c>
      <c r="B215" t="s">
        <v>44</v>
      </c>
      <c r="C215" t="s">
        <v>238</v>
      </c>
      <c r="D215" t="s">
        <v>45</v>
      </c>
      <c r="E215" t="s">
        <v>26</v>
      </c>
      <c r="F215">
        <v>8</v>
      </c>
      <c r="G215">
        <v>2</v>
      </c>
      <c r="I215">
        <v>510</v>
      </c>
      <c r="J215">
        <v>510</v>
      </c>
      <c r="K215">
        <v>510</v>
      </c>
      <c r="L215">
        <v>510</v>
      </c>
      <c r="M215" t="s">
        <v>24</v>
      </c>
      <c r="P215">
        <v>0.115658955504483</v>
      </c>
      <c r="Q215">
        <v>0.115658955504483</v>
      </c>
      <c r="R215" t="s">
        <v>24</v>
      </c>
    </row>
    <row r="216" spans="1:18" x14ac:dyDescent="0.35">
      <c r="A216" t="s">
        <v>235</v>
      </c>
      <c r="B216" t="s">
        <v>44</v>
      </c>
      <c r="C216" t="s">
        <v>239</v>
      </c>
      <c r="D216" t="s">
        <v>45</v>
      </c>
      <c r="E216" t="s">
        <v>26</v>
      </c>
      <c r="F216">
        <v>9</v>
      </c>
      <c r="G216">
        <v>2</v>
      </c>
      <c r="I216">
        <v>1027</v>
      </c>
      <c r="J216">
        <v>1027</v>
      </c>
      <c r="K216">
        <v>1027</v>
      </c>
      <c r="L216">
        <v>1027</v>
      </c>
      <c r="M216" t="s">
        <v>24</v>
      </c>
      <c r="P216">
        <v>6.20483772764997</v>
      </c>
      <c r="Q216">
        <v>6.20483772764997</v>
      </c>
      <c r="R216" t="s">
        <v>24</v>
      </c>
    </row>
    <row r="217" spans="1:18" x14ac:dyDescent="0.35">
      <c r="A217" t="s">
        <v>235</v>
      </c>
      <c r="B217" t="s">
        <v>44</v>
      </c>
      <c r="C217" t="s">
        <v>240</v>
      </c>
      <c r="D217" t="s">
        <v>45</v>
      </c>
      <c r="E217" t="s">
        <v>26</v>
      </c>
      <c r="F217">
        <v>2</v>
      </c>
      <c r="G217">
        <v>2</v>
      </c>
      <c r="I217">
        <v>2031</v>
      </c>
      <c r="J217">
        <v>2031</v>
      </c>
      <c r="K217">
        <v>2031</v>
      </c>
      <c r="L217">
        <v>2031</v>
      </c>
      <c r="M217" t="s">
        <v>24</v>
      </c>
      <c r="P217">
        <v>0.73419870911838303</v>
      </c>
      <c r="Q217">
        <v>0.73419870911838303</v>
      </c>
      <c r="R217" t="s">
        <v>24</v>
      </c>
    </row>
    <row r="218" spans="1:18" x14ac:dyDescent="0.35">
      <c r="A218" t="s">
        <v>235</v>
      </c>
      <c r="B218" t="s">
        <v>44</v>
      </c>
      <c r="C218" t="s">
        <v>241</v>
      </c>
      <c r="D218" t="s">
        <v>45</v>
      </c>
      <c r="E218" t="s">
        <v>26</v>
      </c>
      <c r="F218">
        <v>3</v>
      </c>
      <c r="G218">
        <v>2</v>
      </c>
      <c r="I218">
        <v>1125</v>
      </c>
      <c r="J218">
        <v>1125</v>
      </c>
      <c r="K218">
        <v>1125</v>
      </c>
      <c r="L218">
        <v>1125</v>
      </c>
      <c r="M218" t="s">
        <v>24</v>
      </c>
      <c r="P218">
        <v>0.69632234930299997</v>
      </c>
      <c r="Q218">
        <v>0.69632234930299997</v>
      </c>
      <c r="R218" t="s">
        <v>24</v>
      </c>
    </row>
    <row r="219" spans="1:18" x14ac:dyDescent="0.35">
      <c r="A219" t="s">
        <v>235</v>
      </c>
      <c r="B219" t="s">
        <v>44</v>
      </c>
      <c r="C219" t="s">
        <v>242</v>
      </c>
      <c r="D219" t="s">
        <v>45</v>
      </c>
      <c r="E219" t="s">
        <v>26</v>
      </c>
      <c r="F219">
        <v>4</v>
      </c>
      <c r="G219">
        <v>2</v>
      </c>
      <c r="I219">
        <v>578</v>
      </c>
      <c r="J219">
        <v>578</v>
      </c>
      <c r="K219">
        <v>578</v>
      </c>
      <c r="L219">
        <v>578</v>
      </c>
      <c r="M219" t="s">
        <v>24</v>
      </c>
      <c r="P219">
        <v>0.138992346569181</v>
      </c>
      <c r="Q219">
        <v>0.138992346569181</v>
      </c>
      <c r="R219" t="s">
        <v>24</v>
      </c>
    </row>
    <row r="220" spans="1:18" x14ac:dyDescent="0.35">
      <c r="A220" t="s">
        <v>235</v>
      </c>
      <c r="B220" t="s">
        <v>44</v>
      </c>
      <c r="C220" t="s">
        <v>243</v>
      </c>
      <c r="D220" t="s">
        <v>45</v>
      </c>
      <c r="E220" t="s">
        <v>26</v>
      </c>
      <c r="F220">
        <v>5</v>
      </c>
      <c r="G220">
        <v>2</v>
      </c>
      <c r="I220">
        <v>3079</v>
      </c>
      <c r="J220">
        <v>3079</v>
      </c>
      <c r="K220">
        <v>3079</v>
      </c>
      <c r="L220">
        <v>3079</v>
      </c>
      <c r="M220" t="s">
        <v>24</v>
      </c>
      <c r="P220">
        <v>8.6495439499357403</v>
      </c>
      <c r="Q220">
        <v>8.6495439499357403</v>
      </c>
      <c r="R220" t="s">
        <v>24</v>
      </c>
    </row>
    <row r="221" spans="1:18" x14ac:dyDescent="0.35">
      <c r="A221" t="s">
        <v>235</v>
      </c>
      <c r="B221" t="s">
        <v>44</v>
      </c>
      <c r="C221" t="s">
        <v>244</v>
      </c>
      <c r="D221" t="s">
        <v>45</v>
      </c>
      <c r="E221" t="s">
        <v>26</v>
      </c>
      <c r="F221">
        <v>6</v>
      </c>
      <c r="G221">
        <v>2</v>
      </c>
      <c r="I221">
        <v>34905</v>
      </c>
      <c r="J221">
        <v>34905</v>
      </c>
      <c r="K221">
        <v>34905</v>
      </c>
      <c r="L221">
        <v>34905</v>
      </c>
      <c r="M221" t="s">
        <v>24</v>
      </c>
      <c r="P221">
        <v>41.653278511989697</v>
      </c>
      <c r="Q221">
        <v>41.653278511989697</v>
      </c>
      <c r="R221" t="s">
        <v>24</v>
      </c>
    </row>
    <row r="222" spans="1:18" x14ac:dyDescent="0.35">
      <c r="A222" t="s">
        <v>235</v>
      </c>
      <c r="B222" t="s">
        <v>44</v>
      </c>
      <c r="C222" t="s">
        <v>245</v>
      </c>
      <c r="D222" t="s">
        <v>45</v>
      </c>
      <c r="E222" t="s">
        <v>26</v>
      </c>
      <c r="F222">
        <v>10</v>
      </c>
      <c r="G222">
        <v>2</v>
      </c>
      <c r="I222">
        <v>570</v>
      </c>
      <c r="J222">
        <v>570</v>
      </c>
      <c r="K222">
        <v>570</v>
      </c>
      <c r="L222">
        <v>570</v>
      </c>
      <c r="M222" t="s">
        <v>24</v>
      </c>
      <c r="P222">
        <v>0.41138788962719097</v>
      </c>
      <c r="Q222">
        <v>0.41138788962719097</v>
      </c>
      <c r="R222" t="s">
        <v>24</v>
      </c>
    </row>
    <row r="223" spans="1:18" x14ac:dyDescent="0.35">
      <c r="A223" t="s">
        <v>235</v>
      </c>
      <c r="B223" t="s">
        <v>46</v>
      </c>
      <c r="C223" t="s">
        <v>236</v>
      </c>
      <c r="D223" t="s">
        <v>47</v>
      </c>
      <c r="E223" t="s">
        <v>26</v>
      </c>
      <c r="F223">
        <v>1</v>
      </c>
      <c r="G223">
        <v>2</v>
      </c>
      <c r="I223">
        <v>428</v>
      </c>
      <c r="J223">
        <v>428</v>
      </c>
      <c r="K223">
        <v>428</v>
      </c>
      <c r="L223">
        <v>428</v>
      </c>
      <c r="M223" t="s">
        <v>24</v>
      </c>
      <c r="P223">
        <v>0.68789174566518696</v>
      </c>
      <c r="Q223">
        <v>0.68789174566518696</v>
      </c>
      <c r="R223" t="s">
        <v>24</v>
      </c>
    </row>
    <row r="224" spans="1:18" x14ac:dyDescent="0.35">
      <c r="A224" t="s">
        <v>235</v>
      </c>
      <c r="B224" t="s">
        <v>46</v>
      </c>
      <c r="C224" t="s">
        <v>237</v>
      </c>
      <c r="D224" t="s">
        <v>47</v>
      </c>
      <c r="E224" t="s">
        <v>26</v>
      </c>
      <c r="F224">
        <v>7</v>
      </c>
      <c r="G224">
        <v>2</v>
      </c>
      <c r="I224">
        <v>614</v>
      </c>
      <c r="J224">
        <v>614</v>
      </c>
      <c r="K224">
        <v>614</v>
      </c>
      <c r="L224">
        <v>614</v>
      </c>
      <c r="M224" t="s">
        <v>24</v>
      </c>
      <c r="P224">
        <v>0.32135773729811301</v>
      </c>
      <c r="Q224">
        <v>0.32135773729811301</v>
      </c>
      <c r="R224" t="s">
        <v>24</v>
      </c>
    </row>
    <row r="225" spans="1:18" x14ac:dyDescent="0.35">
      <c r="A225" t="s">
        <v>235</v>
      </c>
      <c r="B225" t="s">
        <v>46</v>
      </c>
      <c r="C225" t="s">
        <v>238</v>
      </c>
      <c r="D225" t="s">
        <v>47</v>
      </c>
      <c r="E225" t="s">
        <v>26</v>
      </c>
      <c r="F225">
        <v>8</v>
      </c>
      <c r="G225">
        <v>2</v>
      </c>
      <c r="I225">
        <v>622</v>
      </c>
      <c r="J225">
        <v>622</v>
      </c>
      <c r="K225">
        <v>622</v>
      </c>
      <c r="L225">
        <v>622</v>
      </c>
      <c r="M225" t="s">
        <v>24</v>
      </c>
      <c r="P225">
        <v>0.34940509228464001</v>
      </c>
      <c r="Q225">
        <v>0.34940509228464001</v>
      </c>
      <c r="R225" t="s">
        <v>24</v>
      </c>
    </row>
    <row r="226" spans="1:18" x14ac:dyDescent="0.35">
      <c r="A226" t="s">
        <v>235</v>
      </c>
      <c r="B226" t="s">
        <v>46</v>
      </c>
      <c r="C226" t="s">
        <v>239</v>
      </c>
      <c r="D226" t="s">
        <v>47</v>
      </c>
      <c r="E226" t="s">
        <v>26</v>
      </c>
      <c r="F226">
        <v>9</v>
      </c>
      <c r="G226">
        <v>2</v>
      </c>
      <c r="I226">
        <v>1013</v>
      </c>
      <c r="J226">
        <v>1013</v>
      </c>
      <c r="K226">
        <v>1013</v>
      </c>
      <c r="L226">
        <v>1013</v>
      </c>
      <c r="M226" t="s">
        <v>24</v>
      </c>
      <c r="P226">
        <v>6.1157927979138096</v>
      </c>
      <c r="Q226">
        <v>6.1157927979138096</v>
      </c>
      <c r="R226" t="s">
        <v>24</v>
      </c>
    </row>
    <row r="227" spans="1:18" x14ac:dyDescent="0.35">
      <c r="A227" t="s">
        <v>235</v>
      </c>
      <c r="B227" t="s">
        <v>46</v>
      </c>
      <c r="C227" t="s">
        <v>240</v>
      </c>
      <c r="D227" t="s">
        <v>47</v>
      </c>
      <c r="E227" t="s">
        <v>26</v>
      </c>
      <c r="F227">
        <v>2</v>
      </c>
      <c r="G227">
        <v>2</v>
      </c>
      <c r="I227">
        <v>1643</v>
      </c>
      <c r="J227">
        <v>1643</v>
      </c>
      <c r="K227">
        <v>1643</v>
      </c>
      <c r="L227">
        <v>1643</v>
      </c>
      <c r="M227" t="s">
        <v>24</v>
      </c>
      <c r="P227">
        <v>0.36541215235629498</v>
      </c>
      <c r="Q227">
        <v>0.36541215235629498</v>
      </c>
      <c r="R227" t="s">
        <v>24</v>
      </c>
    </row>
    <row r="228" spans="1:18" x14ac:dyDescent="0.35">
      <c r="A228" t="s">
        <v>235</v>
      </c>
      <c r="B228" t="s">
        <v>46</v>
      </c>
      <c r="C228" t="s">
        <v>241</v>
      </c>
      <c r="D228" t="s">
        <v>47</v>
      </c>
      <c r="E228" t="s">
        <v>26</v>
      </c>
      <c r="F228">
        <v>3</v>
      </c>
      <c r="G228">
        <v>2</v>
      </c>
      <c r="I228">
        <v>1163</v>
      </c>
      <c r="J228">
        <v>1163</v>
      </c>
      <c r="K228">
        <v>1163</v>
      </c>
      <c r="L228">
        <v>1163</v>
      </c>
      <c r="M228" t="s">
        <v>24</v>
      </c>
      <c r="P228">
        <v>0.77541456634122097</v>
      </c>
      <c r="Q228">
        <v>0.77541456634122097</v>
      </c>
      <c r="R228" t="s">
        <v>24</v>
      </c>
    </row>
    <row r="229" spans="1:18" x14ac:dyDescent="0.35">
      <c r="A229" t="s">
        <v>235</v>
      </c>
      <c r="B229" t="s">
        <v>46</v>
      </c>
      <c r="C229" t="s">
        <v>242</v>
      </c>
      <c r="D229" t="s">
        <v>47</v>
      </c>
      <c r="E229" t="s">
        <v>26</v>
      </c>
      <c r="F229">
        <v>4</v>
      </c>
      <c r="G229">
        <v>2</v>
      </c>
      <c r="I229">
        <v>756</v>
      </c>
      <c r="J229">
        <v>756</v>
      </c>
      <c r="K229">
        <v>756</v>
      </c>
      <c r="L229">
        <v>756</v>
      </c>
      <c r="M229" t="s">
        <v>24</v>
      </c>
      <c r="P229">
        <v>0.217316496903318</v>
      </c>
      <c r="Q229">
        <v>0.217316496903318</v>
      </c>
      <c r="R229" t="s">
        <v>24</v>
      </c>
    </row>
    <row r="230" spans="1:18" x14ac:dyDescent="0.35">
      <c r="A230" t="s">
        <v>235</v>
      </c>
      <c r="B230" t="s">
        <v>46</v>
      </c>
      <c r="C230" t="s">
        <v>243</v>
      </c>
      <c r="D230" t="s">
        <v>47</v>
      </c>
      <c r="E230" t="s">
        <v>26</v>
      </c>
      <c r="F230">
        <v>5</v>
      </c>
      <c r="G230">
        <v>2</v>
      </c>
      <c r="I230">
        <v>464</v>
      </c>
      <c r="J230">
        <v>464</v>
      </c>
      <c r="K230">
        <v>464</v>
      </c>
      <c r="L230">
        <v>464</v>
      </c>
      <c r="M230" t="s">
        <v>24</v>
      </c>
      <c r="P230">
        <v>0.75203885444948704</v>
      </c>
      <c r="Q230">
        <v>0.75203885444948704</v>
      </c>
      <c r="R230" t="s">
        <v>24</v>
      </c>
    </row>
    <row r="231" spans="1:18" x14ac:dyDescent="0.35">
      <c r="A231" t="s">
        <v>235</v>
      </c>
      <c r="B231" t="s">
        <v>46</v>
      </c>
      <c r="C231" t="s">
        <v>244</v>
      </c>
      <c r="D231" t="s">
        <v>47</v>
      </c>
      <c r="E231" t="s">
        <v>26</v>
      </c>
      <c r="F231">
        <v>6</v>
      </c>
      <c r="G231">
        <v>2</v>
      </c>
      <c r="I231">
        <v>18070</v>
      </c>
      <c r="J231">
        <v>18070</v>
      </c>
      <c r="K231">
        <v>18070</v>
      </c>
      <c r="L231">
        <v>18070</v>
      </c>
      <c r="M231" t="s">
        <v>24</v>
      </c>
      <c r="P231">
        <v>21.197204137935</v>
      </c>
      <c r="Q231">
        <v>21.197204137935</v>
      </c>
      <c r="R231" t="s">
        <v>24</v>
      </c>
    </row>
    <row r="232" spans="1:18" x14ac:dyDescent="0.35">
      <c r="A232" t="s">
        <v>235</v>
      </c>
      <c r="B232" t="s">
        <v>46</v>
      </c>
      <c r="C232" t="s">
        <v>245</v>
      </c>
      <c r="D232" t="s">
        <v>47</v>
      </c>
      <c r="E232" t="s">
        <v>26</v>
      </c>
      <c r="F232">
        <v>10</v>
      </c>
      <c r="G232">
        <v>2</v>
      </c>
      <c r="I232">
        <v>622</v>
      </c>
      <c r="J232">
        <v>622</v>
      </c>
      <c r="K232">
        <v>622</v>
      </c>
      <c r="L232">
        <v>622</v>
      </c>
      <c r="M232" t="s">
        <v>24</v>
      </c>
      <c r="P232">
        <v>0.52809804469710098</v>
      </c>
      <c r="Q232">
        <v>0.52809804469710098</v>
      </c>
      <c r="R232" t="s">
        <v>24</v>
      </c>
    </row>
    <row r="233" spans="1:18" x14ac:dyDescent="0.35">
      <c r="A233" t="s">
        <v>235</v>
      </c>
      <c r="B233" t="s">
        <v>48</v>
      </c>
      <c r="C233" t="s">
        <v>236</v>
      </c>
      <c r="D233" t="s">
        <v>49</v>
      </c>
      <c r="E233" t="s">
        <v>26</v>
      </c>
      <c r="F233">
        <v>1</v>
      </c>
      <c r="G233">
        <v>2</v>
      </c>
      <c r="I233">
        <v>441</v>
      </c>
      <c r="J233">
        <v>441</v>
      </c>
      <c r="K233">
        <v>441</v>
      </c>
      <c r="L233">
        <v>441</v>
      </c>
      <c r="M233" t="s">
        <v>24</v>
      </c>
      <c r="P233">
        <v>0.78331687094048996</v>
      </c>
      <c r="Q233">
        <v>0.78331687094048996</v>
      </c>
      <c r="R233" t="s">
        <v>24</v>
      </c>
    </row>
    <row r="234" spans="1:18" x14ac:dyDescent="0.35">
      <c r="A234" t="s">
        <v>235</v>
      </c>
      <c r="B234" t="s">
        <v>48</v>
      </c>
      <c r="C234" t="s">
        <v>237</v>
      </c>
      <c r="D234" t="s">
        <v>49</v>
      </c>
      <c r="E234" t="s">
        <v>26</v>
      </c>
      <c r="F234">
        <v>7</v>
      </c>
      <c r="G234">
        <v>2</v>
      </c>
      <c r="I234">
        <v>535</v>
      </c>
      <c r="J234">
        <v>535</v>
      </c>
      <c r="K234">
        <v>535</v>
      </c>
      <c r="L234">
        <v>535</v>
      </c>
      <c r="M234" t="s">
        <v>24</v>
      </c>
      <c r="P234">
        <v>0.22389559849811699</v>
      </c>
      <c r="Q234">
        <v>0.22389559849811699</v>
      </c>
      <c r="R234" t="s">
        <v>24</v>
      </c>
    </row>
    <row r="235" spans="1:18" x14ac:dyDescent="0.35">
      <c r="A235" t="s">
        <v>235</v>
      </c>
      <c r="B235" t="s">
        <v>48</v>
      </c>
      <c r="C235" t="s">
        <v>238</v>
      </c>
      <c r="D235" t="s">
        <v>49</v>
      </c>
      <c r="E235" t="s">
        <v>26</v>
      </c>
      <c r="F235">
        <v>8</v>
      </c>
      <c r="G235">
        <v>2</v>
      </c>
      <c r="I235">
        <v>562</v>
      </c>
      <c r="J235">
        <v>562</v>
      </c>
      <c r="K235">
        <v>562</v>
      </c>
      <c r="L235">
        <v>562</v>
      </c>
      <c r="M235" t="s">
        <v>24</v>
      </c>
      <c r="P235">
        <v>0.22371568139680201</v>
      </c>
      <c r="Q235">
        <v>0.22371568139680201</v>
      </c>
      <c r="R235" t="s">
        <v>24</v>
      </c>
    </row>
    <row r="236" spans="1:18" x14ac:dyDescent="0.35">
      <c r="A236" t="s">
        <v>235</v>
      </c>
      <c r="B236" t="s">
        <v>48</v>
      </c>
      <c r="C236" t="s">
        <v>239</v>
      </c>
      <c r="D236" t="s">
        <v>49</v>
      </c>
      <c r="E236" t="s">
        <v>26</v>
      </c>
      <c r="F236">
        <v>9</v>
      </c>
      <c r="G236">
        <v>2</v>
      </c>
      <c r="I236">
        <v>840</v>
      </c>
      <c r="J236">
        <v>840</v>
      </c>
      <c r="K236">
        <v>840</v>
      </c>
      <c r="L236">
        <v>840</v>
      </c>
      <c r="M236" t="s">
        <v>24</v>
      </c>
      <c r="P236">
        <v>4.9666948753106501</v>
      </c>
      <c r="Q236">
        <v>4.9666948753106501</v>
      </c>
      <c r="R236" t="s">
        <v>24</v>
      </c>
    </row>
    <row r="237" spans="1:18" x14ac:dyDescent="0.35">
      <c r="A237" t="s">
        <v>235</v>
      </c>
      <c r="B237" t="s">
        <v>48</v>
      </c>
      <c r="C237" t="s">
        <v>240</v>
      </c>
      <c r="D237" t="s">
        <v>49</v>
      </c>
      <c r="E237" t="s">
        <v>26</v>
      </c>
      <c r="F237">
        <v>2</v>
      </c>
      <c r="G237">
        <v>2</v>
      </c>
      <c r="I237">
        <v>4170</v>
      </c>
      <c r="J237">
        <v>4170</v>
      </c>
      <c r="K237">
        <v>4170</v>
      </c>
      <c r="L237">
        <v>4170</v>
      </c>
      <c r="M237" t="s">
        <v>24</v>
      </c>
      <c r="P237">
        <v>2.7666295850799401</v>
      </c>
      <c r="Q237">
        <v>2.7666295850799401</v>
      </c>
      <c r="R237" t="s">
        <v>24</v>
      </c>
    </row>
    <row r="238" spans="1:18" x14ac:dyDescent="0.35">
      <c r="A238" t="s">
        <v>235</v>
      </c>
      <c r="B238" t="s">
        <v>48</v>
      </c>
      <c r="C238" t="s">
        <v>241</v>
      </c>
      <c r="D238" t="s">
        <v>49</v>
      </c>
      <c r="E238" t="s">
        <v>26</v>
      </c>
      <c r="F238">
        <v>3</v>
      </c>
      <c r="G238">
        <v>2</v>
      </c>
      <c r="I238">
        <v>1205</v>
      </c>
      <c r="J238">
        <v>1205</v>
      </c>
      <c r="K238">
        <v>1205</v>
      </c>
      <c r="L238">
        <v>1205</v>
      </c>
      <c r="M238" t="s">
        <v>24</v>
      </c>
      <c r="P238">
        <v>0.86309085074474901</v>
      </c>
      <c r="Q238">
        <v>0.86309085074474901</v>
      </c>
      <c r="R238" t="s">
        <v>24</v>
      </c>
    </row>
    <row r="239" spans="1:18" x14ac:dyDescent="0.35">
      <c r="A239" t="s">
        <v>235</v>
      </c>
      <c r="B239" t="s">
        <v>48</v>
      </c>
      <c r="C239" t="s">
        <v>242</v>
      </c>
      <c r="D239" t="s">
        <v>49</v>
      </c>
      <c r="E239" t="s">
        <v>26</v>
      </c>
      <c r="F239">
        <v>4</v>
      </c>
      <c r="G239">
        <v>2</v>
      </c>
      <c r="I239">
        <v>656</v>
      </c>
      <c r="J239">
        <v>656</v>
      </c>
      <c r="K239">
        <v>656</v>
      </c>
      <c r="L239">
        <v>656</v>
      </c>
      <c r="M239" t="s">
        <v>24</v>
      </c>
      <c r="P239">
        <v>0.173036753708838</v>
      </c>
      <c r="Q239">
        <v>0.173036753708838</v>
      </c>
      <c r="R239" t="s">
        <v>24</v>
      </c>
    </row>
    <row r="240" spans="1:18" x14ac:dyDescent="0.35">
      <c r="A240" t="s">
        <v>235</v>
      </c>
      <c r="B240" t="s">
        <v>48</v>
      </c>
      <c r="C240" t="s">
        <v>243</v>
      </c>
      <c r="D240" t="s">
        <v>49</v>
      </c>
      <c r="E240" t="s">
        <v>26</v>
      </c>
      <c r="F240">
        <v>5</v>
      </c>
      <c r="G240">
        <v>2</v>
      </c>
      <c r="I240">
        <v>5314</v>
      </c>
      <c r="J240">
        <v>5314</v>
      </c>
      <c r="K240">
        <v>5314</v>
      </c>
      <c r="L240">
        <v>5314</v>
      </c>
      <c r="M240" t="s">
        <v>24</v>
      </c>
      <c r="P240">
        <v>15.0368530725758</v>
      </c>
      <c r="Q240">
        <v>15.0368530725758</v>
      </c>
      <c r="R240" t="s">
        <v>24</v>
      </c>
    </row>
    <row r="241" spans="1:18" x14ac:dyDescent="0.35">
      <c r="A241" t="s">
        <v>235</v>
      </c>
      <c r="B241" t="s">
        <v>48</v>
      </c>
      <c r="C241" t="s">
        <v>244</v>
      </c>
      <c r="D241" t="s">
        <v>49</v>
      </c>
      <c r="E241" t="s">
        <v>26</v>
      </c>
      <c r="F241">
        <v>6</v>
      </c>
      <c r="G241">
        <v>2</v>
      </c>
      <c r="I241">
        <v>55114</v>
      </c>
      <c r="J241">
        <v>55114</v>
      </c>
      <c r="K241">
        <v>55114</v>
      </c>
      <c r="L241">
        <v>55114</v>
      </c>
      <c r="M241" t="s">
        <v>24</v>
      </c>
      <c r="P241">
        <v>66.459510104301202</v>
      </c>
      <c r="Q241">
        <v>66.459510104301202</v>
      </c>
      <c r="R241" t="s">
        <v>24</v>
      </c>
    </row>
    <row r="242" spans="1:18" x14ac:dyDescent="0.35">
      <c r="A242" t="s">
        <v>235</v>
      </c>
      <c r="B242" t="s">
        <v>48</v>
      </c>
      <c r="C242" t="s">
        <v>245</v>
      </c>
      <c r="D242" t="s">
        <v>49</v>
      </c>
      <c r="E242" t="s">
        <v>26</v>
      </c>
      <c r="F242">
        <v>10</v>
      </c>
      <c r="G242">
        <v>2</v>
      </c>
      <c r="I242">
        <v>621</v>
      </c>
      <c r="J242">
        <v>621</v>
      </c>
      <c r="K242">
        <v>621</v>
      </c>
      <c r="L242">
        <v>621</v>
      </c>
      <c r="M242" t="s">
        <v>24</v>
      </c>
      <c r="P242">
        <v>0.52585748005685495</v>
      </c>
      <c r="Q242">
        <v>0.52585748005685495</v>
      </c>
      <c r="R242" t="s">
        <v>24</v>
      </c>
    </row>
    <row r="243" spans="1:18" x14ac:dyDescent="0.35">
      <c r="A243" t="s">
        <v>235</v>
      </c>
      <c r="B243" t="s">
        <v>50</v>
      </c>
      <c r="C243" t="s">
        <v>236</v>
      </c>
      <c r="D243" t="s">
        <v>51</v>
      </c>
      <c r="E243" t="s">
        <v>26</v>
      </c>
      <c r="F243">
        <v>1</v>
      </c>
      <c r="G243">
        <v>2</v>
      </c>
      <c r="I243">
        <v>410</v>
      </c>
      <c r="J243">
        <v>410</v>
      </c>
      <c r="K243">
        <v>410</v>
      </c>
      <c r="L243">
        <v>410</v>
      </c>
      <c r="M243" t="s">
        <v>24</v>
      </c>
      <c r="P243">
        <v>0.55640977578614903</v>
      </c>
      <c r="Q243">
        <v>0.55640977578614903</v>
      </c>
      <c r="R243" t="s">
        <v>24</v>
      </c>
    </row>
    <row r="244" spans="1:18" x14ac:dyDescent="0.35">
      <c r="A244" t="s">
        <v>235</v>
      </c>
      <c r="B244" t="s">
        <v>50</v>
      </c>
      <c r="C244" t="s">
        <v>237</v>
      </c>
      <c r="D244" t="s">
        <v>51</v>
      </c>
      <c r="E244" t="s">
        <v>26</v>
      </c>
      <c r="F244">
        <v>7</v>
      </c>
      <c r="G244">
        <v>2</v>
      </c>
      <c r="I244">
        <v>539</v>
      </c>
      <c r="J244">
        <v>539</v>
      </c>
      <c r="K244">
        <v>539</v>
      </c>
      <c r="L244">
        <v>539</v>
      </c>
      <c r="M244" t="s">
        <v>24</v>
      </c>
      <c r="P244">
        <v>0.228860053631844</v>
      </c>
      <c r="Q244">
        <v>0.228860053631844</v>
      </c>
      <c r="R244" t="s">
        <v>24</v>
      </c>
    </row>
    <row r="245" spans="1:18" x14ac:dyDescent="0.35">
      <c r="A245" t="s">
        <v>235</v>
      </c>
      <c r="B245" t="s">
        <v>50</v>
      </c>
      <c r="C245" t="s">
        <v>238</v>
      </c>
      <c r="D245" t="s">
        <v>51</v>
      </c>
      <c r="E245" t="s">
        <v>26</v>
      </c>
      <c r="F245">
        <v>8</v>
      </c>
      <c r="G245">
        <v>2</v>
      </c>
      <c r="I245">
        <v>575</v>
      </c>
      <c r="J245">
        <v>575</v>
      </c>
      <c r="K245">
        <v>575</v>
      </c>
      <c r="L245">
        <v>575</v>
      </c>
      <c r="M245" t="s">
        <v>24</v>
      </c>
      <c r="P245">
        <v>0.25087385899456999</v>
      </c>
      <c r="Q245">
        <v>0.25087385899456999</v>
      </c>
      <c r="R245" t="s">
        <v>24</v>
      </c>
    </row>
    <row r="246" spans="1:18" x14ac:dyDescent="0.35">
      <c r="A246" t="s">
        <v>235</v>
      </c>
      <c r="B246" t="s">
        <v>50</v>
      </c>
      <c r="C246" t="s">
        <v>239</v>
      </c>
      <c r="D246" t="s">
        <v>51</v>
      </c>
      <c r="E246" t="s">
        <v>26</v>
      </c>
      <c r="F246">
        <v>9</v>
      </c>
      <c r="G246">
        <v>2</v>
      </c>
      <c r="I246">
        <v>1145</v>
      </c>
      <c r="J246">
        <v>1145</v>
      </c>
      <c r="K246">
        <v>1145</v>
      </c>
      <c r="L246">
        <v>1145</v>
      </c>
      <c r="M246" t="s">
        <v>24</v>
      </c>
      <c r="P246">
        <v>6.93609626376651</v>
      </c>
      <c r="Q246">
        <v>6.93609626376651</v>
      </c>
      <c r="R246" t="s">
        <v>24</v>
      </c>
    </row>
    <row r="247" spans="1:18" x14ac:dyDescent="0.35">
      <c r="A247" t="s">
        <v>235</v>
      </c>
      <c r="B247" t="s">
        <v>50</v>
      </c>
      <c r="C247" t="s">
        <v>240</v>
      </c>
      <c r="D247" t="s">
        <v>51</v>
      </c>
      <c r="E247" t="s">
        <v>26</v>
      </c>
      <c r="F247">
        <v>2</v>
      </c>
      <c r="G247">
        <v>2</v>
      </c>
      <c r="I247">
        <v>1711</v>
      </c>
      <c r="J247">
        <v>1711</v>
      </c>
      <c r="K247">
        <v>1711</v>
      </c>
      <c r="L247">
        <v>1711</v>
      </c>
      <c r="M247" t="s">
        <v>24</v>
      </c>
      <c r="P247">
        <v>0.4300564529068</v>
      </c>
      <c r="Q247">
        <v>0.4300564529068</v>
      </c>
      <c r="R247" t="s">
        <v>24</v>
      </c>
    </row>
    <row r="248" spans="1:18" x14ac:dyDescent="0.35">
      <c r="A248" t="s">
        <v>235</v>
      </c>
      <c r="B248" t="s">
        <v>50</v>
      </c>
      <c r="C248" t="s">
        <v>241</v>
      </c>
      <c r="D248" t="s">
        <v>51</v>
      </c>
      <c r="E248" t="s">
        <v>26</v>
      </c>
      <c r="F248">
        <v>3</v>
      </c>
      <c r="G248">
        <v>2</v>
      </c>
      <c r="I248">
        <v>1076</v>
      </c>
      <c r="J248">
        <v>1076</v>
      </c>
      <c r="K248">
        <v>1076</v>
      </c>
      <c r="L248">
        <v>1076</v>
      </c>
      <c r="M248" t="s">
        <v>24</v>
      </c>
      <c r="P248">
        <v>0.59470326763602599</v>
      </c>
      <c r="Q248">
        <v>0.59470326763602599</v>
      </c>
      <c r="R248" t="s">
        <v>24</v>
      </c>
    </row>
    <row r="249" spans="1:18" x14ac:dyDescent="0.35">
      <c r="A249" t="s">
        <v>235</v>
      </c>
      <c r="B249" t="s">
        <v>50</v>
      </c>
      <c r="C249" t="s">
        <v>242</v>
      </c>
      <c r="D249" t="s">
        <v>51</v>
      </c>
      <c r="E249" t="s">
        <v>26</v>
      </c>
      <c r="F249">
        <v>4</v>
      </c>
      <c r="G249">
        <v>2</v>
      </c>
      <c r="I249">
        <v>610</v>
      </c>
      <c r="J249">
        <v>610</v>
      </c>
      <c r="K249">
        <v>610</v>
      </c>
      <c r="L249">
        <v>610</v>
      </c>
      <c r="M249" t="s">
        <v>24</v>
      </c>
      <c r="P249">
        <v>0.152901003358342</v>
      </c>
      <c r="Q249">
        <v>0.152901003358342</v>
      </c>
      <c r="R249" t="s">
        <v>24</v>
      </c>
    </row>
    <row r="250" spans="1:18" x14ac:dyDescent="0.35">
      <c r="A250" t="s">
        <v>235</v>
      </c>
      <c r="B250" t="s">
        <v>50</v>
      </c>
      <c r="C250" t="s">
        <v>243</v>
      </c>
      <c r="D250" t="s">
        <v>51</v>
      </c>
      <c r="E250" t="s">
        <v>26</v>
      </c>
      <c r="F250">
        <v>5</v>
      </c>
      <c r="G250">
        <v>2</v>
      </c>
      <c r="I250">
        <v>894</v>
      </c>
      <c r="J250">
        <v>894</v>
      </c>
      <c r="K250">
        <v>894</v>
      </c>
      <c r="L250">
        <v>894</v>
      </c>
      <c r="M250" t="s">
        <v>24</v>
      </c>
      <c r="P250">
        <v>2.1254375462941999</v>
      </c>
      <c r="Q250">
        <v>2.1254375462941999</v>
      </c>
      <c r="R250" t="s">
        <v>24</v>
      </c>
    </row>
    <row r="251" spans="1:18" x14ac:dyDescent="0.35">
      <c r="A251" t="s">
        <v>235</v>
      </c>
      <c r="B251" t="s">
        <v>50</v>
      </c>
      <c r="C251" t="s">
        <v>244</v>
      </c>
      <c r="D251" t="s">
        <v>51</v>
      </c>
      <c r="E251" t="s">
        <v>26</v>
      </c>
      <c r="F251">
        <v>6</v>
      </c>
      <c r="G251">
        <v>2</v>
      </c>
      <c r="I251">
        <v>13362</v>
      </c>
      <c r="J251">
        <v>13362</v>
      </c>
      <c r="K251">
        <v>13362</v>
      </c>
      <c r="L251">
        <v>13362</v>
      </c>
      <c r="M251" t="s">
        <v>24</v>
      </c>
      <c r="P251">
        <v>15.5180332919027</v>
      </c>
      <c r="Q251">
        <v>15.5180332919027</v>
      </c>
      <c r="R251" t="s">
        <v>24</v>
      </c>
    </row>
    <row r="252" spans="1:18" x14ac:dyDescent="0.35">
      <c r="A252" t="s">
        <v>235</v>
      </c>
      <c r="B252" t="s">
        <v>50</v>
      </c>
      <c r="C252" t="s">
        <v>245</v>
      </c>
      <c r="D252" t="s">
        <v>51</v>
      </c>
      <c r="E252" t="s">
        <v>26</v>
      </c>
      <c r="F252">
        <v>10</v>
      </c>
      <c r="G252">
        <v>2</v>
      </c>
      <c r="I252">
        <v>582</v>
      </c>
      <c r="J252">
        <v>582</v>
      </c>
      <c r="K252">
        <v>582</v>
      </c>
      <c r="L252">
        <v>582</v>
      </c>
      <c r="M252" t="s">
        <v>24</v>
      </c>
      <c r="P252">
        <v>0.43835971108676097</v>
      </c>
      <c r="Q252">
        <v>0.43835971108676097</v>
      </c>
      <c r="R252" t="s">
        <v>24</v>
      </c>
    </row>
    <row r="253" spans="1:18" x14ac:dyDescent="0.35">
      <c r="A253" t="s">
        <v>235</v>
      </c>
      <c r="B253" t="s">
        <v>52</v>
      </c>
      <c r="C253" t="s">
        <v>236</v>
      </c>
      <c r="D253" t="s">
        <v>53</v>
      </c>
      <c r="E253" t="s">
        <v>26</v>
      </c>
      <c r="F253">
        <v>1</v>
      </c>
      <c r="G253">
        <v>2</v>
      </c>
      <c r="I253">
        <v>414</v>
      </c>
      <c r="J253">
        <v>414</v>
      </c>
      <c r="K253">
        <v>414</v>
      </c>
      <c r="L253">
        <v>414</v>
      </c>
      <c r="M253" t="s">
        <v>24</v>
      </c>
      <c r="P253">
        <v>0.58555688257302696</v>
      </c>
      <c r="Q253">
        <v>0.58555688257302696</v>
      </c>
      <c r="R253" t="s">
        <v>24</v>
      </c>
    </row>
    <row r="254" spans="1:18" x14ac:dyDescent="0.35">
      <c r="A254" t="s">
        <v>235</v>
      </c>
      <c r="B254" t="s">
        <v>52</v>
      </c>
      <c r="C254" t="s">
        <v>237</v>
      </c>
      <c r="D254" t="s">
        <v>53</v>
      </c>
      <c r="E254" t="s">
        <v>26</v>
      </c>
      <c r="F254">
        <v>7</v>
      </c>
      <c r="G254">
        <v>2</v>
      </c>
      <c r="I254">
        <v>602</v>
      </c>
      <c r="J254">
        <v>602</v>
      </c>
      <c r="K254">
        <v>602</v>
      </c>
      <c r="L254">
        <v>602</v>
      </c>
      <c r="M254" t="s">
        <v>24</v>
      </c>
      <c r="P254">
        <v>0.3066249694989</v>
      </c>
      <c r="Q254">
        <v>0.3066249694989</v>
      </c>
      <c r="R254" t="s">
        <v>24</v>
      </c>
    </row>
    <row r="255" spans="1:18" x14ac:dyDescent="0.35">
      <c r="A255" t="s">
        <v>235</v>
      </c>
      <c r="B255" t="s">
        <v>52</v>
      </c>
      <c r="C255" t="s">
        <v>238</v>
      </c>
      <c r="D255" t="s">
        <v>53</v>
      </c>
      <c r="E255" t="s">
        <v>26</v>
      </c>
      <c r="F255">
        <v>8</v>
      </c>
      <c r="G255">
        <v>2</v>
      </c>
      <c r="I255">
        <v>633</v>
      </c>
      <c r="J255">
        <v>633</v>
      </c>
      <c r="K255">
        <v>633</v>
      </c>
      <c r="L255">
        <v>633</v>
      </c>
      <c r="M255" t="s">
        <v>24</v>
      </c>
      <c r="P255">
        <v>0.37253186002957001</v>
      </c>
      <c r="Q255">
        <v>0.37253186002957001</v>
      </c>
      <c r="R255" t="s">
        <v>24</v>
      </c>
    </row>
    <row r="256" spans="1:18" x14ac:dyDescent="0.35">
      <c r="A256" t="s">
        <v>235</v>
      </c>
      <c r="B256" t="s">
        <v>52</v>
      </c>
      <c r="C256" t="s">
        <v>239</v>
      </c>
      <c r="D256" t="s">
        <v>53</v>
      </c>
      <c r="E256" t="s">
        <v>26</v>
      </c>
      <c r="F256">
        <v>9</v>
      </c>
      <c r="G256">
        <v>2</v>
      </c>
      <c r="I256">
        <v>1055</v>
      </c>
      <c r="J256">
        <v>1055</v>
      </c>
      <c r="K256">
        <v>1055</v>
      </c>
      <c r="L256">
        <v>1055</v>
      </c>
      <c r="M256" t="s">
        <v>24</v>
      </c>
      <c r="P256">
        <v>6.3813957762296001</v>
      </c>
      <c r="Q256">
        <v>6.3813957762296001</v>
      </c>
      <c r="R256" t="s">
        <v>24</v>
      </c>
    </row>
    <row r="257" spans="1:18" x14ac:dyDescent="0.35">
      <c r="A257" t="s">
        <v>235</v>
      </c>
      <c r="B257" t="s">
        <v>52</v>
      </c>
      <c r="C257" t="s">
        <v>240</v>
      </c>
      <c r="D257" t="s">
        <v>53</v>
      </c>
      <c r="E257" t="s">
        <v>26</v>
      </c>
      <c r="F257">
        <v>2</v>
      </c>
      <c r="G257">
        <v>2</v>
      </c>
      <c r="I257">
        <v>1915</v>
      </c>
      <c r="J257">
        <v>1915</v>
      </c>
      <c r="K257">
        <v>1915</v>
      </c>
      <c r="L257">
        <v>1915</v>
      </c>
      <c r="M257" t="s">
        <v>24</v>
      </c>
      <c r="P257">
        <v>0.623956940724954</v>
      </c>
      <c r="Q257">
        <v>0.623956940724954</v>
      </c>
      <c r="R257" t="s">
        <v>24</v>
      </c>
    </row>
    <row r="258" spans="1:18" x14ac:dyDescent="0.35">
      <c r="A258" t="s">
        <v>235</v>
      </c>
      <c r="B258" t="s">
        <v>52</v>
      </c>
      <c r="C258" t="s">
        <v>241</v>
      </c>
      <c r="D258" t="s">
        <v>53</v>
      </c>
      <c r="E258" t="s">
        <v>26</v>
      </c>
      <c r="F258">
        <v>3</v>
      </c>
      <c r="G258">
        <v>2</v>
      </c>
      <c r="I258">
        <v>1242</v>
      </c>
      <c r="J258">
        <v>1242</v>
      </c>
      <c r="K258">
        <v>1242</v>
      </c>
      <c r="L258">
        <v>1242</v>
      </c>
      <c r="M258" t="s">
        <v>24</v>
      </c>
      <c r="P258">
        <v>0.94053431528915199</v>
      </c>
      <c r="Q258">
        <v>0.94053431528915199</v>
      </c>
      <c r="R258" t="s">
        <v>24</v>
      </c>
    </row>
    <row r="259" spans="1:18" x14ac:dyDescent="0.35">
      <c r="A259" t="s">
        <v>235</v>
      </c>
      <c r="B259" t="s">
        <v>52</v>
      </c>
      <c r="C259" t="s">
        <v>242</v>
      </c>
      <c r="D259" t="s">
        <v>53</v>
      </c>
      <c r="E259" t="s">
        <v>26</v>
      </c>
      <c r="F259">
        <v>4</v>
      </c>
      <c r="G259">
        <v>2</v>
      </c>
      <c r="I259">
        <v>702</v>
      </c>
      <c r="J259">
        <v>702</v>
      </c>
      <c r="K259">
        <v>702</v>
      </c>
      <c r="L259">
        <v>702</v>
      </c>
      <c r="M259" t="s">
        <v>24</v>
      </c>
      <c r="P259">
        <v>0.19332473328090199</v>
      </c>
      <c r="Q259">
        <v>0.19332473328090199</v>
      </c>
      <c r="R259" t="s">
        <v>24</v>
      </c>
    </row>
    <row r="260" spans="1:18" x14ac:dyDescent="0.35">
      <c r="A260" t="s">
        <v>235</v>
      </c>
      <c r="B260" t="s">
        <v>52</v>
      </c>
      <c r="C260" t="s">
        <v>243</v>
      </c>
      <c r="D260" t="s">
        <v>53</v>
      </c>
      <c r="E260" t="s">
        <v>26</v>
      </c>
      <c r="F260">
        <v>5</v>
      </c>
      <c r="G260">
        <v>2</v>
      </c>
      <c r="I260">
        <v>1449</v>
      </c>
      <c r="J260">
        <v>1449</v>
      </c>
      <c r="K260">
        <v>1449</v>
      </c>
      <c r="L260">
        <v>1449</v>
      </c>
      <c r="M260" t="s">
        <v>24</v>
      </c>
      <c r="P260">
        <v>3.8299228236240399</v>
      </c>
      <c r="Q260">
        <v>3.8299228236240399</v>
      </c>
      <c r="R260" t="s">
        <v>24</v>
      </c>
    </row>
    <row r="261" spans="1:18" x14ac:dyDescent="0.35">
      <c r="A261" t="s">
        <v>235</v>
      </c>
      <c r="B261" t="s">
        <v>52</v>
      </c>
      <c r="C261" t="s">
        <v>244</v>
      </c>
      <c r="D261" t="s">
        <v>53</v>
      </c>
      <c r="E261" t="s">
        <v>26</v>
      </c>
      <c r="F261">
        <v>6</v>
      </c>
      <c r="G261">
        <v>2</v>
      </c>
      <c r="I261">
        <v>9282</v>
      </c>
      <c r="J261">
        <v>9282</v>
      </c>
      <c r="K261">
        <v>9282</v>
      </c>
      <c r="L261">
        <v>9282</v>
      </c>
      <c r="M261" t="s">
        <v>24</v>
      </c>
      <c r="P261">
        <v>10.6152954818384</v>
      </c>
      <c r="Q261">
        <v>10.6152954818384</v>
      </c>
      <c r="R261" t="s">
        <v>24</v>
      </c>
    </row>
    <row r="262" spans="1:18" x14ac:dyDescent="0.35">
      <c r="A262" t="s">
        <v>235</v>
      </c>
      <c r="B262" t="s">
        <v>52</v>
      </c>
      <c r="C262" t="s">
        <v>245</v>
      </c>
      <c r="D262" t="s">
        <v>53</v>
      </c>
      <c r="E262" t="s">
        <v>26</v>
      </c>
      <c r="F262">
        <v>10</v>
      </c>
      <c r="G262">
        <v>2</v>
      </c>
      <c r="I262">
        <v>677</v>
      </c>
      <c r="J262">
        <v>677</v>
      </c>
      <c r="K262">
        <v>677</v>
      </c>
      <c r="L262">
        <v>677</v>
      </c>
      <c r="M262" t="s">
        <v>24</v>
      </c>
      <c r="P262">
        <v>0.65112969463270198</v>
      </c>
      <c r="Q262">
        <v>0.65112969463270198</v>
      </c>
      <c r="R262" t="s">
        <v>24</v>
      </c>
    </row>
    <row r="263" spans="1:18" x14ac:dyDescent="0.35">
      <c r="A263" t="s">
        <v>235</v>
      </c>
      <c r="B263" t="s">
        <v>54</v>
      </c>
      <c r="C263" t="s">
        <v>236</v>
      </c>
      <c r="D263" t="s">
        <v>55</v>
      </c>
      <c r="E263" t="s">
        <v>26</v>
      </c>
      <c r="F263">
        <v>1</v>
      </c>
      <c r="G263">
        <v>2</v>
      </c>
      <c r="I263">
        <v>520</v>
      </c>
      <c r="J263">
        <v>520</v>
      </c>
      <c r="K263">
        <v>520</v>
      </c>
      <c r="L263">
        <v>520</v>
      </c>
      <c r="M263" t="s">
        <v>24</v>
      </c>
      <c r="P263">
        <v>1.36944576791261</v>
      </c>
      <c r="Q263">
        <v>1.36944576791261</v>
      </c>
      <c r="R263" t="s">
        <v>24</v>
      </c>
    </row>
    <row r="264" spans="1:18" x14ac:dyDescent="0.35">
      <c r="A264" t="s">
        <v>235</v>
      </c>
      <c r="B264" t="s">
        <v>54</v>
      </c>
      <c r="C264" t="s">
        <v>237</v>
      </c>
      <c r="D264" t="s">
        <v>55</v>
      </c>
      <c r="E264" t="s">
        <v>26</v>
      </c>
      <c r="F264">
        <v>7</v>
      </c>
      <c r="G264">
        <v>2</v>
      </c>
      <c r="I264">
        <v>727</v>
      </c>
      <c r="J264">
        <v>727</v>
      </c>
      <c r="K264">
        <v>727</v>
      </c>
      <c r="L264">
        <v>727</v>
      </c>
      <c r="M264" t="s">
        <v>24</v>
      </c>
      <c r="P264">
        <v>0.45912169342919201</v>
      </c>
      <c r="Q264">
        <v>0.45912169342919201</v>
      </c>
      <c r="R264" t="s">
        <v>24</v>
      </c>
    </row>
    <row r="265" spans="1:18" x14ac:dyDescent="0.35">
      <c r="A265" t="s">
        <v>235</v>
      </c>
      <c r="B265" t="s">
        <v>54</v>
      </c>
      <c r="C265" t="s">
        <v>238</v>
      </c>
      <c r="D265" t="s">
        <v>55</v>
      </c>
      <c r="E265" t="s">
        <v>26</v>
      </c>
      <c r="F265">
        <v>8</v>
      </c>
      <c r="G265">
        <v>2</v>
      </c>
      <c r="I265">
        <v>734</v>
      </c>
      <c r="J265">
        <v>734</v>
      </c>
      <c r="K265">
        <v>734</v>
      </c>
      <c r="L265">
        <v>734</v>
      </c>
      <c r="M265" t="s">
        <v>24</v>
      </c>
      <c r="P265">
        <v>0.58577086223204999</v>
      </c>
      <c r="Q265">
        <v>0.58577086223204999</v>
      </c>
      <c r="R265" t="s">
        <v>24</v>
      </c>
    </row>
    <row r="266" spans="1:18" x14ac:dyDescent="0.35">
      <c r="A266" t="s">
        <v>235</v>
      </c>
      <c r="B266" t="s">
        <v>54</v>
      </c>
      <c r="C266" t="s">
        <v>239</v>
      </c>
      <c r="D266" t="s">
        <v>55</v>
      </c>
      <c r="E266" t="s">
        <v>26</v>
      </c>
      <c r="F266">
        <v>9</v>
      </c>
      <c r="G266">
        <v>2</v>
      </c>
      <c r="I266">
        <v>830</v>
      </c>
      <c r="J266">
        <v>830</v>
      </c>
      <c r="K266">
        <v>830</v>
      </c>
      <c r="L266">
        <v>830</v>
      </c>
      <c r="M266" t="s">
        <v>24</v>
      </c>
      <c r="P266">
        <v>4.8970914147584699</v>
      </c>
      <c r="Q266">
        <v>4.8970914147584699</v>
      </c>
      <c r="R266" t="s">
        <v>24</v>
      </c>
    </row>
    <row r="267" spans="1:18" x14ac:dyDescent="0.35">
      <c r="A267" t="s">
        <v>235</v>
      </c>
      <c r="B267" t="s">
        <v>54</v>
      </c>
      <c r="C267" t="s">
        <v>240</v>
      </c>
      <c r="D267" t="s">
        <v>55</v>
      </c>
      <c r="E267" t="s">
        <v>26</v>
      </c>
      <c r="F267">
        <v>2</v>
      </c>
      <c r="G267">
        <v>2</v>
      </c>
      <c r="I267">
        <v>3191</v>
      </c>
      <c r="J267">
        <v>3191</v>
      </c>
      <c r="K267">
        <v>3191</v>
      </c>
      <c r="L267">
        <v>3191</v>
      </c>
      <c r="M267" t="s">
        <v>24</v>
      </c>
      <c r="P267">
        <v>1.8363980824495201</v>
      </c>
      <c r="Q267">
        <v>1.8363980824495201</v>
      </c>
      <c r="R267" t="s">
        <v>24</v>
      </c>
    </row>
    <row r="268" spans="1:18" x14ac:dyDescent="0.35">
      <c r="A268" t="s">
        <v>235</v>
      </c>
      <c r="B268" t="s">
        <v>54</v>
      </c>
      <c r="C268" t="s">
        <v>241</v>
      </c>
      <c r="D268" t="s">
        <v>55</v>
      </c>
      <c r="E268" t="s">
        <v>26</v>
      </c>
      <c r="F268">
        <v>3</v>
      </c>
      <c r="G268">
        <v>2</v>
      </c>
      <c r="I268">
        <v>1315</v>
      </c>
      <c r="J268">
        <v>1315</v>
      </c>
      <c r="K268">
        <v>1315</v>
      </c>
      <c r="L268">
        <v>1315</v>
      </c>
      <c r="M268" t="s">
        <v>24</v>
      </c>
      <c r="P268">
        <v>1.0938331660049401</v>
      </c>
      <c r="Q268">
        <v>1.0938331660049401</v>
      </c>
      <c r="R268" t="s">
        <v>24</v>
      </c>
    </row>
    <row r="269" spans="1:18" x14ac:dyDescent="0.35">
      <c r="A269" t="s">
        <v>235</v>
      </c>
      <c r="B269" t="s">
        <v>54</v>
      </c>
      <c r="C269" t="s">
        <v>242</v>
      </c>
      <c r="D269" t="s">
        <v>55</v>
      </c>
      <c r="E269" t="s">
        <v>26</v>
      </c>
      <c r="F269">
        <v>4</v>
      </c>
      <c r="G269">
        <v>2</v>
      </c>
      <c r="I269">
        <v>844</v>
      </c>
      <c r="J269">
        <v>844</v>
      </c>
      <c r="K269">
        <v>844</v>
      </c>
      <c r="L269">
        <v>844</v>
      </c>
      <c r="M269" t="s">
        <v>24</v>
      </c>
      <c r="P269">
        <v>0.25677590441114001</v>
      </c>
      <c r="Q269">
        <v>0.25677590441114001</v>
      </c>
      <c r="R269" t="s">
        <v>24</v>
      </c>
    </row>
    <row r="270" spans="1:18" x14ac:dyDescent="0.35">
      <c r="A270" t="s">
        <v>235</v>
      </c>
      <c r="B270" t="s">
        <v>54</v>
      </c>
      <c r="C270" t="s">
        <v>243</v>
      </c>
      <c r="D270" t="s">
        <v>55</v>
      </c>
      <c r="E270" t="s">
        <v>26</v>
      </c>
      <c r="F270">
        <v>5</v>
      </c>
      <c r="G270">
        <v>2</v>
      </c>
      <c r="I270">
        <v>2337</v>
      </c>
      <c r="J270">
        <v>2337</v>
      </c>
      <c r="K270">
        <v>2337</v>
      </c>
      <c r="L270">
        <v>2337</v>
      </c>
      <c r="M270" t="s">
        <v>24</v>
      </c>
      <c r="P270">
        <v>6.4798917739138604</v>
      </c>
      <c r="Q270">
        <v>6.4798917739138604</v>
      </c>
      <c r="R270" t="s">
        <v>24</v>
      </c>
    </row>
    <row r="271" spans="1:18" x14ac:dyDescent="0.35">
      <c r="A271" t="s">
        <v>235</v>
      </c>
      <c r="B271" t="s">
        <v>54</v>
      </c>
      <c r="C271" t="s">
        <v>244</v>
      </c>
      <c r="D271" t="s">
        <v>55</v>
      </c>
      <c r="E271" t="s">
        <v>26</v>
      </c>
      <c r="F271">
        <v>6</v>
      </c>
      <c r="G271">
        <v>2</v>
      </c>
      <c r="I271">
        <v>13298</v>
      </c>
      <c r="J271">
        <v>13298</v>
      </c>
      <c r="K271">
        <v>13298</v>
      </c>
      <c r="L271">
        <v>13298</v>
      </c>
      <c r="M271" t="s">
        <v>24</v>
      </c>
      <c r="P271">
        <v>15.4409822519507</v>
      </c>
      <c r="Q271">
        <v>15.4409822519507</v>
      </c>
      <c r="R271" t="s">
        <v>24</v>
      </c>
    </row>
    <row r="272" spans="1:18" x14ac:dyDescent="0.35">
      <c r="A272" t="s">
        <v>235</v>
      </c>
      <c r="B272" t="s">
        <v>54</v>
      </c>
      <c r="C272" t="s">
        <v>245</v>
      </c>
      <c r="D272" t="s">
        <v>55</v>
      </c>
      <c r="E272" t="s">
        <v>26</v>
      </c>
      <c r="F272">
        <v>10</v>
      </c>
      <c r="G272">
        <v>2</v>
      </c>
      <c r="I272">
        <v>726</v>
      </c>
      <c r="J272">
        <v>726</v>
      </c>
      <c r="K272">
        <v>726</v>
      </c>
      <c r="L272">
        <v>726</v>
      </c>
      <c r="M272" t="s">
        <v>24</v>
      </c>
      <c r="P272">
        <v>0.76044994383875797</v>
      </c>
      <c r="Q272">
        <v>0.76044994383875797</v>
      </c>
      <c r="R272" t="s">
        <v>24</v>
      </c>
    </row>
    <row r="273" spans="1:18" x14ac:dyDescent="0.35">
      <c r="A273" t="s">
        <v>235</v>
      </c>
      <c r="B273" t="s">
        <v>56</v>
      </c>
      <c r="C273" t="s">
        <v>236</v>
      </c>
      <c r="D273" t="s">
        <v>57</v>
      </c>
      <c r="E273" t="s">
        <v>32</v>
      </c>
      <c r="F273">
        <v>1</v>
      </c>
      <c r="G273">
        <v>2</v>
      </c>
      <c r="I273">
        <v>368</v>
      </c>
      <c r="J273">
        <v>368</v>
      </c>
      <c r="K273">
        <v>368</v>
      </c>
      <c r="L273">
        <v>368</v>
      </c>
      <c r="M273" t="s">
        <v>24</v>
      </c>
      <c r="P273">
        <v>0.25361543087617899</v>
      </c>
      <c r="Q273">
        <v>0.25361543087617899</v>
      </c>
      <c r="R273" t="s">
        <v>24</v>
      </c>
    </row>
    <row r="274" spans="1:18" x14ac:dyDescent="0.35">
      <c r="A274" t="s">
        <v>235</v>
      </c>
      <c r="B274" t="s">
        <v>56</v>
      </c>
      <c r="C274" t="s">
        <v>237</v>
      </c>
      <c r="D274" t="s">
        <v>57</v>
      </c>
      <c r="E274" t="s">
        <v>26</v>
      </c>
      <c r="F274">
        <v>7</v>
      </c>
      <c r="G274">
        <v>2</v>
      </c>
      <c r="I274">
        <v>490</v>
      </c>
      <c r="J274">
        <v>490</v>
      </c>
      <c r="K274">
        <v>490</v>
      </c>
      <c r="L274">
        <v>490</v>
      </c>
      <c r="M274" t="s">
        <v>24</v>
      </c>
      <c r="P274">
        <v>0.167769637135011</v>
      </c>
      <c r="Q274">
        <v>0.167769637135011</v>
      </c>
      <c r="R274" t="s">
        <v>24</v>
      </c>
    </row>
    <row r="275" spans="1:18" x14ac:dyDescent="0.35">
      <c r="A275" t="s">
        <v>235</v>
      </c>
      <c r="B275" t="s">
        <v>56</v>
      </c>
      <c r="C275" t="s">
        <v>238</v>
      </c>
      <c r="D275" t="s">
        <v>57</v>
      </c>
      <c r="E275" t="s">
        <v>26</v>
      </c>
      <c r="F275">
        <v>8</v>
      </c>
      <c r="G275">
        <v>2</v>
      </c>
      <c r="I275">
        <v>523</v>
      </c>
      <c r="J275">
        <v>523</v>
      </c>
      <c r="K275">
        <v>523</v>
      </c>
      <c r="L275">
        <v>523</v>
      </c>
      <c r="M275" t="s">
        <v>24</v>
      </c>
      <c r="P275">
        <v>0.142568659832639</v>
      </c>
      <c r="Q275">
        <v>0.142568659832639</v>
      </c>
      <c r="R275" t="s">
        <v>24</v>
      </c>
    </row>
    <row r="276" spans="1:18" x14ac:dyDescent="0.35">
      <c r="A276" t="s">
        <v>235</v>
      </c>
      <c r="B276" t="s">
        <v>56</v>
      </c>
      <c r="C276" t="s">
        <v>239</v>
      </c>
      <c r="D276" t="s">
        <v>57</v>
      </c>
      <c r="E276" t="s">
        <v>26</v>
      </c>
      <c r="F276">
        <v>9</v>
      </c>
      <c r="G276">
        <v>2</v>
      </c>
      <c r="I276">
        <v>1180</v>
      </c>
      <c r="J276">
        <v>1180</v>
      </c>
      <c r="K276">
        <v>1180</v>
      </c>
      <c r="L276">
        <v>1180</v>
      </c>
      <c r="M276" t="s">
        <v>24</v>
      </c>
      <c r="P276">
        <v>7.1469686992483199</v>
      </c>
      <c r="Q276">
        <v>7.1469686992483199</v>
      </c>
      <c r="R276" t="s">
        <v>24</v>
      </c>
    </row>
    <row r="277" spans="1:18" x14ac:dyDescent="0.35">
      <c r="A277" t="s">
        <v>235</v>
      </c>
      <c r="B277" t="s">
        <v>56</v>
      </c>
      <c r="C277" t="s">
        <v>240</v>
      </c>
      <c r="D277" t="s">
        <v>57</v>
      </c>
      <c r="E277" t="s">
        <v>26</v>
      </c>
      <c r="F277">
        <v>2</v>
      </c>
      <c r="G277">
        <v>2</v>
      </c>
      <c r="I277">
        <v>2867</v>
      </c>
      <c r="J277">
        <v>2867</v>
      </c>
      <c r="K277">
        <v>2867</v>
      </c>
      <c r="L277">
        <v>2867</v>
      </c>
      <c r="M277" t="s">
        <v>24</v>
      </c>
      <c r="P277">
        <v>1.52855702739835</v>
      </c>
      <c r="Q277">
        <v>1.52855702739835</v>
      </c>
      <c r="R277" t="s">
        <v>24</v>
      </c>
    </row>
    <row r="278" spans="1:18" x14ac:dyDescent="0.35">
      <c r="A278" t="s">
        <v>235</v>
      </c>
      <c r="B278" t="s">
        <v>56</v>
      </c>
      <c r="C278" t="s">
        <v>241</v>
      </c>
      <c r="D278" t="s">
        <v>57</v>
      </c>
      <c r="E278" t="s">
        <v>26</v>
      </c>
      <c r="F278">
        <v>3</v>
      </c>
      <c r="G278">
        <v>2</v>
      </c>
      <c r="I278">
        <v>923</v>
      </c>
      <c r="J278">
        <v>923</v>
      </c>
      <c r="K278">
        <v>923</v>
      </c>
      <c r="L278">
        <v>923</v>
      </c>
      <c r="M278" t="s">
        <v>24</v>
      </c>
      <c r="P278">
        <v>0.28095420277403599</v>
      </c>
      <c r="Q278">
        <v>0.28095420277403599</v>
      </c>
      <c r="R278" t="s">
        <v>24</v>
      </c>
    </row>
    <row r="279" spans="1:18" x14ac:dyDescent="0.35">
      <c r="A279" t="s">
        <v>235</v>
      </c>
      <c r="B279" t="s">
        <v>56</v>
      </c>
      <c r="C279" t="s">
        <v>242</v>
      </c>
      <c r="D279" t="s">
        <v>57</v>
      </c>
      <c r="E279" t="s">
        <v>26</v>
      </c>
      <c r="F279">
        <v>4</v>
      </c>
      <c r="G279">
        <v>2</v>
      </c>
      <c r="I279">
        <v>641</v>
      </c>
      <c r="J279">
        <v>641</v>
      </c>
      <c r="K279">
        <v>641</v>
      </c>
      <c r="L279">
        <v>641</v>
      </c>
      <c r="M279" t="s">
        <v>24</v>
      </c>
      <c r="P279">
        <v>0.16645325588477</v>
      </c>
      <c r="Q279">
        <v>0.16645325588477</v>
      </c>
      <c r="R279" t="s">
        <v>24</v>
      </c>
    </row>
    <row r="280" spans="1:18" x14ac:dyDescent="0.35">
      <c r="A280" t="s">
        <v>235</v>
      </c>
      <c r="B280" t="s">
        <v>56</v>
      </c>
      <c r="C280" t="s">
        <v>243</v>
      </c>
      <c r="D280" t="s">
        <v>57</v>
      </c>
      <c r="E280" t="s">
        <v>26</v>
      </c>
      <c r="F280">
        <v>5</v>
      </c>
      <c r="G280">
        <v>2</v>
      </c>
      <c r="I280">
        <v>4246</v>
      </c>
      <c r="J280">
        <v>4246</v>
      </c>
      <c r="K280">
        <v>4246</v>
      </c>
      <c r="L280">
        <v>4246</v>
      </c>
      <c r="M280" t="s">
        <v>24</v>
      </c>
      <c r="P280">
        <v>12.0071968566384</v>
      </c>
      <c r="Q280">
        <v>12.0071968566384</v>
      </c>
      <c r="R280" t="s">
        <v>24</v>
      </c>
    </row>
    <row r="281" spans="1:18" x14ac:dyDescent="0.35">
      <c r="A281" t="s">
        <v>235</v>
      </c>
      <c r="B281" t="s">
        <v>56</v>
      </c>
      <c r="C281" t="s">
        <v>244</v>
      </c>
      <c r="D281" t="s">
        <v>57</v>
      </c>
      <c r="E281" t="s">
        <v>26</v>
      </c>
      <c r="F281">
        <v>6</v>
      </c>
      <c r="G281">
        <v>2</v>
      </c>
      <c r="I281">
        <v>26823</v>
      </c>
      <c r="J281">
        <v>26823</v>
      </c>
      <c r="K281">
        <v>26823</v>
      </c>
      <c r="L281">
        <v>26823</v>
      </c>
      <c r="M281" t="s">
        <v>24</v>
      </c>
      <c r="P281">
        <v>31.806608801724</v>
      </c>
      <c r="Q281">
        <v>31.806608801724</v>
      </c>
      <c r="R281" t="s">
        <v>24</v>
      </c>
    </row>
    <row r="282" spans="1:18" x14ac:dyDescent="0.35">
      <c r="A282" t="s">
        <v>235</v>
      </c>
      <c r="B282" t="s">
        <v>56</v>
      </c>
      <c r="C282" t="s">
        <v>245</v>
      </c>
      <c r="D282" t="s">
        <v>57</v>
      </c>
      <c r="E282" t="s">
        <v>26</v>
      </c>
      <c r="F282">
        <v>10</v>
      </c>
      <c r="G282">
        <v>2</v>
      </c>
      <c r="I282">
        <v>477</v>
      </c>
      <c r="J282">
        <v>477</v>
      </c>
      <c r="K282">
        <v>477</v>
      </c>
      <c r="L282">
        <v>477</v>
      </c>
      <c r="M282" t="s">
        <v>24</v>
      </c>
      <c r="P282">
        <v>0.20129083093889699</v>
      </c>
      <c r="Q282">
        <v>0.20129083093889699</v>
      </c>
      <c r="R282" t="s">
        <v>24</v>
      </c>
    </row>
    <row r="283" spans="1:18" x14ac:dyDescent="0.35">
      <c r="A283" t="s">
        <v>235</v>
      </c>
      <c r="B283" t="s">
        <v>58</v>
      </c>
      <c r="C283" t="s">
        <v>236</v>
      </c>
      <c r="D283" t="s">
        <v>59</v>
      </c>
      <c r="E283" t="s">
        <v>26</v>
      </c>
      <c r="F283">
        <v>1</v>
      </c>
      <c r="G283">
        <v>2</v>
      </c>
      <c r="I283">
        <v>418</v>
      </c>
      <c r="J283">
        <v>418</v>
      </c>
      <c r="K283">
        <v>418</v>
      </c>
      <c r="L283">
        <v>418</v>
      </c>
      <c r="M283" t="s">
        <v>24</v>
      </c>
      <c r="P283">
        <v>0.61474614243925796</v>
      </c>
      <c r="Q283">
        <v>0.61474614243925796</v>
      </c>
      <c r="R283" t="s">
        <v>24</v>
      </c>
    </row>
    <row r="284" spans="1:18" x14ac:dyDescent="0.35">
      <c r="A284" t="s">
        <v>235</v>
      </c>
      <c r="B284" t="s">
        <v>58</v>
      </c>
      <c r="C284" t="s">
        <v>237</v>
      </c>
      <c r="D284" t="s">
        <v>59</v>
      </c>
      <c r="E284" t="s">
        <v>26</v>
      </c>
      <c r="F284">
        <v>7</v>
      </c>
      <c r="G284">
        <v>2</v>
      </c>
      <c r="I284">
        <v>529</v>
      </c>
      <c r="J284">
        <v>529</v>
      </c>
      <c r="K284">
        <v>529</v>
      </c>
      <c r="L284">
        <v>529</v>
      </c>
      <c r="M284" t="s">
        <v>24</v>
      </c>
      <c r="P284">
        <v>0.21644202861091499</v>
      </c>
      <c r="Q284">
        <v>0.21644202861091499</v>
      </c>
      <c r="R284" t="s">
        <v>24</v>
      </c>
    </row>
    <row r="285" spans="1:18" x14ac:dyDescent="0.35">
      <c r="A285" t="s">
        <v>235</v>
      </c>
      <c r="B285" t="s">
        <v>58</v>
      </c>
      <c r="C285" t="s">
        <v>238</v>
      </c>
      <c r="D285" t="s">
        <v>59</v>
      </c>
      <c r="E285" t="s">
        <v>26</v>
      </c>
      <c r="F285">
        <v>8</v>
      </c>
      <c r="G285">
        <v>2</v>
      </c>
      <c r="I285">
        <v>550</v>
      </c>
      <c r="J285">
        <v>550</v>
      </c>
      <c r="K285">
        <v>550</v>
      </c>
      <c r="L285">
        <v>550</v>
      </c>
      <c r="M285" t="s">
        <v>24</v>
      </c>
      <c r="P285">
        <v>0.198690685505063</v>
      </c>
      <c r="Q285">
        <v>0.198690685505063</v>
      </c>
      <c r="R285" t="s">
        <v>24</v>
      </c>
    </row>
    <row r="286" spans="1:18" x14ac:dyDescent="0.35">
      <c r="A286" t="s">
        <v>235</v>
      </c>
      <c r="B286" t="s">
        <v>58</v>
      </c>
      <c r="C286" t="s">
        <v>239</v>
      </c>
      <c r="D286" t="s">
        <v>59</v>
      </c>
      <c r="E286" t="s">
        <v>26</v>
      </c>
      <c r="F286">
        <v>9</v>
      </c>
      <c r="G286">
        <v>2</v>
      </c>
      <c r="I286">
        <v>971</v>
      </c>
      <c r="J286">
        <v>971</v>
      </c>
      <c r="K286">
        <v>971</v>
      </c>
      <c r="L286">
        <v>971</v>
      </c>
      <c r="M286" t="s">
        <v>24</v>
      </c>
      <c r="P286">
        <v>5.8454283431752199</v>
      </c>
      <c r="Q286">
        <v>5.8454283431752199</v>
      </c>
      <c r="R286" t="s">
        <v>24</v>
      </c>
    </row>
    <row r="287" spans="1:18" x14ac:dyDescent="0.35">
      <c r="A287" t="s">
        <v>235</v>
      </c>
      <c r="B287" t="s">
        <v>58</v>
      </c>
      <c r="C287" t="s">
        <v>240</v>
      </c>
      <c r="D287" t="s">
        <v>59</v>
      </c>
      <c r="E287" t="s">
        <v>26</v>
      </c>
      <c r="F287">
        <v>2</v>
      </c>
      <c r="G287">
        <v>2</v>
      </c>
      <c r="I287">
        <v>4431</v>
      </c>
      <c r="J287">
        <v>4431</v>
      </c>
      <c r="K287">
        <v>4431</v>
      </c>
      <c r="L287">
        <v>4431</v>
      </c>
      <c r="M287" t="s">
        <v>24</v>
      </c>
      <c r="P287">
        <v>3.0146548288230002</v>
      </c>
      <c r="Q287">
        <v>3.0146548288230002</v>
      </c>
      <c r="R287" t="s">
        <v>24</v>
      </c>
    </row>
    <row r="288" spans="1:18" x14ac:dyDescent="0.35">
      <c r="A288" t="s">
        <v>235</v>
      </c>
      <c r="B288" t="s">
        <v>58</v>
      </c>
      <c r="C288" t="s">
        <v>241</v>
      </c>
      <c r="D288" t="s">
        <v>59</v>
      </c>
      <c r="E288" t="s">
        <v>26</v>
      </c>
      <c r="F288">
        <v>3</v>
      </c>
      <c r="G288">
        <v>2</v>
      </c>
      <c r="I288">
        <v>1058</v>
      </c>
      <c r="J288">
        <v>1058</v>
      </c>
      <c r="K288">
        <v>1058</v>
      </c>
      <c r="L288">
        <v>1058</v>
      </c>
      <c r="M288" t="s">
        <v>24</v>
      </c>
      <c r="P288">
        <v>0.55748940805033897</v>
      </c>
      <c r="Q288">
        <v>0.55748940805033897</v>
      </c>
      <c r="R288" t="s">
        <v>24</v>
      </c>
    </row>
    <row r="289" spans="1:18" x14ac:dyDescent="0.35">
      <c r="A289" t="s">
        <v>235</v>
      </c>
      <c r="B289" t="s">
        <v>58</v>
      </c>
      <c r="C289" t="s">
        <v>242</v>
      </c>
      <c r="D289" t="s">
        <v>59</v>
      </c>
      <c r="E289" t="s">
        <v>26</v>
      </c>
      <c r="F289">
        <v>4</v>
      </c>
      <c r="G289">
        <v>2</v>
      </c>
      <c r="I289">
        <v>570</v>
      </c>
      <c r="J289">
        <v>570</v>
      </c>
      <c r="K289">
        <v>570</v>
      </c>
      <c r="L289">
        <v>570</v>
      </c>
      <c r="M289" t="s">
        <v>24</v>
      </c>
      <c r="P289">
        <v>0.13552879744343599</v>
      </c>
      <c r="Q289">
        <v>0.13552879744343599</v>
      </c>
      <c r="R289" t="s">
        <v>24</v>
      </c>
    </row>
    <row r="290" spans="1:18" x14ac:dyDescent="0.35">
      <c r="A290" t="s">
        <v>235</v>
      </c>
      <c r="B290" t="s">
        <v>58</v>
      </c>
      <c r="C290" t="s">
        <v>243</v>
      </c>
      <c r="D290" t="s">
        <v>59</v>
      </c>
      <c r="E290" t="s">
        <v>26</v>
      </c>
      <c r="F290">
        <v>5</v>
      </c>
      <c r="G290">
        <v>2</v>
      </c>
      <c r="I290">
        <v>4662</v>
      </c>
      <c r="J290">
        <v>4662</v>
      </c>
      <c r="K290">
        <v>4662</v>
      </c>
      <c r="L290">
        <v>4662</v>
      </c>
      <c r="M290" t="s">
        <v>24</v>
      </c>
      <c r="P290">
        <v>13.191536968687799</v>
      </c>
      <c r="Q290">
        <v>13.191536968687799</v>
      </c>
      <c r="R290" t="s">
        <v>24</v>
      </c>
    </row>
    <row r="291" spans="1:18" x14ac:dyDescent="0.35">
      <c r="A291" t="s">
        <v>235</v>
      </c>
      <c r="B291" t="s">
        <v>58</v>
      </c>
      <c r="C291" t="s">
        <v>244</v>
      </c>
      <c r="D291" t="s">
        <v>59</v>
      </c>
      <c r="E291" t="s">
        <v>26</v>
      </c>
      <c r="F291">
        <v>6</v>
      </c>
      <c r="G291">
        <v>2</v>
      </c>
      <c r="I291">
        <v>55465</v>
      </c>
      <c r="J291">
        <v>55465</v>
      </c>
      <c r="K291">
        <v>55465</v>
      </c>
      <c r="L291">
        <v>55465</v>
      </c>
      <c r="M291" t="s">
        <v>24</v>
      </c>
      <c r="P291">
        <v>66.892533359492006</v>
      </c>
      <c r="Q291">
        <v>66.892533359492006</v>
      </c>
      <c r="R291" t="s">
        <v>24</v>
      </c>
    </row>
    <row r="292" spans="1:18" x14ac:dyDescent="0.35">
      <c r="A292" t="s">
        <v>235</v>
      </c>
      <c r="B292" t="s">
        <v>58</v>
      </c>
      <c r="C292" t="s">
        <v>245</v>
      </c>
      <c r="D292" t="s">
        <v>59</v>
      </c>
      <c r="E292" t="s">
        <v>26</v>
      </c>
      <c r="F292">
        <v>10</v>
      </c>
      <c r="G292">
        <v>2</v>
      </c>
      <c r="I292">
        <v>549</v>
      </c>
      <c r="J292">
        <v>549</v>
      </c>
      <c r="K292">
        <v>549</v>
      </c>
      <c r="L292">
        <v>549</v>
      </c>
      <c r="M292" t="s">
        <v>24</v>
      </c>
      <c r="P292">
        <v>0.364123624180474</v>
      </c>
      <c r="Q292">
        <v>0.364123624180474</v>
      </c>
      <c r="R292" t="s">
        <v>24</v>
      </c>
    </row>
    <row r="293" spans="1:18" x14ac:dyDescent="0.35">
      <c r="A293" t="s">
        <v>235</v>
      </c>
      <c r="B293" t="s">
        <v>60</v>
      </c>
      <c r="C293" t="s">
        <v>236</v>
      </c>
      <c r="D293" t="s">
        <v>61</v>
      </c>
      <c r="E293" t="s">
        <v>26</v>
      </c>
      <c r="F293">
        <v>1</v>
      </c>
      <c r="G293">
        <v>2</v>
      </c>
      <c r="I293">
        <v>430</v>
      </c>
      <c r="J293">
        <v>430</v>
      </c>
      <c r="K293">
        <v>430</v>
      </c>
      <c r="L293">
        <v>430</v>
      </c>
      <c r="M293" t="s">
        <v>24</v>
      </c>
      <c r="P293">
        <v>0.70254879859124597</v>
      </c>
      <c r="Q293">
        <v>0.70254879859124597</v>
      </c>
      <c r="R293" t="s">
        <v>24</v>
      </c>
    </row>
    <row r="294" spans="1:18" x14ac:dyDescent="0.35">
      <c r="A294" t="s">
        <v>235</v>
      </c>
      <c r="B294" t="s">
        <v>60</v>
      </c>
      <c r="C294" t="s">
        <v>237</v>
      </c>
      <c r="D294" t="s">
        <v>61</v>
      </c>
      <c r="E294" t="s">
        <v>26</v>
      </c>
      <c r="F294">
        <v>7</v>
      </c>
      <c r="G294">
        <v>2</v>
      </c>
      <c r="I294">
        <v>655</v>
      </c>
      <c r="J294">
        <v>655</v>
      </c>
      <c r="K294">
        <v>655</v>
      </c>
      <c r="L294">
        <v>655</v>
      </c>
      <c r="M294" t="s">
        <v>24</v>
      </c>
      <c r="P294">
        <v>0.371532555993346</v>
      </c>
      <c r="Q294">
        <v>0.371532555993346</v>
      </c>
      <c r="R294" t="s">
        <v>24</v>
      </c>
    </row>
    <row r="295" spans="1:18" x14ac:dyDescent="0.35">
      <c r="A295" t="s">
        <v>235</v>
      </c>
      <c r="B295" t="s">
        <v>60</v>
      </c>
      <c r="C295" t="s">
        <v>238</v>
      </c>
      <c r="D295" t="s">
        <v>61</v>
      </c>
      <c r="E295" t="s">
        <v>26</v>
      </c>
      <c r="F295">
        <v>8</v>
      </c>
      <c r="G295">
        <v>2</v>
      </c>
      <c r="I295">
        <v>626</v>
      </c>
      <c r="J295">
        <v>626</v>
      </c>
      <c r="K295">
        <v>626</v>
      </c>
      <c r="L295">
        <v>626</v>
      </c>
      <c r="M295" t="s">
        <v>24</v>
      </c>
      <c r="P295">
        <v>0.357812209740278</v>
      </c>
      <c r="Q295">
        <v>0.357812209740278</v>
      </c>
      <c r="R295" t="s">
        <v>24</v>
      </c>
    </row>
    <row r="296" spans="1:18" x14ac:dyDescent="0.35">
      <c r="A296" t="s">
        <v>235</v>
      </c>
      <c r="B296" t="s">
        <v>60</v>
      </c>
      <c r="C296" t="s">
        <v>239</v>
      </c>
      <c r="D296" t="s">
        <v>61</v>
      </c>
      <c r="E296" t="s">
        <v>26</v>
      </c>
      <c r="F296">
        <v>9</v>
      </c>
      <c r="G296">
        <v>2</v>
      </c>
      <c r="I296">
        <v>1665</v>
      </c>
      <c r="J296">
        <v>1665</v>
      </c>
      <c r="K296">
        <v>1665</v>
      </c>
      <c r="L296">
        <v>1665</v>
      </c>
      <c r="M296" t="s">
        <v>24</v>
      </c>
      <c r="P296">
        <v>9.8569520795340999</v>
      </c>
      <c r="Q296">
        <v>9.8569520795340999</v>
      </c>
      <c r="R296" t="s">
        <v>24</v>
      </c>
    </row>
    <row r="297" spans="1:18" x14ac:dyDescent="0.35">
      <c r="A297" t="s">
        <v>235</v>
      </c>
      <c r="B297" t="s">
        <v>60</v>
      </c>
      <c r="C297" t="s">
        <v>240</v>
      </c>
      <c r="D297" t="s">
        <v>61</v>
      </c>
      <c r="E297" t="s">
        <v>26</v>
      </c>
      <c r="F297">
        <v>2</v>
      </c>
      <c r="G297">
        <v>2</v>
      </c>
      <c r="I297">
        <v>1896</v>
      </c>
      <c r="J297">
        <v>1896</v>
      </c>
      <c r="K297">
        <v>1896</v>
      </c>
      <c r="L297">
        <v>1896</v>
      </c>
      <c r="M297" t="s">
        <v>24</v>
      </c>
      <c r="P297">
        <v>0.60589920123507002</v>
      </c>
      <c r="Q297">
        <v>0.60589920123507002</v>
      </c>
      <c r="R297" t="s">
        <v>24</v>
      </c>
    </row>
    <row r="298" spans="1:18" x14ac:dyDescent="0.35">
      <c r="A298" t="s">
        <v>235</v>
      </c>
      <c r="B298" t="s">
        <v>60</v>
      </c>
      <c r="C298" t="s">
        <v>241</v>
      </c>
      <c r="D298" t="s">
        <v>61</v>
      </c>
      <c r="E298" t="s">
        <v>26</v>
      </c>
      <c r="F298">
        <v>3</v>
      </c>
      <c r="G298">
        <v>2</v>
      </c>
      <c r="I298">
        <v>1228</v>
      </c>
      <c r="J298">
        <v>1228</v>
      </c>
      <c r="K298">
        <v>1228</v>
      </c>
      <c r="L298">
        <v>1228</v>
      </c>
      <c r="M298" t="s">
        <v>24</v>
      </c>
      <c r="P298">
        <v>0.91120990293356896</v>
      </c>
      <c r="Q298">
        <v>0.91120990293356896</v>
      </c>
      <c r="R298" t="s">
        <v>24</v>
      </c>
    </row>
    <row r="299" spans="1:18" x14ac:dyDescent="0.35">
      <c r="A299" t="s">
        <v>235</v>
      </c>
      <c r="B299" t="s">
        <v>60</v>
      </c>
      <c r="C299" t="s">
        <v>242</v>
      </c>
      <c r="D299" t="s">
        <v>61</v>
      </c>
      <c r="E299" t="s">
        <v>26</v>
      </c>
      <c r="F299">
        <v>4</v>
      </c>
      <c r="G299">
        <v>2</v>
      </c>
      <c r="I299">
        <v>730</v>
      </c>
      <c r="J299">
        <v>730</v>
      </c>
      <c r="K299">
        <v>730</v>
      </c>
      <c r="L299">
        <v>730</v>
      </c>
      <c r="M299" t="s">
        <v>24</v>
      </c>
      <c r="P299">
        <v>0.205742382588189</v>
      </c>
      <c r="Q299">
        <v>0.205742382588189</v>
      </c>
      <c r="R299" t="s">
        <v>24</v>
      </c>
    </row>
    <row r="300" spans="1:18" x14ac:dyDescent="0.35">
      <c r="A300" t="s">
        <v>235</v>
      </c>
      <c r="B300" t="s">
        <v>60</v>
      </c>
      <c r="C300" t="s">
        <v>243</v>
      </c>
      <c r="D300" t="s">
        <v>61</v>
      </c>
      <c r="E300" t="s">
        <v>26</v>
      </c>
      <c r="F300">
        <v>5</v>
      </c>
      <c r="G300">
        <v>2</v>
      </c>
      <c r="I300">
        <v>624</v>
      </c>
      <c r="J300">
        <v>624</v>
      </c>
      <c r="K300">
        <v>624</v>
      </c>
      <c r="L300">
        <v>624</v>
      </c>
      <c r="M300" t="s">
        <v>24</v>
      </c>
      <c r="P300">
        <v>1.27176505643923</v>
      </c>
      <c r="Q300">
        <v>1.27176505643923</v>
      </c>
      <c r="R300" t="s">
        <v>24</v>
      </c>
    </row>
    <row r="301" spans="1:18" x14ac:dyDescent="0.35">
      <c r="A301" t="s">
        <v>235</v>
      </c>
      <c r="B301" t="s">
        <v>60</v>
      </c>
      <c r="C301" t="s">
        <v>244</v>
      </c>
      <c r="D301" t="s">
        <v>61</v>
      </c>
      <c r="E301" t="s">
        <v>26</v>
      </c>
      <c r="F301">
        <v>6</v>
      </c>
      <c r="G301">
        <v>2</v>
      </c>
      <c r="I301">
        <v>22300</v>
      </c>
      <c r="J301">
        <v>22300</v>
      </c>
      <c r="K301">
        <v>22300</v>
      </c>
      <c r="L301">
        <v>22300</v>
      </c>
      <c r="M301" t="s">
        <v>24</v>
      </c>
      <c r="P301">
        <v>26.3166950656205</v>
      </c>
      <c r="Q301">
        <v>26.3166950656205</v>
      </c>
      <c r="R301" t="s">
        <v>24</v>
      </c>
    </row>
    <row r="302" spans="1:18" x14ac:dyDescent="0.35">
      <c r="A302" t="s">
        <v>235</v>
      </c>
      <c r="B302" t="s">
        <v>60</v>
      </c>
      <c r="C302" t="s">
        <v>245</v>
      </c>
      <c r="D302" t="s">
        <v>61</v>
      </c>
      <c r="E302" t="s">
        <v>26</v>
      </c>
      <c r="F302">
        <v>10</v>
      </c>
      <c r="G302">
        <v>2</v>
      </c>
      <c r="I302">
        <v>684</v>
      </c>
      <c r="J302">
        <v>684</v>
      </c>
      <c r="K302">
        <v>684</v>
      </c>
      <c r="L302">
        <v>684</v>
      </c>
      <c r="M302" t="s">
        <v>24</v>
      </c>
      <c r="P302">
        <v>0.66676237561009</v>
      </c>
      <c r="Q302">
        <v>0.66676237561009</v>
      </c>
      <c r="R302" t="s">
        <v>24</v>
      </c>
    </row>
    <row r="303" spans="1:18" x14ac:dyDescent="0.35">
      <c r="A303" t="s">
        <v>235</v>
      </c>
      <c r="B303" t="s">
        <v>62</v>
      </c>
      <c r="C303" t="s">
        <v>236</v>
      </c>
      <c r="D303" t="s">
        <v>63</v>
      </c>
      <c r="E303" t="s">
        <v>26</v>
      </c>
      <c r="F303">
        <v>1</v>
      </c>
      <c r="G303">
        <v>2</v>
      </c>
      <c r="I303">
        <v>394</v>
      </c>
      <c r="J303">
        <v>394</v>
      </c>
      <c r="K303">
        <v>394</v>
      </c>
      <c r="L303">
        <v>394</v>
      </c>
      <c r="M303" t="s">
        <v>24</v>
      </c>
      <c r="P303">
        <v>0.44028785002613002</v>
      </c>
      <c r="Q303">
        <v>0.44028785002613002</v>
      </c>
      <c r="R303" t="s">
        <v>24</v>
      </c>
    </row>
    <row r="304" spans="1:18" x14ac:dyDescent="0.35">
      <c r="A304" t="s">
        <v>235</v>
      </c>
      <c r="B304" t="s">
        <v>62</v>
      </c>
      <c r="C304" t="s">
        <v>237</v>
      </c>
      <c r="D304" t="s">
        <v>63</v>
      </c>
      <c r="E304" t="s">
        <v>26</v>
      </c>
      <c r="F304">
        <v>7</v>
      </c>
      <c r="G304">
        <v>2</v>
      </c>
      <c r="I304">
        <v>554</v>
      </c>
      <c r="J304">
        <v>554</v>
      </c>
      <c r="K304">
        <v>554</v>
      </c>
      <c r="L304">
        <v>554</v>
      </c>
      <c r="M304" t="s">
        <v>24</v>
      </c>
      <c r="P304">
        <v>0.24744559100851299</v>
      </c>
      <c r="Q304">
        <v>0.24744559100851299</v>
      </c>
      <c r="R304" t="s">
        <v>24</v>
      </c>
    </row>
    <row r="305" spans="1:18" x14ac:dyDescent="0.35">
      <c r="A305" t="s">
        <v>235</v>
      </c>
      <c r="B305" t="s">
        <v>62</v>
      </c>
      <c r="C305" t="s">
        <v>238</v>
      </c>
      <c r="D305" t="s">
        <v>63</v>
      </c>
      <c r="E305" t="s">
        <v>26</v>
      </c>
      <c r="F305">
        <v>8</v>
      </c>
      <c r="G305">
        <v>2</v>
      </c>
      <c r="I305">
        <v>577</v>
      </c>
      <c r="J305">
        <v>577</v>
      </c>
      <c r="K305">
        <v>577</v>
      </c>
      <c r="L305">
        <v>577</v>
      </c>
      <c r="M305" t="s">
        <v>24</v>
      </c>
      <c r="P305">
        <v>0.25505611696991898</v>
      </c>
      <c r="Q305">
        <v>0.25505611696991898</v>
      </c>
      <c r="R305" t="s">
        <v>24</v>
      </c>
    </row>
    <row r="306" spans="1:18" x14ac:dyDescent="0.35">
      <c r="A306" t="s">
        <v>235</v>
      </c>
      <c r="B306" t="s">
        <v>62</v>
      </c>
      <c r="C306" t="s">
        <v>239</v>
      </c>
      <c r="D306" t="s">
        <v>63</v>
      </c>
      <c r="E306" t="s">
        <v>26</v>
      </c>
      <c r="F306">
        <v>9</v>
      </c>
      <c r="G306">
        <v>2</v>
      </c>
      <c r="I306">
        <v>1665</v>
      </c>
      <c r="J306">
        <v>1665</v>
      </c>
      <c r="K306">
        <v>1665</v>
      </c>
      <c r="L306">
        <v>1665</v>
      </c>
      <c r="M306" t="s">
        <v>24</v>
      </c>
      <c r="P306">
        <v>9.8569520795340999</v>
      </c>
      <c r="Q306">
        <v>9.8569520795340999</v>
      </c>
      <c r="R306" t="s">
        <v>24</v>
      </c>
    </row>
    <row r="307" spans="1:18" x14ac:dyDescent="0.35">
      <c r="A307" t="s">
        <v>235</v>
      </c>
      <c r="B307" t="s">
        <v>62</v>
      </c>
      <c r="C307" t="s">
        <v>240</v>
      </c>
      <c r="D307" t="s">
        <v>63</v>
      </c>
      <c r="E307" t="s">
        <v>26</v>
      </c>
      <c r="F307">
        <v>2</v>
      </c>
      <c r="G307">
        <v>2</v>
      </c>
      <c r="I307">
        <v>9845</v>
      </c>
      <c r="J307">
        <v>9845</v>
      </c>
      <c r="K307">
        <v>9845</v>
      </c>
      <c r="L307">
        <v>9845</v>
      </c>
      <c r="M307" t="s">
        <v>24</v>
      </c>
      <c r="P307">
        <v>8.1640392818116894</v>
      </c>
      <c r="Q307">
        <v>8.1640392818116894</v>
      </c>
      <c r="R307" t="s">
        <v>24</v>
      </c>
    </row>
    <row r="308" spans="1:18" x14ac:dyDescent="0.35">
      <c r="A308" t="s">
        <v>235</v>
      </c>
      <c r="B308" t="s">
        <v>62</v>
      </c>
      <c r="C308" t="s">
        <v>241</v>
      </c>
      <c r="D308" t="s">
        <v>63</v>
      </c>
      <c r="E308" t="s">
        <v>26</v>
      </c>
      <c r="F308">
        <v>3</v>
      </c>
      <c r="G308">
        <v>2</v>
      </c>
      <c r="I308">
        <v>978</v>
      </c>
      <c r="J308">
        <v>978</v>
      </c>
      <c r="K308">
        <v>978</v>
      </c>
      <c r="L308">
        <v>978</v>
      </c>
      <c r="M308" t="s">
        <v>24</v>
      </c>
      <c r="P308">
        <v>0.39298850522469297</v>
      </c>
      <c r="Q308">
        <v>0.39298850522469297</v>
      </c>
      <c r="R308" t="s">
        <v>24</v>
      </c>
    </row>
    <row r="309" spans="1:18" x14ac:dyDescent="0.35">
      <c r="A309" t="s">
        <v>235</v>
      </c>
      <c r="B309" t="s">
        <v>62</v>
      </c>
      <c r="C309" t="s">
        <v>242</v>
      </c>
      <c r="D309" t="s">
        <v>63</v>
      </c>
      <c r="E309" t="s">
        <v>26</v>
      </c>
      <c r="F309">
        <v>4</v>
      </c>
      <c r="G309">
        <v>2</v>
      </c>
      <c r="I309">
        <v>754</v>
      </c>
      <c r="J309">
        <v>754</v>
      </c>
      <c r="K309">
        <v>754</v>
      </c>
      <c r="L309">
        <v>754</v>
      </c>
      <c r="M309" t="s">
        <v>24</v>
      </c>
      <c r="P309">
        <v>0.21642474258745201</v>
      </c>
      <c r="Q309">
        <v>0.21642474258745201</v>
      </c>
      <c r="R309" t="s">
        <v>24</v>
      </c>
    </row>
    <row r="310" spans="1:18" x14ac:dyDescent="0.35">
      <c r="A310" t="s">
        <v>235</v>
      </c>
      <c r="B310" t="s">
        <v>62</v>
      </c>
      <c r="C310" t="s">
        <v>243</v>
      </c>
      <c r="D310" t="s">
        <v>63</v>
      </c>
      <c r="E310" t="s">
        <v>26</v>
      </c>
      <c r="F310">
        <v>5</v>
      </c>
      <c r="G310">
        <v>2</v>
      </c>
      <c r="I310">
        <v>27158</v>
      </c>
      <c r="J310">
        <v>27158</v>
      </c>
      <c r="K310">
        <v>27158</v>
      </c>
      <c r="L310">
        <v>27158</v>
      </c>
      <c r="M310" t="s">
        <v>24</v>
      </c>
      <c r="P310">
        <v>73.530092141343701</v>
      </c>
      <c r="Q310">
        <v>73.530092141343701</v>
      </c>
      <c r="R310" t="s">
        <v>24</v>
      </c>
    </row>
    <row r="311" spans="1:18" x14ac:dyDescent="0.35">
      <c r="A311" t="s">
        <v>235</v>
      </c>
      <c r="B311" t="s">
        <v>62</v>
      </c>
      <c r="C311" t="s">
        <v>244</v>
      </c>
      <c r="D311" t="s">
        <v>63</v>
      </c>
      <c r="E311" t="s">
        <v>26</v>
      </c>
      <c r="F311">
        <v>6</v>
      </c>
      <c r="G311">
        <v>2</v>
      </c>
      <c r="I311">
        <v>332803</v>
      </c>
      <c r="J311">
        <v>332803</v>
      </c>
      <c r="K311">
        <v>332803</v>
      </c>
      <c r="L311">
        <v>332803</v>
      </c>
      <c r="M311" t="s">
        <v>24</v>
      </c>
      <c r="P311">
        <v>429.23098444020798</v>
      </c>
      <c r="Q311">
        <v>429.23098444020798</v>
      </c>
      <c r="R311" t="s">
        <v>24</v>
      </c>
    </row>
    <row r="312" spans="1:18" x14ac:dyDescent="0.35">
      <c r="A312" t="s">
        <v>235</v>
      </c>
      <c r="B312" t="s">
        <v>62</v>
      </c>
      <c r="C312" t="s">
        <v>245</v>
      </c>
      <c r="D312" t="s">
        <v>63</v>
      </c>
      <c r="E312" t="s">
        <v>26</v>
      </c>
      <c r="F312">
        <v>10</v>
      </c>
      <c r="G312">
        <v>2</v>
      </c>
      <c r="I312">
        <v>739</v>
      </c>
      <c r="J312">
        <v>739</v>
      </c>
      <c r="K312">
        <v>739</v>
      </c>
      <c r="L312">
        <v>739</v>
      </c>
      <c r="M312" t="s">
        <v>24</v>
      </c>
      <c r="P312">
        <v>0.78941319096781004</v>
      </c>
      <c r="Q312">
        <v>0.78941319096781004</v>
      </c>
      <c r="R312" t="s">
        <v>24</v>
      </c>
    </row>
    <row r="313" spans="1:18" x14ac:dyDescent="0.35">
      <c r="A313" t="s">
        <v>235</v>
      </c>
      <c r="B313" t="s">
        <v>64</v>
      </c>
      <c r="C313" t="s">
        <v>236</v>
      </c>
      <c r="D313" t="s">
        <v>65</v>
      </c>
      <c r="E313" t="s">
        <v>26</v>
      </c>
      <c r="F313">
        <v>1</v>
      </c>
      <c r="G313">
        <v>2</v>
      </c>
      <c r="I313">
        <v>390</v>
      </c>
      <c r="J313">
        <v>390</v>
      </c>
      <c r="K313">
        <v>390</v>
      </c>
      <c r="L313">
        <v>390</v>
      </c>
      <c r="M313" t="s">
        <v>24</v>
      </c>
      <c r="P313">
        <v>0.41138758700542399</v>
      </c>
      <c r="Q313">
        <v>0.41138758700542399</v>
      </c>
      <c r="R313" t="s">
        <v>24</v>
      </c>
    </row>
    <row r="314" spans="1:18" x14ac:dyDescent="0.35">
      <c r="A314" t="s">
        <v>235</v>
      </c>
      <c r="B314" t="s">
        <v>64</v>
      </c>
      <c r="C314" t="s">
        <v>237</v>
      </c>
      <c r="D314" t="s">
        <v>65</v>
      </c>
      <c r="E314" t="s">
        <v>26</v>
      </c>
      <c r="F314">
        <v>7</v>
      </c>
      <c r="G314">
        <v>2</v>
      </c>
      <c r="I314">
        <v>524</v>
      </c>
      <c r="J314">
        <v>524</v>
      </c>
      <c r="K314">
        <v>524</v>
      </c>
      <c r="L314">
        <v>524</v>
      </c>
      <c r="M314" t="s">
        <v>24</v>
      </c>
      <c r="P314">
        <v>0.21022421215055001</v>
      </c>
      <c r="Q314">
        <v>0.21022421215055001</v>
      </c>
      <c r="R314" t="s">
        <v>24</v>
      </c>
    </row>
    <row r="315" spans="1:18" x14ac:dyDescent="0.35">
      <c r="A315" t="s">
        <v>235</v>
      </c>
      <c r="B315" t="s">
        <v>64</v>
      </c>
      <c r="C315" t="s">
        <v>238</v>
      </c>
      <c r="D315" t="s">
        <v>65</v>
      </c>
      <c r="E315" t="s">
        <v>26</v>
      </c>
      <c r="F315">
        <v>8</v>
      </c>
      <c r="G315">
        <v>2</v>
      </c>
      <c r="I315">
        <v>573</v>
      </c>
      <c r="J315">
        <v>573</v>
      </c>
      <c r="K315">
        <v>573</v>
      </c>
      <c r="L315">
        <v>573</v>
      </c>
      <c r="M315" t="s">
        <v>24</v>
      </c>
      <c r="P315">
        <v>0.24669265559408399</v>
      </c>
      <c r="Q315">
        <v>0.24669265559408399</v>
      </c>
      <c r="R315" t="s">
        <v>24</v>
      </c>
    </row>
    <row r="316" spans="1:18" x14ac:dyDescent="0.35">
      <c r="A316" t="s">
        <v>235</v>
      </c>
      <c r="B316" t="s">
        <v>64</v>
      </c>
      <c r="C316" t="s">
        <v>239</v>
      </c>
      <c r="D316" t="s">
        <v>65</v>
      </c>
      <c r="E316" t="s">
        <v>26</v>
      </c>
      <c r="F316">
        <v>9</v>
      </c>
      <c r="G316">
        <v>2</v>
      </c>
      <c r="I316">
        <v>1246</v>
      </c>
      <c r="J316">
        <v>1246</v>
      </c>
      <c r="K316">
        <v>1246</v>
      </c>
      <c r="L316">
        <v>1246</v>
      </c>
      <c r="M316" t="s">
        <v>24</v>
      </c>
      <c r="P316">
        <v>7.5379347413473798</v>
      </c>
      <c r="Q316">
        <v>7.5379347413473798</v>
      </c>
      <c r="R316" t="s">
        <v>24</v>
      </c>
    </row>
    <row r="317" spans="1:18" x14ac:dyDescent="0.35">
      <c r="A317" t="s">
        <v>235</v>
      </c>
      <c r="B317" t="s">
        <v>64</v>
      </c>
      <c r="C317" t="s">
        <v>240</v>
      </c>
      <c r="D317" t="s">
        <v>65</v>
      </c>
      <c r="E317" t="s">
        <v>26</v>
      </c>
      <c r="F317">
        <v>2</v>
      </c>
      <c r="G317">
        <v>2</v>
      </c>
      <c r="I317">
        <v>1694</v>
      </c>
      <c r="J317">
        <v>1694</v>
      </c>
      <c r="K317">
        <v>1694</v>
      </c>
      <c r="L317">
        <v>1694</v>
      </c>
      <c r="M317" t="s">
        <v>24</v>
      </c>
      <c r="P317">
        <v>0.41389599784258502</v>
      </c>
      <c r="Q317">
        <v>0.41389599784258502</v>
      </c>
      <c r="R317" t="s">
        <v>24</v>
      </c>
    </row>
    <row r="318" spans="1:18" x14ac:dyDescent="0.35">
      <c r="A318" t="s">
        <v>235</v>
      </c>
      <c r="B318" t="s">
        <v>64</v>
      </c>
      <c r="C318" t="s">
        <v>241</v>
      </c>
      <c r="D318" t="s">
        <v>65</v>
      </c>
      <c r="E318" t="s">
        <v>26</v>
      </c>
      <c r="F318">
        <v>3</v>
      </c>
      <c r="G318">
        <v>2</v>
      </c>
      <c r="I318">
        <v>1108</v>
      </c>
      <c r="J318">
        <v>1108</v>
      </c>
      <c r="K318">
        <v>1108</v>
      </c>
      <c r="L318">
        <v>1108</v>
      </c>
      <c r="M318" t="s">
        <v>24</v>
      </c>
      <c r="P318">
        <v>0.66101726303155495</v>
      </c>
      <c r="Q318">
        <v>0.66101726303155495</v>
      </c>
      <c r="R318" t="s">
        <v>24</v>
      </c>
    </row>
    <row r="319" spans="1:18" x14ac:dyDescent="0.35">
      <c r="A319" t="s">
        <v>235</v>
      </c>
      <c r="B319" t="s">
        <v>64</v>
      </c>
      <c r="C319" t="s">
        <v>242</v>
      </c>
      <c r="D319" t="s">
        <v>65</v>
      </c>
      <c r="E319" t="s">
        <v>26</v>
      </c>
      <c r="F319">
        <v>4</v>
      </c>
      <c r="G319">
        <v>2</v>
      </c>
      <c r="I319">
        <v>728</v>
      </c>
      <c r="J319">
        <v>728</v>
      </c>
      <c r="K319">
        <v>728</v>
      </c>
      <c r="L319">
        <v>728</v>
      </c>
      <c r="M319" t="s">
        <v>24</v>
      </c>
      <c r="P319">
        <v>0.20485377046242501</v>
      </c>
      <c r="Q319">
        <v>0.20485377046242501</v>
      </c>
      <c r="R319" t="s">
        <v>24</v>
      </c>
    </row>
    <row r="320" spans="1:18" x14ac:dyDescent="0.35">
      <c r="A320" t="s">
        <v>235</v>
      </c>
      <c r="B320" t="s">
        <v>64</v>
      </c>
      <c r="C320" t="s">
        <v>243</v>
      </c>
      <c r="D320" t="s">
        <v>65</v>
      </c>
      <c r="E320" t="s">
        <v>26</v>
      </c>
      <c r="F320">
        <v>5</v>
      </c>
      <c r="G320">
        <v>2</v>
      </c>
      <c r="I320">
        <v>852</v>
      </c>
      <c r="J320">
        <v>852</v>
      </c>
      <c r="K320">
        <v>852</v>
      </c>
      <c r="L320">
        <v>852</v>
      </c>
      <c r="M320" t="s">
        <v>24</v>
      </c>
      <c r="P320">
        <v>1.9940391777006601</v>
      </c>
      <c r="Q320">
        <v>1.9940391777006601</v>
      </c>
      <c r="R320" t="s">
        <v>24</v>
      </c>
    </row>
    <row r="321" spans="1:18" x14ac:dyDescent="0.35">
      <c r="A321" t="s">
        <v>235</v>
      </c>
      <c r="B321" t="s">
        <v>64</v>
      </c>
      <c r="C321" t="s">
        <v>244</v>
      </c>
      <c r="D321" t="s">
        <v>65</v>
      </c>
      <c r="E321" t="s">
        <v>26</v>
      </c>
      <c r="F321">
        <v>6</v>
      </c>
      <c r="G321">
        <v>2</v>
      </c>
      <c r="I321">
        <v>17430</v>
      </c>
      <c r="J321">
        <v>17430</v>
      </c>
      <c r="K321">
        <v>17430</v>
      </c>
      <c r="L321">
        <v>17430</v>
      </c>
      <c r="M321" t="s">
        <v>24</v>
      </c>
      <c r="P321">
        <v>20.423961515264001</v>
      </c>
      <c r="Q321">
        <v>20.423961515264001</v>
      </c>
      <c r="R321" t="s">
        <v>24</v>
      </c>
    </row>
    <row r="322" spans="1:18" x14ac:dyDescent="0.35">
      <c r="A322" t="s">
        <v>235</v>
      </c>
      <c r="B322" t="s">
        <v>64</v>
      </c>
      <c r="C322" t="s">
        <v>245</v>
      </c>
      <c r="D322" t="s">
        <v>65</v>
      </c>
      <c r="E322" t="s">
        <v>26</v>
      </c>
      <c r="F322">
        <v>10</v>
      </c>
      <c r="G322">
        <v>2</v>
      </c>
      <c r="I322">
        <v>527</v>
      </c>
      <c r="J322">
        <v>527</v>
      </c>
      <c r="K322">
        <v>527</v>
      </c>
      <c r="L322">
        <v>527</v>
      </c>
      <c r="M322" t="s">
        <v>24</v>
      </c>
      <c r="P322">
        <v>0.31451157276498898</v>
      </c>
      <c r="Q322">
        <v>0.31451157276498898</v>
      </c>
      <c r="R322" t="s">
        <v>24</v>
      </c>
    </row>
    <row r="323" spans="1:18" x14ac:dyDescent="0.35">
      <c r="A323" t="s">
        <v>235</v>
      </c>
      <c r="B323" t="s">
        <v>66</v>
      </c>
      <c r="C323" t="s">
        <v>236</v>
      </c>
      <c r="D323" t="s">
        <v>67</v>
      </c>
      <c r="E323" t="s">
        <v>26</v>
      </c>
      <c r="F323">
        <v>1</v>
      </c>
      <c r="G323">
        <v>2</v>
      </c>
      <c r="I323">
        <v>466</v>
      </c>
      <c r="J323">
        <v>466</v>
      </c>
      <c r="K323">
        <v>466</v>
      </c>
      <c r="L323">
        <v>466</v>
      </c>
      <c r="M323" t="s">
        <v>24</v>
      </c>
      <c r="P323">
        <v>0.96775041097375003</v>
      </c>
      <c r="Q323">
        <v>0.96775041097375003</v>
      </c>
      <c r="R323" t="s">
        <v>24</v>
      </c>
    </row>
    <row r="324" spans="1:18" x14ac:dyDescent="0.35">
      <c r="A324" t="s">
        <v>235</v>
      </c>
      <c r="B324" t="s">
        <v>66</v>
      </c>
      <c r="C324" t="s">
        <v>237</v>
      </c>
      <c r="D324" t="s">
        <v>67</v>
      </c>
      <c r="E324" t="s">
        <v>26</v>
      </c>
      <c r="F324">
        <v>7</v>
      </c>
      <c r="G324">
        <v>2</v>
      </c>
      <c r="I324">
        <v>597</v>
      </c>
      <c r="J324">
        <v>597</v>
      </c>
      <c r="K324">
        <v>597</v>
      </c>
      <c r="L324">
        <v>597</v>
      </c>
      <c r="M324" t="s">
        <v>24</v>
      </c>
      <c r="P324">
        <v>0.30047945939630399</v>
      </c>
      <c r="Q324">
        <v>0.30047945939630399</v>
      </c>
      <c r="R324" t="s">
        <v>24</v>
      </c>
    </row>
    <row r="325" spans="1:18" x14ac:dyDescent="0.35">
      <c r="A325" t="s">
        <v>235</v>
      </c>
      <c r="B325" t="s">
        <v>66</v>
      </c>
      <c r="C325" t="s">
        <v>238</v>
      </c>
      <c r="D325" t="s">
        <v>67</v>
      </c>
      <c r="E325" t="s">
        <v>26</v>
      </c>
      <c r="F325">
        <v>8</v>
      </c>
      <c r="G325">
        <v>2</v>
      </c>
      <c r="I325">
        <v>657</v>
      </c>
      <c r="J325">
        <v>657</v>
      </c>
      <c r="K325">
        <v>657</v>
      </c>
      <c r="L325">
        <v>657</v>
      </c>
      <c r="M325" t="s">
        <v>24</v>
      </c>
      <c r="P325">
        <v>0.423064595326412</v>
      </c>
      <c r="Q325">
        <v>0.423064595326412</v>
      </c>
      <c r="R325" t="s">
        <v>24</v>
      </c>
    </row>
    <row r="326" spans="1:18" x14ac:dyDescent="0.35">
      <c r="A326" t="s">
        <v>235</v>
      </c>
      <c r="B326" t="s">
        <v>66</v>
      </c>
      <c r="C326" t="s">
        <v>239</v>
      </c>
      <c r="D326" t="s">
        <v>67</v>
      </c>
      <c r="E326" t="s">
        <v>26</v>
      </c>
      <c r="F326">
        <v>9</v>
      </c>
      <c r="G326">
        <v>2</v>
      </c>
      <c r="I326">
        <v>1087</v>
      </c>
      <c r="J326">
        <v>1087</v>
      </c>
      <c r="K326">
        <v>1087</v>
      </c>
      <c r="L326">
        <v>1087</v>
      </c>
      <c r="M326" t="s">
        <v>24</v>
      </c>
      <c r="P326">
        <v>6.5807840637051997</v>
      </c>
      <c r="Q326">
        <v>6.5807840637051997</v>
      </c>
      <c r="R326" t="s">
        <v>24</v>
      </c>
    </row>
    <row r="327" spans="1:18" x14ac:dyDescent="0.35">
      <c r="A327" t="s">
        <v>235</v>
      </c>
      <c r="B327" t="s">
        <v>66</v>
      </c>
      <c r="C327" t="s">
        <v>240</v>
      </c>
      <c r="D327" t="s">
        <v>67</v>
      </c>
      <c r="E327" t="s">
        <v>26</v>
      </c>
      <c r="F327">
        <v>2</v>
      </c>
      <c r="G327">
        <v>2</v>
      </c>
      <c r="I327">
        <v>3279</v>
      </c>
      <c r="J327">
        <v>3279</v>
      </c>
      <c r="K327">
        <v>3279</v>
      </c>
      <c r="L327">
        <v>3279</v>
      </c>
      <c r="M327" t="s">
        <v>24</v>
      </c>
      <c r="P327">
        <v>1.9200098713131999</v>
      </c>
      <c r="Q327">
        <v>1.9200098713131999</v>
      </c>
      <c r="R327" t="s">
        <v>24</v>
      </c>
    </row>
    <row r="328" spans="1:18" x14ac:dyDescent="0.35">
      <c r="A328" t="s">
        <v>235</v>
      </c>
      <c r="B328" t="s">
        <v>66</v>
      </c>
      <c r="C328" t="s">
        <v>241</v>
      </c>
      <c r="D328" t="s">
        <v>67</v>
      </c>
      <c r="E328" t="s">
        <v>26</v>
      </c>
      <c r="F328">
        <v>3</v>
      </c>
      <c r="G328">
        <v>2</v>
      </c>
      <c r="I328">
        <v>1320</v>
      </c>
      <c r="J328">
        <v>1320</v>
      </c>
      <c r="K328">
        <v>1320</v>
      </c>
      <c r="L328">
        <v>1320</v>
      </c>
      <c r="M328" t="s">
        <v>24</v>
      </c>
      <c r="P328">
        <v>1.10435581980091</v>
      </c>
      <c r="Q328">
        <v>1.10435581980091</v>
      </c>
      <c r="R328" t="s">
        <v>24</v>
      </c>
    </row>
    <row r="329" spans="1:18" x14ac:dyDescent="0.35">
      <c r="A329" t="s">
        <v>235</v>
      </c>
      <c r="B329" t="s">
        <v>66</v>
      </c>
      <c r="C329" t="s">
        <v>242</v>
      </c>
      <c r="D329" t="s">
        <v>67</v>
      </c>
      <c r="E329" t="s">
        <v>26</v>
      </c>
      <c r="F329">
        <v>4</v>
      </c>
      <c r="G329">
        <v>2</v>
      </c>
      <c r="I329">
        <v>692</v>
      </c>
      <c r="J329">
        <v>692</v>
      </c>
      <c r="K329">
        <v>692</v>
      </c>
      <c r="L329">
        <v>692</v>
      </c>
      <c r="M329" t="s">
        <v>24</v>
      </c>
      <c r="P329">
        <v>0.18890210569546401</v>
      </c>
      <c r="Q329">
        <v>0.18890210569546401</v>
      </c>
      <c r="R329" t="s">
        <v>24</v>
      </c>
    </row>
    <row r="330" spans="1:18" x14ac:dyDescent="0.35">
      <c r="A330" t="s">
        <v>235</v>
      </c>
      <c r="B330" t="s">
        <v>66</v>
      </c>
      <c r="C330" t="s">
        <v>243</v>
      </c>
      <c r="D330" t="s">
        <v>67</v>
      </c>
      <c r="E330" t="s">
        <v>26</v>
      </c>
      <c r="F330">
        <v>5</v>
      </c>
      <c r="G330">
        <v>2</v>
      </c>
      <c r="I330">
        <v>2301</v>
      </c>
      <c r="J330">
        <v>2301</v>
      </c>
      <c r="K330">
        <v>2301</v>
      </c>
      <c r="L330">
        <v>2301</v>
      </c>
      <c r="M330" t="s">
        <v>24</v>
      </c>
      <c r="P330">
        <v>6.3737461977082797</v>
      </c>
      <c r="Q330">
        <v>6.3737461977082797</v>
      </c>
      <c r="R330" t="s">
        <v>24</v>
      </c>
    </row>
    <row r="331" spans="1:18" x14ac:dyDescent="0.35">
      <c r="A331" t="s">
        <v>235</v>
      </c>
      <c r="B331" t="s">
        <v>66</v>
      </c>
      <c r="C331" t="s">
        <v>244</v>
      </c>
      <c r="D331" t="s">
        <v>67</v>
      </c>
      <c r="E331" t="s">
        <v>26</v>
      </c>
      <c r="F331">
        <v>6</v>
      </c>
      <c r="G331">
        <v>2</v>
      </c>
      <c r="I331">
        <v>45538</v>
      </c>
      <c r="J331">
        <v>45538</v>
      </c>
      <c r="K331">
        <v>45538</v>
      </c>
      <c r="L331">
        <v>45538</v>
      </c>
      <c r="M331" t="s">
        <v>24</v>
      </c>
      <c r="P331">
        <v>54.673828961027603</v>
      </c>
      <c r="Q331">
        <v>54.673828961027603</v>
      </c>
      <c r="R331" t="s">
        <v>24</v>
      </c>
    </row>
    <row r="332" spans="1:18" x14ac:dyDescent="0.35">
      <c r="A332" t="s">
        <v>235</v>
      </c>
      <c r="B332" t="s">
        <v>66</v>
      </c>
      <c r="C332" t="s">
        <v>245</v>
      </c>
      <c r="D332" t="s">
        <v>67</v>
      </c>
      <c r="E332" t="s">
        <v>26</v>
      </c>
      <c r="F332">
        <v>10</v>
      </c>
      <c r="G332">
        <v>2</v>
      </c>
      <c r="I332">
        <v>686</v>
      </c>
      <c r="J332">
        <v>686</v>
      </c>
      <c r="K332">
        <v>686</v>
      </c>
      <c r="L332">
        <v>686</v>
      </c>
      <c r="M332" t="s">
        <v>24</v>
      </c>
      <c r="P332">
        <v>0.67122786392101197</v>
      </c>
      <c r="Q332">
        <v>0.67122786392101197</v>
      </c>
      <c r="R332" t="s">
        <v>24</v>
      </c>
    </row>
    <row r="333" spans="1:18" x14ac:dyDescent="0.35">
      <c r="A333" t="s">
        <v>235</v>
      </c>
      <c r="B333" t="s">
        <v>68</v>
      </c>
      <c r="C333" t="s">
        <v>236</v>
      </c>
      <c r="D333" t="s">
        <v>69</v>
      </c>
      <c r="E333" t="s">
        <v>26</v>
      </c>
      <c r="F333">
        <v>1</v>
      </c>
      <c r="G333">
        <v>2</v>
      </c>
      <c r="I333">
        <v>432</v>
      </c>
      <c r="J333">
        <v>432</v>
      </c>
      <c r="K333">
        <v>432</v>
      </c>
      <c r="L333">
        <v>432</v>
      </c>
      <c r="M333" t="s">
        <v>24</v>
      </c>
      <c r="P333">
        <v>0.71721473014270098</v>
      </c>
      <c r="Q333">
        <v>0.71721473014270098</v>
      </c>
      <c r="R333" t="s">
        <v>24</v>
      </c>
    </row>
    <row r="334" spans="1:18" x14ac:dyDescent="0.35">
      <c r="A334" t="s">
        <v>235</v>
      </c>
      <c r="B334" t="s">
        <v>68</v>
      </c>
      <c r="C334" t="s">
        <v>237</v>
      </c>
      <c r="D334" t="s">
        <v>69</v>
      </c>
      <c r="E334" t="s">
        <v>26</v>
      </c>
      <c r="F334">
        <v>7</v>
      </c>
      <c r="G334">
        <v>2</v>
      </c>
      <c r="I334">
        <v>577</v>
      </c>
      <c r="J334">
        <v>577</v>
      </c>
      <c r="K334">
        <v>577</v>
      </c>
      <c r="L334">
        <v>577</v>
      </c>
      <c r="M334" t="s">
        <v>24</v>
      </c>
      <c r="P334">
        <v>0.27585482301633102</v>
      </c>
      <c r="Q334">
        <v>0.27585482301633102</v>
      </c>
      <c r="R334" t="s">
        <v>24</v>
      </c>
    </row>
    <row r="335" spans="1:18" x14ac:dyDescent="0.35">
      <c r="A335" t="s">
        <v>235</v>
      </c>
      <c r="B335" t="s">
        <v>68</v>
      </c>
      <c r="C335" t="s">
        <v>238</v>
      </c>
      <c r="D335" t="s">
        <v>69</v>
      </c>
      <c r="E335" t="s">
        <v>26</v>
      </c>
      <c r="F335">
        <v>8</v>
      </c>
      <c r="G335">
        <v>2</v>
      </c>
      <c r="I335">
        <v>635</v>
      </c>
      <c r="J335">
        <v>635</v>
      </c>
      <c r="K335">
        <v>635</v>
      </c>
      <c r="L335">
        <v>635</v>
      </c>
      <c r="M335" t="s">
        <v>24</v>
      </c>
      <c r="P335">
        <v>0.37673911669916299</v>
      </c>
      <c r="Q335">
        <v>0.37673911669916299</v>
      </c>
      <c r="R335" t="s">
        <v>24</v>
      </c>
    </row>
    <row r="336" spans="1:18" x14ac:dyDescent="0.35">
      <c r="A336" t="s">
        <v>235</v>
      </c>
      <c r="B336" t="s">
        <v>68</v>
      </c>
      <c r="C336" t="s">
        <v>239</v>
      </c>
      <c r="D336" t="s">
        <v>69</v>
      </c>
      <c r="E336" t="s">
        <v>26</v>
      </c>
      <c r="F336">
        <v>9</v>
      </c>
      <c r="G336">
        <v>2</v>
      </c>
      <c r="I336">
        <v>1173</v>
      </c>
      <c r="J336">
        <v>1173</v>
      </c>
      <c r="K336">
        <v>1173</v>
      </c>
      <c r="L336">
        <v>1173</v>
      </c>
      <c r="M336" t="s">
        <v>24</v>
      </c>
      <c r="P336">
        <v>7.10499785055163</v>
      </c>
      <c r="Q336">
        <v>7.10499785055163</v>
      </c>
      <c r="R336" t="s">
        <v>24</v>
      </c>
    </row>
    <row r="337" spans="1:18" x14ac:dyDescent="0.35">
      <c r="A337" t="s">
        <v>235</v>
      </c>
      <c r="B337" t="s">
        <v>68</v>
      </c>
      <c r="C337" t="s">
        <v>240</v>
      </c>
      <c r="D337" t="s">
        <v>69</v>
      </c>
      <c r="E337" t="s">
        <v>26</v>
      </c>
      <c r="F337">
        <v>2</v>
      </c>
      <c r="G337">
        <v>2</v>
      </c>
      <c r="I337">
        <v>17174</v>
      </c>
      <c r="J337">
        <v>17174</v>
      </c>
      <c r="K337">
        <v>17174</v>
      </c>
      <c r="L337">
        <v>17174</v>
      </c>
      <c r="M337" t="s">
        <v>24</v>
      </c>
      <c r="P337">
        <v>15.152395673331201</v>
      </c>
      <c r="Q337">
        <v>15.152395673331201</v>
      </c>
      <c r="R337" t="s">
        <v>24</v>
      </c>
    </row>
    <row r="338" spans="1:18" x14ac:dyDescent="0.35">
      <c r="A338" t="s">
        <v>235</v>
      </c>
      <c r="B338" t="s">
        <v>68</v>
      </c>
      <c r="C338" t="s">
        <v>241</v>
      </c>
      <c r="D338" t="s">
        <v>69</v>
      </c>
      <c r="E338" t="s">
        <v>26</v>
      </c>
      <c r="F338">
        <v>3</v>
      </c>
      <c r="G338">
        <v>2</v>
      </c>
      <c r="I338">
        <v>1226</v>
      </c>
      <c r="J338">
        <v>1226</v>
      </c>
      <c r="K338">
        <v>1226</v>
      </c>
      <c r="L338">
        <v>1226</v>
      </c>
      <c r="M338" t="s">
        <v>24</v>
      </c>
      <c r="P338">
        <v>0.90702280344932495</v>
      </c>
      <c r="Q338">
        <v>0.90702280344932495</v>
      </c>
      <c r="R338" t="s">
        <v>24</v>
      </c>
    </row>
    <row r="339" spans="1:18" x14ac:dyDescent="0.35">
      <c r="A339" t="s">
        <v>235</v>
      </c>
      <c r="B339" t="s">
        <v>68</v>
      </c>
      <c r="C339" t="s">
        <v>242</v>
      </c>
      <c r="D339" t="s">
        <v>69</v>
      </c>
      <c r="E339" t="s">
        <v>26</v>
      </c>
      <c r="F339">
        <v>4</v>
      </c>
      <c r="G339">
        <v>2</v>
      </c>
      <c r="I339">
        <v>685</v>
      </c>
      <c r="J339">
        <v>685</v>
      </c>
      <c r="K339">
        <v>685</v>
      </c>
      <c r="L339">
        <v>685</v>
      </c>
      <c r="M339" t="s">
        <v>24</v>
      </c>
      <c r="P339">
        <v>0.185810217529111</v>
      </c>
      <c r="Q339">
        <v>0.185810217529111</v>
      </c>
      <c r="R339" t="s">
        <v>24</v>
      </c>
    </row>
    <row r="340" spans="1:18" x14ac:dyDescent="0.35">
      <c r="A340" t="s">
        <v>235</v>
      </c>
      <c r="B340" t="s">
        <v>68</v>
      </c>
      <c r="C340" t="s">
        <v>243</v>
      </c>
      <c r="D340" t="s">
        <v>69</v>
      </c>
      <c r="E340" t="s">
        <v>26</v>
      </c>
      <c r="F340">
        <v>5</v>
      </c>
      <c r="G340">
        <v>2</v>
      </c>
      <c r="I340">
        <v>1628</v>
      </c>
      <c r="J340">
        <v>1628</v>
      </c>
      <c r="K340">
        <v>1628</v>
      </c>
      <c r="L340">
        <v>1628</v>
      </c>
      <c r="M340" t="s">
        <v>24</v>
      </c>
      <c r="P340">
        <v>4.3702215177852102</v>
      </c>
      <c r="Q340">
        <v>4.3702215177852102</v>
      </c>
      <c r="R340" t="s">
        <v>24</v>
      </c>
    </row>
    <row r="341" spans="1:18" x14ac:dyDescent="0.35">
      <c r="A341" t="s">
        <v>235</v>
      </c>
      <c r="B341" t="s">
        <v>68</v>
      </c>
      <c r="C341" t="s">
        <v>244</v>
      </c>
      <c r="D341" t="s">
        <v>69</v>
      </c>
      <c r="E341" t="s">
        <v>26</v>
      </c>
      <c r="F341">
        <v>6</v>
      </c>
      <c r="G341">
        <v>2</v>
      </c>
      <c r="I341">
        <v>9245</v>
      </c>
      <c r="J341">
        <v>9245</v>
      </c>
      <c r="K341">
        <v>9245</v>
      </c>
      <c r="L341">
        <v>9245</v>
      </c>
      <c r="M341" t="s">
        <v>24</v>
      </c>
      <c r="P341">
        <v>10.5709276633188</v>
      </c>
      <c r="Q341">
        <v>10.5709276633188</v>
      </c>
      <c r="R341" t="s">
        <v>24</v>
      </c>
    </row>
    <row r="342" spans="1:18" x14ac:dyDescent="0.35">
      <c r="A342" t="s">
        <v>235</v>
      </c>
      <c r="B342" t="s">
        <v>68</v>
      </c>
      <c r="C342" t="s">
        <v>245</v>
      </c>
      <c r="D342" t="s">
        <v>69</v>
      </c>
      <c r="E342" t="s">
        <v>26</v>
      </c>
      <c r="F342">
        <v>10</v>
      </c>
      <c r="G342">
        <v>2</v>
      </c>
      <c r="I342">
        <v>624</v>
      </c>
      <c r="J342">
        <v>624</v>
      </c>
      <c r="K342">
        <v>624</v>
      </c>
      <c r="L342">
        <v>624</v>
      </c>
      <c r="M342" t="s">
        <v>24</v>
      </c>
      <c r="P342">
        <v>0.53257875642508701</v>
      </c>
      <c r="Q342">
        <v>0.53257875642508701</v>
      </c>
      <c r="R342" t="s">
        <v>24</v>
      </c>
    </row>
    <row r="343" spans="1:18" x14ac:dyDescent="0.35">
      <c r="A343" t="s">
        <v>235</v>
      </c>
      <c r="B343" t="s">
        <v>70</v>
      </c>
      <c r="C343" t="s">
        <v>236</v>
      </c>
      <c r="D343" t="s">
        <v>71</v>
      </c>
      <c r="E343" t="s">
        <v>26</v>
      </c>
      <c r="F343">
        <v>1</v>
      </c>
      <c r="G343">
        <v>2</v>
      </c>
      <c r="I343">
        <v>432</v>
      </c>
      <c r="J343">
        <v>432</v>
      </c>
      <c r="K343">
        <v>432</v>
      </c>
      <c r="L343">
        <v>432</v>
      </c>
      <c r="M343" t="s">
        <v>24</v>
      </c>
      <c r="P343">
        <v>0.71721473014270098</v>
      </c>
      <c r="Q343">
        <v>0.71721473014270098</v>
      </c>
      <c r="R343" t="s">
        <v>24</v>
      </c>
    </row>
    <row r="344" spans="1:18" x14ac:dyDescent="0.35">
      <c r="A344" t="s">
        <v>235</v>
      </c>
      <c r="B344" t="s">
        <v>70</v>
      </c>
      <c r="C344" t="s">
        <v>237</v>
      </c>
      <c r="D344" t="s">
        <v>71</v>
      </c>
      <c r="E344" t="s">
        <v>26</v>
      </c>
      <c r="F344">
        <v>7</v>
      </c>
      <c r="G344">
        <v>2</v>
      </c>
      <c r="I344">
        <v>616</v>
      </c>
      <c r="J344">
        <v>616</v>
      </c>
      <c r="K344">
        <v>616</v>
      </c>
      <c r="L344">
        <v>616</v>
      </c>
      <c r="M344" t="s">
        <v>24</v>
      </c>
      <c r="P344">
        <v>0.32381099970771898</v>
      </c>
      <c r="Q344">
        <v>0.32381099970771898</v>
      </c>
      <c r="R344" t="s">
        <v>24</v>
      </c>
    </row>
    <row r="345" spans="1:18" x14ac:dyDescent="0.35">
      <c r="A345" t="s">
        <v>235</v>
      </c>
      <c r="B345" t="s">
        <v>70</v>
      </c>
      <c r="C345" t="s">
        <v>238</v>
      </c>
      <c r="D345" t="s">
        <v>71</v>
      </c>
      <c r="E345" t="s">
        <v>26</v>
      </c>
      <c r="F345">
        <v>8</v>
      </c>
      <c r="G345">
        <v>2</v>
      </c>
      <c r="I345">
        <v>670</v>
      </c>
      <c r="J345">
        <v>670</v>
      </c>
      <c r="K345">
        <v>670</v>
      </c>
      <c r="L345">
        <v>670</v>
      </c>
      <c r="M345" t="s">
        <v>24</v>
      </c>
      <c r="P345">
        <v>0.45047577213200002</v>
      </c>
      <c r="Q345">
        <v>0.45047577213200002</v>
      </c>
      <c r="R345" t="s">
        <v>24</v>
      </c>
    </row>
    <row r="346" spans="1:18" x14ac:dyDescent="0.35">
      <c r="A346" t="s">
        <v>235</v>
      </c>
      <c r="B346" t="s">
        <v>70</v>
      </c>
      <c r="C346" t="s">
        <v>239</v>
      </c>
      <c r="D346" t="s">
        <v>71</v>
      </c>
      <c r="E346" t="s">
        <v>26</v>
      </c>
      <c r="F346">
        <v>9</v>
      </c>
      <c r="G346">
        <v>2</v>
      </c>
      <c r="I346">
        <v>1059</v>
      </c>
      <c r="J346">
        <v>1059</v>
      </c>
      <c r="K346">
        <v>1059</v>
      </c>
      <c r="L346">
        <v>1059</v>
      </c>
      <c r="M346" t="s">
        <v>24</v>
      </c>
      <c r="P346">
        <v>6.4064562260911897</v>
      </c>
      <c r="Q346">
        <v>6.4064562260911897</v>
      </c>
      <c r="R346" t="s">
        <v>24</v>
      </c>
    </row>
    <row r="347" spans="1:18" x14ac:dyDescent="0.35">
      <c r="A347" t="s">
        <v>235</v>
      </c>
      <c r="B347" t="s">
        <v>70</v>
      </c>
      <c r="C347" t="s">
        <v>240</v>
      </c>
      <c r="D347" t="s">
        <v>71</v>
      </c>
      <c r="E347" t="s">
        <v>26</v>
      </c>
      <c r="F347">
        <v>2</v>
      </c>
      <c r="G347">
        <v>2</v>
      </c>
      <c r="I347">
        <v>6569</v>
      </c>
      <c r="J347">
        <v>6569</v>
      </c>
      <c r="K347">
        <v>6569</v>
      </c>
      <c r="L347">
        <v>6569</v>
      </c>
      <c r="M347" t="s">
        <v>24</v>
      </c>
      <c r="P347">
        <v>5.0470238995632704</v>
      </c>
      <c r="Q347">
        <v>5.0470238995632704</v>
      </c>
      <c r="R347" t="s">
        <v>24</v>
      </c>
    </row>
    <row r="348" spans="1:18" x14ac:dyDescent="0.35">
      <c r="A348" t="s">
        <v>235</v>
      </c>
      <c r="B348" t="s">
        <v>70</v>
      </c>
      <c r="C348" t="s">
        <v>241</v>
      </c>
      <c r="D348" t="s">
        <v>71</v>
      </c>
      <c r="E348" t="s">
        <v>26</v>
      </c>
      <c r="F348">
        <v>3</v>
      </c>
      <c r="G348">
        <v>2</v>
      </c>
      <c r="I348">
        <v>1155</v>
      </c>
      <c r="J348">
        <v>1155</v>
      </c>
      <c r="K348">
        <v>1155</v>
      </c>
      <c r="L348">
        <v>1155</v>
      </c>
      <c r="M348" t="s">
        <v>24</v>
      </c>
      <c r="P348">
        <v>0.75874431977895296</v>
      </c>
      <c r="Q348">
        <v>0.75874431977895296</v>
      </c>
      <c r="R348" t="s">
        <v>24</v>
      </c>
    </row>
    <row r="349" spans="1:18" x14ac:dyDescent="0.35">
      <c r="A349" t="s">
        <v>235</v>
      </c>
      <c r="B349" t="s">
        <v>70</v>
      </c>
      <c r="C349" t="s">
        <v>242</v>
      </c>
      <c r="D349" t="s">
        <v>71</v>
      </c>
      <c r="E349" t="s">
        <v>26</v>
      </c>
      <c r="F349">
        <v>4</v>
      </c>
      <c r="G349">
        <v>2</v>
      </c>
      <c r="I349">
        <v>898</v>
      </c>
      <c r="J349">
        <v>898</v>
      </c>
      <c r="K349">
        <v>898</v>
      </c>
      <c r="L349">
        <v>898</v>
      </c>
      <c r="M349" t="s">
        <v>24</v>
      </c>
      <c r="P349">
        <v>0.281188854046026</v>
      </c>
      <c r="Q349">
        <v>0.281188854046026</v>
      </c>
      <c r="R349" t="s">
        <v>24</v>
      </c>
    </row>
    <row r="350" spans="1:18" x14ac:dyDescent="0.35">
      <c r="A350" t="s">
        <v>235</v>
      </c>
      <c r="B350" t="s">
        <v>70</v>
      </c>
      <c r="C350" t="s">
        <v>243</v>
      </c>
      <c r="D350" t="s">
        <v>71</v>
      </c>
      <c r="E350" t="s">
        <v>26</v>
      </c>
      <c r="F350">
        <v>5</v>
      </c>
      <c r="G350">
        <v>2</v>
      </c>
      <c r="I350">
        <v>36833</v>
      </c>
      <c r="J350">
        <v>36833</v>
      </c>
      <c r="K350">
        <v>36833</v>
      </c>
      <c r="L350">
        <v>36833</v>
      </c>
      <c r="M350" t="s">
        <v>24</v>
      </c>
      <c r="P350">
        <v>98.459007030769897</v>
      </c>
      <c r="Q350">
        <v>98.459007030769897</v>
      </c>
      <c r="R350" t="s">
        <v>24</v>
      </c>
    </row>
    <row r="351" spans="1:18" x14ac:dyDescent="0.35">
      <c r="A351" t="s">
        <v>235</v>
      </c>
      <c r="B351" t="s">
        <v>70</v>
      </c>
      <c r="C351" t="s">
        <v>244</v>
      </c>
      <c r="D351" t="s">
        <v>71</v>
      </c>
      <c r="E351" t="s">
        <v>26</v>
      </c>
      <c r="F351">
        <v>6</v>
      </c>
      <c r="G351">
        <v>2</v>
      </c>
      <c r="I351">
        <v>215036</v>
      </c>
      <c r="J351">
        <v>215036</v>
      </c>
      <c r="K351">
        <v>215036</v>
      </c>
      <c r="L351">
        <v>215036</v>
      </c>
      <c r="M351" t="s">
        <v>24</v>
      </c>
      <c r="P351">
        <v>270.53200110869301</v>
      </c>
      <c r="Q351">
        <v>270.53200110869301</v>
      </c>
      <c r="R351" t="s">
        <v>24</v>
      </c>
    </row>
    <row r="352" spans="1:18" x14ac:dyDescent="0.35">
      <c r="A352" t="s">
        <v>235</v>
      </c>
      <c r="B352" t="s">
        <v>70</v>
      </c>
      <c r="C352" t="s">
        <v>245</v>
      </c>
      <c r="D352" t="s">
        <v>71</v>
      </c>
      <c r="E352" t="s">
        <v>26</v>
      </c>
      <c r="F352">
        <v>10</v>
      </c>
      <c r="G352">
        <v>2</v>
      </c>
      <c r="I352">
        <v>675</v>
      </c>
      <c r="J352">
        <v>675</v>
      </c>
      <c r="K352">
        <v>675</v>
      </c>
      <c r="L352">
        <v>675</v>
      </c>
      <c r="M352" t="s">
        <v>24</v>
      </c>
      <c r="P352">
        <v>0.64666220977750399</v>
      </c>
      <c r="Q352">
        <v>0.64666220977750399</v>
      </c>
      <c r="R352" t="s">
        <v>24</v>
      </c>
    </row>
    <row r="353" spans="1:18" x14ac:dyDescent="0.35">
      <c r="A353" t="s">
        <v>235</v>
      </c>
      <c r="B353" t="s">
        <v>72</v>
      </c>
      <c r="C353" t="s">
        <v>236</v>
      </c>
      <c r="D353" t="s">
        <v>73</v>
      </c>
      <c r="E353" t="s">
        <v>26</v>
      </c>
      <c r="F353">
        <v>1</v>
      </c>
      <c r="G353">
        <v>2</v>
      </c>
      <c r="I353">
        <v>443</v>
      </c>
      <c r="J353">
        <v>443</v>
      </c>
      <c r="K353">
        <v>443</v>
      </c>
      <c r="L353">
        <v>443</v>
      </c>
      <c r="M353" t="s">
        <v>24</v>
      </c>
      <c r="P353">
        <v>0.79802875310057697</v>
      </c>
      <c r="Q353">
        <v>0.79802875310057697</v>
      </c>
      <c r="R353" t="s">
        <v>24</v>
      </c>
    </row>
    <row r="354" spans="1:18" x14ac:dyDescent="0.35">
      <c r="A354" t="s">
        <v>235</v>
      </c>
      <c r="B354" t="s">
        <v>72</v>
      </c>
      <c r="C354" t="s">
        <v>237</v>
      </c>
      <c r="D354" t="s">
        <v>73</v>
      </c>
      <c r="E354" t="s">
        <v>26</v>
      </c>
      <c r="F354">
        <v>7</v>
      </c>
      <c r="G354">
        <v>2</v>
      </c>
      <c r="I354">
        <v>712</v>
      </c>
      <c r="J354">
        <v>712</v>
      </c>
      <c r="K354">
        <v>712</v>
      </c>
      <c r="L354">
        <v>712</v>
      </c>
      <c r="M354" t="s">
        <v>24</v>
      </c>
      <c r="P354">
        <v>0.44092313840597702</v>
      </c>
      <c r="Q354">
        <v>0.44092313840597702</v>
      </c>
      <c r="R354" t="s">
        <v>24</v>
      </c>
    </row>
    <row r="355" spans="1:18" x14ac:dyDescent="0.35">
      <c r="A355" t="s">
        <v>235</v>
      </c>
      <c r="B355" t="s">
        <v>72</v>
      </c>
      <c r="C355" t="s">
        <v>238</v>
      </c>
      <c r="D355" t="s">
        <v>73</v>
      </c>
      <c r="E355" t="s">
        <v>26</v>
      </c>
      <c r="F355">
        <v>8</v>
      </c>
      <c r="G355">
        <v>2</v>
      </c>
      <c r="I355">
        <v>744</v>
      </c>
      <c r="J355">
        <v>744</v>
      </c>
      <c r="K355">
        <v>744</v>
      </c>
      <c r="L355">
        <v>744</v>
      </c>
      <c r="M355" t="s">
        <v>24</v>
      </c>
      <c r="P355">
        <v>0.60695736569470604</v>
      </c>
      <c r="Q355">
        <v>0.60695736569470604</v>
      </c>
      <c r="R355" t="s">
        <v>24</v>
      </c>
    </row>
    <row r="356" spans="1:18" x14ac:dyDescent="0.35">
      <c r="A356" t="s">
        <v>235</v>
      </c>
      <c r="B356" t="s">
        <v>72</v>
      </c>
      <c r="C356" t="s">
        <v>239</v>
      </c>
      <c r="D356" t="s">
        <v>73</v>
      </c>
      <c r="E356" t="s">
        <v>26</v>
      </c>
      <c r="F356">
        <v>9</v>
      </c>
      <c r="G356">
        <v>2</v>
      </c>
      <c r="I356">
        <v>807</v>
      </c>
      <c r="J356">
        <v>807</v>
      </c>
      <c r="K356">
        <v>807</v>
      </c>
      <c r="L356">
        <v>807</v>
      </c>
      <c r="M356" t="s">
        <v>24</v>
      </c>
      <c r="P356">
        <v>4.7354551556140496</v>
      </c>
      <c r="Q356">
        <v>4.7354551556140496</v>
      </c>
      <c r="R356" t="s">
        <v>24</v>
      </c>
    </row>
    <row r="357" spans="1:18" x14ac:dyDescent="0.35">
      <c r="A357" t="s">
        <v>235</v>
      </c>
      <c r="B357" t="s">
        <v>72</v>
      </c>
      <c r="C357" t="s">
        <v>240</v>
      </c>
      <c r="D357" t="s">
        <v>73</v>
      </c>
      <c r="E357" t="s">
        <v>26</v>
      </c>
      <c r="F357">
        <v>2</v>
      </c>
      <c r="G357">
        <v>2</v>
      </c>
      <c r="I357">
        <v>4933</v>
      </c>
      <c r="J357">
        <v>4933</v>
      </c>
      <c r="K357">
        <v>4933</v>
      </c>
      <c r="L357">
        <v>4933</v>
      </c>
      <c r="M357" t="s">
        <v>24</v>
      </c>
      <c r="P357">
        <v>3.4917421469362999</v>
      </c>
      <c r="Q357">
        <v>3.4917421469362999</v>
      </c>
      <c r="R357" t="s">
        <v>24</v>
      </c>
    </row>
    <row r="358" spans="1:18" x14ac:dyDescent="0.35">
      <c r="A358" t="s">
        <v>235</v>
      </c>
      <c r="B358" t="s">
        <v>72</v>
      </c>
      <c r="C358" t="s">
        <v>241</v>
      </c>
      <c r="D358" t="s">
        <v>73</v>
      </c>
      <c r="E358" t="s">
        <v>26</v>
      </c>
      <c r="F358">
        <v>3</v>
      </c>
      <c r="G358">
        <v>2</v>
      </c>
      <c r="I358">
        <v>1327</v>
      </c>
      <c r="J358">
        <v>1327</v>
      </c>
      <c r="K358">
        <v>1327</v>
      </c>
      <c r="L358">
        <v>1327</v>
      </c>
      <c r="M358" t="s">
        <v>24</v>
      </c>
      <c r="P358">
        <v>1.11909217868351</v>
      </c>
      <c r="Q358">
        <v>1.11909217868351</v>
      </c>
      <c r="R358" t="s">
        <v>24</v>
      </c>
    </row>
    <row r="359" spans="1:18" x14ac:dyDescent="0.35">
      <c r="A359" t="s">
        <v>235</v>
      </c>
      <c r="B359" t="s">
        <v>72</v>
      </c>
      <c r="C359" t="s">
        <v>242</v>
      </c>
      <c r="D359" t="s">
        <v>73</v>
      </c>
      <c r="E359" t="s">
        <v>26</v>
      </c>
      <c r="F359">
        <v>4</v>
      </c>
      <c r="G359">
        <v>2</v>
      </c>
      <c r="I359">
        <v>1100</v>
      </c>
      <c r="J359">
        <v>1100</v>
      </c>
      <c r="K359">
        <v>1100</v>
      </c>
      <c r="L359">
        <v>1100</v>
      </c>
      <c r="M359" t="s">
        <v>24</v>
      </c>
      <c r="P359">
        <v>0.37365625941206398</v>
      </c>
      <c r="Q359">
        <v>0.37365625941206398</v>
      </c>
      <c r="R359" t="s">
        <v>24</v>
      </c>
    </row>
    <row r="360" spans="1:18" x14ac:dyDescent="0.35">
      <c r="A360" t="s">
        <v>235</v>
      </c>
      <c r="B360" t="s">
        <v>72</v>
      </c>
      <c r="C360" t="s">
        <v>243</v>
      </c>
      <c r="D360" t="s">
        <v>73</v>
      </c>
      <c r="E360" t="s">
        <v>26</v>
      </c>
      <c r="F360">
        <v>5</v>
      </c>
      <c r="G360">
        <v>2</v>
      </c>
      <c r="I360">
        <v>15858</v>
      </c>
      <c r="J360">
        <v>15858</v>
      </c>
      <c r="K360">
        <v>15858</v>
      </c>
      <c r="L360">
        <v>15858</v>
      </c>
      <c r="M360" t="s">
        <v>24</v>
      </c>
      <c r="P360">
        <v>43.819050409882699</v>
      </c>
      <c r="Q360">
        <v>43.819050409882699</v>
      </c>
      <c r="R360" t="s">
        <v>24</v>
      </c>
    </row>
    <row r="361" spans="1:18" x14ac:dyDescent="0.35">
      <c r="A361" t="s">
        <v>235</v>
      </c>
      <c r="B361" t="s">
        <v>72</v>
      </c>
      <c r="C361" t="s">
        <v>244</v>
      </c>
      <c r="D361" t="s">
        <v>73</v>
      </c>
      <c r="E361" t="s">
        <v>26</v>
      </c>
      <c r="F361">
        <v>6</v>
      </c>
      <c r="G361">
        <v>2</v>
      </c>
      <c r="I361">
        <v>84589</v>
      </c>
      <c r="J361">
        <v>84589</v>
      </c>
      <c r="K361">
        <v>84589</v>
      </c>
      <c r="L361">
        <v>84589</v>
      </c>
      <c r="M361" t="s">
        <v>24</v>
      </c>
      <c r="P361">
        <v>103.064090013861</v>
      </c>
      <c r="Q361">
        <v>103.064090013861</v>
      </c>
      <c r="R361" t="s">
        <v>24</v>
      </c>
    </row>
    <row r="362" spans="1:18" x14ac:dyDescent="0.35">
      <c r="A362" t="s">
        <v>235</v>
      </c>
      <c r="B362" t="s">
        <v>72</v>
      </c>
      <c r="C362" t="s">
        <v>245</v>
      </c>
      <c r="D362" t="s">
        <v>73</v>
      </c>
      <c r="E362" t="s">
        <v>26</v>
      </c>
      <c r="F362">
        <v>10</v>
      </c>
      <c r="G362">
        <v>2</v>
      </c>
      <c r="I362">
        <v>744</v>
      </c>
      <c r="J362">
        <v>744</v>
      </c>
      <c r="K362">
        <v>744</v>
      </c>
      <c r="L362">
        <v>744</v>
      </c>
      <c r="M362" t="s">
        <v>24</v>
      </c>
      <c r="P362">
        <v>0.80054872483165695</v>
      </c>
      <c r="Q362">
        <v>0.80054872483165695</v>
      </c>
      <c r="R362" t="s">
        <v>24</v>
      </c>
    </row>
    <row r="363" spans="1:18" x14ac:dyDescent="0.35">
      <c r="A363" t="s">
        <v>235</v>
      </c>
      <c r="B363" t="s">
        <v>74</v>
      </c>
      <c r="C363" t="s">
        <v>236</v>
      </c>
      <c r="D363" t="s">
        <v>75</v>
      </c>
      <c r="E363" t="s">
        <v>26</v>
      </c>
      <c r="F363">
        <v>1</v>
      </c>
      <c r="G363">
        <v>2</v>
      </c>
      <c r="I363">
        <v>390</v>
      </c>
      <c r="J363">
        <v>390</v>
      </c>
      <c r="K363">
        <v>390</v>
      </c>
      <c r="L363">
        <v>390</v>
      </c>
      <c r="M363" t="s">
        <v>24</v>
      </c>
      <c r="P363">
        <v>0.41138758700542399</v>
      </c>
      <c r="Q363">
        <v>0.41138758700542399</v>
      </c>
      <c r="R363" t="s">
        <v>24</v>
      </c>
    </row>
    <row r="364" spans="1:18" x14ac:dyDescent="0.35">
      <c r="A364" t="s">
        <v>235</v>
      </c>
      <c r="B364" t="s">
        <v>74</v>
      </c>
      <c r="C364" t="s">
        <v>237</v>
      </c>
      <c r="D364" t="s">
        <v>75</v>
      </c>
      <c r="E364" t="s">
        <v>26</v>
      </c>
      <c r="F364">
        <v>7</v>
      </c>
      <c r="G364">
        <v>2</v>
      </c>
      <c r="I364">
        <v>557</v>
      </c>
      <c r="J364">
        <v>557</v>
      </c>
      <c r="K364">
        <v>557</v>
      </c>
      <c r="L364">
        <v>557</v>
      </c>
      <c r="M364" t="s">
        <v>24</v>
      </c>
      <c r="P364">
        <v>0.25115703092227298</v>
      </c>
      <c r="Q364">
        <v>0.25115703092227298</v>
      </c>
      <c r="R364" t="s">
        <v>24</v>
      </c>
    </row>
    <row r="365" spans="1:18" x14ac:dyDescent="0.35">
      <c r="A365" t="s">
        <v>235</v>
      </c>
      <c r="B365" t="s">
        <v>74</v>
      </c>
      <c r="C365" t="s">
        <v>238</v>
      </c>
      <c r="D365" t="s">
        <v>75</v>
      </c>
      <c r="E365" t="s">
        <v>26</v>
      </c>
      <c r="F365">
        <v>8</v>
      </c>
      <c r="G365">
        <v>2</v>
      </c>
      <c r="I365">
        <v>584</v>
      </c>
      <c r="J365">
        <v>584</v>
      </c>
      <c r="K365">
        <v>584</v>
      </c>
      <c r="L365">
        <v>584</v>
      </c>
      <c r="M365" t="s">
        <v>24</v>
      </c>
      <c r="P365">
        <v>0.26970209041908799</v>
      </c>
      <c r="Q365">
        <v>0.26970209041908799</v>
      </c>
      <c r="R365" t="s">
        <v>24</v>
      </c>
    </row>
    <row r="366" spans="1:18" x14ac:dyDescent="0.35">
      <c r="A366" t="s">
        <v>235</v>
      </c>
      <c r="B366" t="s">
        <v>74</v>
      </c>
      <c r="C366" t="s">
        <v>239</v>
      </c>
      <c r="D366" t="s">
        <v>75</v>
      </c>
      <c r="E366" t="s">
        <v>26</v>
      </c>
      <c r="F366">
        <v>9</v>
      </c>
      <c r="G366">
        <v>2</v>
      </c>
      <c r="I366">
        <v>1219</v>
      </c>
      <c r="J366">
        <v>1219</v>
      </c>
      <c r="K366">
        <v>1219</v>
      </c>
      <c r="L366">
        <v>1219</v>
      </c>
      <c r="M366" t="s">
        <v>24</v>
      </c>
      <c r="P366">
        <v>7.3790108486572601</v>
      </c>
      <c r="Q366">
        <v>7.3790108486572601</v>
      </c>
      <c r="R366" t="s">
        <v>24</v>
      </c>
    </row>
    <row r="367" spans="1:18" x14ac:dyDescent="0.35">
      <c r="A367" t="s">
        <v>235</v>
      </c>
      <c r="B367" t="s">
        <v>74</v>
      </c>
      <c r="C367" t="s">
        <v>240</v>
      </c>
      <c r="D367" t="s">
        <v>75</v>
      </c>
      <c r="E367" t="s">
        <v>26</v>
      </c>
      <c r="F367">
        <v>2</v>
      </c>
      <c r="G367">
        <v>2</v>
      </c>
      <c r="I367">
        <v>1807</v>
      </c>
      <c r="J367">
        <v>1807</v>
      </c>
      <c r="K367">
        <v>1807</v>
      </c>
      <c r="L367">
        <v>1807</v>
      </c>
      <c r="M367" t="s">
        <v>24</v>
      </c>
      <c r="P367">
        <v>0.52130889989441498</v>
      </c>
      <c r="Q367">
        <v>0.52130889989441498</v>
      </c>
      <c r="R367" t="s">
        <v>24</v>
      </c>
    </row>
    <row r="368" spans="1:18" x14ac:dyDescent="0.35">
      <c r="A368" t="s">
        <v>235</v>
      </c>
      <c r="B368" t="s">
        <v>74</v>
      </c>
      <c r="C368" t="s">
        <v>241</v>
      </c>
      <c r="D368" t="s">
        <v>75</v>
      </c>
      <c r="E368" t="s">
        <v>26</v>
      </c>
      <c r="F368">
        <v>3</v>
      </c>
      <c r="G368">
        <v>2</v>
      </c>
      <c r="I368">
        <v>1066</v>
      </c>
      <c r="J368">
        <v>1066</v>
      </c>
      <c r="K368">
        <v>1066</v>
      </c>
      <c r="L368">
        <v>1066</v>
      </c>
      <c r="M368" t="s">
        <v>24</v>
      </c>
      <c r="P368">
        <v>0.57402073943699405</v>
      </c>
      <c r="Q368">
        <v>0.57402073943699405</v>
      </c>
      <c r="R368" t="s">
        <v>24</v>
      </c>
    </row>
    <row r="369" spans="1:18" x14ac:dyDescent="0.35">
      <c r="A369" t="s">
        <v>235</v>
      </c>
      <c r="B369" t="s">
        <v>74</v>
      </c>
      <c r="C369" t="s">
        <v>242</v>
      </c>
      <c r="D369" t="s">
        <v>75</v>
      </c>
      <c r="E369" t="s">
        <v>26</v>
      </c>
      <c r="F369">
        <v>4</v>
      </c>
      <c r="G369">
        <v>2</v>
      </c>
      <c r="I369">
        <v>615</v>
      </c>
      <c r="J369">
        <v>615</v>
      </c>
      <c r="K369">
        <v>615</v>
      </c>
      <c r="L369">
        <v>615</v>
      </c>
      <c r="M369" t="s">
        <v>24</v>
      </c>
      <c r="P369">
        <v>0.15508180101243299</v>
      </c>
      <c r="Q369">
        <v>0.15508180101243299</v>
      </c>
      <c r="R369" t="s">
        <v>24</v>
      </c>
    </row>
    <row r="370" spans="1:18" x14ac:dyDescent="0.35">
      <c r="A370" t="s">
        <v>235</v>
      </c>
      <c r="B370" t="s">
        <v>74</v>
      </c>
      <c r="C370" t="s">
        <v>243</v>
      </c>
      <c r="D370" t="s">
        <v>75</v>
      </c>
      <c r="E370" t="s">
        <v>26</v>
      </c>
      <c r="F370">
        <v>5</v>
      </c>
      <c r="G370">
        <v>2</v>
      </c>
      <c r="I370">
        <v>3843</v>
      </c>
      <c r="J370">
        <v>3843</v>
      </c>
      <c r="K370">
        <v>3843</v>
      </c>
      <c r="L370">
        <v>3843</v>
      </c>
      <c r="M370" t="s">
        <v>24</v>
      </c>
      <c r="P370">
        <v>10.8540335454949</v>
      </c>
      <c r="Q370">
        <v>10.8540335454949</v>
      </c>
      <c r="R370" t="s">
        <v>24</v>
      </c>
    </row>
    <row r="371" spans="1:18" x14ac:dyDescent="0.35">
      <c r="A371" t="s">
        <v>235</v>
      </c>
      <c r="B371" t="s">
        <v>74</v>
      </c>
      <c r="C371" t="s">
        <v>244</v>
      </c>
      <c r="D371" t="s">
        <v>75</v>
      </c>
      <c r="E371" t="s">
        <v>26</v>
      </c>
      <c r="F371">
        <v>6</v>
      </c>
      <c r="G371">
        <v>2</v>
      </c>
      <c r="I371">
        <v>34020</v>
      </c>
      <c r="J371">
        <v>34020</v>
      </c>
      <c r="K371">
        <v>34020</v>
      </c>
      <c r="L371">
        <v>34020</v>
      </c>
      <c r="M371" t="s">
        <v>24</v>
      </c>
      <c r="P371">
        <v>40.572853236179597</v>
      </c>
      <c r="Q371">
        <v>40.572853236179597</v>
      </c>
      <c r="R371" t="s">
        <v>24</v>
      </c>
    </row>
    <row r="372" spans="1:18" x14ac:dyDescent="0.35">
      <c r="A372" t="s">
        <v>235</v>
      </c>
      <c r="B372" t="s">
        <v>74</v>
      </c>
      <c r="C372" t="s">
        <v>245</v>
      </c>
      <c r="D372" t="s">
        <v>75</v>
      </c>
      <c r="E372" t="s">
        <v>26</v>
      </c>
      <c r="F372">
        <v>10</v>
      </c>
      <c r="G372">
        <v>2</v>
      </c>
      <c r="I372">
        <v>600</v>
      </c>
      <c r="J372">
        <v>600</v>
      </c>
      <c r="K372">
        <v>600</v>
      </c>
      <c r="L372">
        <v>600</v>
      </c>
      <c r="M372" t="s">
        <v>24</v>
      </c>
      <c r="P372">
        <v>0.47877231941712001</v>
      </c>
      <c r="Q372">
        <v>0.47877231941712001</v>
      </c>
      <c r="R372" t="s">
        <v>24</v>
      </c>
    </row>
    <row r="373" spans="1:18" x14ac:dyDescent="0.35">
      <c r="A373" t="s">
        <v>235</v>
      </c>
      <c r="B373" t="s">
        <v>76</v>
      </c>
      <c r="C373" t="s">
        <v>236</v>
      </c>
      <c r="D373" t="s">
        <v>77</v>
      </c>
      <c r="E373" t="s">
        <v>26</v>
      </c>
      <c r="F373">
        <v>1</v>
      </c>
      <c r="G373">
        <v>2</v>
      </c>
      <c r="I373">
        <v>475</v>
      </c>
      <c r="J373">
        <v>475</v>
      </c>
      <c r="K373">
        <v>475</v>
      </c>
      <c r="L373">
        <v>475</v>
      </c>
      <c r="M373" t="s">
        <v>24</v>
      </c>
      <c r="P373">
        <v>1.0344087300489</v>
      </c>
      <c r="Q373">
        <v>1.0344087300489</v>
      </c>
      <c r="R373" t="s">
        <v>24</v>
      </c>
    </row>
    <row r="374" spans="1:18" x14ac:dyDescent="0.35">
      <c r="A374" t="s">
        <v>235</v>
      </c>
      <c r="B374" t="s">
        <v>76</v>
      </c>
      <c r="C374" t="s">
        <v>237</v>
      </c>
      <c r="D374" t="s">
        <v>77</v>
      </c>
      <c r="E374" t="s">
        <v>26</v>
      </c>
      <c r="F374">
        <v>7</v>
      </c>
      <c r="G374">
        <v>2</v>
      </c>
      <c r="I374">
        <v>620</v>
      </c>
      <c r="J374">
        <v>620</v>
      </c>
      <c r="K374">
        <v>620</v>
      </c>
      <c r="L374">
        <v>620</v>
      </c>
      <c r="M374" t="s">
        <v>24</v>
      </c>
      <c r="P374">
        <v>0.32871568612103802</v>
      </c>
      <c r="Q374">
        <v>0.32871568612103802</v>
      </c>
      <c r="R374" t="s">
        <v>24</v>
      </c>
    </row>
    <row r="375" spans="1:18" x14ac:dyDescent="0.35">
      <c r="A375" t="s">
        <v>235</v>
      </c>
      <c r="B375" t="s">
        <v>76</v>
      </c>
      <c r="C375" t="s">
        <v>238</v>
      </c>
      <c r="D375" t="s">
        <v>77</v>
      </c>
      <c r="E375" t="s">
        <v>26</v>
      </c>
      <c r="F375">
        <v>8</v>
      </c>
      <c r="G375">
        <v>2</v>
      </c>
      <c r="I375">
        <v>554</v>
      </c>
      <c r="J375">
        <v>554</v>
      </c>
      <c r="K375">
        <v>554</v>
      </c>
      <c r="L375">
        <v>554</v>
      </c>
      <c r="M375" t="s">
        <v>24</v>
      </c>
      <c r="P375">
        <v>0.207027342199362</v>
      </c>
      <c r="Q375">
        <v>0.207027342199362</v>
      </c>
      <c r="R375" t="s">
        <v>24</v>
      </c>
    </row>
    <row r="376" spans="1:18" x14ac:dyDescent="0.35">
      <c r="A376" t="s">
        <v>235</v>
      </c>
      <c r="B376" t="s">
        <v>76</v>
      </c>
      <c r="C376" t="s">
        <v>239</v>
      </c>
      <c r="D376" t="s">
        <v>77</v>
      </c>
      <c r="E376" t="s">
        <v>26</v>
      </c>
      <c r="F376">
        <v>9</v>
      </c>
      <c r="G376">
        <v>2</v>
      </c>
      <c r="I376">
        <v>1223</v>
      </c>
      <c r="J376">
        <v>1223</v>
      </c>
      <c r="K376">
        <v>1223</v>
      </c>
      <c r="L376">
        <v>1223</v>
      </c>
      <c r="M376" t="s">
        <v>24</v>
      </c>
      <c r="P376">
        <v>7.40264211610753</v>
      </c>
      <c r="Q376">
        <v>7.40264211610753</v>
      </c>
      <c r="R376" t="s">
        <v>24</v>
      </c>
    </row>
    <row r="377" spans="1:18" x14ac:dyDescent="0.35">
      <c r="A377" t="s">
        <v>235</v>
      </c>
      <c r="B377" t="s">
        <v>76</v>
      </c>
      <c r="C377" t="s">
        <v>240</v>
      </c>
      <c r="D377" t="s">
        <v>77</v>
      </c>
      <c r="E377" t="s">
        <v>26</v>
      </c>
      <c r="F377">
        <v>2</v>
      </c>
      <c r="G377">
        <v>2</v>
      </c>
      <c r="I377">
        <v>2323</v>
      </c>
      <c r="J377">
        <v>2323</v>
      </c>
      <c r="K377">
        <v>2323</v>
      </c>
      <c r="L377">
        <v>2323</v>
      </c>
      <c r="M377" t="s">
        <v>24</v>
      </c>
      <c r="P377">
        <v>1.0116735825507499</v>
      </c>
      <c r="Q377">
        <v>1.0116735825507499</v>
      </c>
      <c r="R377" t="s">
        <v>24</v>
      </c>
    </row>
    <row r="378" spans="1:18" x14ac:dyDescent="0.35">
      <c r="A378" t="s">
        <v>235</v>
      </c>
      <c r="B378" t="s">
        <v>76</v>
      </c>
      <c r="C378" t="s">
        <v>241</v>
      </c>
      <c r="D378" t="s">
        <v>77</v>
      </c>
      <c r="E378" t="s">
        <v>26</v>
      </c>
      <c r="F378">
        <v>3</v>
      </c>
      <c r="G378">
        <v>2</v>
      </c>
      <c r="I378">
        <v>1187</v>
      </c>
      <c r="J378">
        <v>1187</v>
      </c>
      <c r="K378">
        <v>1187</v>
      </c>
      <c r="L378">
        <v>1187</v>
      </c>
      <c r="M378" t="s">
        <v>24</v>
      </c>
      <c r="P378">
        <v>0.82548373594439495</v>
      </c>
      <c r="Q378">
        <v>0.82548373594439495</v>
      </c>
      <c r="R378" t="s">
        <v>24</v>
      </c>
    </row>
    <row r="379" spans="1:18" x14ac:dyDescent="0.35">
      <c r="A379" t="s">
        <v>235</v>
      </c>
      <c r="B379" t="s">
        <v>76</v>
      </c>
      <c r="C379" t="s">
        <v>242</v>
      </c>
      <c r="D379" t="s">
        <v>77</v>
      </c>
      <c r="E379" t="s">
        <v>26</v>
      </c>
      <c r="F379">
        <v>4</v>
      </c>
      <c r="G379">
        <v>2</v>
      </c>
      <c r="I379">
        <v>634</v>
      </c>
      <c r="J379">
        <v>634</v>
      </c>
      <c r="K379">
        <v>634</v>
      </c>
      <c r="L379">
        <v>634</v>
      </c>
      <c r="M379" t="s">
        <v>24</v>
      </c>
      <c r="P379">
        <v>0.163386642186614</v>
      </c>
      <c r="Q379">
        <v>0.163386642186614</v>
      </c>
      <c r="R379" t="s">
        <v>24</v>
      </c>
    </row>
    <row r="380" spans="1:18" x14ac:dyDescent="0.35">
      <c r="A380" t="s">
        <v>235</v>
      </c>
      <c r="B380" t="s">
        <v>76</v>
      </c>
      <c r="C380" t="s">
        <v>243</v>
      </c>
      <c r="D380" t="s">
        <v>77</v>
      </c>
      <c r="E380" t="s">
        <v>26</v>
      </c>
      <c r="F380">
        <v>5</v>
      </c>
      <c r="G380">
        <v>2</v>
      </c>
      <c r="I380">
        <v>3606</v>
      </c>
      <c r="J380">
        <v>3606</v>
      </c>
      <c r="K380">
        <v>3606</v>
      </c>
      <c r="L380">
        <v>3606</v>
      </c>
      <c r="M380" t="s">
        <v>24</v>
      </c>
      <c r="P380">
        <v>10.1729189825448</v>
      </c>
      <c r="Q380">
        <v>10.1729189825448</v>
      </c>
      <c r="R380" t="s">
        <v>24</v>
      </c>
    </row>
    <row r="381" spans="1:18" x14ac:dyDescent="0.35">
      <c r="A381" t="s">
        <v>235</v>
      </c>
      <c r="B381" t="s">
        <v>76</v>
      </c>
      <c r="C381" t="s">
        <v>244</v>
      </c>
      <c r="D381" t="s">
        <v>77</v>
      </c>
      <c r="E381" t="s">
        <v>26</v>
      </c>
      <c r="F381">
        <v>6</v>
      </c>
      <c r="G381">
        <v>2</v>
      </c>
      <c r="I381">
        <v>48158</v>
      </c>
      <c r="J381">
        <v>48158</v>
      </c>
      <c r="K381">
        <v>48158</v>
      </c>
      <c r="L381">
        <v>48158</v>
      </c>
      <c r="M381" t="s">
        <v>24</v>
      </c>
      <c r="P381">
        <v>57.8929499684197</v>
      </c>
      <c r="Q381">
        <v>57.8929499684197</v>
      </c>
      <c r="R381" t="s">
        <v>24</v>
      </c>
    </row>
    <row r="382" spans="1:18" x14ac:dyDescent="0.35">
      <c r="A382" t="s">
        <v>235</v>
      </c>
      <c r="B382" t="s">
        <v>76</v>
      </c>
      <c r="C382" t="s">
        <v>245</v>
      </c>
      <c r="D382" t="s">
        <v>77</v>
      </c>
      <c r="E382" t="s">
        <v>26</v>
      </c>
      <c r="F382">
        <v>10</v>
      </c>
      <c r="G382">
        <v>2</v>
      </c>
      <c r="I382">
        <v>608</v>
      </c>
      <c r="J382">
        <v>608</v>
      </c>
      <c r="K382">
        <v>608</v>
      </c>
      <c r="L382">
        <v>608</v>
      </c>
      <c r="M382" t="s">
        <v>24</v>
      </c>
      <c r="P382">
        <v>0.49671718131225201</v>
      </c>
      <c r="Q382">
        <v>0.49671718131225201</v>
      </c>
      <c r="R382" t="s">
        <v>24</v>
      </c>
    </row>
    <row r="383" spans="1:18" x14ac:dyDescent="0.35">
      <c r="A383" t="s">
        <v>235</v>
      </c>
      <c r="B383" t="s">
        <v>78</v>
      </c>
      <c r="C383" t="s">
        <v>236</v>
      </c>
      <c r="D383" t="s">
        <v>79</v>
      </c>
      <c r="E383" t="s">
        <v>26</v>
      </c>
      <c r="F383">
        <v>1</v>
      </c>
      <c r="G383">
        <v>2</v>
      </c>
      <c r="I383">
        <v>433</v>
      </c>
      <c r="J383">
        <v>433</v>
      </c>
      <c r="K383">
        <v>433</v>
      </c>
      <c r="L383">
        <v>433</v>
      </c>
      <c r="M383" t="s">
        <v>24</v>
      </c>
      <c r="P383">
        <v>0.72455097183908101</v>
      </c>
      <c r="Q383">
        <v>0.72455097183908101</v>
      </c>
      <c r="R383" t="s">
        <v>24</v>
      </c>
    </row>
    <row r="384" spans="1:18" x14ac:dyDescent="0.35">
      <c r="A384" t="s">
        <v>235</v>
      </c>
      <c r="B384" t="s">
        <v>78</v>
      </c>
      <c r="C384" t="s">
        <v>237</v>
      </c>
      <c r="D384" t="s">
        <v>79</v>
      </c>
      <c r="E384" t="s">
        <v>26</v>
      </c>
      <c r="F384">
        <v>7</v>
      </c>
      <c r="G384">
        <v>2</v>
      </c>
      <c r="I384">
        <v>586</v>
      </c>
      <c r="J384">
        <v>586</v>
      </c>
      <c r="K384">
        <v>586</v>
      </c>
      <c r="L384">
        <v>586</v>
      </c>
      <c r="M384" t="s">
        <v>24</v>
      </c>
      <c r="P384">
        <v>0.28694454901282401</v>
      </c>
      <c r="Q384">
        <v>0.28694454901282401</v>
      </c>
      <c r="R384" t="s">
        <v>24</v>
      </c>
    </row>
    <row r="385" spans="1:18" x14ac:dyDescent="0.35">
      <c r="A385" t="s">
        <v>235</v>
      </c>
      <c r="B385" t="s">
        <v>78</v>
      </c>
      <c r="C385" t="s">
        <v>238</v>
      </c>
      <c r="D385" t="s">
        <v>79</v>
      </c>
      <c r="E385" t="s">
        <v>26</v>
      </c>
      <c r="F385">
        <v>8</v>
      </c>
      <c r="G385">
        <v>2</v>
      </c>
      <c r="I385">
        <v>592</v>
      </c>
      <c r="J385">
        <v>592</v>
      </c>
      <c r="K385">
        <v>592</v>
      </c>
      <c r="L385">
        <v>592</v>
      </c>
      <c r="M385" t="s">
        <v>24</v>
      </c>
      <c r="P385">
        <v>0.28645507764898998</v>
      </c>
      <c r="Q385">
        <v>0.28645507764898998</v>
      </c>
      <c r="R385" t="s">
        <v>24</v>
      </c>
    </row>
    <row r="386" spans="1:18" x14ac:dyDescent="0.35">
      <c r="A386" t="s">
        <v>235</v>
      </c>
      <c r="B386" t="s">
        <v>78</v>
      </c>
      <c r="C386" t="s">
        <v>239</v>
      </c>
      <c r="D386" t="s">
        <v>79</v>
      </c>
      <c r="E386" t="s">
        <v>26</v>
      </c>
      <c r="F386">
        <v>9</v>
      </c>
      <c r="G386">
        <v>2</v>
      </c>
      <c r="I386">
        <v>963</v>
      </c>
      <c r="J386">
        <v>963</v>
      </c>
      <c r="K386">
        <v>963</v>
      </c>
      <c r="L386">
        <v>963</v>
      </c>
      <c r="M386" t="s">
        <v>24</v>
      </c>
      <c r="P386">
        <v>5.7933578316527301</v>
      </c>
      <c r="Q386">
        <v>5.7933578316527301</v>
      </c>
      <c r="R386" t="s">
        <v>24</v>
      </c>
    </row>
    <row r="387" spans="1:18" x14ac:dyDescent="0.35">
      <c r="A387" t="s">
        <v>235</v>
      </c>
      <c r="B387" t="s">
        <v>78</v>
      </c>
      <c r="C387" t="s">
        <v>240</v>
      </c>
      <c r="D387" t="s">
        <v>79</v>
      </c>
      <c r="E387" t="s">
        <v>26</v>
      </c>
      <c r="F387">
        <v>2</v>
      </c>
      <c r="G387">
        <v>2</v>
      </c>
      <c r="I387">
        <v>3320</v>
      </c>
      <c r="J387">
        <v>3320</v>
      </c>
      <c r="K387">
        <v>3320</v>
      </c>
      <c r="L387">
        <v>3320</v>
      </c>
      <c r="M387" t="s">
        <v>24</v>
      </c>
      <c r="P387">
        <v>1.9589655458979101</v>
      </c>
      <c r="Q387">
        <v>1.9589655458979101</v>
      </c>
      <c r="R387" t="s">
        <v>24</v>
      </c>
    </row>
    <row r="388" spans="1:18" x14ac:dyDescent="0.35">
      <c r="A388" t="s">
        <v>235</v>
      </c>
      <c r="B388" t="s">
        <v>78</v>
      </c>
      <c r="C388" t="s">
        <v>241</v>
      </c>
      <c r="D388" t="s">
        <v>79</v>
      </c>
      <c r="E388" t="s">
        <v>26</v>
      </c>
      <c r="F388">
        <v>3</v>
      </c>
      <c r="G388">
        <v>2</v>
      </c>
      <c r="I388">
        <v>1252</v>
      </c>
      <c r="J388">
        <v>1252</v>
      </c>
      <c r="K388">
        <v>1252</v>
      </c>
      <c r="L388">
        <v>1252</v>
      </c>
      <c r="M388" t="s">
        <v>24</v>
      </c>
      <c r="P388">
        <v>0.96149580586007799</v>
      </c>
      <c r="Q388">
        <v>0.96149580586007799</v>
      </c>
      <c r="R388" t="s">
        <v>24</v>
      </c>
    </row>
    <row r="389" spans="1:18" x14ac:dyDescent="0.35">
      <c r="A389" t="s">
        <v>235</v>
      </c>
      <c r="B389" t="s">
        <v>78</v>
      </c>
      <c r="C389" t="s">
        <v>242</v>
      </c>
      <c r="D389" t="s">
        <v>79</v>
      </c>
      <c r="E389" t="s">
        <v>26</v>
      </c>
      <c r="F389">
        <v>4</v>
      </c>
      <c r="G389">
        <v>2</v>
      </c>
      <c r="I389">
        <v>713</v>
      </c>
      <c r="J389">
        <v>713</v>
      </c>
      <c r="K389">
        <v>713</v>
      </c>
      <c r="L389">
        <v>713</v>
      </c>
      <c r="M389" t="s">
        <v>24</v>
      </c>
      <c r="P389">
        <v>0.19819715113911299</v>
      </c>
      <c r="Q389">
        <v>0.19819715113911299</v>
      </c>
      <c r="R389" t="s">
        <v>24</v>
      </c>
    </row>
    <row r="390" spans="1:18" x14ac:dyDescent="0.35">
      <c r="A390" t="s">
        <v>235</v>
      </c>
      <c r="B390" t="s">
        <v>78</v>
      </c>
      <c r="C390" t="s">
        <v>243</v>
      </c>
      <c r="D390" t="s">
        <v>79</v>
      </c>
      <c r="E390" t="s">
        <v>26</v>
      </c>
      <c r="F390">
        <v>5</v>
      </c>
      <c r="G390">
        <v>2</v>
      </c>
      <c r="I390">
        <v>918</v>
      </c>
      <c r="J390">
        <v>918</v>
      </c>
      <c r="K390">
        <v>918</v>
      </c>
      <c r="L390">
        <v>918</v>
      </c>
      <c r="M390" t="s">
        <v>24</v>
      </c>
      <c r="P390">
        <v>2.2003310368636799</v>
      </c>
      <c r="Q390">
        <v>2.2003310368636799</v>
      </c>
      <c r="R390" t="s">
        <v>24</v>
      </c>
    </row>
    <row r="391" spans="1:18" x14ac:dyDescent="0.35">
      <c r="A391" t="s">
        <v>235</v>
      </c>
      <c r="B391" t="s">
        <v>78</v>
      </c>
      <c r="C391" t="s">
        <v>244</v>
      </c>
      <c r="D391" t="s">
        <v>79</v>
      </c>
      <c r="E391" t="s">
        <v>26</v>
      </c>
      <c r="F391">
        <v>6</v>
      </c>
      <c r="G391">
        <v>2</v>
      </c>
      <c r="I391">
        <v>17703</v>
      </c>
      <c r="J391">
        <v>17703</v>
      </c>
      <c r="K391">
        <v>17703</v>
      </c>
      <c r="L391">
        <v>17703</v>
      </c>
      <c r="M391" t="s">
        <v>24</v>
      </c>
      <c r="P391">
        <v>20.753753001149299</v>
      </c>
      <c r="Q391">
        <v>20.753753001149299</v>
      </c>
      <c r="R391" t="s">
        <v>24</v>
      </c>
    </row>
    <row r="392" spans="1:18" x14ac:dyDescent="0.35">
      <c r="A392" t="s">
        <v>235</v>
      </c>
      <c r="B392" t="s">
        <v>78</v>
      </c>
      <c r="C392" t="s">
        <v>245</v>
      </c>
      <c r="D392" t="s">
        <v>79</v>
      </c>
      <c r="E392" t="s">
        <v>26</v>
      </c>
      <c r="F392">
        <v>10</v>
      </c>
      <c r="G392">
        <v>2</v>
      </c>
      <c r="I392">
        <v>650</v>
      </c>
      <c r="J392">
        <v>650</v>
      </c>
      <c r="K392">
        <v>650</v>
      </c>
      <c r="L392">
        <v>650</v>
      </c>
      <c r="M392" t="s">
        <v>24</v>
      </c>
      <c r="P392">
        <v>0.590779398326718</v>
      </c>
      <c r="Q392">
        <v>0.590779398326718</v>
      </c>
      <c r="R392" t="s">
        <v>24</v>
      </c>
    </row>
    <row r="393" spans="1:18" x14ac:dyDescent="0.35">
      <c r="A393" t="s">
        <v>235</v>
      </c>
      <c r="B393" t="s">
        <v>80</v>
      </c>
      <c r="C393" t="s">
        <v>236</v>
      </c>
      <c r="D393" t="s">
        <v>81</v>
      </c>
      <c r="E393" t="s">
        <v>26</v>
      </c>
      <c r="F393">
        <v>1</v>
      </c>
      <c r="G393">
        <v>2</v>
      </c>
      <c r="I393">
        <v>437</v>
      </c>
      <c r="J393">
        <v>437</v>
      </c>
      <c r="K393">
        <v>437</v>
      </c>
      <c r="L393">
        <v>437</v>
      </c>
      <c r="M393" t="s">
        <v>24</v>
      </c>
      <c r="P393">
        <v>0.75391729963062504</v>
      </c>
      <c r="Q393">
        <v>0.75391729963062504</v>
      </c>
      <c r="R393" t="s">
        <v>24</v>
      </c>
    </row>
    <row r="394" spans="1:18" x14ac:dyDescent="0.35">
      <c r="A394" t="s">
        <v>235</v>
      </c>
      <c r="B394" t="s">
        <v>80</v>
      </c>
      <c r="C394" t="s">
        <v>237</v>
      </c>
      <c r="D394" t="s">
        <v>81</v>
      </c>
      <c r="E394" t="s">
        <v>26</v>
      </c>
      <c r="F394">
        <v>7</v>
      </c>
      <c r="G394">
        <v>2</v>
      </c>
      <c r="I394">
        <v>585</v>
      </c>
      <c r="J394">
        <v>585</v>
      </c>
      <c r="K394">
        <v>585</v>
      </c>
      <c r="L394">
        <v>585</v>
      </c>
      <c r="M394" t="s">
        <v>24</v>
      </c>
      <c r="P394">
        <v>0.28571306832429799</v>
      </c>
      <c r="Q394">
        <v>0.28571306832429799</v>
      </c>
      <c r="R394" t="s">
        <v>24</v>
      </c>
    </row>
    <row r="395" spans="1:18" x14ac:dyDescent="0.35">
      <c r="A395" t="s">
        <v>235</v>
      </c>
      <c r="B395" t="s">
        <v>80</v>
      </c>
      <c r="C395" t="s">
        <v>238</v>
      </c>
      <c r="D395" t="s">
        <v>81</v>
      </c>
      <c r="E395" t="s">
        <v>26</v>
      </c>
      <c r="F395">
        <v>8</v>
      </c>
      <c r="G395">
        <v>2</v>
      </c>
      <c r="I395">
        <v>640</v>
      </c>
      <c r="J395">
        <v>640</v>
      </c>
      <c r="K395">
        <v>640</v>
      </c>
      <c r="L395">
        <v>640</v>
      </c>
      <c r="M395" t="s">
        <v>24</v>
      </c>
      <c r="P395">
        <v>0.38726037290571003</v>
      </c>
      <c r="Q395">
        <v>0.38726037290571003</v>
      </c>
      <c r="R395" t="s">
        <v>24</v>
      </c>
    </row>
    <row r="396" spans="1:18" x14ac:dyDescent="0.35">
      <c r="A396" t="s">
        <v>235</v>
      </c>
      <c r="B396" t="s">
        <v>80</v>
      </c>
      <c r="C396" t="s">
        <v>239</v>
      </c>
      <c r="D396" t="s">
        <v>81</v>
      </c>
      <c r="E396" t="s">
        <v>26</v>
      </c>
      <c r="F396">
        <v>9</v>
      </c>
      <c r="G396">
        <v>2</v>
      </c>
      <c r="I396">
        <v>958</v>
      </c>
      <c r="J396">
        <v>958</v>
      </c>
      <c r="K396">
        <v>958</v>
      </c>
      <c r="L396">
        <v>958</v>
      </c>
      <c r="M396" t="s">
        <v>24</v>
      </c>
      <c r="P396">
        <v>5.7607172789645302</v>
      </c>
      <c r="Q396">
        <v>5.7607172789645302</v>
      </c>
      <c r="R396" t="s">
        <v>24</v>
      </c>
    </row>
    <row r="397" spans="1:18" x14ac:dyDescent="0.35">
      <c r="A397" t="s">
        <v>235</v>
      </c>
      <c r="B397" t="s">
        <v>80</v>
      </c>
      <c r="C397" t="s">
        <v>240</v>
      </c>
      <c r="D397" t="s">
        <v>81</v>
      </c>
      <c r="E397" t="s">
        <v>26</v>
      </c>
      <c r="F397">
        <v>2</v>
      </c>
      <c r="G397">
        <v>2</v>
      </c>
      <c r="I397">
        <v>1882</v>
      </c>
      <c r="J397">
        <v>1882</v>
      </c>
      <c r="K397">
        <v>1882</v>
      </c>
      <c r="L397">
        <v>1882</v>
      </c>
      <c r="M397" t="s">
        <v>24</v>
      </c>
      <c r="P397">
        <v>0.59259331616305599</v>
      </c>
      <c r="Q397">
        <v>0.59259331616305599</v>
      </c>
      <c r="R397" t="s">
        <v>24</v>
      </c>
    </row>
    <row r="398" spans="1:18" x14ac:dyDescent="0.35">
      <c r="A398" t="s">
        <v>235</v>
      </c>
      <c r="B398" t="s">
        <v>80</v>
      </c>
      <c r="C398" t="s">
        <v>241</v>
      </c>
      <c r="D398" t="s">
        <v>81</v>
      </c>
      <c r="E398" t="s">
        <v>26</v>
      </c>
      <c r="F398">
        <v>3</v>
      </c>
      <c r="G398">
        <v>2</v>
      </c>
      <c r="I398">
        <v>1166</v>
      </c>
      <c r="J398">
        <v>1166</v>
      </c>
      <c r="K398">
        <v>1166</v>
      </c>
      <c r="L398">
        <v>1166</v>
      </c>
      <c r="M398" t="s">
        <v>24</v>
      </c>
      <c r="P398">
        <v>0.78166846331115702</v>
      </c>
      <c r="Q398">
        <v>0.78166846331115702</v>
      </c>
      <c r="R398" t="s">
        <v>24</v>
      </c>
    </row>
    <row r="399" spans="1:18" x14ac:dyDescent="0.35">
      <c r="A399" t="s">
        <v>235</v>
      </c>
      <c r="B399" t="s">
        <v>80</v>
      </c>
      <c r="C399" t="s">
        <v>242</v>
      </c>
      <c r="D399" t="s">
        <v>81</v>
      </c>
      <c r="E399" t="s">
        <v>26</v>
      </c>
      <c r="F399">
        <v>4</v>
      </c>
      <c r="G399">
        <v>2</v>
      </c>
      <c r="I399">
        <v>655</v>
      </c>
      <c r="J399">
        <v>655</v>
      </c>
      <c r="K399">
        <v>655</v>
      </c>
      <c r="L399">
        <v>655</v>
      </c>
      <c r="M399" t="s">
        <v>24</v>
      </c>
      <c r="P399">
        <v>0.17259734513653199</v>
      </c>
      <c r="Q399">
        <v>0.17259734513653199</v>
      </c>
      <c r="R399" t="s">
        <v>24</v>
      </c>
    </row>
    <row r="400" spans="1:18" x14ac:dyDescent="0.35">
      <c r="A400" t="s">
        <v>235</v>
      </c>
      <c r="B400" t="s">
        <v>80</v>
      </c>
      <c r="C400" t="s">
        <v>243</v>
      </c>
      <c r="D400" t="s">
        <v>81</v>
      </c>
      <c r="E400" t="s">
        <v>26</v>
      </c>
      <c r="F400">
        <v>5</v>
      </c>
      <c r="G400">
        <v>2</v>
      </c>
      <c r="I400">
        <v>2624</v>
      </c>
      <c r="J400">
        <v>2624</v>
      </c>
      <c r="K400">
        <v>2624</v>
      </c>
      <c r="L400">
        <v>2624</v>
      </c>
      <c r="M400" t="s">
        <v>24</v>
      </c>
      <c r="P400">
        <v>7.3229991945595803</v>
      </c>
      <c r="Q400">
        <v>7.3229991945595803</v>
      </c>
      <c r="R400" t="s">
        <v>24</v>
      </c>
    </row>
    <row r="401" spans="1:18" x14ac:dyDescent="0.35">
      <c r="A401" t="s">
        <v>235</v>
      </c>
      <c r="B401" t="s">
        <v>80</v>
      </c>
      <c r="C401" t="s">
        <v>244</v>
      </c>
      <c r="D401" t="s">
        <v>81</v>
      </c>
      <c r="E401" t="s">
        <v>26</v>
      </c>
      <c r="F401">
        <v>6</v>
      </c>
      <c r="G401">
        <v>2</v>
      </c>
      <c r="I401">
        <v>9199</v>
      </c>
      <c r="J401">
        <v>9199</v>
      </c>
      <c r="K401">
        <v>9199</v>
      </c>
      <c r="L401">
        <v>9199</v>
      </c>
      <c r="M401" t="s">
        <v>24</v>
      </c>
      <c r="P401">
        <v>10.515770233997999</v>
      </c>
      <c r="Q401">
        <v>10.515770233997999</v>
      </c>
      <c r="R401" t="s">
        <v>24</v>
      </c>
    </row>
    <row r="402" spans="1:18" x14ac:dyDescent="0.35">
      <c r="A402" t="s">
        <v>235</v>
      </c>
      <c r="B402" t="s">
        <v>80</v>
      </c>
      <c r="C402" t="s">
        <v>245</v>
      </c>
      <c r="D402" t="s">
        <v>81</v>
      </c>
      <c r="E402" t="s">
        <v>26</v>
      </c>
      <c r="F402">
        <v>10</v>
      </c>
      <c r="G402">
        <v>2</v>
      </c>
      <c r="I402">
        <v>683</v>
      </c>
      <c r="J402">
        <v>683</v>
      </c>
      <c r="K402">
        <v>683</v>
      </c>
      <c r="L402">
        <v>683</v>
      </c>
      <c r="M402" t="s">
        <v>24</v>
      </c>
      <c r="P402">
        <v>0.66452946728495799</v>
      </c>
      <c r="Q402">
        <v>0.66452946728495799</v>
      </c>
      <c r="R402" t="s">
        <v>24</v>
      </c>
    </row>
    <row r="403" spans="1:18" x14ac:dyDescent="0.35">
      <c r="A403" t="s">
        <v>235</v>
      </c>
      <c r="B403" t="s">
        <v>82</v>
      </c>
      <c r="C403" t="s">
        <v>236</v>
      </c>
      <c r="D403" t="s">
        <v>83</v>
      </c>
      <c r="E403" t="s">
        <v>26</v>
      </c>
      <c r="F403">
        <v>1</v>
      </c>
      <c r="G403">
        <v>2</v>
      </c>
      <c r="I403">
        <v>388</v>
      </c>
      <c r="J403">
        <v>388</v>
      </c>
      <c r="K403">
        <v>388</v>
      </c>
      <c r="L403">
        <v>388</v>
      </c>
      <c r="M403" t="s">
        <v>24</v>
      </c>
      <c r="P403">
        <v>0.39695924360280099</v>
      </c>
      <c r="Q403">
        <v>0.39695924360280099</v>
      </c>
      <c r="R403" t="s">
        <v>24</v>
      </c>
    </row>
    <row r="404" spans="1:18" x14ac:dyDescent="0.35">
      <c r="A404" t="s">
        <v>235</v>
      </c>
      <c r="B404" t="s">
        <v>82</v>
      </c>
      <c r="C404" t="s">
        <v>237</v>
      </c>
      <c r="D404" t="s">
        <v>83</v>
      </c>
      <c r="E404" t="s">
        <v>26</v>
      </c>
      <c r="F404">
        <v>7</v>
      </c>
      <c r="G404">
        <v>2</v>
      </c>
      <c r="I404">
        <v>466</v>
      </c>
      <c r="J404">
        <v>466</v>
      </c>
      <c r="K404">
        <v>466</v>
      </c>
      <c r="L404">
        <v>466</v>
      </c>
      <c r="M404" t="s">
        <v>24</v>
      </c>
      <c r="P404">
        <v>0.13758858097400201</v>
      </c>
      <c r="Q404">
        <v>0.13758858097400201</v>
      </c>
      <c r="R404" t="s">
        <v>24</v>
      </c>
    </row>
    <row r="405" spans="1:18" x14ac:dyDescent="0.35">
      <c r="A405" t="s">
        <v>235</v>
      </c>
      <c r="B405" t="s">
        <v>82</v>
      </c>
      <c r="C405" t="s">
        <v>238</v>
      </c>
      <c r="D405" t="s">
        <v>83</v>
      </c>
      <c r="E405" t="s">
        <v>32</v>
      </c>
      <c r="F405">
        <v>8</v>
      </c>
      <c r="G405">
        <v>2</v>
      </c>
      <c r="I405">
        <v>490</v>
      </c>
      <c r="J405">
        <v>490</v>
      </c>
      <c r="K405">
        <v>490</v>
      </c>
      <c r="L405">
        <v>490</v>
      </c>
      <c r="M405" t="s">
        <v>24</v>
      </c>
      <c r="P405">
        <v>7.4453181445796393E-2</v>
      </c>
      <c r="Q405">
        <v>7.4453181445796393E-2</v>
      </c>
      <c r="R405" t="s">
        <v>24</v>
      </c>
    </row>
    <row r="406" spans="1:18" x14ac:dyDescent="0.35">
      <c r="A406" t="s">
        <v>235</v>
      </c>
      <c r="B406" t="s">
        <v>82</v>
      </c>
      <c r="C406" t="s">
        <v>239</v>
      </c>
      <c r="D406" t="s">
        <v>83</v>
      </c>
      <c r="E406" t="s">
        <v>26</v>
      </c>
      <c r="F406">
        <v>9</v>
      </c>
      <c r="G406">
        <v>2</v>
      </c>
      <c r="I406">
        <v>968</v>
      </c>
      <c r="J406">
        <v>968</v>
      </c>
      <c r="K406">
        <v>968</v>
      </c>
      <c r="L406">
        <v>968</v>
      </c>
      <c r="M406" t="s">
        <v>24</v>
      </c>
      <c r="P406">
        <v>5.8259240161541497</v>
      </c>
      <c r="Q406">
        <v>5.8259240161541497</v>
      </c>
      <c r="R406" t="s">
        <v>24</v>
      </c>
    </row>
    <row r="407" spans="1:18" x14ac:dyDescent="0.35">
      <c r="A407" t="s">
        <v>235</v>
      </c>
      <c r="B407" t="s">
        <v>82</v>
      </c>
      <c r="C407" t="s">
        <v>240</v>
      </c>
      <c r="D407" t="s">
        <v>83</v>
      </c>
      <c r="E407" t="s">
        <v>26</v>
      </c>
      <c r="F407">
        <v>2</v>
      </c>
      <c r="G407">
        <v>2</v>
      </c>
      <c r="I407">
        <v>5847</v>
      </c>
      <c r="J407">
        <v>5847</v>
      </c>
      <c r="K407">
        <v>5847</v>
      </c>
      <c r="L407">
        <v>5847</v>
      </c>
      <c r="M407" t="s">
        <v>24</v>
      </c>
      <c r="P407">
        <v>4.3605502359303001</v>
      </c>
      <c r="Q407">
        <v>4.3605502359303001</v>
      </c>
      <c r="R407" t="s">
        <v>24</v>
      </c>
    </row>
    <row r="408" spans="1:18" x14ac:dyDescent="0.35">
      <c r="A408" t="s">
        <v>235</v>
      </c>
      <c r="B408" t="s">
        <v>82</v>
      </c>
      <c r="C408" t="s">
        <v>241</v>
      </c>
      <c r="D408" t="s">
        <v>83</v>
      </c>
      <c r="E408" t="s">
        <v>26</v>
      </c>
      <c r="F408">
        <v>3</v>
      </c>
      <c r="G408">
        <v>2</v>
      </c>
      <c r="I408">
        <v>995</v>
      </c>
      <c r="J408">
        <v>995</v>
      </c>
      <c r="K408">
        <v>995</v>
      </c>
      <c r="L408">
        <v>995</v>
      </c>
      <c r="M408" t="s">
        <v>24</v>
      </c>
      <c r="P408">
        <v>0.427809194981638</v>
      </c>
      <c r="Q408">
        <v>0.427809194981638</v>
      </c>
      <c r="R408" t="s">
        <v>24</v>
      </c>
    </row>
    <row r="409" spans="1:18" x14ac:dyDescent="0.35">
      <c r="A409" t="s">
        <v>235</v>
      </c>
      <c r="B409" t="s">
        <v>82</v>
      </c>
      <c r="C409" t="s">
        <v>242</v>
      </c>
      <c r="D409" t="s">
        <v>83</v>
      </c>
      <c r="E409" t="s">
        <v>26</v>
      </c>
      <c r="F409">
        <v>4</v>
      </c>
      <c r="G409">
        <v>2</v>
      </c>
      <c r="I409">
        <v>464</v>
      </c>
      <c r="J409">
        <v>464</v>
      </c>
      <c r="K409">
        <v>464</v>
      </c>
      <c r="L409">
        <v>464</v>
      </c>
      <c r="M409" t="s">
        <v>24</v>
      </c>
      <c r="P409">
        <v>9.0231375226800706E-2</v>
      </c>
      <c r="Q409">
        <v>9.0231375226800706E-2</v>
      </c>
      <c r="R409" t="s">
        <v>24</v>
      </c>
    </row>
    <row r="410" spans="1:18" x14ac:dyDescent="0.35">
      <c r="A410" t="s">
        <v>235</v>
      </c>
      <c r="B410" t="s">
        <v>82</v>
      </c>
      <c r="C410" t="s">
        <v>243</v>
      </c>
      <c r="D410" t="s">
        <v>83</v>
      </c>
      <c r="E410" t="s">
        <v>26</v>
      </c>
      <c r="F410">
        <v>5</v>
      </c>
      <c r="G410">
        <v>2</v>
      </c>
      <c r="I410">
        <v>7982</v>
      </c>
      <c r="J410">
        <v>7982</v>
      </c>
      <c r="K410">
        <v>7982</v>
      </c>
      <c r="L410">
        <v>7982</v>
      </c>
      <c r="M410" t="s">
        <v>24</v>
      </c>
      <c r="P410">
        <v>22.4791095393897</v>
      </c>
      <c r="Q410">
        <v>22.4791095393897</v>
      </c>
      <c r="R410" t="s">
        <v>24</v>
      </c>
    </row>
    <row r="411" spans="1:18" x14ac:dyDescent="0.35">
      <c r="A411" t="s">
        <v>235</v>
      </c>
      <c r="B411" t="s">
        <v>82</v>
      </c>
      <c r="C411" t="s">
        <v>244</v>
      </c>
      <c r="D411" t="s">
        <v>83</v>
      </c>
      <c r="E411" t="s">
        <v>26</v>
      </c>
      <c r="F411">
        <v>6</v>
      </c>
      <c r="G411">
        <v>2</v>
      </c>
      <c r="I411">
        <v>16669</v>
      </c>
      <c r="J411">
        <v>16669</v>
      </c>
      <c r="K411">
        <v>16669</v>
      </c>
      <c r="L411">
        <v>16669</v>
      </c>
      <c r="M411" t="s">
        <v>24</v>
      </c>
      <c r="P411">
        <v>19.505009743579301</v>
      </c>
      <c r="Q411">
        <v>19.505009743579301</v>
      </c>
      <c r="R411" t="s">
        <v>24</v>
      </c>
    </row>
    <row r="412" spans="1:18" x14ac:dyDescent="0.35">
      <c r="A412" t="s">
        <v>235</v>
      </c>
      <c r="B412" t="s">
        <v>82</v>
      </c>
      <c r="C412" t="s">
        <v>245</v>
      </c>
      <c r="D412" t="s">
        <v>83</v>
      </c>
      <c r="E412" t="s">
        <v>26</v>
      </c>
      <c r="F412">
        <v>10</v>
      </c>
      <c r="G412">
        <v>2</v>
      </c>
      <c r="I412">
        <v>539</v>
      </c>
      <c r="J412">
        <v>539</v>
      </c>
      <c r="K412">
        <v>539</v>
      </c>
      <c r="L412">
        <v>539</v>
      </c>
      <c r="M412" t="s">
        <v>24</v>
      </c>
      <c r="P412">
        <v>0.34158585008256998</v>
      </c>
      <c r="Q412">
        <v>0.34158585008256998</v>
      </c>
      <c r="R412" t="s">
        <v>24</v>
      </c>
    </row>
    <row r="413" spans="1:18" x14ac:dyDescent="0.35">
      <c r="A413" t="s">
        <v>235</v>
      </c>
      <c r="B413" t="s">
        <v>84</v>
      </c>
      <c r="C413" t="s">
        <v>236</v>
      </c>
      <c r="D413" t="s">
        <v>85</v>
      </c>
      <c r="E413" t="s">
        <v>26</v>
      </c>
      <c r="F413">
        <v>1</v>
      </c>
      <c r="G413">
        <v>2</v>
      </c>
      <c r="I413">
        <v>391</v>
      </c>
      <c r="J413">
        <v>391</v>
      </c>
      <c r="K413">
        <v>391</v>
      </c>
      <c r="L413">
        <v>391</v>
      </c>
      <c r="M413" t="s">
        <v>24</v>
      </c>
      <c r="P413">
        <v>0.41860729436151001</v>
      </c>
      <c r="Q413">
        <v>0.41860729436151001</v>
      </c>
      <c r="R413" t="s">
        <v>24</v>
      </c>
    </row>
    <row r="414" spans="1:18" x14ac:dyDescent="0.35">
      <c r="A414" t="s">
        <v>235</v>
      </c>
      <c r="B414" t="s">
        <v>84</v>
      </c>
      <c r="C414" t="s">
        <v>237</v>
      </c>
      <c r="D414" t="s">
        <v>85</v>
      </c>
      <c r="E414" t="s">
        <v>26</v>
      </c>
      <c r="F414">
        <v>7</v>
      </c>
      <c r="G414">
        <v>2</v>
      </c>
      <c r="I414">
        <v>595</v>
      </c>
      <c r="J414">
        <v>595</v>
      </c>
      <c r="K414">
        <v>595</v>
      </c>
      <c r="L414">
        <v>595</v>
      </c>
      <c r="M414" t="s">
        <v>24</v>
      </c>
      <c r="P414">
        <v>0.29802009473803298</v>
      </c>
      <c r="Q414">
        <v>0.29802009473803298</v>
      </c>
      <c r="R414" t="s">
        <v>24</v>
      </c>
    </row>
    <row r="415" spans="1:18" x14ac:dyDescent="0.35">
      <c r="A415" t="s">
        <v>235</v>
      </c>
      <c r="B415" t="s">
        <v>84</v>
      </c>
      <c r="C415" t="s">
        <v>238</v>
      </c>
      <c r="D415" t="s">
        <v>85</v>
      </c>
      <c r="E415" t="s">
        <v>26</v>
      </c>
      <c r="F415">
        <v>8</v>
      </c>
      <c r="G415">
        <v>2</v>
      </c>
      <c r="I415">
        <v>646</v>
      </c>
      <c r="J415">
        <v>646</v>
      </c>
      <c r="K415">
        <v>646</v>
      </c>
      <c r="L415">
        <v>646</v>
      </c>
      <c r="M415" t="s">
        <v>24</v>
      </c>
      <c r="P415">
        <v>0.39989162273199902</v>
      </c>
      <c r="Q415">
        <v>0.39989162273199902</v>
      </c>
      <c r="R415" t="s">
        <v>24</v>
      </c>
    </row>
    <row r="416" spans="1:18" x14ac:dyDescent="0.35">
      <c r="A416" t="s">
        <v>235</v>
      </c>
      <c r="B416" t="s">
        <v>84</v>
      </c>
      <c r="C416" t="s">
        <v>239</v>
      </c>
      <c r="D416" t="s">
        <v>85</v>
      </c>
      <c r="E416" t="s">
        <v>26</v>
      </c>
      <c r="F416">
        <v>9</v>
      </c>
      <c r="G416">
        <v>2</v>
      </c>
      <c r="I416">
        <v>952</v>
      </c>
      <c r="J416">
        <v>952</v>
      </c>
      <c r="K416">
        <v>952</v>
      </c>
      <c r="L416">
        <v>952</v>
      </c>
      <c r="M416" t="s">
        <v>24</v>
      </c>
      <c r="P416">
        <v>5.7214493716527999</v>
      </c>
      <c r="Q416">
        <v>5.7214493716527999</v>
      </c>
      <c r="R416" t="s">
        <v>24</v>
      </c>
    </row>
    <row r="417" spans="1:18" x14ac:dyDescent="0.35">
      <c r="A417" t="s">
        <v>235</v>
      </c>
      <c r="B417" t="s">
        <v>84</v>
      </c>
      <c r="C417" t="s">
        <v>240</v>
      </c>
      <c r="D417" t="s">
        <v>85</v>
      </c>
      <c r="E417" t="s">
        <v>26</v>
      </c>
      <c r="F417">
        <v>2</v>
      </c>
      <c r="G417">
        <v>2</v>
      </c>
      <c r="I417">
        <v>3549</v>
      </c>
      <c r="J417">
        <v>3549</v>
      </c>
      <c r="K417">
        <v>3549</v>
      </c>
      <c r="L417">
        <v>3549</v>
      </c>
      <c r="M417" t="s">
        <v>24</v>
      </c>
      <c r="P417">
        <v>2.1765500590776701</v>
      </c>
      <c r="Q417">
        <v>2.1765500590776701</v>
      </c>
      <c r="R417" t="s">
        <v>24</v>
      </c>
    </row>
    <row r="418" spans="1:18" x14ac:dyDescent="0.35">
      <c r="A418" t="s">
        <v>235</v>
      </c>
      <c r="B418" t="s">
        <v>84</v>
      </c>
      <c r="C418" t="s">
        <v>241</v>
      </c>
      <c r="D418" t="s">
        <v>85</v>
      </c>
      <c r="E418" t="s">
        <v>26</v>
      </c>
      <c r="F418">
        <v>3</v>
      </c>
      <c r="G418">
        <v>2</v>
      </c>
      <c r="I418">
        <v>1159</v>
      </c>
      <c r="J418">
        <v>1159</v>
      </c>
      <c r="K418">
        <v>1159</v>
      </c>
      <c r="L418">
        <v>1159</v>
      </c>
      <c r="M418" t="s">
        <v>24</v>
      </c>
      <c r="P418">
        <v>0.76707819716777903</v>
      </c>
      <c r="Q418">
        <v>0.76707819716777903</v>
      </c>
      <c r="R418" t="s">
        <v>24</v>
      </c>
    </row>
    <row r="419" spans="1:18" x14ac:dyDescent="0.35">
      <c r="A419" t="s">
        <v>235</v>
      </c>
      <c r="B419" t="s">
        <v>84</v>
      </c>
      <c r="C419" t="s">
        <v>242</v>
      </c>
      <c r="D419" t="s">
        <v>85</v>
      </c>
      <c r="E419" t="s">
        <v>26</v>
      </c>
      <c r="F419">
        <v>4</v>
      </c>
      <c r="G419">
        <v>2</v>
      </c>
      <c r="I419">
        <v>682</v>
      </c>
      <c r="J419">
        <v>682</v>
      </c>
      <c r="K419">
        <v>682</v>
      </c>
      <c r="L419">
        <v>682</v>
      </c>
      <c r="M419" t="s">
        <v>24</v>
      </c>
      <c r="P419">
        <v>0.18448613232741401</v>
      </c>
      <c r="Q419">
        <v>0.18448613232741401</v>
      </c>
      <c r="R419" t="s">
        <v>24</v>
      </c>
    </row>
    <row r="420" spans="1:18" x14ac:dyDescent="0.35">
      <c r="A420" t="s">
        <v>235</v>
      </c>
      <c r="B420" t="s">
        <v>84</v>
      </c>
      <c r="C420" t="s">
        <v>243</v>
      </c>
      <c r="D420" t="s">
        <v>85</v>
      </c>
      <c r="E420" t="s">
        <v>26</v>
      </c>
      <c r="F420">
        <v>5</v>
      </c>
      <c r="G420">
        <v>2</v>
      </c>
      <c r="I420">
        <v>8897</v>
      </c>
      <c r="J420">
        <v>8897</v>
      </c>
      <c r="K420">
        <v>8897</v>
      </c>
      <c r="L420">
        <v>8897</v>
      </c>
      <c r="M420" t="s">
        <v>24</v>
      </c>
      <c r="P420">
        <v>24.9995896344142</v>
      </c>
      <c r="Q420">
        <v>24.9995896344142</v>
      </c>
      <c r="R420" t="s">
        <v>24</v>
      </c>
    </row>
    <row r="421" spans="1:18" x14ac:dyDescent="0.35">
      <c r="A421" t="s">
        <v>235</v>
      </c>
      <c r="B421" t="s">
        <v>84</v>
      </c>
      <c r="C421" t="s">
        <v>244</v>
      </c>
      <c r="D421" t="s">
        <v>85</v>
      </c>
      <c r="E421" t="s">
        <v>26</v>
      </c>
      <c r="F421">
        <v>6</v>
      </c>
      <c r="G421">
        <v>2</v>
      </c>
      <c r="I421">
        <v>17566</v>
      </c>
      <c r="J421">
        <v>17566</v>
      </c>
      <c r="K421">
        <v>17566</v>
      </c>
      <c r="L421">
        <v>17566</v>
      </c>
      <c r="M421" t="s">
        <v>24</v>
      </c>
      <c r="P421">
        <v>20.588244867286502</v>
      </c>
      <c r="Q421">
        <v>20.588244867286502</v>
      </c>
      <c r="R421" t="s">
        <v>24</v>
      </c>
    </row>
    <row r="422" spans="1:18" x14ac:dyDescent="0.35">
      <c r="A422" t="s">
        <v>235</v>
      </c>
      <c r="B422" t="s">
        <v>84</v>
      </c>
      <c r="C422" t="s">
        <v>245</v>
      </c>
      <c r="D422" t="s">
        <v>85</v>
      </c>
      <c r="E422" t="s">
        <v>26</v>
      </c>
      <c r="F422">
        <v>10</v>
      </c>
      <c r="G422">
        <v>2</v>
      </c>
      <c r="I422">
        <v>635</v>
      </c>
      <c r="J422">
        <v>635</v>
      </c>
      <c r="K422">
        <v>635</v>
      </c>
      <c r="L422">
        <v>635</v>
      </c>
      <c r="M422" t="s">
        <v>24</v>
      </c>
      <c r="P422">
        <v>0.55721292375635301</v>
      </c>
      <c r="Q422">
        <v>0.55721292375635301</v>
      </c>
      <c r="R422" t="s">
        <v>24</v>
      </c>
    </row>
    <row r="423" spans="1:18" x14ac:dyDescent="0.35">
      <c r="A423" t="s">
        <v>235</v>
      </c>
      <c r="B423" t="s">
        <v>86</v>
      </c>
      <c r="C423" t="s">
        <v>236</v>
      </c>
      <c r="D423" t="s">
        <v>87</v>
      </c>
      <c r="E423" t="s">
        <v>26</v>
      </c>
      <c r="F423">
        <v>1</v>
      </c>
      <c r="G423">
        <v>2</v>
      </c>
      <c r="I423">
        <v>491</v>
      </c>
      <c r="J423">
        <v>491</v>
      </c>
      <c r="K423">
        <v>491</v>
      </c>
      <c r="L423">
        <v>491</v>
      </c>
      <c r="M423" t="s">
        <v>24</v>
      </c>
      <c r="P423">
        <v>1.15321679734203</v>
      </c>
      <c r="Q423">
        <v>1.15321679734203</v>
      </c>
      <c r="R423" t="s">
        <v>24</v>
      </c>
    </row>
    <row r="424" spans="1:18" x14ac:dyDescent="0.35">
      <c r="A424" t="s">
        <v>235</v>
      </c>
      <c r="B424" t="s">
        <v>86</v>
      </c>
      <c r="C424" t="s">
        <v>237</v>
      </c>
      <c r="D424" t="s">
        <v>87</v>
      </c>
      <c r="E424" t="s">
        <v>26</v>
      </c>
      <c r="F424">
        <v>7</v>
      </c>
      <c r="G424">
        <v>2</v>
      </c>
      <c r="I424">
        <v>647</v>
      </c>
      <c r="J424">
        <v>647</v>
      </c>
      <c r="K424">
        <v>647</v>
      </c>
      <c r="L424">
        <v>647</v>
      </c>
      <c r="M424" t="s">
        <v>24</v>
      </c>
      <c r="P424">
        <v>0.36176092065509502</v>
      </c>
      <c r="Q424">
        <v>0.36176092065509502</v>
      </c>
      <c r="R424" t="s">
        <v>24</v>
      </c>
    </row>
    <row r="425" spans="1:18" x14ac:dyDescent="0.35">
      <c r="A425" t="s">
        <v>235</v>
      </c>
      <c r="B425" t="s">
        <v>86</v>
      </c>
      <c r="C425" t="s">
        <v>238</v>
      </c>
      <c r="D425" t="s">
        <v>87</v>
      </c>
      <c r="E425" t="s">
        <v>26</v>
      </c>
      <c r="F425">
        <v>8</v>
      </c>
      <c r="G425">
        <v>2</v>
      </c>
      <c r="I425">
        <v>652</v>
      </c>
      <c r="J425">
        <v>652</v>
      </c>
      <c r="K425">
        <v>652</v>
      </c>
      <c r="L425">
        <v>652</v>
      </c>
      <c r="M425" t="s">
        <v>24</v>
      </c>
      <c r="P425">
        <v>0.41252895956205698</v>
      </c>
      <c r="Q425">
        <v>0.41252895956205698</v>
      </c>
      <c r="R425" t="s">
        <v>24</v>
      </c>
    </row>
    <row r="426" spans="1:18" x14ac:dyDescent="0.35">
      <c r="A426" t="s">
        <v>235</v>
      </c>
      <c r="B426" t="s">
        <v>86</v>
      </c>
      <c r="C426" t="s">
        <v>239</v>
      </c>
      <c r="D426" t="s">
        <v>87</v>
      </c>
      <c r="E426" t="s">
        <v>26</v>
      </c>
      <c r="F426">
        <v>9</v>
      </c>
      <c r="G426">
        <v>2</v>
      </c>
      <c r="I426">
        <v>1389</v>
      </c>
      <c r="J426">
        <v>1389</v>
      </c>
      <c r="K426">
        <v>1389</v>
      </c>
      <c r="L426">
        <v>1389</v>
      </c>
      <c r="M426" t="s">
        <v>24</v>
      </c>
      <c r="P426">
        <v>8.3583155280005794</v>
      </c>
      <c r="Q426">
        <v>8.3583155280005794</v>
      </c>
      <c r="R426" t="s">
        <v>24</v>
      </c>
    </row>
    <row r="427" spans="1:18" x14ac:dyDescent="0.35">
      <c r="A427" t="s">
        <v>235</v>
      </c>
      <c r="B427" t="s">
        <v>86</v>
      </c>
      <c r="C427" t="s">
        <v>240</v>
      </c>
      <c r="D427" t="s">
        <v>87</v>
      </c>
      <c r="E427" t="s">
        <v>26</v>
      </c>
      <c r="F427">
        <v>2</v>
      </c>
      <c r="G427">
        <v>2</v>
      </c>
      <c r="I427">
        <v>2547</v>
      </c>
      <c r="J427">
        <v>2547</v>
      </c>
      <c r="K427">
        <v>2547</v>
      </c>
      <c r="L427">
        <v>2547</v>
      </c>
      <c r="M427" t="s">
        <v>24</v>
      </c>
      <c r="P427">
        <v>1.22451308355893</v>
      </c>
      <c r="Q427">
        <v>1.22451308355893</v>
      </c>
      <c r="R427" t="s">
        <v>24</v>
      </c>
    </row>
    <row r="428" spans="1:18" x14ac:dyDescent="0.35">
      <c r="A428" t="s">
        <v>235</v>
      </c>
      <c r="B428" t="s">
        <v>86</v>
      </c>
      <c r="C428" t="s">
        <v>241</v>
      </c>
      <c r="D428" t="s">
        <v>87</v>
      </c>
      <c r="E428" t="s">
        <v>26</v>
      </c>
      <c r="F428">
        <v>3</v>
      </c>
      <c r="G428">
        <v>2</v>
      </c>
      <c r="I428">
        <v>1197</v>
      </c>
      <c r="J428">
        <v>1197</v>
      </c>
      <c r="K428">
        <v>1197</v>
      </c>
      <c r="L428">
        <v>1197</v>
      </c>
      <c r="M428" t="s">
        <v>24</v>
      </c>
      <c r="P428">
        <v>0.84637088795179405</v>
      </c>
      <c r="Q428">
        <v>0.84637088795179405</v>
      </c>
      <c r="R428" t="s">
        <v>24</v>
      </c>
    </row>
    <row r="429" spans="1:18" x14ac:dyDescent="0.35">
      <c r="A429" t="s">
        <v>235</v>
      </c>
      <c r="B429" t="s">
        <v>86</v>
      </c>
      <c r="C429" t="s">
        <v>242</v>
      </c>
      <c r="D429" t="s">
        <v>87</v>
      </c>
      <c r="E429" t="s">
        <v>26</v>
      </c>
      <c r="F429">
        <v>4</v>
      </c>
      <c r="G429">
        <v>2</v>
      </c>
      <c r="I429">
        <v>879</v>
      </c>
      <c r="J429">
        <v>879</v>
      </c>
      <c r="K429">
        <v>879</v>
      </c>
      <c r="L429">
        <v>879</v>
      </c>
      <c r="M429" t="s">
        <v>24</v>
      </c>
      <c r="P429">
        <v>0.27258289900369997</v>
      </c>
      <c r="Q429">
        <v>0.27258289900369997</v>
      </c>
      <c r="R429" t="s">
        <v>24</v>
      </c>
    </row>
    <row r="430" spans="1:18" x14ac:dyDescent="0.35">
      <c r="A430" t="s">
        <v>235</v>
      </c>
      <c r="B430" t="s">
        <v>86</v>
      </c>
      <c r="C430" t="s">
        <v>243</v>
      </c>
      <c r="D430" t="s">
        <v>87</v>
      </c>
      <c r="E430" t="s">
        <v>26</v>
      </c>
      <c r="F430">
        <v>5</v>
      </c>
      <c r="G430">
        <v>2</v>
      </c>
      <c r="I430">
        <v>664</v>
      </c>
      <c r="J430">
        <v>664</v>
      </c>
      <c r="K430">
        <v>664</v>
      </c>
      <c r="L430">
        <v>664</v>
      </c>
      <c r="M430" t="s">
        <v>24</v>
      </c>
      <c r="P430">
        <v>1.3997625426103699</v>
      </c>
      <c r="Q430">
        <v>1.3997625426103699</v>
      </c>
      <c r="R430" t="s">
        <v>24</v>
      </c>
    </row>
    <row r="431" spans="1:18" x14ac:dyDescent="0.35">
      <c r="A431" t="s">
        <v>235</v>
      </c>
      <c r="B431" t="s">
        <v>86</v>
      </c>
      <c r="C431" t="s">
        <v>244</v>
      </c>
      <c r="D431" t="s">
        <v>87</v>
      </c>
      <c r="E431" t="s">
        <v>26</v>
      </c>
      <c r="F431">
        <v>6</v>
      </c>
      <c r="G431">
        <v>2</v>
      </c>
      <c r="I431">
        <v>7921</v>
      </c>
      <c r="J431">
        <v>7921</v>
      </c>
      <c r="K431">
        <v>7921</v>
      </c>
      <c r="L431">
        <v>7921</v>
      </c>
      <c r="M431" t="s">
        <v>24</v>
      </c>
      <c r="P431">
        <v>8.98453085385888</v>
      </c>
      <c r="Q431">
        <v>8.98453085385888</v>
      </c>
      <c r="R431" t="s">
        <v>24</v>
      </c>
    </row>
    <row r="432" spans="1:18" x14ac:dyDescent="0.35">
      <c r="A432" t="s">
        <v>235</v>
      </c>
      <c r="B432" t="s">
        <v>86</v>
      </c>
      <c r="C432" t="s">
        <v>245</v>
      </c>
      <c r="D432" t="s">
        <v>87</v>
      </c>
      <c r="E432" t="s">
        <v>26</v>
      </c>
      <c r="F432">
        <v>10</v>
      </c>
      <c r="G432">
        <v>2</v>
      </c>
      <c r="I432">
        <v>748</v>
      </c>
      <c r="J432">
        <v>748</v>
      </c>
      <c r="K432">
        <v>748</v>
      </c>
      <c r="L432">
        <v>748</v>
      </c>
      <c r="M432" t="s">
        <v>24</v>
      </c>
      <c r="P432">
        <v>0.80945551663741599</v>
      </c>
      <c r="Q432">
        <v>0.80945551663741599</v>
      </c>
      <c r="R432" t="s">
        <v>24</v>
      </c>
    </row>
    <row r="433" spans="1:18" x14ac:dyDescent="0.35">
      <c r="A433" t="s">
        <v>235</v>
      </c>
      <c r="B433" t="s">
        <v>88</v>
      </c>
      <c r="C433" t="s">
        <v>236</v>
      </c>
      <c r="D433" t="s">
        <v>89</v>
      </c>
      <c r="E433" t="s">
        <v>26</v>
      </c>
      <c r="F433">
        <v>1</v>
      </c>
      <c r="G433">
        <v>2</v>
      </c>
      <c r="I433">
        <v>399</v>
      </c>
      <c r="J433">
        <v>399</v>
      </c>
      <c r="K433">
        <v>399</v>
      </c>
      <c r="L433">
        <v>399</v>
      </c>
      <c r="M433" t="s">
        <v>24</v>
      </c>
      <c r="P433">
        <v>0.47649030851285301</v>
      </c>
      <c r="Q433">
        <v>0.47649030851285301</v>
      </c>
      <c r="R433" t="s">
        <v>24</v>
      </c>
    </row>
    <row r="434" spans="1:18" x14ac:dyDescent="0.35">
      <c r="A434" t="s">
        <v>235</v>
      </c>
      <c r="B434" t="s">
        <v>88</v>
      </c>
      <c r="C434" t="s">
        <v>237</v>
      </c>
      <c r="D434" t="s">
        <v>89</v>
      </c>
      <c r="E434" t="s">
        <v>26</v>
      </c>
      <c r="F434">
        <v>7</v>
      </c>
      <c r="G434">
        <v>2</v>
      </c>
      <c r="I434">
        <v>627</v>
      </c>
      <c r="J434">
        <v>627</v>
      </c>
      <c r="K434">
        <v>627</v>
      </c>
      <c r="L434">
        <v>627</v>
      </c>
      <c r="M434" t="s">
        <v>24</v>
      </c>
      <c r="P434">
        <v>0.33729309131357399</v>
      </c>
      <c r="Q434">
        <v>0.33729309131357399</v>
      </c>
      <c r="R434" t="s">
        <v>24</v>
      </c>
    </row>
    <row r="435" spans="1:18" x14ac:dyDescent="0.35">
      <c r="A435" t="s">
        <v>235</v>
      </c>
      <c r="B435" t="s">
        <v>88</v>
      </c>
      <c r="C435" t="s">
        <v>238</v>
      </c>
      <c r="D435" t="s">
        <v>89</v>
      </c>
      <c r="E435" t="s">
        <v>26</v>
      </c>
      <c r="F435">
        <v>8</v>
      </c>
      <c r="G435">
        <v>2</v>
      </c>
      <c r="I435">
        <v>636</v>
      </c>
      <c r="J435">
        <v>636</v>
      </c>
      <c r="K435">
        <v>636</v>
      </c>
      <c r="L435">
        <v>636</v>
      </c>
      <c r="M435" t="s">
        <v>24</v>
      </c>
      <c r="P435">
        <v>0.378843013872106</v>
      </c>
      <c r="Q435">
        <v>0.378843013872106</v>
      </c>
      <c r="R435" t="s">
        <v>24</v>
      </c>
    </row>
    <row r="436" spans="1:18" x14ac:dyDescent="0.35">
      <c r="A436" t="s">
        <v>235</v>
      </c>
      <c r="B436" t="s">
        <v>88</v>
      </c>
      <c r="C436" t="s">
        <v>239</v>
      </c>
      <c r="D436" t="s">
        <v>89</v>
      </c>
      <c r="E436" t="s">
        <v>26</v>
      </c>
      <c r="F436">
        <v>9</v>
      </c>
      <c r="G436">
        <v>2</v>
      </c>
      <c r="I436">
        <v>775</v>
      </c>
      <c r="J436">
        <v>775</v>
      </c>
      <c r="K436">
        <v>775</v>
      </c>
      <c r="L436">
        <v>775</v>
      </c>
      <c r="M436" t="s">
        <v>24</v>
      </c>
      <c r="P436">
        <v>4.50676432679571</v>
      </c>
      <c r="Q436">
        <v>4.50676432679571</v>
      </c>
      <c r="R436" t="s">
        <v>24</v>
      </c>
    </row>
    <row r="437" spans="1:18" x14ac:dyDescent="0.35">
      <c r="A437" t="s">
        <v>235</v>
      </c>
      <c r="B437" t="s">
        <v>88</v>
      </c>
      <c r="C437" t="s">
        <v>240</v>
      </c>
      <c r="D437" t="s">
        <v>89</v>
      </c>
      <c r="E437" t="s">
        <v>26</v>
      </c>
      <c r="F437">
        <v>2</v>
      </c>
      <c r="G437">
        <v>2</v>
      </c>
      <c r="I437">
        <v>2831</v>
      </c>
      <c r="J437">
        <v>2831</v>
      </c>
      <c r="K437">
        <v>2831</v>
      </c>
      <c r="L437">
        <v>2831</v>
      </c>
      <c r="M437" t="s">
        <v>24</v>
      </c>
      <c r="P437">
        <v>1.49435244724922</v>
      </c>
      <c r="Q437">
        <v>1.49435244724922</v>
      </c>
      <c r="R437" t="s">
        <v>24</v>
      </c>
    </row>
    <row r="438" spans="1:18" x14ac:dyDescent="0.35">
      <c r="A438" t="s">
        <v>235</v>
      </c>
      <c r="B438" t="s">
        <v>88</v>
      </c>
      <c r="C438" t="s">
        <v>241</v>
      </c>
      <c r="D438" t="s">
        <v>89</v>
      </c>
      <c r="E438" t="s">
        <v>26</v>
      </c>
      <c r="F438">
        <v>3</v>
      </c>
      <c r="G438">
        <v>2</v>
      </c>
      <c r="I438">
        <v>1127</v>
      </c>
      <c r="J438">
        <v>1127</v>
      </c>
      <c r="K438">
        <v>1127</v>
      </c>
      <c r="L438">
        <v>1127</v>
      </c>
      <c r="M438" t="s">
        <v>24</v>
      </c>
      <c r="P438">
        <v>0.70047917571226304</v>
      </c>
      <c r="Q438">
        <v>0.70047917571226304</v>
      </c>
      <c r="R438" t="s">
        <v>24</v>
      </c>
    </row>
    <row r="439" spans="1:18" x14ac:dyDescent="0.35">
      <c r="A439" t="s">
        <v>235</v>
      </c>
      <c r="B439" t="s">
        <v>88</v>
      </c>
      <c r="C439" t="s">
        <v>242</v>
      </c>
      <c r="D439" t="s">
        <v>89</v>
      </c>
      <c r="E439" t="s">
        <v>26</v>
      </c>
      <c r="F439">
        <v>4</v>
      </c>
      <c r="G439">
        <v>2</v>
      </c>
      <c r="I439">
        <v>772</v>
      </c>
      <c r="J439">
        <v>772</v>
      </c>
      <c r="K439">
        <v>772</v>
      </c>
      <c r="L439">
        <v>772</v>
      </c>
      <c r="M439" t="s">
        <v>24</v>
      </c>
      <c r="P439">
        <v>0.22445894406821501</v>
      </c>
      <c r="Q439">
        <v>0.22445894406821501</v>
      </c>
      <c r="R439" t="s">
        <v>24</v>
      </c>
    </row>
    <row r="440" spans="1:18" x14ac:dyDescent="0.35">
      <c r="A440" t="s">
        <v>235</v>
      </c>
      <c r="B440" t="s">
        <v>88</v>
      </c>
      <c r="C440" t="s">
        <v>243</v>
      </c>
      <c r="D440" t="s">
        <v>89</v>
      </c>
      <c r="E440" t="s">
        <v>26</v>
      </c>
      <c r="F440">
        <v>5</v>
      </c>
      <c r="G440">
        <v>2</v>
      </c>
      <c r="I440">
        <v>4065</v>
      </c>
      <c r="J440">
        <v>4065</v>
      </c>
      <c r="K440">
        <v>4065</v>
      </c>
      <c r="L440">
        <v>4065</v>
      </c>
      <c r="M440" t="s">
        <v>24</v>
      </c>
      <c r="P440">
        <v>11.490023122436799</v>
      </c>
      <c r="Q440">
        <v>11.490023122436799</v>
      </c>
      <c r="R440" t="s">
        <v>24</v>
      </c>
    </row>
    <row r="441" spans="1:18" x14ac:dyDescent="0.35">
      <c r="A441" t="s">
        <v>235</v>
      </c>
      <c r="B441" t="s">
        <v>88</v>
      </c>
      <c r="C441" t="s">
        <v>244</v>
      </c>
      <c r="D441" t="s">
        <v>89</v>
      </c>
      <c r="E441" t="s">
        <v>26</v>
      </c>
      <c r="F441">
        <v>6</v>
      </c>
      <c r="G441">
        <v>2</v>
      </c>
      <c r="I441">
        <v>29770</v>
      </c>
      <c r="J441">
        <v>29770</v>
      </c>
      <c r="K441">
        <v>29770</v>
      </c>
      <c r="L441">
        <v>29770</v>
      </c>
      <c r="M441" t="s">
        <v>24</v>
      </c>
      <c r="P441">
        <v>35.391782655522803</v>
      </c>
      <c r="Q441">
        <v>35.391782655522803</v>
      </c>
      <c r="R441" t="s">
        <v>24</v>
      </c>
    </row>
    <row r="442" spans="1:18" x14ac:dyDescent="0.35">
      <c r="A442" t="s">
        <v>235</v>
      </c>
      <c r="B442" t="s">
        <v>88</v>
      </c>
      <c r="C442" t="s">
        <v>245</v>
      </c>
      <c r="D442" t="s">
        <v>89</v>
      </c>
      <c r="E442" t="s">
        <v>26</v>
      </c>
      <c r="F442">
        <v>10</v>
      </c>
      <c r="G442">
        <v>2</v>
      </c>
      <c r="I442">
        <v>679</v>
      </c>
      <c r="J442">
        <v>679</v>
      </c>
      <c r="K442">
        <v>679</v>
      </c>
      <c r="L442">
        <v>679</v>
      </c>
      <c r="M442" t="s">
        <v>24</v>
      </c>
      <c r="P442">
        <v>0.65559673036259303</v>
      </c>
      <c r="Q442">
        <v>0.65559673036259303</v>
      </c>
      <c r="R442" t="s">
        <v>24</v>
      </c>
    </row>
    <row r="443" spans="1:18" x14ac:dyDescent="0.35">
      <c r="A443" t="s">
        <v>235</v>
      </c>
      <c r="B443" t="s">
        <v>90</v>
      </c>
      <c r="C443" t="s">
        <v>236</v>
      </c>
      <c r="D443" t="s">
        <v>91</v>
      </c>
      <c r="E443" t="s">
        <v>26</v>
      </c>
      <c r="F443">
        <v>1</v>
      </c>
      <c r="G443">
        <v>2</v>
      </c>
      <c r="I443">
        <v>413</v>
      </c>
      <c r="J443">
        <v>413</v>
      </c>
      <c r="K443">
        <v>413</v>
      </c>
      <c r="L443">
        <v>413</v>
      </c>
      <c r="M443" t="s">
        <v>24</v>
      </c>
      <c r="P443">
        <v>0.57826607648949002</v>
      </c>
      <c r="Q443">
        <v>0.57826607648949002</v>
      </c>
      <c r="R443" t="s">
        <v>24</v>
      </c>
    </row>
    <row r="444" spans="1:18" x14ac:dyDescent="0.35">
      <c r="A444" t="s">
        <v>235</v>
      </c>
      <c r="B444" t="s">
        <v>90</v>
      </c>
      <c r="C444" t="s">
        <v>237</v>
      </c>
      <c r="D444" t="s">
        <v>91</v>
      </c>
      <c r="E444" t="s">
        <v>26</v>
      </c>
      <c r="F444">
        <v>7</v>
      </c>
      <c r="G444">
        <v>2</v>
      </c>
      <c r="I444">
        <v>630</v>
      </c>
      <c r="J444">
        <v>630</v>
      </c>
      <c r="K444">
        <v>630</v>
      </c>
      <c r="L444">
        <v>630</v>
      </c>
      <c r="M444" t="s">
        <v>24</v>
      </c>
      <c r="P444">
        <v>0.34096690547747299</v>
      </c>
      <c r="Q444">
        <v>0.34096690547747299</v>
      </c>
      <c r="R444" t="s">
        <v>24</v>
      </c>
    </row>
    <row r="445" spans="1:18" x14ac:dyDescent="0.35">
      <c r="A445" t="s">
        <v>235</v>
      </c>
      <c r="B445" t="s">
        <v>90</v>
      </c>
      <c r="C445" t="s">
        <v>238</v>
      </c>
      <c r="D445" t="s">
        <v>91</v>
      </c>
      <c r="E445" t="s">
        <v>26</v>
      </c>
      <c r="F445">
        <v>8</v>
      </c>
      <c r="G445">
        <v>2</v>
      </c>
      <c r="I445">
        <v>595</v>
      </c>
      <c r="J445">
        <v>595</v>
      </c>
      <c r="K445">
        <v>595</v>
      </c>
      <c r="L445">
        <v>595</v>
      </c>
      <c r="M445" t="s">
        <v>24</v>
      </c>
      <c r="P445">
        <v>0.29274132616464998</v>
      </c>
      <c r="Q445">
        <v>0.29274132616464998</v>
      </c>
      <c r="R445" t="s">
        <v>24</v>
      </c>
    </row>
    <row r="446" spans="1:18" x14ac:dyDescent="0.35">
      <c r="A446" t="s">
        <v>235</v>
      </c>
      <c r="B446" t="s">
        <v>90</v>
      </c>
      <c r="C446" t="s">
        <v>239</v>
      </c>
      <c r="D446" t="s">
        <v>91</v>
      </c>
      <c r="E446" t="s">
        <v>26</v>
      </c>
      <c r="F446">
        <v>9</v>
      </c>
      <c r="G446">
        <v>2</v>
      </c>
      <c r="I446">
        <v>909</v>
      </c>
      <c r="J446">
        <v>909</v>
      </c>
      <c r="K446">
        <v>909</v>
      </c>
      <c r="L446">
        <v>909</v>
      </c>
      <c r="M446" t="s">
        <v>24</v>
      </c>
      <c r="P446">
        <v>5.4367383433514496</v>
      </c>
      <c r="Q446">
        <v>5.4367383433514496</v>
      </c>
      <c r="R446" t="s">
        <v>24</v>
      </c>
    </row>
    <row r="447" spans="1:18" x14ac:dyDescent="0.35">
      <c r="A447" t="s">
        <v>235</v>
      </c>
      <c r="B447" t="s">
        <v>90</v>
      </c>
      <c r="C447" t="s">
        <v>240</v>
      </c>
      <c r="D447" t="s">
        <v>91</v>
      </c>
      <c r="E447" t="s">
        <v>26</v>
      </c>
      <c r="F447">
        <v>2</v>
      </c>
      <c r="G447">
        <v>2</v>
      </c>
      <c r="I447">
        <v>2046</v>
      </c>
      <c r="J447">
        <v>2046</v>
      </c>
      <c r="K447">
        <v>2046</v>
      </c>
      <c r="L447">
        <v>2046</v>
      </c>
      <c r="M447" t="s">
        <v>24</v>
      </c>
      <c r="P447">
        <v>0.74845350030440205</v>
      </c>
      <c r="Q447">
        <v>0.74845350030440205</v>
      </c>
      <c r="R447" t="s">
        <v>24</v>
      </c>
    </row>
    <row r="448" spans="1:18" x14ac:dyDescent="0.35">
      <c r="A448" t="s">
        <v>235</v>
      </c>
      <c r="B448" t="s">
        <v>90</v>
      </c>
      <c r="C448" t="s">
        <v>241</v>
      </c>
      <c r="D448" t="s">
        <v>91</v>
      </c>
      <c r="E448" t="s">
        <v>26</v>
      </c>
      <c r="F448">
        <v>3</v>
      </c>
      <c r="G448">
        <v>2</v>
      </c>
      <c r="I448">
        <v>1122</v>
      </c>
      <c r="J448">
        <v>1122</v>
      </c>
      <c r="K448">
        <v>1122</v>
      </c>
      <c r="L448">
        <v>1122</v>
      </c>
      <c r="M448" t="s">
        <v>24</v>
      </c>
      <c r="P448">
        <v>0.69008838995960198</v>
      </c>
      <c r="Q448">
        <v>0.69008838995960198</v>
      </c>
      <c r="R448" t="s">
        <v>24</v>
      </c>
    </row>
    <row r="449" spans="1:18" x14ac:dyDescent="0.35">
      <c r="A449" t="s">
        <v>235</v>
      </c>
      <c r="B449" t="s">
        <v>90</v>
      </c>
      <c r="C449" t="s">
        <v>242</v>
      </c>
      <c r="D449" t="s">
        <v>91</v>
      </c>
      <c r="E449" t="s">
        <v>26</v>
      </c>
      <c r="F449">
        <v>4</v>
      </c>
      <c r="G449">
        <v>2</v>
      </c>
      <c r="I449">
        <v>763</v>
      </c>
      <c r="J449">
        <v>763</v>
      </c>
      <c r="K449">
        <v>763</v>
      </c>
      <c r="L449">
        <v>763</v>
      </c>
      <c r="M449" t="s">
        <v>24</v>
      </c>
      <c r="P449">
        <v>0.22043948701569699</v>
      </c>
      <c r="Q449">
        <v>0.22043948701569699</v>
      </c>
      <c r="R449" t="s">
        <v>24</v>
      </c>
    </row>
    <row r="450" spans="1:18" x14ac:dyDescent="0.35">
      <c r="A450" t="s">
        <v>235</v>
      </c>
      <c r="B450" t="s">
        <v>90</v>
      </c>
      <c r="C450" t="s">
        <v>243</v>
      </c>
      <c r="D450" t="s">
        <v>91</v>
      </c>
      <c r="E450" t="s">
        <v>26</v>
      </c>
      <c r="F450">
        <v>5</v>
      </c>
      <c r="G450">
        <v>2</v>
      </c>
      <c r="I450">
        <v>1655</v>
      </c>
      <c r="J450">
        <v>1655</v>
      </c>
      <c r="K450">
        <v>1655</v>
      </c>
      <c r="L450">
        <v>1655</v>
      </c>
      <c r="M450" t="s">
        <v>24</v>
      </c>
      <c r="P450">
        <v>4.4514067488120501</v>
      </c>
      <c r="Q450">
        <v>4.4514067488120501</v>
      </c>
      <c r="R450" t="s">
        <v>24</v>
      </c>
    </row>
    <row r="451" spans="1:18" x14ac:dyDescent="0.35">
      <c r="A451" t="s">
        <v>235</v>
      </c>
      <c r="B451" t="s">
        <v>90</v>
      </c>
      <c r="C451" t="s">
        <v>244</v>
      </c>
      <c r="D451" t="s">
        <v>91</v>
      </c>
      <c r="E451" t="s">
        <v>26</v>
      </c>
      <c r="F451">
        <v>6</v>
      </c>
      <c r="G451">
        <v>2</v>
      </c>
      <c r="I451">
        <v>25978</v>
      </c>
      <c r="J451">
        <v>25978</v>
      </c>
      <c r="K451">
        <v>25978</v>
      </c>
      <c r="L451">
        <v>25978</v>
      </c>
      <c r="M451" t="s">
        <v>24</v>
      </c>
      <c r="P451">
        <v>30.779789637308902</v>
      </c>
      <c r="Q451">
        <v>30.779789637308902</v>
      </c>
      <c r="R451" t="s">
        <v>24</v>
      </c>
    </row>
    <row r="452" spans="1:18" x14ac:dyDescent="0.35">
      <c r="A452" t="s">
        <v>235</v>
      </c>
      <c r="B452" t="s">
        <v>90</v>
      </c>
      <c r="C452" t="s">
        <v>245</v>
      </c>
      <c r="D452" t="s">
        <v>91</v>
      </c>
      <c r="E452" t="s">
        <v>26</v>
      </c>
      <c r="F452">
        <v>10</v>
      </c>
      <c r="G452">
        <v>2</v>
      </c>
      <c r="I452">
        <v>632</v>
      </c>
      <c r="J452">
        <v>632</v>
      </c>
      <c r="K452">
        <v>632</v>
      </c>
      <c r="L452">
        <v>632</v>
      </c>
      <c r="M452" t="s">
        <v>24</v>
      </c>
      <c r="P452">
        <v>0.55049612718909702</v>
      </c>
      <c r="Q452">
        <v>0.55049612718909702</v>
      </c>
      <c r="R452" t="s">
        <v>24</v>
      </c>
    </row>
    <row r="453" spans="1:18" x14ac:dyDescent="0.35">
      <c r="A453" t="s">
        <v>235</v>
      </c>
      <c r="B453" t="s">
        <v>92</v>
      </c>
      <c r="C453" t="s">
        <v>236</v>
      </c>
      <c r="D453" t="s">
        <v>93</v>
      </c>
      <c r="E453" t="s">
        <v>26</v>
      </c>
      <c r="F453">
        <v>1</v>
      </c>
      <c r="G453">
        <v>2</v>
      </c>
      <c r="I453">
        <v>410</v>
      </c>
      <c r="J453">
        <v>410</v>
      </c>
      <c r="K453">
        <v>410</v>
      </c>
      <c r="L453">
        <v>410</v>
      </c>
      <c r="M453" t="s">
        <v>24</v>
      </c>
      <c r="P453">
        <v>0.55640977578614903</v>
      </c>
      <c r="Q453">
        <v>0.55640977578614903</v>
      </c>
      <c r="R453" t="s">
        <v>24</v>
      </c>
    </row>
    <row r="454" spans="1:18" x14ac:dyDescent="0.35">
      <c r="A454" t="s">
        <v>235</v>
      </c>
      <c r="B454" t="s">
        <v>92</v>
      </c>
      <c r="C454" t="s">
        <v>237</v>
      </c>
      <c r="D454" t="s">
        <v>93</v>
      </c>
      <c r="E454" t="s">
        <v>26</v>
      </c>
      <c r="F454">
        <v>7</v>
      </c>
      <c r="G454">
        <v>2</v>
      </c>
      <c r="I454">
        <v>577</v>
      </c>
      <c r="J454">
        <v>577</v>
      </c>
      <c r="K454">
        <v>577</v>
      </c>
      <c r="L454">
        <v>577</v>
      </c>
      <c r="M454" t="s">
        <v>24</v>
      </c>
      <c r="P454">
        <v>0.27585482301633102</v>
      </c>
      <c r="Q454">
        <v>0.27585482301633102</v>
      </c>
      <c r="R454" t="s">
        <v>24</v>
      </c>
    </row>
    <row r="455" spans="1:18" x14ac:dyDescent="0.35">
      <c r="A455" t="s">
        <v>235</v>
      </c>
      <c r="B455" t="s">
        <v>92</v>
      </c>
      <c r="C455" t="s">
        <v>238</v>
      </c>
      <c r="D455" t="s">
        <v>93</v>
      </c>
      <c r="E455" t="s">
        <v>26</v>
      </c>
      <c r="F455">
        <v>8</v>
      </c>
      <c r="G455">
        <v>2</v>
      </c>
      <c r="I455">
        <v>564</v>
      </c>
      <c r="J455">
        <v>564</v>
      </c>
      <c r="K455">
        <v>564</v>
      </c>
      <c r="L455">
        <v>564</v>
      </c>
      <c r="M455" t="s">
        <v>24</v>
      </c>
      <c r="P455">
        <v>0.227890762892207</v>
      </c>
      <c r="Q455">
        <v>0.227890762892207</v>
      </c>
      <c r="R455" t="s">
        <v>24</v>
      </c>
    </row>
    <row r="456" spans="1:18" x14ac:dyDescent="0.35">
      <c r="A456" t="s">
        <v>235</v>
      </c>
      <c r="B456" t="s">
        <v>92</v>
      </c>
      <c r="C456" t="s">
        <v>239</v>
      </c>
      <c r="D456" t="s">
        <v>93</v>
      </c>
      <c r="E456" t="s">
        <v>26</v>
      </c>
      <c r="F456">
        <v>9</v>
      </c>
      <c r="G456">
        <v>2</v>
      </c>
      <c r="I456">
        <v>682</v>
      </c>
      <c r="J456">
        <v>682</v>
      </c>
      <c r="K456">
        <v>682</v>
      </c>
      <c r="L456">
        <v>682</v>
      </c>
      <c r="M456" t="s">
        <v>24</v>
      </c>
      <c r="P456">
        <v>3.8130140037193998</v>
      </c>
      <c r="Q456">
        <v>3.8130140037193998</v>
      </c>
      <c r="R456" t="s">
        <v>24</v>
      </c>
    </row>
    <row r="457" spans="1:18" x14ac:dyDescent="0.35">
      <c r="A457" t="s">
        <v>235</v>
      </c>
      <c r="B457" t="s">
        <v>92</v>
      </c>
      <c r="C457" t="s">
        <v>240</v>
      </c>
      <c r="D457" t="s">
        <v>93</v>
      </c>
      <c r="E457" t="s">
        <v>26</v>
      </c>
      <c r="F457">
        <v>2</v>
      </c>
      <c r="G457">
        <v>2</v>
      </c>
      <c r="I457">
        <v>1817</v>
      </c>
      <c r="J457">
        <v>1817</v>
      </c>
      <c r="K457">
        <v>1817</v>
      </c>
      <c r="L457">
        <v>1817</v>
      </c>
      <c r="M457" t="s">
        <v>24</v>
      </c>
      <c r="P457">
        <v>0.53081378979182203</v>
      </c>
      <c r="Q457">
        <v>0.53081378979182203</v>
      </c>
      <c r="R457" t="s">
        <v>24</v>
      </c>
    </row>
    <row r="458" spans="1:18" x14ac:dyDescent="0.35">
      <c r="A458" t="s">
        <v>235</v>
      </c>
      <c r="B458" t="s">
        <v>92</v>
      </c>
      <c r="C458" t="s">
        <v>241</v>
      </c>
      <c r="D458" t="s">
        <v>93</v>
      </c>
      <c r="E458" t="s">
        <v>26</v>
      </c>
      <c r="F458">
        <v>3</v>
      </c>
      <c r="G458">
        <v>2</v>
      </c>
      <c r="I458">
        <v>1111</v>
      </c>
      <c r="J458">
        <v>1111</v>
      </c>
      <c r="K458">
        <v>1111</v>
      </c>
      <c r="L458">
        <v>1111</v>
      </c>
      <c r="M458" t="s">
        <v>24</v>
      </c>
      <c r="P458">
        <v>0.66724388370422005</v>
      </c>
      <c r="Q458">
        <v>0.66724388370422005</v>
      </c>
      <c r="R458" t="s">
        <v>24</v>
      </c>
    </row>
    <row r="459" spans="1:18" x14ac:dyDescent="0.35">
      <c r="A459" t="s">
        <v>235</v>
      </c>
      <c r="B459" t="s">
        <v>92</v>
      </c>
      <c r="C459" t="s">
        <v>242</v>
      </c>
      <c r="D459" t="s">
        <v>93</v>
      </c>
      <c r="E459" t="s">
        <v>26</v>
      </c>
      <c r="F459">
        <v>4</v>
      </c>
      <c r="G459">
        <v>2</v>
      </c>
      <c r="I459">
        <v>636</v>
      </c>
      <c r="J459">
        <v>636</v>
      </c>
      <c r="K459">
        <v>636</v>
      </c>
      <c r="L459">
        <v>636</v>
      </c>
      <c r="M459" t="s">
        <v>24</v>
      </c>
      <c r="P459">
        <v>0.164262442700912</v>
      </c>
      <c r="Q459">
        <v>0.164262442700912</v>
      </c>
      <c r="R459" t="s">
        <v>24</v>
      </c>
    </row>
    <row r="460" spans="1:18" x14ac:dyDescent="0.35">
      <c r="A460" t="s">
        <v>235</v>
      </c>
      <c r="B460" t="s">
        <v>92</v>
      </c>
      <c r="C460" t="s">
        <v>243</v>
      </c>
      <c r="D460" t="s">
        <v>93</v>
      </c>
      <c r="E460" t="s">
        <v>26</v>
      </c>
      <c r="F460">
        <v>5</v>
      </c>
      <c r="G460">
        <v>2</v>
      </c>
      <c r="I460">
        <v>648</v>
      </c>
      <c r="J460">
        <v>648</v>
      </c>
      <c r="K460">
        <v>648</v>
      </c>
      <c r="L460">
        <v>648</v>
      </c>
      <c r="M460" t="s">
        <v>24</v>
      </c>
      <c r="P460">
        <v>1.3486399656206101</v>
      </c>
      <c r="Q460">
        <v>1.3486399656206101</v>
      </c>
      <c r="R460" t="s">
        <v>24</v>
      </c>
    </row>
    <row r="461" spans="1:18" x14ac:dyDescent="0.35">
      <c r="A461" t="s">
        <v>235</v>
      </c>
      <c r="B461" t="s">
        <v>92</v>
      </c>
      <c r="C461" t="s">
        <v>244</v>
      </c>
      <c r="D461" t="s">
        <v>93</v>
      </c>
      <c r="E461" t="s">
        <v>26</v>
      </c>
      <c r="F461">
        <v>6</v>
      </c>
      <c r="G461">
        <v>2</v>
      </c>
      <c r="I461">
        <v>14333</v>
      </c>
      <c r="J461">
        <v>14333</v>
      </c>
      <c r="K461">
        <v>14333</v>
      </c>
      <c r="L461">
        <v>14333</v>
      </c>
      <c r="M461" t="s">
        <v>24</v>
      </c>
      <c r="P461">
        <v>16.687563474832199</v>
      </c>
      <c r="Q461">
        <v>16.687563474832199</v>
      </c>
      <c r="R461" t="s">
        <v>24</v>
      </c>
    </row>
    <row r="462" spans="1:18" x14ac:dyDescent="0.35">
      <c r="A462" t="s">
        <v>235</v>
      </c>
      <c r="B462" t="s">
        <v>92</v>
      </c>
      <c r="C462" t="s">
        <v>245</v>
      </c>
      <c r="D462" t="s">
        <v>93</v>
      </c>
      <c r="E462" t="s">
        <v>26</v>
      </c>
      <c r="F462">
        <v>10</v>
      </c>
      <c r="G462">
        <v>2</v>
      </c>
      <c r="I462">
        <v>570</v>
      </c>
      <c r="J462">
        <v>570</v>
      </c>
      <c r="K462">
        <v>570</v>
      </c>
      <c r="L462">
        <v>570</v>
      </c>
      <c r="M462" t="s">
        <v>24</v>
      </c>
      <c r="P462">
        <v>0.41138788962719097</v>
      </c>
      <c r="Q462">
        <v>0.41138788962719097</v>
      </c>
      <c r="R462" t="s">
        <v>24</v>
      </c>
    </row>
    <row r="463" spans="1:18" x14ac:dyDescent="0.35">
      <c r="A463" t="s">
        <v>235</v>
      </c>
      <c r="B463" t="s">
        <v>94</v>
      </c>
      <c r="C463" t="s">
        <v>236</v>
      </c>
      <c r="D463" t="s">
        <v>95</v>
      </c>
      <c r="E463" t="s">
        <v>23</v>
      </c>
      <c r="F463">
        <v>1</v>
      </c>
      <c r="G463">
        <v>2</v>
      </c>
      <c r="I463">
        <v>324</v>
      </c>
      <c r="J463">
        <v>324</v>
      </c>
      <c r="K463">
        <v>324</v>
      </c>
      <c r="L463">
        <v>324</v>
      </c>
      <c r="M463" t="s">
        <v>24</v>
      </c>
      <c r="P463" t="s">
        <v>24</v>
      </c>
      <c r="Q463" t="s">
        <v>24</v>
      </c>
      <c r="R463" t="s">
        <v>24</v>
      </c>
    </row>
    <row r="464" spans="1:18" x14ac:dyDescent="0.35">
      <c r="A464" t="s">
        <v>235</v>
      </c>
      <c r="B464" t="s">
        <v>94</v>
      </c>
      <c r="C464" t="s">
        <v>237</v>
      </c>
      <c r="D464" t="s">
        <v>95</v>
      </c>
      <c r="E464" t="s">
        <v>32</v>
      </c>
      <c r="F464">
        <v>7</v>
      </c>
      <c r="G464">
        <v>2</v>
      </c>
      <c r="I464">
        <v>414</v>
      </c>
      <c r="J464">
        <v>414</v>
      </c>
      <c r="K464">
        <v>414</v>
      </c>
      <c r="L464">
        <v>414</v>
      </c>
      <c r="M464" t="s">
        <v>24</v>
      </c>
      <c r="P464">
        <v>7.13299740330606E-2</v>
      </c>
      <c r="Q464">
        <v>7.13299740330606E-2</v>
      </c>
      <c r="R464" t="s">
        <v>24</v>
      </c>
    </row>
    <row r="465" spans="1:18" x14ac:dyDescent="0.35">
      <c r="A465" t="s">
        <v>235</v>
      </c>
      <c r="B465" t="s">
        <v>94</v>
      </c>
      <c r="C465" t="s">
        <v>238</v>
      </c>
      <c r="D465" t="s">
        <v>95</v>
      </c>
      <c r="E465" t="s">
        <v>32</v>
      </c>
      <c r="F465">
        <v>8</v>
      </c>
      <c r="G465">
        <v>2</v>
      </c>
      <c r="I465">
        <v>455</v>
      </c>
      <c r="J465">
        <v>455</v>
      </c>
      <c r="K465">
        <v>455</v>
      </c>
      <c r="L465">
        <v>455</v>
      </c>
      <c r="M465" t="s">
        <v>24</v>
      </c>
      <c r="P465">
        <v>3.5090222192672902E-3</v>
      </c>
      <c r="Q465">
        <v>3.5090222192672902E-3</v>
      </c>
      <c r="R465" t="s">
        <v>24</v>
      </c>
    </row>
    <row r="466" spans="1:18" x14ac:dyDescent="0.35">
      <c r="A466" t="s">
        <v>235</v>
      </c>
      <c r="B466" t="s">
        <v>94</v>
      </c>
      <c r="C466" t="s">
        <v>239</v>
      </c>
      <c r="D466" t="s">
        <v>95</v>
      </c>
      <c r="E466" t="s">
        <v>26</v>
      </c>
      <c r="F466">
        <v>9</v>
      </c>
      <c r="G466">
        <v>2</v>
      </c>
      <c r="I466">
        <v>1108</v>
      </c>
      <c r="J466">
        <v>1108</v>
      </c>
      <c r="K466">
        <v>1108</v>
      </c>
      <c r="L466">
        <v>1108</v>
      </c>
      <c r="M466" t="s">
        <v>24</v>
      </c>
      <c r="P466">
        <v>6.7103097549466701</v>
      </c>
      <c r="Q466">
        <v>6.7103097549466701</v>
      </c>
      <c r="R466" t="s">
        <v>24</v>
      </c>
    </row>
    <row r="467" spans="1:18" x14ac:dyDescent="0.35">
      <c r="A467" t="s">
        <v>235</v>
      </c>
      <c r="B467" t="s">
        <v>94</v>
      </c>
      <c r="C467" t="s">
        <v>240</v>
      </c>
      <c r="D467" t="s">
        <v>95</v>
      </c>
      <c r="E467" t="s">
        <v>26</v>
      </c>
      <c r="F467">
        <v>2</v>
      </c>
      <c r="G467">
        <v>2</v>
      </c>
      <c r="I467">
        <v>5931</v>
      </c>
      <c r="J467">
        <v>5931</v>
      </c>
      <c r="K467">
        <v>5931</v>
      </c>
      <c r="L467">
        <v>5931</v>
      </c>
      <c r="M467" t="s">
        <v>24</v>
      </c>
      <c r="P467">
        <v>4.4404088101970398</v>
      </c>
      <c r="Q467">
        <v>4.4404088101970398</v>
      </c>
      <c r="R467" t="s">
        <v>24</v>
      </c>
    </row>
    <row r="468" spans="1:18" x14ac:dyDescent="0.35">
      <c r="A468" t="s">
        <v>235</v>
      </c>
      <c r="B468" t="s">
        <v>94</v>
      </c>
      <c r="C468" t="s">
        <v>241</v>
      </c>
      <c r="D468" t="s">
        <v>95</v>
      </c>
      <c r="E468" t="s">
        <v>23</v>
      </c>
      <c r="F468">
        <v>3</v>
      </c>
      <c r="G468">
        <v>2</v>
      </c>
      <c r="I468">
        <v>779</v>
      </c>
      <c r="J468">
        <v>779</v>
      </c>
      <c r="K468">
        <v>779</v>
      </c>
      <c r="L468">
        <v>779</v>
      </c>
      <c r="M468" t="s">
        <v>24</v>
      </c>
      <c r="P468" t="s">
        <v>24</v>
      </c>
      <c r="Q468" t="s">
        <v>24</v>
      </c>
      <c r="R468" t="s">
        <v>24</v>
      </c>
    </row>
    <row r="469" spans="1:18" x14ac:dyDescent="0.35">
      <c r="A469" t="s">
        <v>235</v>
      </c>
      <c r="B469" t="s">
        <v>94</v>
      </c>
      <c r="C469" t="s">
        <v>242</v>
      </c>
      <c r="D469" t="s">
        <v>95</v>
      </c>
      <c r="E469" t="s">
        <v>26</v>
      </c>
      <c r="F469">
        <v>4</v>
      </c>
      <c r="G469">
        <v>2</v>
      </c>
      <c r="I469">
        <v>397</v>
      </c>
      <c r="J469">
        <v>397</v>
      </c>
      <c r="K469">
        <v>397</v>
      </c>
      <c r="L469">
        <v>397</v>
      </c>
      <c r="M469" t="s">
        <v>24</v>
      </c>
      <c r="P469">
        <v>6.2310539158608097E-2</v>
      </c>
      <c r="Q469">
        <v>6.2310539158608097E-2</v>
      </c>
      <c r="R469" t="s">
        <v>24</v>
      </c>
    </row>
    <row r="470" spans="1:18" x14ac:dyDescent="0.35">
      <c r="A470" t="s">
        <v>235</v>
      </c>
      <c r="B470" t="s">
        <v>94</v>
      </c>
      <c r="C470" t="s">
        <v>243</v>
      </c>
      <c r="D470" t="s">
        <v>95</v>
      </c>
      <c r="E470" t="s">
        <v>26</v>
      </c>
      <c r="F470">
        <v>5</v>
      </c>
      <c r="G470">
        <v>2</v>
      </c>
      <c r="I470">
        <v>5874</v>
      </c>
      <c r="J470">
        <v>5874</v>
      </c>
      <c r="K470">
        <v>5874</v>
      </c>
      <c r="L470">
        <v>5874</v>
      </c>
      <c r="M470" t="s">
        <v>24</v>
      </c>
      <c r="P470">
        <v>16.612352830309799</v>
      </c>
      <c r="Q470">
        <v>16.612352830309799</v>
      </c>
      <c r="R470" t="s">
        <v>24</v>
      </c>
    </row>
    <row r="471" spans="1:18" x14ac:dyDescent="0.35">
      <c r="A471" t="s">
        <v>235</v>
      </c>
      <c r="B471" t="s">
        <v>94</v>
      </c>
      <c r="C471" t="s">
        <v>244</v>
      </c>
      <c r="D471" t="s">
        <v>95</v>
      </c>
      <c r="E471" t="s">
        <v>26</v>
      </c>
      <c r="F471">
        <v>6</v>
      </c>
      <c r="G471">
        <v>2</v>
      </c>
      <c r="I471">
        <v>131455</v>
      </c>
      <c r="J471">
        <v>131455</v>
      </c>
      <c r="K471">
        <v>131455</v>
      </c>
      <c r="L471">
        <v>131455</v>
      </c>
      <c r="M471" t="s">
        <v>24</v>
      </c>
      <c r="P471">
        <v>162.22390779405501</v>
      </c>
      <c r="Q471">
        <v>162.22390779405501</v>
      </c>
      <c r="R471" t="s">
        <v>24</v>
      </c>
    </row>
    <row r="472" spans="1:18" x14ac:dyDescent="0.35">
      <c r="A472" t="s">
        <v>235</v>
      </c>
      <c r="B472" t="s">
        <v>94</v>
      </c>
      <c r="C472" t="s">
        <v>245</v>
      </c>
      <c r="D472" t="s">
        <v>95</v>
      </c>
      <c r="E472" t="s">
        <v>26</v>
      </c>
      <c r="F472">
        <v>10</v>
      </c>
      <c r="G472">
        <v>2</v>
      </c>
      <c r="I472">
        <v>477</v>
      </c>
      <c r="J472">
        <v>477</v>
      </c>
      <c r="K472">
        <v>477</v>
      </c>
      <c r="L472">
        <v>477</v>
      </c>
      <c r="M472" t="s">
        <v>24</v>
      </c>
      <c r="P472">
        <v>0.20129083093889699</v>
      </c>
      <c r="Q472">
        <v>0.20129083093889699</v>
      </c>
      <c r="R472" t="s">
        <v>24</v>
      </c>
    </row>
    <row r="473" spans="1:18" x14ac:dyDescent="0.35">
      <c r="A473" t="s">
        <v>235</v>
      </c>
      <c r="B473" t="s">
        <v>96</v>
      </c>
      <c r="C473" t="s">
        <v>236</v>
      </c>
      <c r="D473" t="s">
        <v>97</v>
      </c>
      <c r="E473" t="s">
        <v>32</v>
      </c>
      <c r="F473">
        <v>1</v>
      </c>
      <c r="G473">
        <v>2</v>
      </c>
      <c r="I473">
        <v>353</v>
      </c>
      <c r="J473">
        <v>353</v>
      </c>
      <c r="K473">
        <v>353</v>
      </c>
      <c r="L473">
        <v>353</v>
      </c>
      <c r="M473" t="s">
        <v>24</v>
      </c>
      <c r="P473">
        <v>0.14761335492128799</v>
      </c>
      <c r="Q473">
        <v>0.14761335492128799</v>
      </c>
      <c r="R473" t="s">
        <v>24</v>
      </c>
    </row>
    <row r="474" spans="1:18" x14ac:dyDescent="0.35">
      <c r="A474" t="s">
        <v>235</v>
      </c>
      <c r="B474" t="s">
        <v>96</v>
      </c>
      <c r="C474" t="s">
        <v>237</v>
      </c>
      <c r="D474" t="s">
        <v>97</v>
      </c>
      <c r="E474" t="s">
        <v>26</v>
      </c>
      <c r="F474">
        <v>7</v>
      </c>
      <c r="G474">
        <v>2</v>
      </c>
      <c r="I474">
        <v>468</v>
      </c>
      <c r="J474">
        <v>468</v>
      </c>
      <c r="K474">
        <v>468</v>
      </c>
      <c r="L474">
        <v>468</v>
      </c>
      <c r="M474" t="s">
        <v>24</v>
      </c>
      <c r="P474">
        <v>0.14011150451516</v>
      </c>
      <c r="Q474">
        <v>0.14011150451516</v>
      </c>
      <c r="R474" t="s">
        <v>24</v>
      </c>
    </row>
    <row r="475" spans="1:18" x14ac:dyDescent="0.35">
      <c r="A475" t="s">
        <v>235</v>
      </c>
      <c r="B475" t="s">
        <v>96</v>
      </c>
      <c r="C475" t="s">
        <v>238</v>
      </c>
      <c r="D475" t="s">
        <v>97</v>
      </c>
      <c r="E475" t="s">
        <v>26</v>
      </c>
      <c r="F475">
        <v>8</v>
      </c>
      <c r="G475">
        <v>2</v>
      </c>
      <c r="I475">
        <v>544</v>
      </c>
      <c r="J475">
        <v>544</v>
      </c>
      <c r="K475">
        <v>544</v>
      </c>
      <c r="L475">
        <v>544</v>
      </c>
      <c r="M475" t="s">
        <v>24</v>
      </c>
      <c r="P475">
        <v>0.186195660463952</v>
      </c>
      <c r="Q475">
        <v>0.186195660463952</v>
      </c>
      <c r="R475" t="s">
        <v>24</v>
      </c>
    </row>
    <row r="476" spans="1:18" x14ac:dyDescent="0.35">
      <c r="A476" t="s">
        <v>235</v>
      </c>
      <c r="B476" t="s">
        <v>96</v>
      </c>
      <c r="C476" t="s">
        <v>239</v>
      </c>
      <c r="D476" t="s">
        <v>97</v>
      </c>
      <c r="E476" t="s">
        <v>26</v>
      </c>
      <c r="F476">
        <v>9</v>
      </c>
      <c r="G476">
        <v>2</v>
      </c>
      <c r="I476">
        <v>583</v>
      </c>
      <c r="J476">
        <v>583</v>
      </c>
      <c r="K476">
        <v>583</v>
      </c>
      <c r="L476">
        <v>583</v>
      </c>
      <c r="M476" t="s">
        <v>24</v>
      </c>
      <c r="P476">
        <v>3.0125796609728099</v>
      </c>
      <c r="Q476">
        <v>3.0125796609728099</v>
      </c>
      <c r="R476" t="s">
        <v>24</v>
      </c>
    </row>
    <row r="477" spans="1:18" x14ac:dyDescent="0.35">
      <c r="A477" t="s">
        <v>235</v>
      </c>
      <c r="B477" t="s">
        <v>96</v>
      </c>
      <c r="C477" t="s">
        <v>240</v>
      </c>
      <c r="D477" t="s">
        <v>97</v>
      </c>
      <c r="E477" t="s">
        <v>26</v>
      </c>
      <c r="F477">
        <v>2</v>
      </c>
      <c r="G477">
        <v>2</v>
      </c>
      <c r="I477">
        <v>12828</v>
      </c>
      <c r="J477">
        <v>12828</v>
      </c>
      <c r="K477">
        <v>12828</v>
      </c>
      <c r="L477">
        <v>12828</v>
      </c>
      <c r="M477" t="s">
        <v>24</v>
      </c>
      <c r="P477">
        <v>11.005770017224799</v>
      </c>
      <c r="Q477">
        <v>11.005770017224799</v>
      </c>
      <c r="R477" t="s">
        <v>24</v>
      </c>
    </row>
    <row r="478" spans="1:18" x14ac:dyDescent="0.35">
      <c r="A478" t="s">
        <v>235</v>
      </c>
      <c r="B478" t="s">
        <v>96</v>
      </c>
      <c r="C478" t="s">
        <v>241</v>
      </c>
      <c r="D478" t="s">
        <v>97</v>
      </c>
      <c r="E478" t="s">
        <v>26</v>
      </c>
      <c r="F478">
        <v>3</v>
      </c>
      <c r="G478">
        <v>2</v>
      </c>
      <c r="I478">
        <v>939</v>
      </c>
      <c r="J478">
        <v>939</v>
      </c>
      <c r="K478">
        <v>939</v>
      </c>
      <c r="L478">
        <v>939</v>
      </c>
      <c r="M478" t="s">
        <v>24</v>
      </c>
      <c r="P478">
        <v>0.31343779813541001</v>
      </c>
      <c r="Q478">
        <v>0.31343779813541001</v>
      </c>
      <c r="R478" t="s">
        <v>24</v>
      </c>
    </row>
    <row r="479" spans="1:18" x14ac:dyDescent="0.35">
      <c r="A479" t="s">
        <v>235</v>
      </c>
      <c r="B479" t="s">
        <v>96</v>
      </c>
      <c r="C479" t="s">
        <v>242</v>
      </c>
      <c r="D479" t="s">
        <v>97</v>
      </c>
      <c r="E479" t="s">
        <v>26</v>
      </c>
      <c r="F479">
        <v>4</v>
      </c>
      <c r="G479">
        <v>2</v>
      </c>
      <c r="I479">
        <v>853</v>
      </c>
      <c r="J479">
        <v>853</v>
      </c>
      <c r="K479">
        <v>853</v>
      </c>
      <c r="L479">
        <v>853</v>
      </c>
      <c r="M479" t="s">
        <v>24</v>
      </c>
      <c r="P479">
        <v>0.26083472846501499</v>
      </c>
      <c r="Q479">
        <v>0.26083472846501499</v>
      </c>
      <c r="R479" t="s">
        <v>24</v>
      </c>
    </row>
    <row r="480" spans="1:18" x14ac:dyDescent="0.35">
      <c r="A480" t="s">
        <v>235</v>
      </c>
      <c r="B480" t="s">
        <v>96</v>
      </c>
      <c r="C480" t="s">
        <v>243</v>
      </c>
      <c r="D480" t="s">
        <v>97</v>
      </c>
      <c r="E480" t="s">
        <v>26</v>
      </c>
      <c r="F480">
        <v>5</v>
      </c>
      <c r="G480">
        <v>2</v>
      </c>
      <c r="I480">
        <v>96961</v>
      </c>
      <c r="J480">
        <v>96961</v>
      </c>
      <c r="K480">
        <v>96961</v>
      </c>
      <c r="L480">
        <v>96961</v>
      </c>
      <c r="M480" t="s">
        <v>24</v>
      </c>
      <c r="P480">
        <v>248.073520987699</v>
      </c>
      <c r="Q480">
        <v>248.073520987699</v>
      </c>
      <c r="R480" t="s">
        <v>24</v>
      </c>
    </row>
    <row r="481" spans="1:18" x14ac:dyDescent="0.35">
      <c r="A481" t="s">
        <v>235</v>
      </c>
      <c r="B481" t="s">
        <v>96</v>
      </c>
      <c r="C481" t="s">
        <v>244</v>
      </c>
      <c r="D481" t="s">
        <v>97</v>
      </c>
      <c r="E481" t="s">
        <v>26</v>
      </c>
      <c r="F481">
        <v>6</v>
      </c>
      <c r="G481">
        <v>2</v>
      </c>
      <c r="I481">
        <v>77547</v>
      </c>
      <c r="J481">
        <v>77547</v>
      </c>
      <c r="K481">
        <v>77547</v>
      </c>
      <c r="L481">
        <v>77547</v>
      </c>
      <c r="M481" t="s">
        <v>24</v>
      </c>
      <c r="P481">
        <v>94.275162719746902</v>
      </c>
      <c r="Q481">
        <v>94.275162719746902</v>
      </c>
      <c r="R481" t="s">
        <v>24</v>
      </c>
    </row>
    <row r="482" spans="1:18" x14ac:dyDescent="0.35">
      <c r="A482" t="s">
        <v>235</v>
      </c>
      <c r="B482" t="s">
        <v>96</v>
      </c>
      <c r="C482" t="s">
        <v>245</v>
      </c>
      <c r="D482" t="s">
        <v>97</v>
      </c>
      <c r="E482" t="s">
        <v>26</v>
      </c>
      <c r="F482">
        <v>10</v>
      </c>
      <c r="G482">
        <v>2</v>
      </c>
      <c r="I482">
        <v>557</v>
      </c>
      <c r="J482">
        <v>557</v>
      </c>
      <c r="K482">
        <v>557</v>
      </c>
      <c r="L482">
        <v>557</v>
      </c>
      <c r="M482" t="s">
        <v>24</v>
      </c>
      <c r="P482">
        <v>0.38213906877861398</v>
      </c>
      <c r="Q482">
        <v>0.38213906877861398</v>
      </c>
      <c r="R482" t="s">
        <v>24</v>
      </c>
    </row>
    <row r="483" spans="1:18" x14ac:dyDescent="0.35">
      <c r="A483" t="s">
        <v>235</v>
      </c>
      <c r="B483" t="s">
        <v>98</v>
      </c>
      <c r="C483" t="s">
        <v>236</v>
      </c>
      <c r="D483" t="s">
        <v>99</v>
      </c>
      <c r="E483" t="s">
        <v>26</v>
      </c>
      <c r="F483">
        <v>1</v>
      </c>
      <c r="G483">
        <v>2</v>
      </c>
      <c r="I483">
        <v>428</v>
      </c>
      <c r="J483">
        <v>428</v>
      </c>
      <c r="K483">
        <v>428</v>
      </c>
      <c r="L483">
        <v>428</v>
      </c>
      <c r="M483" t="s">
        <v>24</v>
      </c>
      <c r="P483">
        <v>0.68789174566518696</v>
      </c>
      <c r="Q483">
        <v>0.68789174566518696</v>
      </c>
      <c r="R483" t="s">
        <v>24</v>
      </c>
    </row>
    <row r="484" spans="1:18" x14ac:dyDescent="0.35">
      <c r="A484" t="s">
        <v>235</v>
      </c>
      <c r="B484" t="s">
        <v>98</v>
      </c>
      <c r="C484" t="s">
        <v>237</v>
      </c>
      <c r="D484" t="s">
        <v>99</v>
      </c>
      <c r="E484" t="s">
        <v>26</v>
      </c>
      <c r="F484">
        <v>7</v>
      </c>
      <c r="G484">
        <v>2</v>
      </c>
      <c r="I484">
        <v>615</v>
      </c>
      <c r="J484">
        <v>615</v>
      </c>
      <c r="K484">
        <v>615</v>
      </c>
      <c r="L484">
        <v>615</v>
      </c>
      <c r="M484" t="s">
        <v>24</v>
      </c>
      <c r="P484">
        <v>0.322584445625827</v>
      </c>
      <c r="Q484">
        <v>0.322584445625827</v>
      </c>
      <c r="R484" t="s">
        <v>24</v>
      </c>
    </row>
    <row r="485" spans="1:18" x14ac:dyDescent="0.35">
      <c r="A485" t="s">
        <v>235</v>
      </c>
      <c r="B485" t="s">
        <v>98</v>
      </c>
      <c r="C485" t="s">
        <v>238</v>
      </c>
      <c r="D485" t="s">
        <v>99</v>
      </c>
      <c r="E485" t="s">
        <v>26</v>
      </c>
      <c r="F485">
        <v>8</v>
      </c>
      <c r="G485">
        <v>2</v>
      </c>
      <c r="I485">
        <v>599</v>
      </c>
      <c r="J485">
        <v>599</v>
      </c>
      <c r="K485">
        <v>599</v>
      </c>
      <c r="L485">
        <v>599</v>
      </c>
      <c r="M485" t="s">
        <v>24</v>
      </c>
      <c r="P485">
        <v>0.30112616872048198</v>
      </c>
      <c r="Q485">
        <v>0.30112616872048198</v>
      </c>
      <c r="R485" t="s">
        <v>24</v>
      </c>
    </row>
    <row r="486" spans="1:18" x14ac:dyDescent="0.35">
      <c r="A486" t="s">
        <v>235</v>
      </c>
      <c r="B486" t="s">
        <v>98</v>
      </c>
      <c r="C486" t="s">
        <v>239</v>
      </c>
      <c r="D486" t="s">
        <v>99</v>
      </c>
      <c r="E486" t="s">
        <v>26</v>
      </c>
      <c r="F486">
        <v>9</v>
      </c>
      <c r="G486">
        <v>2</v>
      </c>
      <c r="I486">
        <v>1044</v>
      </c>
      <c r="J486">
        <v>1044</v>
      </c>
      <c r="K486">
        <v>1044</v>
      </c>
      <c r="L486">
        <v>1044</v>
      </c>
      <c r="M486" t="s">
        <v>24</v>
      </c>
      <c r="P486">
        <v>6.3122726817064203</v>
      </c>
      <c r="Q486">
        <v>6.3122726817064203</v>
      </c>
      <c r="R486" t="s">
        <v>24</v>
      </c>
    </row>
    <row r="487" spans="1:18" x14ac:dyDescent="0.35">
      <c r="A487" t="s">
        <v>235</v>
      </c>
      <c r="B487" t="s">
        <v>98</v>
      </c>
      <c r="C487" t="s">
        <v>240</v>
      </c>
      <c r="D487" t="s">
        <v>99</v>
      </c>
      <c r="E487" t="s">
        <v>26</v>
      </c>
      <c r="F487">
        <v>2</v>
      </c>
      <c r="G487">
        <v>2</v>
      </c>
      <c r="I487">
        <v>2340</v>
      </c>
      <c r="J487">
        <v>2340</v>
      </c>
      <c r="K487">
        <v>2340</v>
      </c>
      <c r="L487">
        <v>2340</v>
      </c>
      <c r="M487" t="s">
        <v>24</v>
      </c>
      <c r="P487">
        <v>1.02782699204586</v>
      </c>
      <c r="Q487">
        <v>1.02782699204586</v>
      </c>
      <c r="R487" t="s">
        <v>24</v>
      </c>
    </row>
    <row r="488" spans="1:18" x14ac:dyDescent="0.35">
      <c r="A488" t="s">
        <v>235</v>
      </c>
      <c r="B488" t="s">
        <v>98</v>
      </c>
      <c r="C488" t="s">
        <v>241</v>
      </c>
      <c r="D488" t="s">
        <v>99</v>
      </c>
      <c r="E488" t="s">
        <v>26</v>
      </c>
      <c r="F488">
        <v>3</v>
      </c>
      <c r="G488">
        <v>2</v>
      </c>
      <c r="I488">
        <v>1204</v>
      </c>
      <c r="J488">
        <v>1204</v>
      </c>
      <c r="K488">
        <v>1204</v>
      </c>
      <c r="L488">
        <v>1204</v>
      </c>
      <c r="M488" t="s">
        <v>24</v>
      </c>
      <c r="P488">
        <v>0.86100036404315206</v>
      </c>
      <c r="Q488">
        <v>0.86100036404315206</v>
      </c>
      <c r="R488" t="s">
        <v>24</v>
      </c>
    </row>
    <row r="489" spans="1:18" x14ac:dyDescent="0.35">
      <c r="A489" t="s">
        <v>235</v>
      </c>
      <c r="B489" t="s">
        <v>98</v>
      </c>
      <c r="C489" t="s">
        <v>242</v>
      </c>
      <c r="D489" t="s">
        <v>99</v>
      </c>
      <c r="E489" t="s">
        <v>26</v>
      </c>
      <c r="F489">
        <v>4</v>
      </c>
      <c r="G489">
        <v>2</v>
      </c>
      <c r="I489">
        <v>737</v>
      </c>
      <c r="J489">
        <v>737</v>
      </c>
      <c r="K489">
        <v>737</v>
      </c>
      <c r="L489">
        <v>737</v>
      </c>
      <c r="M489" t="s">
        <v>24</v>
      </c>
      <c r="P489">
        <v>0.20885446490197601</v>
      </c>
      <c r="Q489">
        <v>0.20885446490197601</v>
      </c>
      <c r="R489" t="s">
        <v>24</v>
      </c>
    </row>
    <row r="490" spans="1:18" x14ac:dyDescent="0.35">
      <c r="A490" t="s">
        <v>235</v>
      </c>
      <c r="B490" t="s">
        <v>98</v>
      </c>
      <c r="C490" t="s">
        <v>243</v>
      </c>
      <c r="D490" t="s">
        <v>99</v>
      </c>
      <c r="E490" t="s">
        <v>26</v>
      </c>
      <c r="F490">
        <v>5</v>
      </c>
      <c r="G490">
        <v>2</v>
      </c>
      <c r="I490">
        <v>2437</v>
      </c>
      <c r="J490">
        <v>2437</v>
      </c>
      <c r="K490">
        <v>2437</v>
      </c>
      <c r="L490">
        <v>2437</v>
      </c>
      <c r="M490" t="s">
        <v>24</v>
      </c>
      <c r="P490">
        <v>6.7742708361674202</v>
      </c>
      <c r="Q490">
        <v>6.7742708361674202</v>
      </c>
      <c r="R490" t="s">
        <v>24</v>
      </c>
    </row>
    <row r="491" spans="1:18" x14ac:dyDescent="0.35">
      <c r="A491" t="s">
        <v>235</v>
      </c>
      <c r="B491" t="s">
        <v>98</v>
      </c>
      <c r="C491" t="s">
        <v>244</v>
      </c>
      <c r="D491" t="s">
        <v>99</v>
      </c>
      <c r="E491" t="s">
        <v>26</v>
      </c>
      <c r="F491">
        <v>6</v>
      </c>
      <c r="G491">
        <v>2</v>
      </c>
      <c r="I491">
        <v>10578</v>
      </c>
      <c r="J491">
        <v>10578</v>
      </c>
      <c r="K491">
        <v>10578</v>
      </c>
      <c r="L491">
        <v>10578</v>
      </c>
      <c r="M491" t="s">
        <v>24</v>
      </c>
      <c r="P491">
        <v>12.1704890915899</v>
      </c>
      <c r="Q491">
        <v>12.1704890915899</v>
      </c>
      <c r="R491" t="s">
        <v>24</v>
      </c>
    </row>
    <row r="492" spans="1:18" x14ac:dyDescent="0.35">
      <c r="A492" t="s">
        <v>235</v>
      </c>
      <c r="B492" t="s">
        <v>98</v>
      </c>
      <c r="C492" t="s">
        <v>245</v>
      </c>
      <c r="D492" t="s">
        <v>99</v>
      </c>
      <c r="E492" t="s">
        <v>26</v>
      </c>
      <c r="F492">
        <v>10</v>
      </c>
      <c r="G492">
        <v>2</v>
      </c>
      <c r="I492">
        <v>666</v>
      </c>
      <c r="J492">
        <v>666</v>
      </c>
      <c r="K492">
        <v>666</v>
      </c>
      <c r="L492">
        <v>666</v>
      </c>
      <c r="M492" t="s">
        <v>24</v>
      </c>
      <c r="P492">
        <v>0.62655288356802197</v>
      </c>
      <c r="Q492">
        <v>0.62655288356802197</v>
      </c>
      <c r="R492" t="s">
        <v>24</v>
      </c>
    </row>
    <row r="493" spans="1:18" x14ac:dyDescent="0.35">
      <c r="A493" t="s">
        <v>235</v>
      </c>
      <c r="B493" t="s">
        <v>100</v>
      </c>
      <c r="C493" t="s">
        <v>236</v>
      </c>
      <c r="D493" t="s">
        <v>101</v>
      </c>
      <c r="E493" t="s">
        <v>26</v>
      </c>
      <c r="F493">
        <v>1</v>
      </c>
      <c r="G493">
        <v>2</v>
      </c>
      <c r="I493">
        <v>383</v>
      </c>
      <c r="J493">
        <v>383</v>
      </c>
      <c r="K493">
        <v>383</v>
      </c>
      <c r="L493">
        <v>383</v>
      </c>
      <c r="M493" t="s">
        <v>24</v>
      </c>
      <c r="P493">
        <v>0.360955997723719</v>
      </c>
      <c r="Q493">
        <v>0.360955997723719</v>
      </c>
      <c r="R493" t="s">
        <v>24</v>
      </c>
    </row>
    <row r="494" spans="1:18" x14ac:dyDescent="0.35">
      <c r="A494" t="s">
        <v>235</v>
      </c>
      <c r="B494" t="s">
        <v>100</v>
      </c>
      <c r="C494" t="s">
        <v>237</v>
      </c>
      <c r="D494" t="s">
        <v>101</v>
      </c>
      <c r="E494" t="s">
        <v>26</v>
      </c>
      <c r="F494">
        <v>7</v>
      </c>
      <c r="G494">
        <v>2</v>
      </c>
      <c r="I494">
        <v>463</v>
      </c>
      <c r="J494">
        <v>463</v>
      </c>
      <c r="K494">
        <v>463</v>
      </c>
      <c r="L494">
        <v>463</v>
      </c>
      <c r="M494" t="s">
        <v>24</v>
      </c>
      <c r="P494">
        <v>0.133801293372413</v>
      </c>
      <c r="Q494">
        <v>0.133801293372413</v>
      </c>
      <c r="R494" t="s">
        <v>24</v>
      </c>
    </row>
    <row r="495" spans="1:18" x14ac:dyDescent="0.35">
      <c r="A495" t="s">
        <v>235</v>
      </c>
      <c r="B495" t="s">
        <v>100</v>
      </c>
      <c r="C495" t="s">
        <v>238</v>
      </c>
      <c r="D495" t="s">
        <v>101</v>
      </c>
      <c r="E495" t="s">
        <v>26</v>
      </c>
      <c r="F495">
        <v>8</v>
      </c>
      <c r="G495">
        <v>2</v>
      </c>
      <c r="I495">
        <v>540</v>
      </c>
      <c r="J495">
        <v>540</v>
      </c>
      <c r="K495">
        <v>540</v>
      </c>
      <c r="L495">
        <v>540</v>
      </c>
      <c r="M495" t="s">
        <v>24</v>
      </c>
      <c r="P495">
        <v>0.177872613856531</v>
      </c>
      <c r="Q495">
        <v>0.177872613856531</v>
      </c>
      <c r="R495" t="s">
        <v>24</v>
      </c>
    </row>
    <row r="496" spans="1:18" x14ac:dyDescent="0.35">
      <c r="A496" t="s">
        <v>235</v>
      </c>
      <c r="B496" t="s">
        <v>100</v>
      </c>
      <c r="C496" t="s">
        <v>239</v>
      </c>
      <c r="D496" t="s">
        <v>101</v>
      </c>
      <c r="E496" t="s">
        <v>26</v>
      </c>
      <c r="F496">
        <v>9</v>
      </c>
      <c r="G496">
        <v>2</v>
      </c>
      <c r="I496">
        <v>1133</v>
      </c>
      <c r="J496">
        <v>1133</v>
      </c>
      <c r="K496">
        <v>1133</v>
      </c>
      <c r="L496">
        <v>1133</v>
      </c>
      <c r="M496" t="s">
        <v>24</v>
      </c>
      <c r="P496">
        <v>6.8631988260026802</v>
      </c>
      <c r="Q496">
        <v>6.8631988260026802</v>
      </c>
      <c r="R496" t="s">
        <v>24</v>
      </c>
    </row>
    <row r="497" spans="1:18" x14ac:dyDescent="0.35">
      <c r="A497" t="s">
        <v>235</v>
      </c>
      <c r="B497" t="s">
        <v>100</v>
      </c>
      <c r="C497" t="s">
        <v>240</v>
      </c>
      <c r="D497" t="s">
        <v>101</v>
      </c>
      <c r="E497" t="s">
        <v>32</v>
      </c>
      <c r="F497">
        <v>2</v>
      </c>
      <c r="G497">
        <v>2</v>
      </c>
      <c r="I497">
        <v>1364</v>
      </c>
      <c r="J497">
        <v>1364</v>
      </c>
      <c r="K497">
        <v>1364</v>
      </c>
      <c r="L497">
        <v>1364</v>
      </c>
      <c r="M497" t="s">
        <v>24</v>
      </c>
      <c r="P497">
        <v>0.100069456560178</v>
      </c>
      <c r="Q497">
        <v>0.100069456560178</v>
      </c>
      <c r="R497" t="s">
        <v>24</v>
      </c>
    </row>
    <row r="498" spans="1:18" x14ac:dyDescent="0.35">
      <c r="A498" t="s">
        <v>235</v>
      </c>
      <c r="B498" t="s">
        <v>100</v>
      </c>
      <c r="C498" t="s">
        <v>241</v>
      </c>
      <c r="D498" t="s">
        <v>101</v>
      </c>
      <c r="E498" t="s">
        <v>26</v>
      </c>
      <c r="F498">
        <v>3</v>
      </c>
      <c r="G498">
        <v>2</v>
      </c>
      <c r="I498">
        <v>975</v>
      </c>
      <c r="J498">
        <v>975</v>
      </c>
      <c r="K498">
        <v>975</v>
      </c>
      <c r="L498">
        <v>975</v>
      </c>
      <c r="M498" t="s">
        <v>24</v>
      </c>
      <c r="P498">
        <v>0.38685224697748</v>
      </c>
      <c r="Q498">
        <v>0.38685224697748</v>
      </c>
      <c r="R498" t="s">
        <v>24</v>
      </c>
    </row>
    <row r="499" spans="1:18" x14ac:dyDescent="0.35">
      <c r="A499" t="s">
        <v>235</v>
      </c>
      <c r="B499" t="s">
        <v>100</v>
      </c>
      <c r="C499" t="s">
        <v>242</v>
      </c>
      <c r="D499" t="s">
        <v>101</v>
      </c>
      <c r="E499" t="s">
        <v>26</v>
      </c>
      <c r="F499">
        <v>4</v>
      </c>
      <c r="G499">
        <v>2</v>
      </c>
      <c r="I499">
        <v>547</v>
      </c>
      <c r="J499">
        <v>547</v>
      </c>
      <c r="K499">
        <v>547</v>
      </c>
      <c r="L499">
        <v>547</v>
      </c>
      <c r="M499" t="s">
        <v>24</v>
      </c>
      <c r="P499">
        <v>0.12560321632589799</v>
      </c>
      <c r="Q499">
        <v>0.12560321632589799</v>
      </c>
      <c r="R499" t="s">
        <v>24</v>
      </c>
    </row>
    <row r="500" spans="1:18" x14ac:dyDescent="0.35">
      <c r="A500" t="s">
        <v>235</v>
      </c>
      <c r="B500" t="s">
        <v>100</v>
      </c>
      <c r="C500" t="s">
        <v>243</v>
      </c>
      <c r="D500" t="s">
        <v>101</v>
      </c>
      <c r="E500" t="s">
        <v>26</v>
      </c>
      <c r="F500">
        <v>5</v>
      </c>
      <c r="G500">
        <v>2</v>
      </c>
      <c r="I500">
        <v>516</v>
      </c>
      <c r="J500">
        <v>516</v>
      </c>
      <c r="K500">
        <v>516</v>
      </c>
      <c r="L500">
        <v>516</v>
      </c>
      <c r="M500" t="s">
        <v>24</v>
      </c>
      <c r="P500">
        <v>0.92254475694174398</v>
      </c>
      <c r="Q500">
        <v>0.92254475694174398</v>
      </c>
      <c r="R500" t="s">
        <v>24</v>
      </c>
    </row>
    <row r="501" spans="1:18" x14ac:dyDescent="0.35">
      <c r="A501" t="s">
        <v>235</v>
      </c>
      <c r="B501" t="s">
        <v>100</v>
      </c>
      <c r="C501" t="s">
        <v>244</v>
      </c>
      <c r="D501" t="s">
        <v>101</v>
      </c>
      <c r="E501" t="s">
        <v>26</v>
      </c>
      <c r="F501">
        <v>6</v>
      </c>
      <c r="G501">
        <v>2</v>
      </c>
      <c r="I501">
        <v>8801</v>
      </c>
      <c r="J501">
        <v>8801</v>
      </c>
      <c r="K501">
        <v>8801</v>
      </c>
      <c r="L501">
        <v>8801</v>
      </c>
      <c r="M501" t="s">
        <v>24</v>
      </c>
      <c r="P501">
        <v>10.0386586058034</v>
      </c>
      <c r="Q501">
        <v>10.0386586058034</v>
      </c>
      <c r="R501" t="s">
        <v>24</v>
      </c>
    </row>
    <row r="502" spans="1:18" x14ac:dyDescent="0.35">
      <c r="A502" t="s">
        <v>235</v>
      </c>
      <c r="B502" t="s">
        <v>100</v>
      </c>
      <c r="C502" t="s">
        <v>245</v>
      </c>
      <c r="D502" t="s">
        <v>101</v>
      </c>
      <c r="E502" t="s">
        <v>26</v>
      </c>
      <c r="F502">
        <v>10</v>
      </c>
      <c r="G502">
        <v>2</v>
      </c>
      <c r="I502">
        <v>487</v>
      </c>
      <c r="J502">
        <v>487</v>
      </c>
      <c r="K502">
        <v>487</v>
      </c>
      <c r="L502">
        <v>487</v>
      </c>
      <c r="M502" t="s">
        <v>24</v>
      </c>
      <c r="P502">
        <v>0.22399658065500699</v>
      </c>
      <c r="Q502">
        <v>0.22399658065500699</v>
      </c>
      <c r="R502" t="s">
        <v>24</v>
      </c>
    </row>
    <row r="503" spans="1:18" x14ac:dyDescent="0.35">
      <c r="A503" t="s">
        <v>235</v>
      </c>
      <c r="B503" t="s">
        <v>102</v>
      </c>
      <c r="C503" t="s">
        <v>236</v>
      </c>
      <c r="D503" t="s">
        <v>103</v>
      </c>
      <c r="E503" t="s">
        <v>26</v>
      </c>
      <c r="F503">
        <v>1</v>
      </c>
      <c r="G503">
        <v>2</v>
      </c>
      <c r="I503">
        <v>407</v>
      </c>
      <c r="J503">
        <v>407</v>
      </c>
      <c r="K503">
        <v>407</v>
      </c>
      <c r="L503">
        <v>407</v>
      </c>
      <c r="M503" t="s">
        <v>24</v>
      </c>
      <c r="P503">
        <v>0.53457834772883805</v>
      </c>
      <c r="Q503">
        <v>0.53457834772883805</v>
      </c>
      <c r="R503" t="s">
        <v>24</v>
      </c>
    </row>
    <row r="504" spans="1:18" x14ac:dyDescent="0.35">
      <c r="A504" t="s">
        <v>235</v>
      </c>
      <c r="B504" t="s">
        <v>102</v>
      </c>
      <c r="C504" t="s">
        <v>237</v>
      </c>
      <c r="D504" t="s">
        <v>103</v>
      </c>
      <c r="E504" t="s">
        <v>26</v>
      </c>
      <c r="F504">
        <v>7</v>
      </c>
      <c r="G504">
        <v>2</v>
      </c>
      <c r="I504">
        <v>559</v>
      </c>
      <c r="J504">
        <v>559</v>
      </c>
      <c r="K504">
        <v>559</v>
      </c>
      <c r="L504">
        <v>559</v>
      </c>
      <c r="M504" t="s">
        <v>24</v>
      </c>
      <c r="P504">
        <v>0.25363031222368698</v>
      </c>
      <c r="Q504">
        <v>0.25363031222368698</v>
      </c>
      <c r="R504" t="s">
        <v>24</v>
      </c>
    </row>
    <row r="505" spans="1:18" x14ac:dyDescent="0.35">
      <c r="A505" t="s">
        <v>235</v>
      </c>
      <c r="B505" t="s">
        <v>102</v>
      </c>
      <c r="C505" t="s">
        <v>238</v>
      </c>
      <c r="D505" t="s">
        <v>103</v>
      </c>
      <c r="E505" t="s">
        <v>26</v>
      </c>
      <c r="F505">
        <v>8</v>
      </c>
      <c r="G505">
        <v>2</v>
      </c>
      <c r="I505">
        <v>566</v>
      </c>
      <c r="J505">
        <v>566</v>
      </c>
      <c r="K505">
        <v>566</v>
      </c>
      <c r="L505">
        <v>566</v>
      </c>
      <c r="M505" t="s">
        <v>24</v>
      </c>
      <c r="P505">
        <v>0.232067000562172</v>
      </c>
      <c r="Q505">
        <v>0.232067000562172</v>
      </c>
      <c r="R505" t="s">
        <v>24</v>
      </c>
    </row>
    <row r="506" spans="1:18" x14ac:dyDescent="0.35">
      <c r="A506" t="s">
        <v>235</v>
      </c>
      <c r="B506" t="s">
        <v>102</v>
      </c>
      <c r="C506" t="s">
        <v>239</v>
      </c>
      <c r="D506" t="s">
        <v>103</v>
      </c>
      <c r="E506" t="s">
        <v>26</v>
      </c>
      <c r="F506">
        <v>9</v>
      </c>
      <c r="G506">
        <v>2</v>
      </c>
      <c r="I506">
        <v>1269</v>
      </c>
      <c r="J506">
        <v>1269</v>
      </c>
      <c r="K506">
        <v>1269</v>
      </c>
      <c r="L506">
        <v>1269</v>
      </c>
      <c r="M506" t="s">
        <v>24</v>
      </c>
      <c r="P506">
        <v>7.67225034388753</v>
      </c>
      <c r="Q506">
        <v>7.67225034388753</v>
      </c>
      <c r="R506" t="s">
        <v>24</v>
      </c>
    </row>
    <row r="507" spans="1:18" x14ac:dyDescent="0.35">
      <c r="A507" t="s">
        <v>235</v>
      </c>
      <c r="B507" t="s">
        <v>102</v>
      </c>
      <c r="C507" t="s">
        <v>240</v>
      </c>
      <c r="D507" t="s">
        <v>103</v>
      </c>
      <c r="E507" t="s">
        <v>26</v>
      </c>
      <c r="F507">
        <v>2</v>
      </c>
      <c r="G507">
        <v>2</v>
      </c>
      <c r="I507">
        <v>1605</v>
      </c>
      <c r="J507">
        <v>1605</v>
      </c>
      <c r="K507">
        <v>1605</v>
      </c>
      <c r="L507">
        <v>1605</v>
      </c>
      <c r="M507" t="s">
        <v>24</v>
      </c>
      <c r="P507">
        <v>0.329284219292935</v>
      </c>
      <c r="Q507">
        <v>0.329284219292935</v>
      </c>
      <c r="R507" t="s">
        <v>24</v>
      </c>
    </row>
    <row r="508" spans="1:18" x14ac:dyDescent="0.35">
      <c r="A508" t="s">
        <v>235</v>
      </c>
      <c r="B508" t="s">
        <v>102</v>
      </c>
      <c r="C508" t="s">
        <v>241</v>
      </c>
      <c r="D508" t="s">
        <v>103</v>
      </c>
      <c r="E508" t="s">
        <v>26</v>
      </c>
      <c r="F508">
        <v>3</v>
      </c>
      <c r="G508">
        <v>2</v>
      </c>
      <c r="I508">
        <v>1119</v>
      </c>
      <c r="J508">
        <v>1119</v>
      </c>
      <c r="K508">
        <v>1119</v>
      </c>
      <c r="L508">
        <v>1119</v>
      </c>
      <c r="M508" t="s">
        <v>24</v>
      </c>
      <c r="P508">
        <v>0.68385597852330904</v>
      </c>
      <c r="Q508">
        <v>0.68385597852330904</v>
      </c>
      <c r="R508" t="s">
        <v>24</v>
      </c>
    </row>
    <row r="509" spans="1:18" x14ac:dyDescent="0.35">
      <c r="A509" t="s">
        <v>235</v>
      </c>
      <c r="B509" t="s">
        <v>102</v>
      </c>
      <c r="C509" t="s">
        <v>242</v>
      </c>
      <c r="D509" t="s">
        <v>103</v>
      </c>
      <c r="E509" t="s">
        <v>26</v>
      </c>
      <c r="F509">
        <v>4</v>
      </c>
      <c r="G509">
        <v>2</v>
      </c>
      <c r="I509">
        <v>652</v>
      </c>
      <c r="J509">
        <v>652</v>
      </c>
      <c r="K509">
        <v>652</v>
      </c>
      <c r="L509">
        <v>652</v>
      </c>
      <c r="M509" t="s">
        <v>24</v>
      </c>
      <c r="P509">
        <v>0.171279551888988</v>
      </c>
      <c r="Q509">
        <v>0.171279551888988</v>
      </c>
      <c r="R509" t="s">
        <v>24</v>
      </c>
    </row>
    <row r="510" spans="1:18" x14ac:dyDescent="0.35">
      <c r="A510" t="s">
        <v>235</v>
      </c>
      <c r="B510" t="s">
        <v>102</v>
      </c>
      <c r="C510" t="s">
        <v>243</v>
      </c>
      <c r="D510" t="s">
        <v>103</v>
      </c>
      <c r="E510" t="s">
        <v>26</v>
      </c>
      <c r="F510">
        <v>5</v>
      </c>
      <c r="G510">
        <v>2</v>
      </c>
      <c r="I510">
        <v>952</v>
      </c>
      <c r="J510">
        <v>952</v>
      </c>
      <c r="K510">
        <v>952</v>
      </c>
      <c r="L510">
        <v>952</v>
      </c>
      <c r="M510" t="s">
        <v>24</v>
      </c>
      <c r="P510">
        <v>2.30620437910917</v>
      </c>
      <c r="Q510">
        <v>2.30620437910917</v>
      </c>
      <c r="R510" t="s">
        <v>24</v>
      </c>
    </row>
    <row r="511" spans="1:18" x14ac:dyDescent="0.35">
      <c r="A511" t="s">
        <v>235</v>
      </c>
      <c r="B511" t="s">
        <v>102</v>
      </c>
      <c r="C511" t="s">
        <v>244</v>
      </c>
      <c r="D511" t="s">
        <v>103</v>
      </c>
      <c r="E511" t="s">
        <v>26</v>
      </c>
      <c r="F511">
        <v>6</v>
      </c>
      <c r="G511">
        <v>2</v>
      </c>
      <c r="I511">
        <v>23745</v>
      </c>
      <c r="J511">
        <v>23745</v>
      </c>
      <c r="K511">
        <v>23745</v>
      </c>
      <c r="L511">
        <v>23745</v>
      </c>
      <c r="M511" t="s">
        <v>24</v>
      </c>
      <c r="P511">
        <v>28.068895284980702</v>
      </c>
      <c r="Q511">
        <v>28.068895284980702</v>
      </c>
      <c r="R511" t="s">
        <v>24</v>
      </c>
    </row>
    <row r="512" spans="1:18" x14ac:dyDescent="0.35">
      <c r="A512" t="s">
        <v>235</v>
      </c>
      <c r="B512" t="s">
        <v>102</v>
      </c>
      <c r="C512" t="s">
        <v>245</v>
      </c>
      <c r="D512" t="s">
        <v>103</v>
      </c>
      <c r="E512" t="s">
        <v>26</v>
      </c>
      <c r="F512">
        <v>10</v>
      </c>
      <c r="G512">
        <v>2</v>
      </c>
      <c r="I512">
        <v>598</v>
      </c>
      <c r="J512">
        <v>598</v>
      </c>
      <c r="K512">
        <v>598</v>
      </c>
      <c r="L512">
        <v>598</v>
      </c>
      <c r="M512" t="s">
        <v>24</v>
      </c>
      <c r="P512">
        <v>0.47428457767266802</v>
      </c>
      <c r="Q512">
        <v>0.47428457767266802</v>
      </c>
      <c r="R512" t="s">
        <v>24</v>
      </c>
    </row>
    <row r="513" spans="1:18" x14ac:dyDescent="0.35">
      <c r="A513" t="s">
        <v>235</v>
      </c>
      <c r="B513" t="s">
        <v>104</v>
      </c>
      <c r="C513" t="s">
        <v>236</v>
      </c>
      <c r="D513" t="s">
        <v>105</v>
      </c>
      <c r="E513" t="s">
        <v>26</v>
      </c>
      <c r="F513">
        <v>1</v>
      </c>
      <c r="G513">
        <v>2</v>
      </c>
      <c r="I513">
        <v>435</v>
      </c>
      <c r="J513">
        <v>435</v>
      </c>
      <c r="K513">
        <v>435</v>
      </c>
      <c r="L513">
        <v>435</v>
      </c>
      <c r="M513" t="s">
        <v>24</v>
      </c>
      <c r="P513">
        <v>0.73922990355759699</v>
      </c>
      <c r="Q513">
        <v>0.73922990355759699</v>
      </c>
      <c r="R513" t="s">
        <v>24</v>
      </c>
    </row>
    <row r="514" spans="1:18" x14ac:dyDescent="0.35">
      <c r="A514" t="s">
        <v>235</v>
      </c>
      <c r="B514" t="s">
        <v>104</v>
      </c>
      <c r="C514" t="s">
        <v>237</v>
      </c>
      <c r="D514" t="s">
        <v>105</v>
      </c>
      <c r="E514" t="s">
        <v>26</v>
      </c>
      <c r="F514">
        <v>7</v>
      </c>
      <c r="G514">
        <v>2</v>
      </c>
      <c r="I514">
        <v>586</v>
      </c>
      <c r="J514">
        <v>586</v>
      </c>
      <c r="K514">
        <v>586</v>
      </c>
      <c r="L514">
        <v>586</v>
      </c>
      <c r="M514" t="s">
        <v>24</v>
      </c>
      <c r="P514">
        <v>0.28694454901282401</v>
      </c>
      <c r="Q514">
        <v>0.28694454901282401</v>
      </c>
      <c r="R514" t="s">
        <v>24</v>
      </c>
    </row>
    <row r="515" spans="1:18" x14ac:dyDescent="0.35">
      <c r="A515" t="s">
        <v>235</v>
      </c>
      <c r="B515" t="s">
        <v>104</v>
      </c>
      <c r="C515" t="s">
        <v>238</v>
      </c>
      <c r="D515" t="s">
        <v>105</v>
      </c>
      <c r="E515" t="s">
        <v>26</v>
      </c>
      <c r="F515">
        <v>8</v>
      </c>
      <c r="G515">
        <v>2</v>
      </c>
      <c r="I515">
        <v>630</v>
      </c>
      <c r="J515">
        <v>630</v>
      </c>
      <c r="K515">
        <v>630</v>
      </c>
      <c r="L515">
        <v>630</v>
      </c>
      <c r="M515" t="s">
        <v>24</v>
      </c>
      <c r="P515">
        <v>0.36622233368739598</v>
      </c>
      <c r="Q515">
        <v>0.36622233368739598</v>
      </c>
      <c r="R515" t="s">
        <v>24</v>
      </c>
    </row>
    <row r="516" spans="1:18" x14ac:dyDescent="0.35">
      <c r="A516" t="s">
        <v>235</v>
      </c>
      <c r="B516" t="s">
        <v>104</v>
      </c>
      <c r="C516" t="s">
        <v>239</v>
      </c>
      <c r="D516" t="s">
        <v>105</v>
      </c>
      <c r="E516" t="s">
        <v>26</v>
      </c>
      <c r="F516">
        <v>9</v>
      </c>
      <c r="G516">
        <v>2</v>
      </c>
      <c r="I516">
        <v>1211</v>
      </c>
      <c r="J516">
        <v>1211</v>
      </c>
      <c r="K516">
        <v>1211</v>
      </c>
      <c r="L516">
        <v>1211</v>
      </c>
      <c r="M516" t="s">
        <v>24</v>
      </c>
      <c r="P516">
        <v>7.3316560076531303</v>
      </c>
      <c r="Q516">
        <v>7.3316560076531303</v>
      </c>
      <c r="R516" t="s">
        <v>24</v>
      </c>
    </row>
    <row r="517" spans="1:18" x14ac:dyDescent="0.35">
      <c r="A517" t="s">
        <v>235</v>
      </c>
      <c r="B517" t="s">
        <v>104</v>
      </c>
      <c r="C517" t="s">
        <v>240</v>
      </c>
      <c r="D517" t="s">
        <v>105</v>
      </c>
      <c r="E517" t="s">
        <v>26</v>
      </c>
      <c r="F517">
        <v>2</v>
      </c>
      <c r="G517">
        <v>2</v>
      </c>
      <c r="I517">
        <v>9567</v>
      </c>
      <c r="J517">
        <v>9567</v>
      </c>
      <c r="K517">
        <v>9567</v>
      </c>
      <c r="L517">
        <v>9567</v>
      </c>
      <c r="M517" t="s">
        <v>24</v>
      </c>
      <c r="P517">
        <v>7.8993800537891703</v>
      </c>
      <c r="Q517">
        <v>7.8993800537891703</v>
      </c>
      <c r="R517" t="s">
        <v>24</v>
      </c>
    </row>
    <row r="518" spans="1:18" x14ac:dyDescent="0.35">
      <c r="A518" t="s">
        <v>235</v>
      </c>
      <c r="B518" t="s">
        <v>104</v>
      </c>
      <c r="C518" t="s">
        <v>241</v>
      </c>
      <c r="D518" t="s">
        <v>105</v>
      </c>
      <c r="E518" t="s">
        <v>26</v>
      </c>
      <c r="F518">
        <v>3</v>
      </c>
      <c r="G518">
        <v>2</v>
      </c>
      <c r="I518">
        <v>1168</v>
      </c>
      <c r="J518">
        <v>1168</v>
      </c>
      <c r="K518">
        <v>1168</v>
      </c>
      <c r="L518">
        <v>1168</v>
      </c>
      <c r="M518" t="s">
        <v>24</v>
      </c>
      <c r="P518">
        <v>0.78583849362574099</v>
      </c>
      <c r="Q518">
        <v>0.78583849362574099</v>
      </c>
      <c r="R518" t="s">
        <v>24</v>
      </c>
    </row>
    <row r="519" spans="1:18" x14ac:dyDescent="0.35">
      <c r="A519" t="s">
        <v>235</v>
      </c>
      <c r="B519" t="s">
        <v>104</v>
      </c>
      <c r="C519" t="s">
        <v>242</v>
      </c>
      <c r="D519" t="s">
        <v>105</v>
      </c>
      <c r="E519" t="s">
        <v>26</v>
      </c>
      <c r="F519">
        <v>4</v>
      </c>
      <c r="G519">
        <v>2</v>
      </c>
      <c r="I519">
        <v>707</v>
      </c>
      <c r="J519">
        <v>707</v>
      </c>
      <c r="K519">
        <v>707</v>
      </c>
      <c r="L519">
        <v>707</v>
      </c>
      <c r="M519" t="s">
        <v>24</v>
      </c>
      <c r="P519">
        <v>0.195538500750638</v>
      </c>
      <c r="Q519">
        <v>0.195538500750638</v>
      </c>
      <c r="R519" t="s">
        <v>24</v>
      </c>
    </row>
    <row r="520" spans="1:18" x14ac:dyDescent="0.35">
      <c r="A520" t="s">
        <v>235</v>
      </c>
      <c r="B520" t="s">
        <v>104</v>
      </c>
      <c r="C520" t="s">
        <v>243</v>
      </c>
      <c r="D520" t="s">
        <v>105</v>
      </c>
      <c r="E520" t="s">
        <v>26</v>
      </c>
      <c r="F520">
        <v>5</v>
      </c>
      <c r="G520">
        <v>2</v>
      </c>
      <c r="I520">
        <v>15898</v>
      </c>
      <c r="J520">
        <v>15898</v>
      </c>
      <c r="K520">
        <v>15898</v>
      </c>
      <c r="L520">
        <v>15898</v>
      </c>
      <c r="M520" t="s">
        <v>24</v>
      </c>
      <c r="P520">
        <v>43.9257671231302</v>
      </c>
      <c r="Q520">
        <v>43.9257671231302</v>
      </c>
      <c r="R520" t="s">
        <v>24</v>
      </c>
    </row>
    <row r="521" spans="1:18" x14ac:dyDescent="0.35">
      <c r="A521" t="s">
        <v>235</v>
      </c>
      <c r="B521" t="s">
        <v>104</v>
      </c>
      <c r="C521" t="s">
        <v>244</v>
      </c>
      <c r="D521" t="s">
        <v>105</v>
      </c>
      <c r="E521" t="s">
        <v>26</v>
      </c>
      <c r="F521">
        <v>6</v>
      </c>
      <c r="G521">
        <v>2</v>
      </c>
      <c r="I521">
        <v>63884</v>
      </c>
      <c r="J521">
        <v>63884</v>
      </c>
      <c r="K521">
        <v>63884</v>
      </c>
      <c r="L521">
        <v>63884</v>
      </c>
      <c r="M521" t="s">
        <v>24</v>
      </c>
      <c r="P521">
        <v>77.300164981650994</v>
      </c>
      <c r="Q521">
        <v>77.300164981650994</v>
      </c>
      <c r="R521" t="s">
        <v>24</v>
      </c>
    </row>
    <row r="522" spans="1:18" x14ac:dyDescent="0.35">
      <c r="A522" t="s">
        <v>235</v>
      </c>
      <c r="B522" t="s">
        <v>104</v>
      </c>
      <c r="C522" t="s">
        <v>245</v>
      </c>
      <c r="D522" t="s">
        <v>105</v>
      </c>
      <c r="E522" t="s">
        <v>26</v>
      </c>
      <c r="F522">
        <v>10</v>
      </c>
      <c r="G522">
        <v>2</v>
      </c>
      <c r="I522">
        <v>651</v>
      </c>
      <c r="J522">
        <v>651</v>
      </c>
      <c r="K522">
        <v>651</v>
      </c>
      <c r="L522">
        <v>651</v>
      </c>
      <c r="M522" t="s">
        <v>24</v>
      </c>
      <c r="P522">
        <v>0.59301615184925205</v>
      </c>
      <c r="Q522">
        <v>0.59301615184925205</v>
      </c>
      <c r="R522" t="s">
        <v>24</v>
      </c>
    </row>
    <row r="523" spans="1:18" x14ac:dyDescent="0.35">
      <c r="A523" t="s">
        <v>235</v>
      </c>
      <c r="B523" t="s">
        <v>106</v>
      </c>
      <c r="C523" t="s">
        <v>236</v>
      </c>
      <c r="D523" t="s">
        <v>107</v>
      </c>
      <c r="E523" t="s">
        <v>26</v>
      </c>
      <c r="F523">
        <v>1</v>
      </c>
      <c r="G523">
        <v>2</v>
      </c>
      <c r="I523">
        <v>406</v>
      </c>
      <c r="J523">
        <v>406</v>
      </c>
      <c r="K523">
        <v>406</v>
      </c>
      <c r="L523">
        <v>406</v>
      </c>
      <c r="M523" t="s">
        <v>24</v>
      </c>
      <c r="P523">
        <v>0.52730689498665795</v>
      </c>
      <c r="Q523">
        <v>0.52730689498665795</v>
      </c>
      <c r="R523" t="s">
        <v>24</v>
      </c>
    </row>
    <row r="524" spans="1:18" x14ac:dyDescent="0.35">
      <c r="A524" t="s">
        <v>235</v>
      </c>
      <c r="B524" t="s">
        <v>106</v>
      </c>
      <c r="C524" t="s">
        <v>237</v>
      </c>
      <c r="D524" t="s">
        <v>107</v>
      </c>
      <c r="E524" t="s">
        <v>26</v>
      </c>
      <c r="F524">
        <v>7</v>
      </c>
      <c r="G524">
        <v>2</v>
      </c>
      <c r="I524">
        <v>617</v>
      </c>
      <c r="J524">
        <v>617</v>
      </c>
      <c r="K524">
        <v>617</v>
      </c>
      <c r="L524">
        <v>617</v>
      </c>
      <c r="M524" t="s">
        <v>24</v>
      </c>
      <c r="P524">
        <v>0.32503740017493199</v>
      </c>
      <c r="Q524">
        <v>0.32503740017493199</v>
      </c>
      <c r="R524" t="s">
        <v>24</v>
      </c>
    </row>
    <row r="525" spans="1:18" x14ac:dyDescent="0.35">
      <c r="A525" t="s">
        <v>235</v>
      </c>
      <c r="B525" t="s">
        <v>106</v>
      </c>
      <c r="C525" t="s">
        <v>238</v>
      </c>
      <c r="D525" t="s">
        <v>107</v>
      </c>
      <c r="E525" t="s">
        <v>26</v>
      </c>
      <c r="F525">
        <v>8</v>
      </c>
      <c r="G525">
        <v>2</v>
      </c>
      <c r="I525">
        <v>566</v>
      </c>
      <c r="J525">
        <v>566</v>
      </c>
      <c r="K525">
        <v>566</v>
      </c>
      <c r="L525">
        <v>566</v>
      </c>
      <c r="M525" t="s">
        <v>24</v>
      </c>
      <c r="P525">
        <v>0.232067000562172</v>
      </c>
      <c r="Q525">
        <v>0.232067000562172</v>
      </c>
      <c r="R525" t="s">
        <v>24</v>
      </c>
    </row>
    <row r="526" spans="1:18" x14ac:dyDescent="0.35">
      <c r="A526" t="s">
        <v>235</v>
      </c>
      <c r="B526" t="s">
        <v>106</v>
      </c>
      <c r="C526" t="s">
        <v>239</v>
      </c>
      <c r="D526" t="s">
        <v>107</v>
      </c>
      <c r="E526" t="s">
        <v>26</v>
      </c>
      <c r="F526">
        <v>9</v>
      </c>
      <c r="G526">
        <v>2</v>
      </c>
      <c r="I526">
        <v>838</v>
      </c>
      <c r="J526">
        <v>838</v>
      </c>
      <c r="K526">
        <v>838</v>
      </c>
      <c r="L526">
        <v>838</v>
      </c>
      <c r="M526" t="s">
        <v>24</v>
      </c>
      <c r="P526">
        <v>4.9528059558275999</v>
      </c>
      <c r="Q526">
        <v>4.9528059558275999</v>
      </c>
      <c r="R526" t="s">
        <v>24</v>
      </c>
    </row>
    <row r="527" spans="1:18" x14ac:dyDescent="0.35">
      <c r="A527" t="s">
        <v>235</v>
      </c>
      <c r="B527" t="s">
        <v>106</v>
      </c>
      <c r="C527" t="s">
        <v>240</v>
      </c>
      <c r="D527" t="s">
        <v>107</v>
      </c>
      <c r="E527" t="s">
        <v>26</v>
      </c>
      <c r="F527">
        <v>2</v>
      </c>
      <c r="G527">
        <v>2</v>
      </c>
      <c r="I527">
        <v>2067</v>
      </c>
      <c r="J527">
        <v>2067</v>
      </c>
      <c r="K527">
        <v>2067</v>
      </c>
      <c r="L527">
        <v>2067</v>
      </c>
      <c r="M527" t="s">
        <v>24</v>
      </c>
      <c r="P527">
        <v>0.76841000038502205</v>
      </c>
      <c r="Q527">
        <v>0.76841000038502205</v>
      </c>
      <c r="R527" t="s">
        <v>24</v>
      </c>
    </row>
    <row r="528" spans="1:18" x14ac:dyDescent="0.35">
      <c r="A528" t="s">
        <v>235</v>
      </c>
      <c r="B528" t="s">
        <v>106</v>
      </c>
      <c r="C528" t="s">
        <v>241</v>
      </c>
      <c r="D528" t="s">
        <v>107</v>
      </c>
      <c r="E528" t="s">
        <v>26</v>
      </c>
      <c r="F528">
        <v>3</v>
      </c>
      <c r="G528">
        <v>2</v>
      </c>
      <c r="I528">
        <v>1153</v>
      </c>
      <c r="J528">
        <v>1153</v>
      </c>
      <c r="K528">
        <v>1153</v>
      </c>
      <c r="L528">
        <v>1153</v>
      </c>
      <c r="M528" t="s">
        <v>24</v>
      </c>
      <c r="P528">
        <v>0.75457832350507803</v>
      </c>
      <c r="Q528">
        <v>0.75457832350507803</v>
      </c>
      <c r="R528" t="s">
        <v>24</v>
      </c>
    </row>
    <row r="529" spans="1:18" x14ac:dyDescent="0.35">
      <c r="A529" t="s">
        <v>235</v>
      </c>
      <c r="B529" t="s">
        <v>106</v>
      </c>
      <c r="C529" t="s">
        <v>242</v>
      </c>
      <c r="D529" t="s">
        <v>107</v>
      </c>
      <c r="E529" t="s">
        <v>26</v>
      </c>
      <c r="F529">
        <v>4</v>
      </c>
      <c r="G529">
        <v>2</v>
      </c>
      <c r="I529">
        <v>796</v>
      </c>
      <c r="J529">
        <v>796</v>
      </c>
      <c r="K529">
        <v>796</v>
      </c>
      <c r="L529">
        <v>796</v>
      </c>
      <c r="M529" t="s">
        <v>24</v>
      </c>
      <c r="P529">
        <v>0.235199984395359</v>
      </c>
      <c r="Q529">
        <v>0.235199984395359</v>
      </c>
      <c r="R529" t="s">
        <v>24</v>
      </c>
    </row>
    <row r="530" spans="1:18" x14ac:dyDescent="0.35">
      <c r="A530" t="s">
        <v>235</v>
      </c>
      <c r="B530" t="s">
        <v>106</v>
      </c>
      <c r="C530" t="s">
        <v>243</v>
      </c>
      <c r="D530" t="s">
        <v>107</v>
      </c>
      <c r="E530" t="s">
        <v>26</v>
      </c>
      <c r="F530">
        <v>5</v>
      </c>
      <c r="G530">
        <v>2</v>
      </c>
      <c r="I530">
        <v>1770</v>
      </c>
      <c r="J530">
        <v>1770</v>
      </c>
      <c r="K530">
        <v>1770</v>
      </c>
      <c r="L530">
        <v>1770</v>
      </c>
      <c r="M530" t="s">
        <v>24</v>
      </c>
      <c r="P530">
        <v>4.7963508849772998</v>
      </c>
      <c r="Q530">
        <v>4.7963508849772998</v>
      </c>
      <c r="R530" t="s">
        <v>24</v>
      </c>
    </row>
    <row r="531" spans="1:18" x14ac:dyDescent="0.35">
      <c r="A531" t="s">
        <v>235</v>
      </c>
      <c r="B531" t="s">
        <v>106</v>
      </c>
      <c r="C531" t="s">
        <v>244</v>
      </c>
      <c r="D531" t="s">
        <v>107</v>
      </c>
      <c r="E531" t="s">
        <v>26</v>
      </c>
      <c r="F531">
        <v>6</v>
      </c>
      <c r="G531">
        <v>2</v>
      </c>
      <c r="I531">
        <v>30109</v>
      </c>
      <c r="J531">
        <v>30109</v>
      </c>
      <c r="K531">
        <v>30109</v>
      </c>
      <c r="L531">
        <v>30109</v>
      </c>
      <c r="M531" t="s">
        <v>24</v>
      </c>
      <c r="P531">
        <v>35.804590589358597</v>
      </c>
      <c r="Q531">
        <v>35.804590589358597</v>
      </c>
      <c r="R531" t="s">
        <v>24</v>
      </c>
    </row>
    <row r="532" spans="1:18" x14ac:dyDescent="0.35">
      <c r="A532" t="s">
        <v>235</v>
      </c>
      <c r="B532" t="s">
        <v>106</v>
      </c>
      <c r="C532" t="s">
        <v>245</v>
      </c>
      <c r="D532" t="s">
        <v>107</v>
      </c>
      <c r="E532" t="s">
        <v>26</v>
      </c>
      <c r="F532">
        <v>10</v>
      </c>
      <c r="G532">
        <v>2</v>
      </c>
      <c r="I532">
        <v>571</v>
      </c>
      <c r="J532">
        <v>571</v>
      </c>
      <c r="K532">
        <v>571</v>
      </c>
      <c r="L532">
        <v>571</v>
      </c>
      <c r="M532" t="s">
        <v>24</v>
      </c>
      <c r="P532">
        <v>0.41363650863906198</v>
      </c>
      <c r="Q532">
        <v>0.41363650863906198</v>
      </c>
      <c r="R532" t="s">
        <v>24</v>
      </c>
    </row>
    <row r="533" spans="1:18" x14ac:dyDescent="0.35">
      <c r="A533" t="s">
        <v>235</v>
      </c>
      <c r="B533" t="s">
        <v>108</v>
      </c>
      <c r="C533" t="s">
        <v>236</v>
      </c>
      <c r="D533" t="s">
        <v>109</v>
      </c>
      <c r="E533" t="s">
        <v>26</v>
      </c>
      <c r="F533">
        <v>1</v>
      </c>
      <c r="G533">
        <v>2</v>
      </c>
      <c r="I533">
        <v>441</v>
      </c>
      <c r="J533">
        <v>441</v>
      </c>
      <c r="K533">
        <v>441</v>
      </c>
      <c r="L533">
        <v>441</v>
      </c>
      <c r="M533" t="s">
        <v>24</v>
      </c>
      <c r="P533">
        <v>0.78331687094048996</v>
      </c>
      <c r="Q533">
        <v>0.78331687094048996</v>
      </c>
      <c r="R533" t="s">
        <v>24</v>
      </c>
    </row>
    <row r="534" spans="1:18" x14ac:dyDescent="0.35">
      <c r="A534" t="s">
        <v>235</v>
      </c>
      <c r="B534" t="s">
        <v>108</v>
      </c>
      <c r="C534" t="s">
        <v>237</v>
      </c>
      <c r="D534" t="s">
        <v>109</v>
      </c>
      <c r="E534" t="s">
        <v>26</v>
      </c>
      <c r="F534">
        <v>7</v>
      </c>
      <c r="G534">
        <v>2</v>
      </c>
      <c r="I534">
        <v>586</v>
      </c>
      <c r="J534">
        <v>586</v>
      </c>
      <c r="K534">
        <v>586</v>
      </c>
      <c r="L534">
        <v>586</v>
      </c>
      <c r="M534" t="s">
        <v>24</v>
      </c>
      <c r="P534">
        <v>0.28694454901282401</v>
      </c>
      <c r="Q534">
        <v>0.28694454901282401</v>
      </c>
      <c r="R534" t="s">
        <v>24</v>
      </c>
    </row>
    <row r="535" spans="1:18" x14ac:dyDescent="0.35">
      <c r="A535" t="s">
        <v>235</v>
      </c>
      <c r="B535" t="s">
        <v>108</v>
      </c>
      <c r="C535" t="s">
        <v>238</v>
      </c>
      <c r="D535" t="s">
        <v>109</v>
      </c>
      <c r="E535" t="s">
        <v>26</v>
      </c>
      <c r="F535">
        <v>8</v>
      </c>
      <c r="G535">
        <v>2</v>
      </c>
      <c r="I535">
        <v>615</v>
      </c>
      <c r="J535">
        <v>615</v>
      </c>
      <c r="K535">
        <v>615</v>
      </c>
      <c r="L535">
        <v>615</v>
      </c>
      <c r="M535" t="s">
        <v>24</v>
      </c>
      <c r="P535">
        <v>0.33470007985386202</v>
      </c>
      <c r="Q535">
        <v>0.33470007985386202</v>
      </c>
      <c r="R535" t="s">
        <v>24</v>
      </c>
    </row>
    <row r="536" spans="1:18" x14ac:dyDescent="0.35">
      <c r="A536" t="s">
        <v>235</v>
      </c>
      <c r="B536" t="s">
        <v>108</v>
      </c>
      <c r="C536" t="s">
        <v>239</v>
      </c>
      <c r="D536" t="s">
        <v>109</v>
      </c>
      <c r="E536" t="s">
        <v>26</v>
      </c>
      <c r="F536">
        <v>9</v>
      </c>
      <c r="G536">
        <v>2</v>
      </c>
      <c r="I536">
        <v>1020</v>
      </c>
      <c r="J536">
        <v>1020</v>
      </c>
      <c r="K536">
        <v>1020</v>
      </c>
      <c r="L536">
        <v>1020</v>
      </c>
      <c r="M536" t="s">
        <v>24</v>
      </c>
      <c r="P536">
        <v>6.1603804708250696</v>
      </c>
      <c r="Q536">
        <v>6.1603804708250696</v>
      </c>
      <c r="R536" t="s">
        <v>24</v>
      </c>
    </row>
    <row r="537" spans="1:18" x14ac:dyDescent="0.35">
      <c r="A537" t="s">
        <v>235</v>
      </c>
      <c r="B537" t="s">
        <v>108</v>
      </c>
      <c r="C537" t="s">
        <v>240</v>
      </c>
      <c r="D537" t="s">
        <v>109</v>
      </c>
      <c r="E537" t="s">
        <v>26</v>
      </c>
      <c r="F537">
        <v>2</v>
      </c>
      <c r="G537">
        <v>2</v>
      </c>
      <c r="I537">
        <v>2340</v>
      </c>
      <c r="J537">
        <v>2340</v>
      </c>
      <c r="K537">
        <v>2340</v>
      </c>
      <c r="L537">
        <v>2340</v>
      </c>
      <c r="M537" t="s">
        <v>24</v>
      </c>
      <c r="P537">
        <v>1.02782699204586</v>
      </c>
      <c r="Q537">
        <v>1.02782699204586</v>
      </c>
      <c r="R537" t="s">
        <v>24</v>
      </c>
    </row>
    <row r="538" spans="1:18" x14ac:dyDescent="0.35">
      <c r="A538" t="s">
        <v>235</v>
      </c>
      <c r="B538" t="s">
        <v>108</v>
      </c>
      <c r="C538" t="s">
        <v>241</v>
      </c>
      <c r="D538" t="s">
        <v>109</v>
      </c>
      <c r="E538" t="s">
        <v>26</v>
      </c>
      <c r="F538">
        <v>3</v>
      </c>
      <c r="G538">
        <v>2</v>
      </c>
      <c r="I538">
        <v>1186</v>
      </c>
      <c r="J538">
        <v>1186</v>
      </c>
      <c r="K538">
        <v>1186</v>
      </c>
      <c r="L538">
        <v>1186</v>
      </c>
      <c r="M538" t="s">
        <v>24</v>
      </c>
      <c r="P538">
        <v>0.82339581468655199</v>
      </c>
      <c r="Q538">
        <v>0.82339581468655199</v>
      </c>
      <c r="R538" t="s">
        <v>24</v>
      </c>
    </row>
    <row r="539" spans="1:18" x14ac:dyDescent="0.35">
      <c r="A539" t="s">
        <v>235</v>
      </c>
      <c r="B539" t="s">
        <v>108</v>
      </c>
      <c r="C539" t="s">
        <v>242</v>
      </c>
      <c r="D539" t="s">
        <v>109</v>
      </c>
      <c r="E539" t="s">
        <v>26</v>
      </c>
      <c r="F539">
        <v>4</v>
      </c>
      <c r="G539">
        <v>2</v>
      </c>
      <c r="I539">
        <v>754</v>
      </c>
      <c r="J539">
        <v>754</v>
      </c>
      <c r="K539">
        <v>754</v>
      </c>
      <c r="L539">
        <v>754</v>
      </c>
      <c r="M539" t="s">
        <v>24</v>
      </c>
      <c r="P539">
        <v>0.21642474258745201</v>
      </c>
      <c r="Q539">
        <v>0.21642474258745201</v>
      </c>
      <c r="R539" t="s">
        <v>24</v>
      </c>
    </row>
    <row r="540" spans="1:18" x14ac:dyDescent="0.35">
      <c r="A540" t="s">
        <v>235</v>
      </c>
      <c r="B540" t="s">
        <v>108</v>
      </c>
      <c r="C540" t="s">
        <v>243</v>
      </c>
      <c r="D540" t="s">
        <v>109</v>
      </c>
      <c r="E540" t="s">
        <v>26</v>
      </c>
      <c r="F540">
        <v>5</v>
      </c>
      <c r="G540">
        <v>2</v>
      </c>
      <c r="I540">
        <v>14680</v>
      </c>
      <c r="J540">
        <v>14680</v>
      </c>
      <c r="K540">
        <v>14680</v>
      </c>
      <c r="L540">
        <v>14680</v>
      </c>
      <c r="M540" t="s">
        <v>24</v>
      </c>
      <c r="P540">
        <v>40.670019342632798</v>
      </c>
      <c r="Q540">
        <v>40.670019342632798</v>
      </c>
      <c r="R540" t="s">
        <v>24</v>
      </c>
    </row>
    <row r="541" spans="1:18" x14ac:dyDescent="0.35">
      <c r="A541" t="s">
        <v>235</v>
      </c>
      <c r="B541" t="s">
        <v>108</v>
      </c>
      <c r="C541" t="s">
        <v>244</v>
      </c>
      <c r="D541" t="s">
        <v>109</v>
      </c>
      <c r="E541" t="s">
        <v>26</v>
      </c>
      <c r="F541">
        <v>6</v>
      </c>
      <c r="G541">
        <v>2</v>
      </c>
      <c r="I541">
        <v>20526</v>
      </c>
      <c r="J541">
        <v>20526</v>
      </c>
      <c r="K541">
        <v>20526</v>
      </c>
      <c r="L541">
        <v>20526</v>
      </c>
      <c r="M541" t="s">
        <v>24</v>
      </c>
      <c r="P541">
        <v>24.1678353419594</v>
      </c>
      <c r="Q541">
        <v>24.1678353419594</v>
      </c>
      <c r="R541" t="s">
        <v>24</v>
      </c>
    </row>
    <row r="542" spans="1:18" x14ac:dyDescent="0.35">
      <c r="A542" t="s">
        <v>235</v>
      </c>
      <c r="B542" t="s">
        <v>108</v>
      </c>
      <c r="C542" t="s">
        <v>245</v>
      </c>
      <c r="D542" t="s">
        <v>109</v>
      </c>
      <c r="E542" t="s">
        <v>26</v>
      </c>
      <c r="F542">
        <v>10</v>
      </c>
      <c r="G542">
        <v>2</v>
      </c>
      <c r="I542">
        <v>601</v>
      </c>
      <c r="J542">
        <v>601</v>
      </c>
      <c r="K542">
        <v>601</v>
      </c>
      <c r="L542">
        <v>601</v>
      </c>
      <c r="M542" t="s">
        <v>24</v>
      </c>
      <c r="P542">
        <v>0.48101595878991998</v>
      </c>
      <c r="Q542">
        <v>0.48101595878991998</v>
      </c>
      <c r="R542" t="s">
        <v>24</v>
      </c>
    </row>
    <row r="543" spans="1:18" x14ac:dyDescent="0.35">
      <c r="A543" t="s">
        <v>235</v>
      </c>
      <c r="B543" t="s">
        <v>110</v>
      </c>
      <c r="C543" t="s">
        <v>236</v>
      </c>
      <c r="D543" t="s">
        <v>111</v>
      </c>
      <c r="E543" t="s">
        <v>26</v>
      </c>
      <c r="F543">
        <v>1</v>
      </c>
      <c r="G543">
        <v>2</v>
      </c>
      <c r="I543">
        <v>429</v>
      </c>
      <c r="J543">
        <v>429</v>
      </c>
      <c r="K543">
        <v>429</v>
      </c>
      <c r="L543">
        <v>429</v>
      </c>
      <c r="M543" t="s">
        <v>24</v>
      </c>
      <c r="P543">
        <v>0.69521915137308299</v>
      </c>
      <c r="Q543">
        <v>0.69521915137308299</v>
      </c>
      <c r="R543" t="s">
        <v>24</v>
      </c>
    </row>
    <row r="544" spans="1:18" x14ac:dyDescent="0.35">
      <c r="A544" t="s">
        <v>235</v>
      </c>
      <c r="B544" t="s">
        <v>110</v>
      </c>
      <c r="C544" t="s">
        <v>237</v>
      </c>
      <c r="D544" t="s">
        <v>111</v>
      </c>
      <c r="E544" t="s">
        <v>26</v>
      </c>
      <c r="F544">
        <v>7</v>
      </c>
      <c r="G544">
        <v>2</v>
      </c>
      <c r="I544">
        <v>626</v>
      </c>
      <c r="J544">
        <v>626</v>
      </c>
      <c r="K544">
        <v>626</v>
      </c>
      <c r="L544">
        <v>626</v>
      </c>
      <c r="M544" t="s">
        <v>24</v>
      </c>
      <c r="P544">
        <v>0.33606819337060501</v>
      </c>
      <c r="Q544">
        <v>0.33606819337060501</v>
      </c>
      <c r="R544" t="s">
        <v>24</v>
      </c>
    </row>
    <row r="545" spans="1:18" x14ac:dyDescent="0.35">
      <c r="A545" t="s">
        <v>235</v>
      </c>
      <c r="B545" t="s">
        <v>110</v>
      </c>
      <c r="C545" t="s">
        <v>238</v>
      </c>
      <c r="D545" t="s">
        <v>111</v>
      </c>
      <c r="E545" t="s">
        <v>26</v>
      </c>
      <c r="F545">
        <v>8</v>
      </c>
      <c r="G545">
        <v>2</v>
      </c>
      <c r="I545">
        <v>599</v>
      </c>
      <c r="J545">
        <v>599</v>
      </c>
      <c r="K545">
        <v>599</v>
      </c>
      <c r="L545">
        <v>599</v>
      </c>
      <c r="M545" t="s">
        <v>24</v>
      </c>
      <c r="P545">
        <v>0.30112616872048198</v>
      </c>
      <c r="Q545">
        <v>0.30112616872048198</v>
      </c>
      <c r="R545" t="s">
        <v>24</v>
      </c>
    </row>
    <row r="546" spans="1:18" x14ac:dyDescent="0.35">
      <c r="A546" t="s">
        <v>235</v>
      </c>
      <c r="B546" t="s">
        <v>110</v>
      </c>
      <c r="C546" t="s">
        <v>239</v>
      </c>
      <c r="D546" t="s">
        <v>111</v>
      </c>
      <c r="E546" t="s">
        <v>26</v>
      </c>
      <c r="F546">
        <v>9</v>
      </c>
      <c r="G546">
        <v>2</v>
      </c>
      <c r="I546">
        <v>719</v>
      </c>
      <c r="J546">
        <v>719</v>
      </c>
      <c r="K546">
        <v>719</v>
      </c>
      <c r="L546">
        <v>719</v>
      </c>
      <c r="M546" t="s">
        <v>24</v>
      </c>
      <c r="P546">
        <v>4.0947000726015697</v>
      </c>
      <c r="Q546">
        <v>4.0947000726015697</v>
      </c>
      <c r="R546" t="s">
        <v>24</v>
      </c>
    </row>
    <row r="547" spans="1:18" x14ac:dyDescent="0.35">
      <c r="A547" t="s">
        <v>235</v>
      </c>
      <c r="B547" t="s">
        <v>110</v>
      </c>
      <c r="C547" t="s">
        <v>240</v>
      </c>
      <c r="D547" t="s">
        <v>111</v>
      </c>
      <c r="E547" t="s">
        <v>26</v>
      </c>
      <c r="F547">
        <v>2</v>
      </c>
      <c r="G547">
        <v>2</v>
      </c>
      <c r="I547">
        <v>2220</v>
      </c>
      <c r="J547">
        <v>2220</v>
      </c>
      <c r="K547">
        <v>2220</v>
      </c>
      <c r="L547">
        <v>2220</v>
      </c>
      <c r="M547" t="s">
        <v>24</v>
      </c>
      <c r="P547">
        <v>0.91380102720860001</v>
      </c>
      <c r="Q547">
        <v>0.91380102720860001</v>
      </c>
      <c r="R547" t="s">
        <v>24</v>
      </c>
    </row>
    <row r="548" spans="1:18" x14ac:dyDescent="0.35">
      <c r="A548" t="s">
        <v>235</v>
      </c>
      <c r="B548" t="s">
        <v>110</v>
      </c>
      <c r="C548" t="s">
        <v>241</v>
      </c>
      <c r="D548" t="s">
        <v>111</v>
      </c>
      <c r="E548" t="s">
        <v>26</v>
      </c>
      <c r="F548">
        <v>3</v>
      </c>
      <c r="G548">
        <v>2</v>
      </c>
      <c r="I548">
        <v>1125</v>
      </c>
      <c r="J548">
        <v>1125</v>
      </c>
      <c r="K548">
        <v>1125</v>
      </c>
      <c r="L548">
        <v>1125</v>
      </c>
      <c r="M548" t="s">
        <v>24</v>
      </c>
      <c r="P548">
        <v>0.69632234930299997</v>
      </c>
      <c r="Q548">
        <v>0.69632234930299997</v>
      </c>
      <c r="R548" t="s">
        <v>24</v>
      </c>
    </row>
    <row r="549" spans="1:18" x14ac:dyDescent="0.35">
      <c r="A549" t="s">
        <v>235</v>
      </c>
      <c r="B549" t="s">
        <v>110</v>
      </c>
      <c r="C549" t="s">
        <v>242</v>
      </c>
      <c r="D549" t="s">
        <v>111</v>
      </c>
      <c r="E549" t="s">
        <v>26</v>
      </c>
      <c r="F549">
        <v>4</v>
      </c>
      <c r="G549">
        <v>2</v>
      </c>
      <c r="I549">
        <v>873</v>
      </c>
      <c r="J549">
        <v>873</v>
      </c>
      <c r="K549">
        <v>873</v>
      </c>
      <c r="L549">
        <v>873</v>
      </c>
      <c r="M549" t="s">
        <v>24</v>
      </c>
      <c r="P549">
        <v>0.269868834709376</v>
      </c>
      <c r="Q549">
        <v>0.269868834709376</v>
      </c>
      <c r="R549" t="s">
        <v>24</v>
      </c>
    </row>
    <row r="550" spans="1:18" x14ac:dyDescent="0.35">
      <c r="A550" t="s">
        <v>235</v>
      </c>
      <c r="B550" t="s">
        <v>110</v>
      </c>
      <c r="C550" t="s">
        <v>243</v>
      </c>
      <c r="D550" t="s">
        <v>111</v>
      </c>
      <c r="E550" t="s">
        <v>26</v>
      </c>
      <c r="F550">
        <v>5</v>
      </c>
      <c r="G550">
        <v>2</v>
      </c>
      <c r="I550">
        <v>1544</v>
      </c>
      <c r="J550">
        <v>1544</v>
      </c>
      <c r="K550">
        <v>1544</v>
      </c>
      <c r="L550">
        <v>1544</v>
      </c>
      <c r="M550" t="s">
        <v>24</v>
      </c>
      <c r="P550">
        <v>4.1171349160808504</v>
      </c>
      <c r="Q550">
        <v>4.1171349160808504</v>
      </c>
      <c r="R550" t="s">
        <v>24</v>
      </c>
    </row>
    <row r="551" spans="1:18" x14ac:dyDescent="0.35">
      <c r="A551" t="s">
        <v>235</v>
      </c>
      <c r="B551" t="s">
        <v>110</v>
      </c>
      <c r="C551" t="s">
        <v>244</v>
      </c>
      <c r="D551" t="s">
        <v>111</v>
      </c>
      <c r="E551" t="s">
        <v>26</v>
      </c>
      <c r="F551">
        <v>6</v>
      </c>
      <c r="G551">
        <v>2</v>
      </c>
      <c r="I551">
        <v>20187</v>
      </c>
      <c r="J551">
        <v>20187</v>
      </c>
      <c r="K551">
        <v>20187</v>
      </c>
      <c r="L551">
        <v>20187</v>
      </c>
      <c r="M551" t="s">
        <v>24</v>
      </c>
      <c r="P551">
        <v>23.757496151281</v>
      </c>
      <c r="Q551">
        <v>23.757496151281</v>
      </c>
      <c r="R551" t="s">
        <v>24</v>
      </c>
    </row>
    <row r="552" spans="1:18" x14ac:dyDescent="0.35">
      <c r="A552" t="s">
        <v>235</v>
      </c>
      <c r="B552" t="s">
        <v>110</v>
      </c>
      <c r="C552" t="s">
        <v>245</v>
      </c>
      <c r="D552" t="s">
        <v>111</v>
      </c>
      <c r="E552" t="s">
        <v>26</v>
      </c>
      <c r="F552">
        <v>10</v>
      </c>
      <c r="G552">
        <v>2</v>
      </c>
      <c r="I552">
        <v>579</v>
      </c>
      <c r="J552">
        <v>579</v>
      </c>
      <c r="K552">
        <v>579</v>
      </c>
      <c r="L552">
        <v>579</v>
      </c>
      <c r="M552" t="s">
        <v>24</v>
      </c>
      <c r="P552">
        <v>0.43161909556373401</v>
      </c>
      <c r="Q552">
        <v>0.43161909556373401</v>
      </c>
      <c r="R552" t="s">
        <v>24</v>
      </c>
    </row>
    <row r="553" spans="1:18" x14ac:dyDescent="0.35">
      <c r="A553" t="s">
        <v>235</v>
      </c>
      <c r="B553" t="s">
        <v>112</v>
      </c>
      <c r="C553" t="s">
        <v>236</v>
      </c>
      <c r="D553" t="s">
        <v>113</v>
      </c>
      <c r="E553" t="s">
        <v>26</v>
      </c>
      <c r="F553">
        <v>1</v>
      </c>
      <c r="G553">
        <v>2</v>
      </c>
      <c r="I553">
        <v>452</v>
      </c>
      <c r="J553">
        <v>452</v>
      </c>
      <c r="K553">
        <v>452</v>
      </c>
      <c r="L553">
        <v>452</v>
      </c>
      <c r="M553" t="s">
        <v>24</v>
      </c>
      <c r="P553">
        <v>0.86432781460070196</v>
      </c>
      <c r="Q553">
        <v>0.86432781460070196</v>
      </c>
      <c r="R553" t="s">
        <v>24</v>
      </c>
    </row>
    <row r="554" spans="1:18" x14ac:dyDescent="0.35">
      <c r="A554" t="s">
        <v>235</v>
      </c>
      <c r="B554" t="s">
        <v>112</v>
      </c>
      <c r="C554" t="s">
        <v>237</v>
      </c>
      <c r="D554" t="s">
        <v>113</v>
      </c>
      <c r="E554" t="s">
        <v>26</v>
      </c>
      <c r="F554">
        <v>7</v>
      </c>
      <c r="G554">
        <v>2</v>
      </c>
      <c r="I554">
        <v>753</v>
      </c>
      <c r="J554">
        <v>753</v>
      </c>
      <c r="K554">
        <v>753</v>
      </c>
      <c r="L554">
        <v>753</v>
      </c>
      <c r="M554" t="s">
        <v>24</v>
      </c>
      <c r="P554">
        <v>0.49061030275155498</v>
      </c>
      <c r="Q554">
        <v>0.49061030275155498</v>
      </c>
      <c r="R554" t="s">
        <v>24</v>
      </c>
    </row>
    <row r="555" spans="1:18" x14ac:dyDescent="0.35">
      <c r="A555" t="s">
        <v>235</v>
      </c>
      <c r="B555" t="s">
        <v>112</v>
      </c>
      <c r="C555" t="s">
        <v>238</v>
      </c>
      <c r="D555" t="s">
        <v>113</v>
      </c>
      <c r="E555" t="s">
        <v>26</v>
      </c>
      <c r="F555">
        <v>8</v>
      </c>
      <c r="G555">
        <v>2</v>
      </c>
      <c r="I555">
        <v>687</v>
      </c>
      <c r="J555">
        <v>687</v>
      </c>
      <c r="K555">
        <v>687</v>
      </c>
      <c r="L555">
        <v>687</v>
      </c>
      <c r="M555" t="s">
        <v>24</v>
      </c>
      <c r="P555">
        <v>0.48635946863717999</v>
      </c>
      <c r="Q555">
        <v>0.48635946863717999</v>
      </c>
      <c r="R555" t="s">
        <v>24</v>
      </c>
    </row>
    <row r="556" spans="1:18" x14ac:dyDescent="0.35">
      <c r="A556" t="s">
        <v>235</v>
      </c>
      <c r="B556" t="s">
        <v>112</v>
      </c>
      <c r="C556" t="s">
        <v>239</v>
      </c>
      <c r="D556" t="s">
        <v>113</v>
      </c>
      <c r="E556" t="s">
        <v>26</v>
      </c>
      <c r="F556">
        <v>9</v>
      </c>
      <c r="G556">
        <v>2</v>
      </c>
      <c r="I556">
        <v>1786</v>
      </c>
      <c r="J556">
        <v>1786</v>
      </c>
      <c r="K556">
        <v>1786</v>
      </c>
      <c r="L556">
        <v>1786</v>
      </c>
      <c r="M556" t="s">
        <v>24</v>
      </c>
      <c r="P556">
        <v>10.4850685307237</v>
      </c>
      <c r="Q556">
        <v>10.4850685307237</v>
      </c>
      <c r="R556" t="s">
        <v>24</v>
      </c>
    </row>
    <row r="557" spans="1:18" x14ac:dyDescent="0.35">
      <c r="A557" t="s">
        <v>235</v>
      </c>
      <c r="B557" t="s">
        <v>112</v>
      </c>
      <c r="C557" t="s">
        <v>240</v>
      </c>
      <c r="D557" t="s">
        <v>113</v>
      </c>
      <c r="E557" t="s">
        <v>26</v>
      </c>
      <c r="F557">
        <v>2</v>
      </c>
      <c r="G557">
        <v>2</v>
      </c>
      <c r="I557">
        <v>119517</v>
      </c>
      <c r="J557">
        <v>119517</v>
      </c>
      <c r="K557">
        <v>119517</v>
      </c>
      <c r="L557">
        <v>119517</v>
      </c>
      <c r="M557" t="s">
        <v>24</v>
      </c>
      <c r="P557">
        <v>115.328098532624</v>
      </c>
      <c r="Q557">
        <v>115.328098532624</v>
      </c>
      <c r="R557" t="s">
        <v>24</v>
      </c>
    </row>
    <row r="558" spans="1:18" x14ac:dyDescent="0.35">
      <c r="A558" t="s">
        <v>235</v>
      </c>
      <c r="B558" t="s">
        <v>112</v>
      </c>
      <c r="C558" t="s">
        <v>241</v>
      </c>
      <c r="D558" t="s">
        <v>113</v>
      </c>
      <c r="E558" t="s">
        <v>26</v>
      </c>
      <c r="F558">
        <v>3</v>
      </c>
      <c r="G558">
        <v>2</v>
      </c>
      <c r="I558">
        <v>1265</v>
      </c>
      <c r="J558">
        <v>1265</v>
      </c>
      <c r="K558">
        <v>1265</v>
      </c>
      <c r="L558">
        <v>1265</v>
      </c>
      <c r="M558" t="s">
        <v>24</v>
      </c>
      <c r="P558">
        <v>0.98876454591130003</v>
      </c>
      <c r="Q558">
        <v>0.98876454591130003</v>
      </c>
      <c r="R558" t="s">
        <v>24</v>
      </c>
    </row>
    <row r="559" spans="1:18" x14ac:dyDescent="0.35">
      <c r="A559" t="s">
        <v>235</v>
      </c>
      <c r="B559" t="s">
        <v>112</v>
      </c>
      <c r="C559" t="s">
        <v>242</v>
      </c>
      <c r="D559" t="s">
        <v>113</v>
      </c>
      <c r="E559" t="s">
        <v>26</v>
      </c>
      <c r="F559">
        <v>4</v>
      </c>
      <c r="G559">
        <v>2</v>
      </c>
      <c r="I559">
        <v>817</v>
      </c>
      <c r="J559">
        <v>817</v>
      </c>
      <c r="K559">
        <v>817</v>
      </c>
      <c r="L559">
        <v>817</v>
      </c>
      <c r="M559" t="s">
        <v>24</v>
      </c>
      <c r="P559">
        <v>0.24462442714482299</v>
      </c>
      <c r="Q559">
        <v>0.24462442714482299</v>
      </c>
      <c r="R559" t="s">
        <v>24</v>
      </c>
    </row>
    <row r="560" spans="1:18" x14ac:dyDescent="0.35">
      <c r="A560" t="s">
        <v>235</v>
      </c>
      <c r="B560" t="s">
        <v>112</v>
      </c>
      <c r="C560" t="s">
        <v>243</v>
      </c>
      <c r="D560" t="s">
        <v>113</v>
      </c>
      <c r="E560" t="s">
        <v>26</v>
      </c>
      <c r="F560">
        <v>5</v>
      </c>
      <c r="G560">
        <v>2</v>
      </c>
      <c r="I560">
        <v>75295</v>
      </c>
      <c r="J560">
        <v>75295</v>
      </c>
      <c r="K560">
        <v>75295</v>
      </c>
      <c r="L560">
        <v>75295</v>
      </c>
      <c r="M560" t="s">
        <v>24</v>
      </c>
      <c r="P560">
        <v>194.92394173711401</v>
      </c>
      <c r="Q560">
        <v>194.92394173711401</v>
      </c>
      <c r="R560" t="s">
        <v>24</v>
      </c>
    </row>
    <row r="561" spans="1:18" x14ac:dyDescent="0.35">
      <c r="A561" t="s">
        <v>235</v>
      </c>
      <c r="B561" t="s">
        <v>112</v>
      </c>
      <c r="C561" t="s">
        <v>244</v>
      </c>
      <c r="D561" t="s">
        <v>113</v>
      </c>
      <c r="E561" t="s">
        <v>218</v>
      </c>
      <c r="F561">
        <v>6</v>
      </c>
      <c r="G561">
        <v>2</v>
      </c>
      <c r="I561">
        <v>1081973</v>
      </c>
      <c r="J561">
        <v>1081973</v>
      </c>
      <c r="K561">
        <v>1081973</v>
      </c>
      <c r="L561">
        <v>1081973</v>
      </c>
      <c r="M561" t="s">
        <v>24</v>
      </c>
      <c r="P561">
        <v>1630.6864321590699</v>
      </c>
      <c r="Q561">
        <v>1630.6864321590699</v>
      </c>
      <c r="R561" t="s">
        <v>24</v>
      </c>
    </row>
    <row r="562" spans="1:18" x14ac:dyDescent="0.35">
      <c r="A562" t="s">
        <v>235</v>
      </c>
      <c r="B562" t="s">
        <v>112</v>
      </c>
      <c r="C562" t="s">
        <v>245</v>
      </c>
      <c r="D562" t="s">
        <v>113</v>
      </c>
      <c r="E562" t="s">
        <v>26</v>
      </c>
      <c r="F562">
        <v>10</v>
      </c>
      <c r="G562">
        <v>2</v>
      </c>
      <c r="I562">
        <v>5804</v>
      </c>
      <c r="J562">
        <v>5804</v>
      </c>
      <c r="K562">
        <v>5804</v>
      </c>
      <c r="L562">
        <v>5804</v>
      </c>
      <c r="M562" t="s">
        <v>24</v>
      </c>
      <c r="P562">
        <v>11.7613864525109</v>
      </c>
      <c r="Q562">
        <v>11.7613864525109</v>
      </c>
      <c r="R562" t="s">
        <v>24</v>
      </c>
    </row>
    <row r="563" spans="1:18" x14ac:dyDescent="0.35">
      <c r="A563" t="s">
        <v>235</v>
      </c>
      <c r="B563" t="s">
        <v>114</v>
      </c>
      <c r="C563" t="s">
        <v>236</v>
      </c>
      <c r="D563" t="s">
        <v>115</v>
      </c>
      <c r="E563" t="s">
        <v>26</v>
      </c>
      <c r="F563">
        <v>1</v>
      </c>
      <c r="G563">
        <v>2</v>
      </c>
      <c r="I563">
        <v>436</v>
      </c>
      <c r="J563">
        <v>436</v>
      </c>
      <c r="K563">
        <v>436</v>
      </c>
      <c r="L563">
        <v>436</v>
      </c>
      <c r="M563" t="s">
        <v>24</v>
      </c>
      <c r="P563">
        <v>0.74657255336915695</v>
      </c>
      <c r="Q563">
        <v>0.74657255336915695</v>
      </c>
      <c r="R563" t="s">
        <v>24</v>
      </c>
    </row>
    <row r="564" spans="1:18" x14ac:dyDescent="0.35">
      <c r="A564" t="s">
        <v>235</v>
      </c>
      <c r="B564" t="s">
        <v>114</v>
      </c>
      <c r="C564" t="s">
        <v>237</v>
      </c>
      <c r="D564" t="s">
        <v>115</v>
      </c>
      <c r="E564" t="s">
        <v>26</v>
      </c>
      <c r="F564">
        <v>7</v>
      </c>
      <c r="G564">
        <v>2</v>
      </c>
      <c r="I564">
        <v>567</v>
      </c>
      <c r="J564">
        <v>567</v>
      </c>
      <c r="K564">
        <v>567</v>
      </c>
      <c r="L564">
        <v>567</v>
      </c>
      <c r="M564" t="s">
        <v>24</v>
      </c>
      <c r="P564">
        <v>0.26351552315975701</v>
      </c>
      <c r="Q564">
        <v>0.26351552315975701</v>
      </c>
      <c r="R564" t="s">
        <v>24</v>
      </c>
    </row>
    <row r="565" spans="1:18" x14ac:dyDescent="0.35">
      <c r="A565" t="s">
        <v>235</v>
      </c>
      <c r="B565" t="s">
        <v>114</v>
      </c>
      <c r="C565" t="s">
        <v>238</v>
      </c>
      <c r="D565" t="s">
        <v>115</v>
      </c>
      <c r="E565" t="s">
        <v>26</v>
      </c>
      <c r="F565">
        <v>8</v>
      </c>
      <c r="G565">
        <v>2</v>
      </c>
      <c r="I565">
        <v>586</v>
      </c>
      <c r="J565">
        <v>586</v>
      </c>
      <c r="K565">
        <v>586</v>
      </c>
      <c r="L565">
        <v>586</v>
      </c>
      <c r="M565" t="s">
        <v>24</v>
      </c>
      <c r="P565">
        <v>0.27388889654236098</v>
      </c>
      <c r="Q565">
        <v>0.27388889654236098</v>
      </c>
      <c r="R565" t="s">
        <v>24</v>
      </c>
    </row>
    <row r="566" spans="1:18" x14ac:dyDescent="0.35">
      <c r="A566" t="s">
        <v>235</v>
      </c>
      <c r="B566" t="s">
        <v>114</v>
      </c>
      <c r="C566" t="s">
        <v>239</v>
      </c>
      <c r="D566" t="s">
        <v>115</v>
      </c>
      <c r="E566" t="s">
        <v>26</v>
      </c>
      <c r="F566">
        <v>9</v>
      </c>
      <c r="G566">
        <v>2</v>
      </c>
      <c r="I566">
        <v>788</v>
      </c>
      <c r="J566">
        <v>788</v>
      </c>
      <c r="K566">
        <v>788</v>
      </c>
      <c r="L566">
        <v>788</v>
      </c>
      <c r="M566" t="s">
        <v>24</v>
      </c>
      <c r="P566">
        <v>4.6002248326100403</v>
      </c>
      <c r="Q566">
        <v>4.6002248326100403</v>
      </c>
      <c r="R566" t="s">
        <v>24</v>
      </c>
    </row>
    <row r="567" spans="1:18" x14ac:dyDescent="0.35">
      <c r="A567" t="s">
        <v>235</v>
      </c>
      <c r="B567" t="s">
        <v>114</v>
      </c>
      <c r="C567" t="s">
        <v>240</v>
      </c>
      <c r="D567" t="s">
        <v>115</v>
      </c>
      <c r="E567" t="s">
        <v>26</v>
      </c>
      <c r="F567">
        <v>2</v>
      </c>
      <c r="G567">
        <v>2</v>
      </c>
      <c r="I567">
        <v>2198</v>
      </c>
      <c r="J567">
        <v>2198</v>
      </c>
      <c r="K567">
        <v>2198</v>
      </c>
      <c r="L567">
        <v>2198</v>
      </c>
      <c r="M567" t="s">
        <v>24</v>
      </c>
      <c r="P567">
        <v>0.89289573602369099</v>
      </c>
      <c r="Q567">
        <v>0.89289573602369099</v>
      </c>
      <c r="R567" t="s">
        <v>24</v>
      </c>
    </row>
    <row r="568" spans="1:18" x14ac:dyDescent="0.35">
      <c r="A568" t="s">
        <v>235</v>
      </c>
      <c r="B568" t="s">
        <v>114</v>
      </c>
      <c r="C568" t="s">
        <v>241</v>
      </c>
      <c r="D568" t="s">
        <v>115</v>
      </c>
      <c r="E568" t="s">
        <v>26</v>
      </c>
      <c r="F568">
        <v>3</v>
      </c>
      <c r="G568">
        <v>2</v>
      </c>
      <c r="I568">
        <v>1093</v>
      </c>
      <c r="J568">
        <v>1093</v>
      </c>
      <c r="K568">
        <v>1093</v>
      </c>
      <c r="L568">
        <v>1093</v>
      </c>
      <c r="M568" t="s">
        <v>24</v>
      </c>
      <c r="P568">
        <v>0.62990862775587297</v>
      </c>
      <c r="Q568">
        <v>0.62990862775587297</v>
      </c>
      <c r="R568" t="s">
        <v>24</v>
      </c>
    </row>
    <row r="569" spans="1:18" x14ac:dyDescent="0.35">
      <c r="A569" t="s">
        <v>235</v>
      </c>
      <c r="B569" t="s">
        <v>114</v>
      </c>
      <c r="C569" t="s">
        <v>242</v>
      </c>
      <c r="D569" t="s">
        <v>115</v>
      </c>
      <c r="E569" t="s">
        <v>26</v>
      </c>
      <c r="F569">
        <v>4</v>
      </c>
      <c r="G569">
        <v>2</v>
      </c>
      <c r="I569">
        <v>648</v>
      </c>
      <c r="J569">
        <v>648</v>
      </c>
      <c r="K569">
        <v>648</v>
      </c>
      <c r="L569">
        <v>648</v>
      </c>
      <c r="M569" t="s">
        <v>24</v>
      </c>
      <c r="P569">
        <v>0.169523509340055</v>
      </c>
      <c r="Q569">
        <v>0.169523509340055</v>
      </c>
      <c r="R569" t="s">
        <v>24</v>
      </c>
    </row>
    <row r="570" spans="1:18" x14ac:dyDescent="0.35">
      <c r="A570" t="s">
        <v>235</v>
      </c>
      <c r="B570" t="s">
        <v>114</v>
      </c>
      <c r="C570" t="s">
        <v>243</v>
      </c>
      <c r="D570" t="s">
        <v>115</v>
      </c>
      <c r="E570" t="s">
        <v>26</v>
      </c>
      <c r="F570">
        <v>5</v>
      </c>
      <c r="G570">
        <v>2</v>
      </c>
      <c r="I570">
        <v>8113</v>
      </c>
      <c r="J570">
        <v>8113</v>
      </c>
      <c r="K570">
        <v>8113</v>
      </c>
      <c r="L570">
        <v>8113</v>
      </c>
      <c r="M570" t="s">
        <v>24</v>
      </c>
      <c r="P570">
        <v>22.840832084905902</v>
      </c>
      <c r="Q570">
        <v>22.840832084905902</v>
      </c>
      <c r="R570" t="s">
        <v>24</v>
      </c>
    </row>
    <row r="571" spans="1:18" x14ac:dyDescent="0.35">
      <c r="A571" t="s">
        <v>235</v>
      </c>
      <c r="B571" t="s">
        <v>114</v>
      </c>
      <c r="C571" t="s">
        <v>244</v>
      </c>
      <c r="D571" t="s">
        <v>115</v>
      </c>
      <c r="E571" t="s">
        <v>26</v>
      </c>
      <c r="F571">
        <v>6</v>
      </c>
      <c r="G571">
        <v>2</v>
      </c>
      <c r="I571">
        <v>25377</v>
      </c>
      <c r="J571">
        <v>25377</v>
      </c>
      <c r="K571">
        <v>25377</v>
      </c>
      <c r="L571">
        <v>25377</v>
      </c>
      <c r="M571" t="s">
        <v>24</v>
      </c>
      <c r="P571">
        <v>30.049795511385799</v>
      </c>
      <c r="Q571">
        <v>30.049795511385799</v>
      </c>
      <c r="R571" t="s">
        <v>24</v>
      </c>
    </row>
    <row r="572" spans="1:18" x14ac:dyDescent="0.35">
      <c r="A572" t="s">
        <v>235</v>
      </c>
      <c r="B572" t="s">
        <v>114</v>
      </c>
      <c r="C572" t="s">
        <v>245</v>
      </c>
      <c r="D572" t="s">
        <v>115</v>
      </c>
      <c r="E572" t="s">
        <v>26</v>
      </c>
      <c r="F572">
        <v>10</v>
      </c>
      <c r="G572">
        <v>2</v>
      </c>
      <c r="I572">
        <v>654</v>
      </c>
      <c r="J572">
        <v>654</v>
      </c>
      <c r="K572">
        <v>654</v>
      </c>
      <c r="L572">
        <v>654</v>
      </c>
      <c r="M572" t="s">
        <v>24</v>
      </c>
      <c r="P572">
        <v>0.59972567287746503</v>
      </c>
      <c r="Q572">
        <v>0.59972567287746503</v>
      </c>
      <c r="R572" t="s">
        <v>24</v>
      </c>
    </row>
    <row r="573" spans="1:18" x14ac:dyDescent="0.35">
      <c r="A573" t="s">
        <v>235</v>
      </c>
      <c r="B573" t="s">
        <v>116</v>
      </c>
      <c r="C573" t="s">
        <v>236</v>
      </c>
      <c r="D573" t="s">
        <v>117</v>
      </c>
      <c r="E573" t="s">
        <v>26</v>
      </c>
      <c r="F573">
        <v>1</v>
      </c>
      <c r="G573">
        <v>2</v>
      </c>
      <c r="I573">
        <v>455</v>
      </c>
      <c r="J573">
        <v>455</v>
      </c>
      <c r="K573">
        <v>455</v>
      </c>
      <c r="L573">
        <v>455</v>
      </c>
      <c r="M573" t="s">
        <v>24</v>
      </c>
      <c r="P573">
        <v>0.88646094195445102</v>
      </c>
      <c r="Q573">
        <v>0.88646094195445102</v>
      </c>
      <c r="R573" t="s">
        <v>24</v>
      </c>
    </row>
    <row r="574" spans="1:18" x14ac:dyDescent="0.35">
      <c r="A574" t="s">
        <v>235</v>
      </c>
      <c r="B574" t="s">
        <v>116</v>
      </c>
      <c r="C574" t="s">
        <v>237</v>
      </c>
      <c r="D574" t="s">
        <v>117</v>
      </c>
      <c r="E574" t="s">
        <v>26</v>
      </c>
      <c r="F574">
        <v>7</v>
      </c>
      <c r="G574">
        <v>2</v>
      </c>
      <c r="I574">
        <v>503</v>
      </c>
      <c r="J574">
        <v>503</v>
      </c>
      <c r="K574">
        <v>503</v>
      </c>
      <c r="L574">
        <v>503</v>
      </c>
      <c r="M574" t="s">
        <v>24</v>
      </c>
      <c r="P574">
        <v>0.184040153225763</v>
      </c>
      <c r="Q574">
        <v>0.184040153225763</v>
      </c>
      <c r="R574" t="s">
        <v>24</v>
      </c>
    </row>
    <row r="575" spans="1:18" x14ac:dyDescent="0.35">
      <c r="A575" t="s">
        <v>235</v>
      </c>
      <c r="B575" t="s">
        <v>116</v>
      </c>
      <c r="C575" t="s">
        <v>238</v>
      </c>
      <c r="D575" t="s">
        <v>117</v>
      </c>
      <c r="E575" t="s">
        <v>26</v>
      </c>
      <c r="F575">
        <v>8</v>
      </c>
      <c r="G575">
        <v>2</v>
      </c>
      <c r="I575">
        <v>612</v>
      </c>
      <c r="J575">
        <v>612</v>
      </c>
      <c r="K575">
        <v>612</v>
      </c>
      <c r="L575">
        <v>612</v>
      </c>
      <c r="M575" t="s">
        <v>24</v>
      </c>
      <c r="P575">
        <v>0.32840091164625801</v>
      </c>
      <c r="Q575">
        <v>0.32840091164625801</v>
      </c>
      <c r="R575" t="s">
        <v>24</v>
      </c>
    </row>
    <row r="576" spans="1:18" x14ac:dyDescent="0.35">
      <c r="A576" t="s">
        <v>235</v>
      </c>
      <c r="B576" t="s">
        <v>116</v>
      </c>
      <c r="C576" t="s">
        <v>239</v>
      </c>
      <c r="D576" t="s">
        <v>117</v>
      </c>
      <c r="E576" t="s">
        <v>26</v>
      </c>
      <c r="F576">
        <v>9</v>
      </c>
      <c r="G576">
        <v>2</v>
      </c>
      <c r="I576">
        <v>1757</v>
      </c>
      <c r="J576">
        <v>1757</v>
      </c>
      <c r="K576">
        <v>1757</v>
      </c>
      <c r="L576">
        <v>1757</v>
      </c>
      <c r="M576" t="s">
        <v>24</v>
      </c>
      <c r="P576">
        <v>10.3359464009606</v>
      </c>
      <c r="Q576">
        <v>10.3359464009606</v>
      </c>
      <c r="R576" t="s">
        <v>24</v>
      </c>
    </row>
    <row r="577" spans="1:18" x14ac:dyDescent="0.35">
      <c r="A577" t="s">
        <v>235</v>
      </c>
      <c r="B577" t="s">
        <v>116</v>
      </c>
      <c r="C577" t="s">
        <v>240</v>
      </c>
      <c r="D577" t="s">
        <v>117</v>
      </c>
      <c r="E577" t="s">
        <v>26</v>
      </c>
      <c r="F577">
        <v>2</v>
      </c>
      <c r="G577">
        <v>2</v>
      </c>
      <c r="I577">
        <v>5468</v>
      </c>
      <c r="J577">
        <v>5468</v>
      </c>
      <c r="K577">
        <v>5468</v>
      </c>
      <c r="L577">
        <v>5468</v>
      </c>
      <c r="M577" t="s">
        <v>24</v>
      </c>
      <c r="P577">
        <v>4.00026151136084</v>
      </c>
      <c r="Q577">
        <v>4.00026151136084</v>
      </c>
      <c r="R577" t="s">
        <v>24</v>
      </c>
    </row>
    <row r="578" spans="1:18" x14ac:dyDescent="0.35">
      <c r="A578" t="s">
        <v>235</v>
      </c>
      <c r="B578" t="s">
        <v>116</v>
      </c>
      <c r="C578" t="s">
        <v>241</v>
      </c>
      <c r="D578" t="s">
        <v>117</v>
      </c>
      <c r="E578" t="s">
        <v>26</v>
      </c>
      <c r="F578">
        <v>3</v>
      </c>
      <c r="G578">
        <v>2</v>
      </c>
      <c r="I578">
        <v>1624</v>
      </c>
      <c r="J578">
        <v>1624</v>
      </c>
      <c r="K578">
        <v>1624</v>
      </c>
      <c r="L578">
        <v>1624</v>
      </c>
      <c r="M578" t="s">
        <v>24</v>
      </c>
      <c r="P578">
        <v>1.7486021613667999</v>
      </c>
      <c r="Q578">
        <v>1.7486021613667999</v>
      </c>
      <c r="R578" t="s">
        <v>24</v>
      </c>
    </row>
    <row r="579" spans="1:18" x14ac:dyDescent="0.35">
      <c r="A579" t="s">
        <v>235</v>
      </c>
      <c r="B579" t="s">
        <v>116</v>
      </c>
      <c r="C579" t="s">
        <v>242</v>
      </c>
      <c r="D579" t="s">
        <v>117</v>
      </c>
      <c r="E579" t="s">
        <v>26</v>
      </c>
      <c r="F579">
        <v>4</v>
      </c>
      <c r="G579">
        <v>2</v>
      </c>
      <c r="I579">
        <v>778</v>
      </c>
      <c r="J579">
        <v>778</v>
      </c>
      <c r="K579">
        <v>778</v>
      </c>
      <c r="L579">
        <v>778</v>
      </c>
      <c r="M579" t="s">
        <v>24</v>
      </c>
      <c r="P579">
        <v>0.227141163852806</v>
      </c>
      <c r="Q579">
        <v>0.227141163852806</v>
      </c>
      <c r="R579" t="s">
        <v>24</v>
      </c>
    </row>
    <row r="580" spans="1:18" x14ac:dyDescent="0.35">
      <c r="A580" t="s">
        <v>235</v>
      </c>
      <c r="B580" t="s">
        <v>116</v>
      </c>
      <c r="C580" t="s">
        <v>243</v>
      </c>
      <c r="D580" t="s">
        <v>117</v>
      </c>
      <c r="E580" t="s">
        <v>26</v>
      </c>
      <c r="F580">
        <v>5</v>
      </c>
      <c r="G580">
        <v>2</v>
      </c>
      <c r="I580">
        <v>42674</v>
      </c>
      <c r="J580">
        <v>42674</v>
      </c>
      <c r="K580">
        <v>42674</v>
      </c>
      <c r="L580">
        <v>42674</v>
      </c>
      <c r="M580" t="s">
        <v>24</v>
      </c>
      <c r="P580">
        <v>113.345245121857</v>
      </c>
      <c r="Q580">
        <v>113.345245121857</v>
      </c>
      <c r="R580" t="s">
        <v>24</v>
      </c>
    </row>
    <row r="581" spans="1:18" x14ac:dyDescent="0.35">
      <c r="A581" t="s">
        <v>235</v>
      </c>
      <c r="B581" t="s">
        <v>116</v>
      </c>
      <c r="C581" t="s">
        <v>244</v>
      </c>
      <c r="D581" t="s">
        <v>117</v>
      </c>
      <c r="E581" t="s">
        <v>26</v>
      </c>
      <c r="F581">
        <v>6</v>
      </c>
      <c r="G581">
        <v>2</v>
      </c>
      <c r="I581">
        <v>635984</v>
      </c>
      <c r="J581">
        <v>635984</v>
      </c>
      <c r="K581">
        <v>635984</v>
      </c>
      <c r="L581">
        <v>635984</v>
      </c>
      <c r="M581" t="s">
        <v>24</v>
      </c>
      <c r="P581">
        <v>872.60835715992903</v>
      </c>
      <c r="Q581">
        <v>872.60835715992903</v>
      </c>
      <c r="R581" t="s">
        <v>24</v>
      </c>
    </row>
    <row r="582" spans="1:18" x14ac:dyDescent="0.35">
      <c r="A582" t="s">
        <v>235</v>
      </c>
      <c r="B582" t="s">
        <v>116</v>
      </c>
      <c r="C582" t="s">
        <v>245</v>
      </c>
      <c r="D582" t="s">
        <v>117</v>
      </c>
      <c r="E582" t="s">
        <v>26</v>
      </c>
      <c r="F582">
        <v>10</v>
      </c>
      <c r="G582">
        <v>2</v>
      </c>
      <c r="I582">
        <v>644</v>
      </c>
      <c r="J582">
        <v>644</v>
      </c>
      <c r="K582">
        <v>644</v>
      </c>
      <c r="L582">
        <v>644</v>
      </c>
      <c r="M582" t="s">
        <v>24</v>
      </c>
      <c r="P582">
        <v>0.57735625360020604</v>
      </c>
      <c r="Q582">
        <v>0.57735625360020604</v>
      </c>
      <c r="R582" t="s">
        <v>24</v>
      </c>
    </row>
    <row r="583" spans="1:18" x14ac:dyDescent="0.35">
      <c r="A583" t="s">
        <v>235</v>
      </c>
      <c r="B583" t="s">
        <v>118</v>
      </c>
      <c r="C583" t="s">
        <v>236</v>
      </c>
      <c r="D583" t="s">
        <v>119</v>
      </c>
      <c r="E583" t="s">
        <v>26</v>
      </c>
      <c r="F583">
        <v>1</v>
      </c>
      <c r="G583">
        <v>2</v>
      </c>
      <c r="I583">
        <v>470</v>
      </c>
      <c r="J583">
        <v>470</v>
      </c>
      <c r="K583">
        <v>470</v>
      </c>
      <c r="L583">
        <v>470</v>
      </c>
      <c r="M583" t="s">
        <v>24</v>
      </c>
      <c r="P583">
        <v>0.99736038822886297</v>
      </c>
      <c r="Q583">
        <v>0.99736038822886297</v>
      </c>
      <c r="R583" t="s">
        <v>24</v>
      </c>
    </row>
    <row r="584" spans="1:18" x14ac:dyDescent="0.35">
      <c r="A584" t="s">
        <v>235</v>
      </c>
      <c r="B584" t="s">
        <v>118</v>
      </c>
      <c r="C584" t="s">
        <v>237</v>
      </c>
      <c r="D584" t="s">
        <v>119</v>
      </c>
      <c r="E584" t="s">
        <v>26</v>
      </c>
      <c r="F584">
        <v>7</v>
      </c>
      <c r="G584">
        <v>2</v>
      </c>
      <c r="I584">
        <v>596</v>
      </c>
      <c r="J584">
        <v>596</v>
      </c>
      <c r="K584">
        <v>596</v>
      </c>
      <c r="L584">
        <v>596</v>
      </c>
      <c r="M584" t="s">
        <v>24</v>
      </c>
      <c r="P584">
        <v>0.29924986070054799</v>
      </c>
      <c r="Q584">
        <v>0.29924986070054799</v>
      </c>
      <c r="R584" t="s">
        <v>24</v>
      </c>
    </row>
    <row r="585" spans="1:18" x14ac:dyDescent="0.35">
      <c r="A585" t="s">
        <v>235</v>
      </c>
      <c r="B585" t="s">
        <v>118</v>
      </c>
      <c r="C585" t="s">
        <v>238</v>
      </c>
      <c r="D585" t="s">
        <v>119</v>
      </c>
      <c r="E585" t="s">
        <v>26</v>
      </c>
      <c r="F585">
        <v>8</v>
      </c>
      <c r="G585">
        <v>2</v>
      </c>
      <c r="I585">
        <v>674</v>
      </c>
      <c r="J585">
        <v>674</v>
      </c>
      <c r="K585">
        <v>674</v>
      </c>
      <c r="L585">
        <v>674</v>
      </c>
      <c r="M585" t="s">
        <v>24</v>
      </c>
      <c r="P585">
        <v>0.45891518551906402</v>
      </c>
      <c r="Q585">
        <v>0.45891518551906402</v>
      </c>
      <c r="R585" t="s">
        <v>24</v>
      </c>
    </row>
    <row r="586" spans="1:18" x14ac:dyDescent="0.35">
      <c r="A586" t="s">
        <v>235</v>
      </c>
      <c r="B586" t="s">
        <v>118</v>
      </c>
      <c r="C586" t="s">
        <v>239</v>
      </c>
      <c r="D586" t="s">
        <v>119</v>
      </c>
      <c r="E586" t="s">
        <v>26</v>
      </c>
      <c r="F586">
        <v>9</v>
      </c>
      <c r="G586">
        <v>2</v>
      </c>
      <c r="I586">
        <v>1108</v>
      </c>
      <c r="J586">
        <v>1108</v>
      </c>
      <c r="K586">
        <v>1108</v>
      </c>
      <c r="L586">
        <v>1108</v>
      </c>
      <c r="M586" t="s">
        <v>24</v>
      </c>
      <c r="P586">
        <v>6.7103097549466701</v>
      </c>
      <c r="Q586">
        <v>6.7103097549466701</v>
      </c>
      <c r="R586" t="s">
        <v>24</v>
      </c>
    </row>
    <row r="587" spans="1:18" x14ac:dyDescent="0.35">
      <c r="A587" t="s">
        <v>235</v>
      </c>
      <c r="B587" t="s">
        <v>118</v>
      </c>
      <c r="C587" t="s">
        <v>240</v>
      </c>
      <c r="D587" t="s">
        <v>119</v>
      </c>
      <c r="E587" t="s">
        <v>26</v>
      </c>
      <c r="F587">
        <v>2</v>
      </c>
      <c r="G587">
        <v>2</v>
      </c>
      <c r="I587">
        <v>4956</v>
      </c>
      <c r="J587">
        <v>4956</v>
      </c>
      <c r="K587">
        <v>4956</v>
      </c>
      <c r="L587">
        <v>4956</v>
      </c>
      <c r="M587" t="s">
        <v>24</v>
      </c>
      <c r="P587">
        <v>3.5136021854839701</v>
      </c>
      <c r="Q587">
        <v>3.5136021854839701</v>
      </c>
      <c r="R587" t="s">
        <v>24</v>
      </c>
    </row>
    <row r="588" spans="1:18" x14ac:dyDescent="0.35">
      <c r="A588" t="s">
        <v>235</v>
      </c>
      <c r="B588" t="s">
        <v>118</v>
      </c>
      <c r="C588" t="s">
        <v>241</v>
      </c>
      <c r="D588" t="s">
        <v>119</v>
      </c>
      <c r="E588" t="s">
        <v>26</v>
      </c>
      <c r="F588">
        <v>3</v>
      </c>
      <c r="G588">
        <v>2</v>
      </c>
      <c r="I588">
        <v>1223</v>
      </c>
      <c r="J588">
        <v>1223</v>
      </c>
      <c r="K588">
        <v>1223</v>
      </c>
      <c r="L588">
        <v>1223</v>
      </c>
      <c r="M588" t="s">
        <v>24</v>
      </c>
      <c r="P588">
        <v>0.90074315311708197</v>
      </c>
      <c r="Q588">
        <v>0.90074315311708197</v>
      </c>
      <c r="R588" t="s">
        <v>24</v>
      </c>
    </row>
    <row r="589" spans="1:18" x14ac:dyDescent="0.35">
      <c r="A589" t="s">
        <v>235</v>
      </c>
      <c r="B589" t="s">
        <v>118</v>
      </c>
      <c r="C589" t="s">
        <v>242</v>
      </c>
      <c r="D589" t="s">
        <v>119</v>
      </c>
      <c r="E589" t="s">
        <v>26</v>
      </c>
      <c r="F589">
        <v>4</v>
      </c>
      <c r="G589">
        <v>2</v>
      </c>
      <c r="I589">
        <v>680</v>
      </c>
      <c r="J589">
        <v>680</v>
      </c>
      <c r="K589">
        <v>680</v>
      </c>
      <c r="L589">
        <v>680</v>
      </c>
      <c r="M589" t="s">
        <v>24</v>
      </c>
      <c r="P589">
        <v>0.18360374822915801</v>
      </c>
      <c r="Q589">
        <v>0.18360374822915801</v>
      </c>
      <c r="R589" t="s">
        <v>24</v>
      </c>
    </row>
    <row r="590" spans="1:18" x14ac:dyDescent="0.35">
      <c r="A590" t="s">
        <v>235</v>
      </c>
      <c r="B590" t="s">
        <v>118</v>
      </c>
      <c r="C590" t="s">
        <v>243</v>
      </c>
      <c r="D590" t="s">
        <v>119</v>
      </c>
      <c r="E590" t="s">
        <v>26</v>
      </c>
      <c r="F590">
        <v>5</v>
      </c>
      <c r="G590">
        <v>2</v>
      </c>
      <c r="I590">
        <v>8126</v>
      </c>
      <c r="J590">
        <v>8126</v>
      </c>
      <c r="K590">
        <v>8126</v>
      </c>
      <c r="L590">
        <v>8126</v>
      </c>
      <c r="M590" t="s">
        <v>24</v>
      </c>
      <c r="P590">
        <v>22.876711879022402</v>
      </c>
      <c r="Q590">
        <v>22.876711879022402</v>
      </c>
      <c r="R590" t="s">
        <v>24</v>
      </c>
    </row>
    <row r="591" spans="1:18" x14ac:dyDescent="0.35">
      <c r="A591" t="s">
        <v>235</v>
      </c>
      <c r="B591" t="s">
        <v>118</v>
      </c>
      <c r="C591" t="s">
        <v>244</v>
      </c>
      <c r="D591" t="s">
        <v>119</v>
      </c>
      <c r="E591" t="s">
        <v>26</v>
      </c>
      <c r="F591">
        <v>6</v>
      </c>
      <c r="G591">
        <v>2</v>
      </c>
      <c r="I591">
        <v>56386</v>
      </c>
      <c r="J591">
        <v>56386</v>
      </c>
      <c r="K591">
        <v>56386</v>
      </c>
      <c r="L591">
        <v>56386</v>
      </c>
      <c r="M591" t="s">
        <v>24</v>
      </c>
      <c r="P591">
        <v>68.029097105910907</v>
      </c>
      <c r="Q591">
        <v>68.029097105910907</v>
      </c>
      <c r="R591" t="s">
        <v>24</v>
      </c>
    </row>
    <row r="592" spans="1:18" x14ac:dyDescent="0.35">
      <c r="A592" t="s">
        <v>235</v>
      </c>
      <c r="B592" t="s">
        <v>118</v>
      </c>
      <c r="C592" t="s">
        <v>245</v>
      </c>
      <c r="D592" t="s">
        <v>119</v>
      </c>
      <c r="E592" t="s">
        <v>26</v>
      </c>
      <c r="F592">
        <v>10</v>
      </c>
      <c r="G592">
        <v>2</v>
      </c>
      <c r="I592">
        <v>610</v>
      </c>
      <c r="J592">
        <v>610</v>
      </c>
      <c r="K592">
        <v>610</v>
      </c>
      <c r="L592">
        <v>610</v>
      </c>
      <c r="M592" t="s">
        <v>24</v>
      </c>
      <c r="P592">
        <v>0.50120189914827196</v>
      </c>
      <c r="Q592">
        <v>0.50120189914827196</v>
      </c>
      <c r="R592" t="s">
        <v>24</v>
      </c>
    </row>
    <row r="593" spans="1:18" x14ac:dyDescent="0.35">
      <c r="A593" t="s">
        <v>235</v>
      </c>
      <c r="B593" t="s">
        <v>120</v>
      </c>
      <c r="C593" t="s">
        <v>236</v>
      </c>
      <c r="D593" t="s">
        <v>121</v>
      </c>
      <c r="E593" t="s">
        <v>26</v>
      </c>
      <c r="F593">
        <v>1</v>
      </c>
      <c r="G593">
        <v>2</v>
      </c>
      <c r="I593">
        <v>489</v>
      </c>
      <c r="J593">
        <v>489</v>
      </c>
      <c r="K593">
        <v>489</v>
      </c>
      <c r="L593">
        <v>489</v>
      </c>
      <c r="M593" t="s">
        <v>24</v>
      </c>
      <c r="P593">
        <v>1.13834552189976</v>
      </c>
      <c r="Q593">
        <v>1.13834552189976</v>
      </c>
      <c r="R593" t="s">
        <v>24</v>
      </c>
    </row>
    <row r="594" spans="1:18" x14ac:dyDescent="0.35">
      <c r="A594" t="s">
        <v>235</v>
      </c>
      <c r="B594" t="s">
        <v>120</v>
      </c>
      <c r="C594" t="s">
        <v>237</v>
      </c>
      <c r="D594" t="s">
        <v>121</v>
      </c>
      <c r="E594" t="s">
        <v>26</v>
      </c>
      <c r="F594">
        <v>7</v>
      </c>
      <c r="G594">
        <v>2</v>
      </c>
      <c r="I594">
        <v>741</v>
      </c>
      <c r="J594">
        <v>741</v>
      </c>
      <c r="K594">
        <v>741</v>
      </c>
      <c r="L594">
        <v>741</v>
      </c>
      <c r="M594" t="s">
        <v>24</v>
      </c>
      <c r="P594">
        <v>0.47608561647358499</v>
      </c>
      <c r="Q594">
        <v>0.47608561647358499</v>
      </c>
      <c r="R594" t="s">
        <v>24</v>
      </c>
    </row>
    <row r="595" spans="1:18" x14ac:dyDescent="0.35">
      <c r="A595" t="s">
        <v>235</v>
      </c>
      <c r="B595" t="s">
        <v>120</v>
      </c>
      <c r="C595" t="s">
        <v>238</v>
      </c>
      <c r="D595" t="s">
        <v>121</v>
      </c>
      <c r="E595" t="s">
        <v>26</v>
      </c>
      <c r="F595">
        <v>8</v>
      </c>
      <c r="G595">
        <v>2</v>
      </c>
      <c r="I595">
        <v>680</v>
      </c>
      <c r="J595">
        <v>680</v>
      </c>
      <c r="K595">
        <v>680</v>
      </c>
      <c r="L595">
        <v>680</v>
      </c>
      <c r="M595" t="s">
        <v>24</v>
      </c>
      <c r="P595">
        <v>0.471578744676587</v>
      </c>
      <c r="Q595">
        <v>0.471578744676587</v>
      </c>
      <c r="R595" t="s">
        <v>24</v>
      </c>
    </row>
    <row r="596" spans="1:18" x14ac:dyDescent="0.35">
      <c r="A596" t="s">
        <v>235</v>
      </c>
      <c r="B596" t="s">
        <v>120</v>
      </c>
      <c r="C596" t="s">
        <v>239</v>
      </c>
      <c r="D596" t="s">
        <v>121</v>
      </c>
      <c r="E596" t="s">
        <v>26</v>
      </c>
      <c r="F596">
        <v>9</v>
      </c>
      <c r="G596">
        <v>2</v>
      </c>
      <c r="I596">
        <v>740</v>
      </c>
      <c r="J596">
        <v>740</v>
      </c>
      <c r="K596">
        <v>740</v>
      </c>
      <c r="L596">
        <v>740</v>
      </c>
      <c r="M596" t="s">
        <v>24</v>
      </c>
      <c r="P596">
        <v>4.2511135062392702</v>
      </c>
      <c r="Q596">
        <v>4.2511135062392702</v>
      </c>
      <c r="R596" t="s">
        <v>24</v>
      </c>
    </row>
    <row r="597" spans="1:18" x14ac:dyDescent="0.35">
      <c r="A597" t="s">
        <v>235</v>
      </c>
      <c r="B597" t="s">
        <v>120</v>
      </c>
      <c r="C597" t="s">
        <v>240</v>
      </c>
      <c r="D597" t="s">
        <v>121</v>
      </c>
      <c r="E597" t="s">
        <v>26</v>
      </c>
      <c r="F597">
        <v>2</v>
      </c>
      <c r="G597">
        <v>2</v>
      </c>
      <c r="I597">
        <v>4329</v>
      </c>
      <c r="J597">
        <v>4329</v>
      </c>
      <c r="K597">
        <v>4329</v>
      </c>
      <c r="L597">
        <v>4329</v>
      </c>
      <c r="M597" t="s">
        <v>24</v>
      </c>
      <c r="P597">
        <v>2.9177237481293501</v>
      </c>
      <c r="Q597">
        <v>2.9177237481293501</v>
      </c>
      <c r="R597" t="s">
        <v>24</v>
      </c>
    </row>
    <row r="598" spans="1:18" x14ac:dyDescent="0.35">
      <c r="A598" t="s">
        <v>235</v>
      </c>
      <c r="B598" t="s">
        <v>120</v>
      </c>
      <c r="C598" t="s">
        <v>241</v>
      </c>
      <c r="D598" t="s">
        <v>121</v>
      </c>
      <c r="E598" t="s">
        <v>26</v>
      </c>
      <c r="F598">
        <v>3</v>
      </c>
      <c r="G598">
        <v>2</v>
      </c>
      <c r="I598">
        <v>1300</v>
      </c>
      <c r="J598">
        <v>1300</v>
      </c>
      <c r="K598">
        <v>1300</v>
      </c>
      <c r="L598">
        <v>1300</v>
      </c>
      <c r="M598" t="s">
        <v>24</v>
      </c>
      <c r="P598">
        <v>1.06228205964367</v>
      </c>
      <c r="Q598">
        <v>1.06228205964367</v>
      </c>
      <c r="R598" t="s">
        <v>24</v>
      </c>
    </row>
    <row r="599" spans="1:18" x14ac:dyDescent="0.35">
      <c r="A599" t="s">
        <v>235</v>
      </c>
      <c r="B599" t="s">
        <v>120</v>
      </c>
      <c r="C599" t="s">
        <v>242</v>
      </c>
      <c r="D599" t="s">
        <v>121</v>
      </c>
      <c r="E599" t="s">
        <v>26</v>
      </c>
      <c r="F599">
        <v>4</v>
      </c>
      <c r="G599">
        <v>2</v>
      </c>
      <c r="I599">
        <v>935</v>
      </c>
      <c r="J599">
        <v>935</v>
      </c>
      <c r="K599">
        <v>935</v>
      </c>
      <c r="L599">
        <v>935</v>
      </c>
      <c r="M599" t="s">
        <v>24</v>
      </c>
      <c r="P599">
        <v>0.29799620543350103</v>
      </c>
      <c r="Q599">
        <v>0.29799620543350103</v>
      </c>
      <c r="R599" t="s">
        <v>24</v>
      </c>
    </row>
    <row r="600" spans="1:18" x14ac:dyDescent="0.35">
      <c r="A600" t="s">
        <v>235</v>
      </c>
      <c r="B600" t="s">
        <v>120</v>
      </c>
      <c r="C600" t="s">
        <v>243</v>
      </c>
      <c r="D600" t="s">
        <v>121</v>
      </c>
      <c r="E600" t="s">
        <v>26</v>
      </c>
      <c r="F600">
        <v>5</v>
      </c>
      <c r="G600">
        <v>2</v>
      </c>
      <c r="I600">
        <v>21914</v>
      </c>
      <c r="J600">
        <v>21914</v>
      </c>
      <c r="K600">
        <v>21914</v>
      </c>
      <c r="L600">
        <v>21914</v>
      </c>
      <c r="M600" t="s">
        <v>24</v>
      </c>
      <c r="P600">
        <v>59.839669337385097</v>
      </c>
      <c r="Q600">
        <v>59.839669337385097</v>
      </c>
      <c r="R600" t="s">
        <v>24</v>
      </c>
    </row>
    <row r="601" spans="1:18" x14ac:dyDescent="0.35">
      <c r="A601" t="s">
        <v>235</v>
      </c>
      <c r="B601" t="s">
        <v>120</v>
      </c>
      <c r="C601" t="s">
        <v>244</v>
      </c>
      <c r="D601" t="s">
        <v>121</v>
      </c>
      <c r="E601" t="s">
        <v>26</v>
      </c>
      <c r="F601">
        <v>6</v>
      </c>
      <c r="G601">
        <v>2</v>
      </c>
      <c r="I601">
        <v>80182</v>
      </c>
      <c r="J601">
        <v>80182</v>
      </c>
      <c r="K601">
        <v>80182</v>
      </c>
      <c r="L601">
        <v>80182</v>
      </c>
      <c r="M601" t="s">
        <v>24</v>
      </c>
      <c r="P601">
        <v>97.560693117293496</v>
      </c>
      <c r="Q601">
        <v>97.560693117293496</v>
      </c>
      <c r="R601" t="s">
        <v>24</v>
      </c>
    </row>
    <row r="602" spans="1:18" x14ac:dyDescent="0.35">
      <c r="A602" t="s">
        <v>235</v>
      </c>
      <c r="B602" t="s">
        <v>120</v>
      </c>
      <c r="C602" t="s">
        <v>245</v>
      </c>
      <c r="D602" t="s">
        <v>121</v>
      </c>
      <c r="E602" t="s">
        <v>26</v>
      </c>
      <c r="F602">
        <v>10</v>
      </c>
      <c r="G602">
        <v>2</v>
      </c>
      <c r="I602">
        <v>653</v>
      </c>
      <c r="J602">
        <v>653</v>
      </c>
      <c r="K602">
        <v>653</v>
      </c>
      <c r="L602">
        <v>653</v>
      </c>
      <c r="M602" t="s">
        <v>24</v>
      </c>
      <c r="P602">
        <v>0.597489288790371</v>
      </c>
      <c r="Q602">
        <v>0.597489288790371</v>
      </c>
      <c r="R602" t="s">
        <v>24</v>
      </c>
    </row>
    <row r="603" spans="1:18" x14ac:dyDescent="0.35">
      <c r="A603" t="s">
        <v>235</v>
      </c>
      <c r="B603" t="s">
        <v>122</v>
      </c>
      <c r="C603" t="s">
        <v>236</v>
      </c>
      <c r="D603" t="s">
        <v>123</v>
      </c>
      <c r="E603" t="s">
        <v>26</v>
      </c>
      <c r="F603">
        <v>1</v>
      </c>
      <c r="G603">
        <v>2</v>
      </c>
      <c r="I603">
        <v>433</v>
      </c>
      <c r="J603">
        <v>433</v>
      </c>
      <c r="K603">
        <v>433</v>
      </c>
      <c r="L603">
        <v>433</v>
      </c>
      <c r="M603" t="s">
        <v>24</v>
      </c>
      <c r="P603">
        <v>0.72455097183908101</v>
      </c>
      <c r="Q603">
        <v>0.72455097183908101</v>
      </c>
      <c r="R603" t="s">
        <v>24</v>
      </c>
    </row>
    <row r="604" spans="1:18" x14ac:dyDescent="0.35">
      <c r="A604" t="s">
        <v>235</v>
      </c>
      <c r="B604" t="s">
        <v>122</v>
      </c>
      <c r="C604" t="s">
        <v>237</v>
      </c>
      <c r="D604" t="s">
        <v>123</v>
      </c>
      <c r="E604" t="s">
        <v>26</v>
      </c>
      <c r="F604">
        <v>7</v>
      </c>
      <c r="G604">
        <v>2</v>
      </c>
      <c r="I604">
        <v>629</v>
      </c>
      <c r="J604">
        <v>629</v>
      </c>
      <c r="K604">
        <v>629</v>
      </c>
      <c r="L604">
        <v>629</v>
      </c>
      <c r="M604" t="s">
        <v>24</v>
      </c>
      <c r="P604">
        <v>0.33974244679466098</v>
      </c>
      <c r="Q604">
        <v>0.33974244679466098</v>
      </c>
      <c r="R604" t="s">
        <v>24</v>
      </c>
    </row>
    <row r="605" spans="1:18" x14ac:dyDescent="0.35">
      <c r="A605" t="s">
        <v>235</v>
      </c>
      <c r="B605" t="s">
        <v>122</v>
      </c>
      <c r="C605" t="s">
        <v>238</v>
      </c>
      <c r="D605" t="s">
        <v>123</v>
      </c>
      <c r="E605" t="s">
        <v>26</v>
      </c>
      <c r="F605">
        <v>8</v>
      </c>
      <c r="G605">
        <v>2</v>
      </c>
      <c r="I605">
        <v>659</v>
      </c>
      <c r="J605">
        <v>659</v>
      </c>
      <c r="K605">
        <v>659</v>
      </c>
      <c r="L605">
        <v>659</v>
      </c>
      <c r="M605" t="s">
        <v>24</v>
      </c>
      <c r="P605">
        <v>0.42727997686004499</v>
      </c>
      <c r="Q605">
        <v>0.42727997686004499</v>
      </c>
      <c r="R605" t="s">
        <v>24</v>
      </c>
    </row>
    <row r="606" spans="1:18" x14ac:dyDescent="0.35">
      <c r="A606" t="s">
        <v>235</v>
      </c>
      <c r="B606" t="s">
        <v>122</v>
      </c>
      <c r="C606" t="s">
        <v>239</v>
      </c>
      <c r="D606" t="s">
        <v>123</v>
      </c>
      <c r="E606" t="s">
        <v>26</v>
      </c>
      <c r="F606">
        <v>9</v>
      </c>
      <c r="G606">
        <v>2</v>
      </c>
      <c r="I606">
        <v>1156</v>
      </c>
      <c r="J606">
        <v>1156</v>
      </c>
      <c r="K606">
        <v>1156</v>
      </c>
      <c r="L606">
        <v>1156</v>
      </c>
      <c r="M606" t="s">
        <v>24</v>
      </c>
      <c r="P606">
        <v>7.0026471614262196</v>
      </c>
      <c r="Q606">
        <v>7.0026471614262196</v>
      </c>
      <c r="R606" t="s">
        <v>24</v>
      </c>
    </row>
    <row r="607" spans="1:18" x14ac:dyDescent="0.35">
      <c r="A607" t="s">
        <v>235</v>
      </c>
      <c r="B607" t="s">
        <v>122</v>
      </c>
      <c r="C607" t="s">
        <v>240</v>
      </c>
      <c r="D607" t="s">
        <v>123</v>
      </c>
      <c r="E607" t="s">
        <v>26</v>
      </c>
      <c r="F607">
        <v>2</v>
      </c>
      <c r="G607">
        <v>2</v>
      </c>
      <c r="I607">
        <v>1941</v>
      </c>
      <c r="J607">
        <v>1941</v>
      </c>
      <c r="K607">
        <v>1941</v>
      </c>
      <c r="L607">
        <v>1941</v>
      </c>
      <c r="M607" t="s">
        <v>24</v>
      </c>
      <c r="P607">
        <v>0.64866709191214</v>
      </c>
      <c r="Q607">
        <v>0.64866709191214</v>
      </c>
      <c r="R607" t="s">
        <v>24</v>
      </c>
    </row>
    <row r="608" spans="1:18" x14ac:dyDescent="0.35">
      <c r="A608" t="s">
        <v>235</v>
      </c>
      <c r="B608" t="s">
        <v>122</v>
      </c>
      <c r="C608" t="s">
        <v>241</v>
      </c>
      <c r="D608" t="s">
        <v>123</v>
      </c>
      <c r="E608" t="s">
        <v>26</v>
      </c>
      <c r="F608">
        <v>3</v>
      </c>
      <c r="G608">
        <v>2</v>
      </c>
      <c r="I608">
        <v>1156</v>
      </c>
      <c r="J608">
        <v>1156</v>
      </c>
      <c r="K608">
        <v>1156</v>
      </c>
      <c r="L608">
        <v>1156</v>
      </c>
      <c r="M608" t="s">
        <v>24</v>
      </c>
      <c r="P608">
        <v>0.76082755412552805</v>
      </c>
      <c r="Q608">
        <v>0.76082755412552805</v>
      </c>
      <c r="R608" t="s">
        <v>24</v>
      </c>
    </row>
    <row r="609" spans="1:18" x14ac:dyDescent="0.35">
      <c r="A609" t="s">
        <v>235</v>
      </c>
      <c r="B609" t="s">
        <v>122</v>
      </c>
      <c r="C609" t="s">
        <v>242</v>
      </c>
      <c r="D609" t="s">
        <v>123</v>
      </c>
      <c r="E609" t="s">
        <v>26</v>
      </c>
      <c r="F609">
        <v>4</v>
      </c>
      <c r="G609">
        <v>2</v>
      </c>
      <c r="I609">
        <v>721</v>
      </c>
      <c r="J609">
        <v>721</v>
      </c>
      <c r="K609">
        <v>721</v>
      </c>
      <c r="L609">
        <v>721</v>
      </c>
      <c r="M609" t="s">
        <v>24</v>
      </c>
      <c r="P609">
        <v>0.20174558746181601</v>
      </c>
      <c r="Q609">
        <v>0.20174558746181601</v>
      </c>
      <c r="R609" t="s">
        <v>24</v>
      </c>
    </row>
    <row r="610" spans="1:18" x14ac:dyDescent="0.35">
      <c r="A610" t="s">
        <v>235</v>
      </c>
      <c r="B610" t="s">
        <v>122</v>
      </c>
      <c r="C610" t="s">
        <v>243</v>
      </c>
      <c r="D610" t="s">
        <v>123</v>
      </c>
      <c r="E610" t="s">
        <v>26</v>
      </c>
      <c r="F610">
        <v>5</v>
      </c>
      <c r="G610">
        <v>2</v>
      </c>
      <c r="I610">
        <v>350</v>
      </c>
      <c r="J610">
        <v>350</v>
      </c>
      <c r="K610">
        <v>350</v>
      </c>
      <c r="L610">
        <v>350</v>
      </c>
      <c r="M610" t="s">
        <v>24</v>
      </c>
      <c r="P610">
        <v>0.37001524788758799</v>
      </c>
      <c r="Q610">
        <v>0.37001524788758799</v>
      </c>
      <c r="R610" t="s">
        <v>24</v>
      </c>
    </row>
    <row r="611" spans="1:18" x14ac:dyDescent="0.35">
      <c r="A611" t="s">
        <v>235</v>
      </c>
      <c r="B611" t="s">
        <v>122</v>
      </c>
      <c r="C611" t="s">
        <v>244</v>
      </c>
      <c r="D611" t="s">
        <v>123</v>
      </c>
      <c r="E611" t="s">
        <v>26</v>
      </c>
      <c r="F611">
        <v>6</v>
      </c>
      <c r="G611">
        <v>2</v>
      </c>
      <c r="I611">
        <v>2542</v>
      </c>
      <c r="J611">
        <v>2542</v>
      </c>
      <c r="K611">
        <v>2542</v>
      </c>
      <c r="L611">
        <v>2542</v>
      </c>
      <c r="M611" t="s">
        <v>24</v>
      </c>
      <c r="P611">
        <v>2.5724778030569602</v>
      </c>
      <c r="Q611">
        <v>2.5724778030569602</v>
      </c>
      <c r="R611" t="s">
        <v>24</v>
      </c>
    </row>
    <row r="612" spans="1:18" x14ac:dyDescent="0.35">
      <c r="A612" t="s">
        <v>235</v>
      </c>
      <c r="B612" t="s">
        <v>122</v>
      </c>
      <c r="C612" t="s">
        <v>245</v>
      </c>
      <c r="D612" t="s">
        <v>123</v>
      </c>
      <c r="E612" t="s">
        <v>26</v>
      </c>
      <c r="F612">
        <v>10</v>
      </c>
      <c r="G612">
        <v>2</v>
      </c>
      <c r="I612">
        <v>594</v>
      </c>
      <c r="J612">
        <v>594</v>
      </c>
      <c r="K612">
        <v>594</v>
      </c>
      <c r="L612">
        <v>594</v>
      </c>
      <c r="M612" t="s">
        <v>24</v>
      </c>
      <c r="P612">
        <v>0.46530722130674501</v>
      </c>
      <c r="Q612">
        <v>0.46530722130674501</v>
      </c>
      <c r="R612" t="s">
        <v>24</v>
      </c>
    </row>
    <row r="613" spans="1:18" x14ac:dyDescent="0.35">
      <c r="A613" t="s">
        <v>235</v>
      </c>
      <c r="B613" t="s">
        <v>124</v>
      </c>
      <c r="C613" t="s">
        <v>236</v>
      </c>
      <c r="D613" t="s">
        <v>125</v>
      </c>
      <c r="E613" t="s">
        <v>23</v>
      </c>
      <c r="F613">
        <v>1</v>
      </c>
      <c r="G613">
        <v>2</v>
      </c>
      <c r="I613">
        <v>326</v>
      </c>
      <c r="J613">
        <v>326</v>
      </c>
      <c r="K613">
        <v>326</v>
      </c>
      <c r="L613">
        <v>326</v>
      </c>
      <c r="M613" t="s">
        <v>24</v>
      </c>
      <c r="P613" t="s">
        <v>24</v>
      </c>
      <c r="Q613" t="s">
        <v>24</v>
      </c>
      <c r="R613" t="s">
        <v>24</v>
      </c>
    </row>
    <row r="614" spans="1:18" x14ac:dyDescent="0.35">
      <c r="A614" t="s">
        <v>235</v>
      </c>
      <c r="B614" t="s">
        <v>124</v>
      </c>
      <c r="C614" t="s">
        <v>237</v>
      </c>
      <c r="D614" t="s">
        <v>125</v>
      </c>
      <c r="E614" t="s">
        <v>26</v>
      </c>
      <c r="F614">
        <v>7</v>
      </c>
      <c r="G614">
        <v>2</v>
      </c>
      <c r="I614">
        <v>469</v>
      </c>
      <c r="J614">
        <v>469</v>
      </c>
      <c r="K614">
        <v>469</v>
      </c>
      <c r="L614">
        <v>469</v>
      </c>
      <c r="M614" t="s">
        <v>24</v>
      </c>
      <c r="P614">
        <v>0.141372397100262</v>
      </c>
      <c r="Q614">
        <v>0.141372397100262</v>
      </c>
      <c r="R614" t="s">
        <v>24</v>
      </c>
    </row>
    <row r="615" spans="1:18" x14ac:dyDescent="0.35">
      <c r="A615" t="s">
        <v>235</v>
      </c>
      <c r="B615" t="s">
        <v>124</v>
      </c>
      <c r="C615" t="s">
        <v>238</v>
      </c>
      <c r="D615" t="s">
        <v>125</v>
      </c>
      <c r="E615" t="s">
        <v>26</v>
      </c>
      <c r="F615">
        <v>8</v>
      </c>
      <c r="G615">
        <v>2</v>
      </c>
      <c r="I615">
        <v>597</v>
      </c>
      <c r="J615">
        <v>597</v>
      </c>
      <c r="K615">
        <v>597</v>
      </c>
      <c r="L615">
        <v>597</v>
      </c>
      <c r="M615" t="s">
        <v>24</v>
      </c>
      <c r="P615">
        <v>0.296933298589384</v>
      </c>
      <c r="Q615">
        <v>0.296933298589384</v>
      </c>
      <c r="R615" t="s">
        <v>24</v>
      </c>
    </row>
    <row r="616" spans="1:18" x14ac:dyDescent="0.35">
      <c r="A616" t="s">
        <v>235</v>
      </c>
      <c r="B616" t="s">
        <v>124</v>
      </c>
      <c r="C616" t="s">
        <v>239</v>
      </c>
      <c r="D616" t="s">
        <v>125</v>
      </c>
      <c r="E616" t="s">
        <v>26</v>
      </c>
      <c r="F616">
        <v>9</v>
      </c>
      <c r="G616">
        <v>2</v>
      </c>
      <c r="I616">
        <v>1520</v>
      </c>
      <c r="J616">
        <v>1520</v>
      </c>
      <c r="K616">
        <v>1520</v>
      </c>
      <c r="L616">
        <v>1520</v>
      </c>
      <c r="M616" t="s">
        <v>24</v>
      </c>
      <c r="P616">
        <v>9.0821169317354897</v>
      </c>
      <c r="Q616">
        <v>9.0821169317354897</v>
      </c>
      <c r="R616" t="s">
        <v>24</v>
      </c>
    </row>
    <row r="617" spans="1:18" x14ac:dyDescent="0.35">
      <c r="A617" t="s">
        <v>235</v>
      </c>
      <c r="B617" t="s">
        <v>124</v>
      </c>
      <c r="C617" t="s">
        <v>240</v>
      </c>
      <c r="D617" t="s">
        <v>125</v>
      </c>
      <c r="E617" t="s">
        <v>26</v>
      </c>
      <c r="F617">
        <v>2</v>
      </c>
      <c r="G617">
        <v>2</v>
      </c>
      <c r="I617">
        <v>9610</v>
      </c>
      <c r="J617">
        <v>9610</v>
      </c>
      <c r="K617">
        <v>9610</v>
      </c>
      <c r="L617">
        <v>9610</v>
      </c>
      <c r="M617" t="s">
        <v>24</v>
      </c>
      <c r="P617">
        <v>7.9403146537126803</v>
      </c>
      <c r="Q617">
        <v>7.9403146537126803</v>
      </c>
      <c r="R617" t="s">
        <v>24</v>
      </c>
    </row>
    <row r="618" spans="1:18" x14ac:dyDescent="0.35">
      <c r="A618" t="s">
        <v>235</v>
      </c>
      <c r="B618" t="s">
        <v>124</v>
      </c>
      <c r="C618" t="s">
        <v>241</v>
      </c>
      <c r="D618" t="s">
        <v>125</v>
      </c>
      <c r="E618" t="s">
        <v>26</v>
      </c>
      <c r="F618">
        <v>3</v>
      </c>
      <c r="G618">
        <v>2</v>
      </c>
      <c r="I618">
        <v>877</v>
      </c>
      <c r="J618">
        <v>877</v>
      </c>
      <c r="K618">
        <v>877</v>
      </c>
      <c r="L618">
        <v>877</v>
      </c>
      <c r="M618" t="s">
        <v>24</v>
      </c>
      <c r="P618">
        <v>0.18818309663918201</v>
      </c>
      <c r="Q618">
        <v>0.18818309663918201</v>
      </c>
      <c r="R618" t="s">
        <v>24</v>
      </c>
    </row>
    <row r="619" spans="1:18" x14ac:dyDescent="0.35">
      <c r="A619" t="s">
        <v>235</v>
      </c>
      <c r="B619" t="s">
        <v>124</v>
      </c>
      <c r="C619" t="s">
        <v>242</v>
      </c>
      <c r="D619" t="s">
        <v>125</v>
      </c>
      <c r="E619" t="s">
        <v>26</v>
      </c>
      <c r="F619">
        <v>4</v>
      </c>
      <c r="G619">
        <v>2</v>
      </c>
      <c r="I619">
        <v>790</v>
      </c>
      <c r="J619">
        <v>790</v>
      </c>
      <c r="K619">
        <v>790</v>
      </c>
      <c r="L619">
        <v>790</v>
      </c>
      <c r="M619" t="s">
        <v>24</v>
      </c>
      <c r="P619">
        <v>0.23251170453544701</v>
      </c>
      <c r="Q619">
        <v>0.23251170453544701</v>
      </c>
      <c r="R619" t="s">
        <v>24</v>
      </c>
    </row>
    <row r="620" spans="1:18" x14ac:dyDescent="0.35">
      <c r="A620" t="s">
        <v>235</v>
      </c>
      <c r="B620" t="s">
        <v>124</v>
      </c>
      <c r="C620" t="s">
        <v>243</v>
      </c>
      <c r="D620" t="s">
        <v>125</v>
      </c>
      <c r="E620" t="s">
        <v>26</v>
      </c>
      <c r="F620">
        <v>5</v>
      </c>
      <c r="G620">
        <v>2</v>
      </c>
      <c r="I620">
        <v>118390</v>
      </c>
      <c r="J620">
        <v>118390</v>
      </c>
      <c r="K620">
        <v>118390</v>
      </c>
      <c r="L620">
        <v>118390</v>
      </c>
      <c r="M620" t="s">
        <v>24</v>
      </c>
      <c r="P620">
        <v>300.06402035128201</v>
      </c>
      <c r="Q620">
        <v>300.06402035128201</v>
      </c>
      <c r="R620" t="s">
        <v>24</v>
      </c>
    </row>
    <row r="621" spans="1:18" x14ac:dyDescent="0.35">
      <c r="A621" t="s">
        <v>235</v>
      </c>
      <c r="B621" t="s">
        <v>124</v>
      </c>
      <c r="C621" t="s">
        <v>244</v>
      </c>
      <c r="D621" t="s">
        <v>125</v>
      </c>
      <c r="E621" t="s">
        <v>26</v>
      </c>
      <c r="F621">
        <v>6</v>
      </c>
      <c r="G621">
        <v>2</v>
      </c>
      <c r="I621">
        <v>363478</v>
      </c>
      <c r="J621">
        <v>363478</v>
      </c>
      <c r="K621">
        <v>363478</v>
      </c>
      <c r="L621">
        <v>363478</v>
      </c>
      <c r="M621" t="s">
        <v>24</v>
      </c>
      <c r="P621">
        <v>471.76166264589</v>
      </c>
      <c r="Q621">
        <v>471.76166264589</v>
      </c>
      <c r="R621" t="s">
        <v>24</v>
      </c>
    </row>
    <row r="622" spans="1:18" x14ac:dyDescent="0.35">
      <c r="A622" t="s">
        <v>235</v>
      </c>
      <c r="B622" t="s">
        <v>124</v>
      </c>
      <c r="C622" t="s">
        <v>245</v>
      </c>
      <c r="D622" t="s">
        <v>125</v>
      </c>
      <c r="E622" t="s">
        <v>26</v>
      </c>
      <c r="F622">
        <v>10</v>
      </c>
      <c r="G622">
        <v>2</v>
      </c>
      <c r="I622">
        <v>559</v>
      </c>
      <c r="J622">
        <v>559</v>
      </c>
      <c r="K622">
        <v>559</v>
      </c>
      <c r="L622">
        <v>559</v>
      </c>
      <c r="M622" t="s">
        <v>24</v>
      </c>
      <c r="P622">
        <v>0.38664096267535703</v>
      </c>
      <c r="Q622">
        <v>0.38664096267535703</v>
      </c>
      <c r="R622" t="s">
        <v>24</v>
      </c>
    </row>
    <row r="623" spans="1:18" x14ac:dyDescent="0.35">
      <c r="A623" t="s">
        <v>235</v>
      </c>
      <c r="B623" t="s">
        <v>126</v>
      </c>
      <c r="C623" t="s">
        <v>236</v>
      </c>
      <c r="D623" t="s">
        <v>127</v>
      </c>
      <c r="E623" t="s">
        <v>26</v>
      </c>
      <c r="F623">
        <v>1</v>
      </c>
      <c r="G623">
        <v>2</v>
      </c>
      <c r="I623">
        <v>427</v>
      </c>
      <c r="J623">
        <v>427</v>
      </c>
      <c r="K623">
        <v>427</v>
      </c>
      <c r="L623">
        <v>427</v>
      </c>
      <c r="M623" t="s">
        <v>24</v>
      </c>
      <c r="P623">
        <v>0.680566603875015</v>
      </c>
      <c r="Q623">
        <v>0.680566603875015</v>
      </c>
      <c r="R623" t="s">
        <v>24</v>
      </c>
    </row>
    <row r="624" spans="1:18" x14ac:dyDescent="0.35">
      <c r="A624" t="s">
        <v>235</v>
      </c>
      <c r="B624" t="s">
        <v>126</v>
      </c>
      <c r="C624" t="s">
        <v>237</v>
      </c>
      <c r="D624" t="s">
        <v>127</v>
      </c>
      <c r="E624" t="s">
        <v>26</v>
      </c>
      <c r="F624">
        <v>7</v>
      </c>
      <c r="G624">
        <v>2</v>
      </c>
      <c r="I624">
        <v>567</v>
      </c>
      <c r="J624">
        <v>567</v>
      </c>
      <c r="K624">
        <v>567</v>
      </c>
      <c r="L624">
        <v>567</v>
      </c>
      <c r="M624" t="s">
        <v>24</v>
      </c>
      <c r="P624">
        <v>0.26351552315975701</v>
      </c>
      <c r="Q624">
        <v>0.26351552315975701</v>
      </c>
      <c r="R624" t="s">
        <v>24</v>
      </c>
    </row>
    <row r="625" spans="1:18" x14ac:dyDescent="0.35">
      <c r="A625" t="s">
        <v>235</v>
      </c>
      <c r="B625" t="s">
        <v>126</v>
      </c>
      <c r="C625" t="s">
        <v>238</v>
      </c>
      <c r="D625" t="s">
        <v>127</v>
      </c>
      <c r="E625" t="s">
        <v>26</v>
      </c>
      <c r="F625">
        <v>8</v>
      </c>
      <c r="G625">
        <v>2</v>
      </c>
      <c r="I625">
        <v>605</v>
      </c>
      <c r="J625">
        <v>605</v>
      </c>
      <c r="K625">
        <v>605</v>
      </c>
      <c r="L625">
        <v>605</v>
      </c>
      <c r="M625" t="s">
        <v>24</v>
      </c>
      <c r="P625">
        <v>0.31371004764563098</v>
      </c>
      <c r="Q625">
        <v>0.31371004764563098</v>
      </c>
      <c r="R625" t="s">
        <v>24</v>
      </c>
    </row>
    <row r="626" spans="1:18" x14ac:dyDescent="0.35">
      <c r="A626" t="s">
        <v>235</v>
      </c>
      <c r="B626" t="s">
        <v>126</v>
      </c>
      <c r="C626" t="s">
        <v>239</v>
      </c>
      <c r="D626" t="s">
        <v>127</v>
      </c>
      <c r="E626" t="s">
        <v>26</v>
      </c>
      <c r="F626">
        <v>9</v>
      </c>
      <c r="G626">
        <v>2</v>
      </c>
      <c r="I626">
        <v>1000</v>
      </c>
      <c r="J626">
        <v>1000</v>
      </c>
      <c r="K626">
        <v>1000</v>
      </c>
      <c r="L626">
        <v>1000</v>
      </c>
      <c r="M626" t="s">
        <v>24</v>
      </c>
      <c r="P626">
        <v>6.0326351960462397</v>
      </c>
      <c r="Q626">
        <v>6.0326351960462397</v>
      </c>
      <c r="R626" t="s">
        <v>24</v>
      </c>
    </row>
    <row r="627" spans="1:18" x14ac:dyDescent="0.35">
      <c r="A627" t="s">
        <v>235</v>
      </c>
      <c r="B627" t="s">
        <v>126</v>
      </c>
      <c r="C627" t="s">
        <v>240</v>
      </c>
      <c r="D627" t="s">
        <v>127</v>
      </c>
      <c r="E627" t="s">
        <v>26</v>
      </c>
      <c r="F627">
        <v>2</v>
      </c>
      <c r="G627">
        <v>2</v>
      </c>
      <c r="I627">
        <v>1886</v>
      </c>
      <c r="J627">
        <v>1886</v>
      </c>
      <c r="K627">
        <v>1886</v>
      </c>
      <c r="L627">
        <v>1886</v>
      </c>
      <c r="M627" t="s">
        <v>24</v>
      </c>
      <c r="P627">
        <v>0.59639501377996196</v>
      </c>
      <c r="Q627">
        <v>0.59639501377996196</v>
      </c>
      <c r="R627" t="s">
        <v>24</v>
      </c>
    </row>
    <row r="628" spans="1:18" x14ac:dyDescent="0.35">
      <c r="A628" t="s">
        <v>235</v>
      </c>
      <c r="B628" t="s">
        <v>126</v>
      </c>
      <c r="C628" t="s">
        <v>241</v>
      </c>
      <c r="D628" t="s">
        <v>127</v>
      </c>
      <c r="E628" t="s">
        <v>26</v>
      </c>
      <c r="F628">
        <v>3</v>
      </c>
      <c r="G628">
        <v>2</v>
      </c>
      <c r="I628">
        <v>1130</v>
      </c>
      <c r="J628">
        <v>1130</v>
      </c>
      <c r="K628">
        <v>1130</v>
      </c>
      <c r="L628">
        <v>1130</v>
      </c>
      <c r="M628" t="s">
        <v>24</v>
      </c>
      <c r="P628">
        <v>0.70671568609110902</v>
      </c>
      <c r="Q628">
        <v>0.70671568609110902</v>
      </c>
      <c r="R628" t="s">
        <v>24</v>
      </c>
    </row>
    <row r="629" spans="1:18" x14ac:dyDescent="0.35">
      <c r="A629" t="s">
        <v>235</v>
      </c>
      <c r="B629" t="s">
        <v>126</v>
      </c>
      <c r="C629" t="s">
        <v>242</v>
      </c>
      <c r="D629" t="s">
        <v>127</v>
      </c>
      <c r="E629" t="s">
        <v>26</v>
      </c>
      <c r="F629">
        <v>4</v>
      </c>
      <c r="G629">
        <v>2</v>
      </c>
      <c r="I629">
        <v>806</v>
      </c>
      <c r="J629">
        <v>806</v>
      </c>
      <c r="K629">
        <v>806</v>
      </c>
      <c r="L629">
        <v>806</v>
      </c>
      <c r="M629" t="s">
        <v>24</v>
      </c>
      <c r="P629">
        <v>0.239684840513052</v>
      </c>
      <c r="Q629">
        <v>0.239684840513052</v>
      </c>
      <c r="R629" t="s">
        <v>24</v>
      </c>
    </row>
    <row r="630" spans="1:18" x14ac:dyDescent="0.35">
      <c r="A630" t="s">
        <v>235</v>
      </c>
      <c r="B630" t="s">
        <v>126</v>
      </c>
      <c r="C630" t="s">
        <v>243</v>
      </c>
      <c r="D630" t="s">
        <v>127</v>
      </c>
      <c r="E630" t="s">
        <v>26</v>
      </c>
      <c r="F630">
        <v>5</v>
      </c>
      <c r="G630">
        <v>2</v>
      </c>
      <c r="I630">
        <v>878</v>
      </c>
      <c r="J630">
        <v>878</v>
      </c>
      <c r="K630">
        <v>878</v>
      </c>
      <c r="L630">
        <v>878</v>
      </c>
      <c r="M630" t="s">
        <v>24</v>
      </c>
      <c r="P630">
        <v>2.0754323695560699</v>
      </c>
      <c r="Q630">
        <v>2.0754323695560699</v>
      </c>
      <c r="R630" t="s">
        <v>24</v>
      </c>
    </row>
    <row r="631" spans="1:18" x14ac:dyDescent="0.35">
      <c r="A631" t="s">
        <v>235</v>
      </c>
      <c r="B631" t="s">
        <v>126</v>
      </c>
      <c r="C631" t="s">
        <v>244</v>
      </c>
      <c r="D631" t="s">
        <v>127</v>
      </c>
      <c r="E631" t="s">
        <v>26</v>
      </c>
      <c r="F631">
        <v>6</v>
      </c>
      <c r="G631">
        <v>2</v>
      </c>
      <c r="I631">
        <v>12375</v>
      </c>
      <c r="J631">
        <v>12375</v>
      </c>
      <c r="K631">
        <v>12375</v>
      </c>
      <c r="L631">
        <v>12375</v>
      </c>
      <c r="M631" t="s">
        <v>24</v>
      </c>
      <c r="P631">
        <v>14.3302488107194</v>
      </c>
      <c r="Q631">
        <v>14.3302488107194</v>
      </c>
      <c r="R631" t="s">
        <v>24</v>
      </c>
    </row>
    <row r="632" spans="1:18" x14ac:dyDescent="0.35">
      <c r="A632" t="s">
        <v>235</v>
      </c>
      <c r="B632" t="s">
        <v>126</v>
      </c>
      <c r="C632" t="s">
        <v>245</v>
      </c>
      <c r="D632" t="s">
        <v>127</v>
      </c>
      <c r="E632" t="s">
        <v>26</v>
      </c>
      <c r="F632">
        <v>10</v>
      </c>
      <c r="G632">
        <v>2</v>
      </c>
      <c r="I632">
        <v>558</v>
      </c>
      <c r="J632">
        <v>558</v>
      </c>
      <c r="K632">
        <v>558</v>
      </c>
      <c r="L632">
        <v>558</v>
      </c>
      <c r="M632" t="s">
        <v>24</v>
      </c>
      <c r="P632">
        <v>0.38439011230535802</v>
      </c>
      <c r="Q632">
        <v>0.38439011230535802</v>
      </c>
      <c r="R632" t="s">
        <v>24</v>
      </c>
    </row>
    <row r="633" spans="1:18" x14ac:dyDescent="0.35">
      <c r="A633" t="s">
        <v>235</v>
      </c>
      <c r="B633" t="s">
        <v>128</v>
      </c>
      <c r="C633" t="s">
        <v>236</v>
      </c>
      <c r="D633" t="s">
        <v>129</v>
      </c>
      <c r="E633" t="s">
        <v>26</v>
      </c>
      <c r="F633">
        <v>1</v>
      </c>
      <c r="G633">
        <v>2</v>
      </c>
      <c r="I633">
        <v>437</v>
      </c>
      <c r="J633">
        <v>437</v>
      </c>
      <c r="K633">
        <v>437</v>
      </c>
      <c r="L633">
        <v>437</v>
      </c>
      <c r="M633" t="s">
        <v>24</v>
      </c>
      <c r="P633">
        <v>0.75391729963062504</v>
      </c>
      <c r="Q633">
        <v>0.75391729963062504</v>
      </c>
      <c r="R633" t="s">
        <v>24</v>
      </c>
    </row>
    <row r="634" spans="1:18" x14ac:dyDescent="0.35">
      <c r="A634" t="s">
        <v>235</v>
      </c>
      <c r="B634" t="s">
        <v>128</v>
      </c>
      <c r="C634" t="s">
        <v>237</v>
      </c>
      <c r="D634" t="s">
        <v>129</v>
      </c>
      <c r="E634" t="s">
        <v>26</v>
      </c>
      <c r="F634">
        <v>7</v>
      </c>
      <c r="G634">
        <v>2</v>
      </c>
      <c r="I634">
        <v>567</v>
      </c>
      <c r="J634">
        <v>567</v>
      </c>
      <c r="K634">
        <v>567</v>
      </c>
      <c r="L634">
        <v>567</v>
      </c>
      <c r="M634" t="s">
        <v>24</v>
      </c>
      <c r="P634">
        <v>0.26351552315975701</v>
      </c>
      <c r="Q634">
        <v>0.26351552315975701</v>
      </c>
      <c r="R634" t="s">
        <v>24</v>
      </c>
    </row>
    <row r="635" spans="1:18" x14ac:dyDescent="0.35">
      <c r="A635" t="s">
        <v>235</v>
      </c>
      <c r="B635" t="s">
        <v>128</v>
      </c>
      <c r="C635" t="s">
        <v>238</v>
      </c>
      <c r="D635" t="s">
        <v>129</v>
      </c>
      <c r="E635" t="s">
        <v>26</v>
      </c>
      <c r="F635">
        <v>8</v>
      </c>
      <c r="G635">
        <v>2</v>
      </c>
      <c r="I635">
        <v>583</v>
      </c>
      <c r="J635">
        <v>583</v>
      </c>
      <c r="K635">
        <v>583</v>
      </c>
      <c r="L635">
        <v>583</v>
      </c>
      <c r="M635" t="s">
        <v>24</v>
      </c>
      <c r="P635">
        <v>0.26760905546876002</v>
      </c>
      <c r="Q635">
        <v>0.26760905546876002</v>
      </c>
      <c r="R635" t="s">
        <v>24</v>
      </c>
    </row>
    <row r="636" spans="1:18" x14ac:dyDescent="0.35">
      <c r="A636" t="s">
        <v>235</v>
      </c>
      <c r="B636" t="s">
        <v>128</v>
      </c>
      <c r="C636" t="s">
        <v>239</v>
      </c>
      <c r="D636" t="s">
        <v>129</v>
      </c>
      <c r="E636" t="s">
        <v>26</v>
      </c>
      <c r="F636">
        <v>9</v>
      </c>
      <c r="G636">
        <v>2</v>
      </c>
      <c r="I636">
        <v>991</v>
      </c>
      <c r="J636">
        <v>991</v>
      </c>
      <c r="K636">
        <v>991</v>
      </c>
      <c r="L636">
        <v>991</v>
      </c>
      <c r="M636" t="s">
        <v>24</v>
      </c>
      <c r="P636">
        <v>5.9747915523530102</v>
      </c>
      <c r="Q636">
        <v>5.9747915523530102</v>
      </c>
      <c r="R636" t="s">
        <v>24</v>
      </c>
    </row>
    <row r="637" spans="1:18" x14ac:dyDescent="0.35">
      <c r="A637" t="s">
        <v>235</v>
      </c>
      <c r="B637" t="s">
        <v>128</v>
      </c>
      <c r="C637" t="s">
        <v>240</v>
      </c>
      <c r="D637" t="s">
        <v>129</v>
      </c>
      <c r="E637" t="s">
        <v>26</v>
      </c>
      <c r="F637">
        <v>2</v>
      </c>
      <c r="G637">
        <v>2</v>
      </c>
      <c r="I637">
        <v>4988</v>
      </c>
      <c r="J637">
        <v>4988</v>
      </c>
      <c r="K637">
        <v>4988</v>
      </c>
      <c r="L637">
        <v>4988</v>
      </c>
      <c r="M637" t="s">
        <v>24</v>
      </c>
      <c r="P637">
        <v>3.54401637478969</v>
      </c>
      <c r="Q637">
        <v>3.54401637478969</v>
      </c>
      <c r="R637" t="s">
        <v>24</v>
      </c>
    </row>
    <row r="638" spans="1:18" x14ac:dyDescent="0.35">
      <c r="A638" t="s">
        <v>235</v>
      </c>
      <c r="B638" t="s">
        <v>128</v>
      </c>
      <c r="C638" t="s">
        <v>241</v>
      </c>
      <c r="D638" t="s">
        <v>129</v>
      </c>
      <c r="E638" t="s">
        <v>26</v>
      </c>
      <c r="F638">
        <v>3</v>
      </c>
      <c r="G638">
        <v>2</v>
      </c>
      <c r="I638">
        <v>1127</v>
      </c>
      <c r="J638">
        <v>1127</v>
      </c>
      <c r="K638">
        <v>1127</v>
      </c>
      <c r="L638">
        <v>1127</v>
      </c>
      <c r="M638" t="s">
        <v>24</v>
      </c>
      <c r="P638">
        <v>0.70047917571226304</v>
      </c>
      <c r="Q638">
        <v>0.70047917571226304</v>
      </c>
      <c r="R638" t="s">
        <v>24</v>
      </c>
    </row>
    <row r="639" spans="1:18" x14ac:dyDescent="0.35">
      <c r="A639" t="s">
        <v>235</v>
      </c>
      <c r="B639" t="s">
        <v>128</v>
      </c>
      <c r="C639" t="s">
        <v>242</v>
      </c>
      <c r="D639" t="s">
        <v>129</v>
      </c>
      <c r="E639" t="s">
        <v>26</v>
      </c>
      <c r="F639">
        <v>4</v>
      </c>
      <c r="G639">
        <v>2</v>
      </c>
      <c r="I639">
        <v>753</v>
      </c>
      <c r="J639">
        <v>753</v>
      </c>
      <c r="K639">
        <v>753</v>
      </c>
      <c r="L639">
        <v>753</v>
      </c>
      <c r="M639" t="s">
        <v>24</v>
      </c>
      <c r="P639">
        <v>0.21597895404944301</v>
      </c>
      <c r="Q639">
        <v>0.21597895404944301</v>
      </c>
      <c r="R639" t="s">
        <v>24</v>
      </c>
    </row>
    <row r="640" spans="1:18" x14ac:dyDescent="0.35">
      <c r="A640" t="s">
        <v>235</v>
      </c>
      <c r="B640" t="s">
        <v>128</v>
      </c>
      <c r="C640" t="s">
        <v>243</v>
      </c>
      <c r="D640" t="s">
        <v>129</v>
      </c>
      <c r="E640" t="s">
        <v>26</v>
      </c>
      <c r="F640">
        <v>5</v>
      </c>
      <c r="G640">
        <v>2</v>
      </c>
      <c r="I640">
        <v>11729</v>
      </c>
      <c r="J640">
        <v>11729</v>
      </c>
      <c r="K640">
        <v>11729</v>
      </c>
      <c r="L640">
        <v>11729</v>
      </c>
      <c r="M640" t="s">
        <v>24</v>
      </c>
      <c r="P640">
        <v>32.7227251433916</v>
      </c>
      <c r="Q640">
        <v>32.7227251433916</v>
      </c>
      <c r="R640" t="s">
        <v>24</v>
      </c>
    </row>
    <row r="641" spans="1:18" x14ac:dyDescent="0.35">
      <c r="A641" t="s">
        <v>235</v>
      </c>
      <c r="B641" t="s">
        <v>128</v>
      </c>
      <c r="C641" t="s">
        <v>244</v>
      </c>
      <c r="D641" t="s">
        <v>129</v>
      </c>
      <c r="E641" t="s">
        <v>26</v>
      </c>
      <c r="F641">
        <v>6</v>
      </c>
      <c r="G641">
        <v>2</v>
      </c>
      <c r="I641">
        <v>93718</v>
      </c>
      <c r="J641">
        <v>93718</v>
      </c>
      <c r="K641">
        <v>93718</v>
      </c>
      <c r="L641">
        <v>93718</v>
      </c>
      <c r="M641" t="s">
        <v>24</v>
      </c>
      <c r="P641">
        <v>114.497365417433</v>
      </c>
      <c r="Q641">
        <v>114.497365417433</v>
      </c>
      <c r="R641" t="s">
        <v>24</v>
      </c>
    </row>
    <row r="642" spans="1:18" x14ac:dyDescent="0.35">
      <c r="A642" t="s">
        <v>235</v>
      </c>
      <c r="B642" t="s">
        <v>128</v>
      </c>
      <c r="C642" t="s">
        <v>245</v>
      </c>
      <c r="D642" t="s">
        <v>129</v>
      </c>
      <c r="E642" t="s">
        <v>26</v>
      </c>
      <c r="F642">
        <v>10</v>
      </c>
      <c r="G642">
        <v>2</v>
      </c>
      <c r="I642">
        <v>614</v>
      </c>
      <c r="J642">
        <v>614</v>
      </c>
      <c r="K642">
        <v>614</v>
      </c>
      <c r="L642">
        <v>614</v>
      </c>
      <c r="M642" t="s">
        <v>24</v>
      </c>
      <c r="P642">
        <v>0.51016957655944795</v>
      </c>
      <c r="Q642">
        <v>0.51016957655944795</v>
      </c>
      <c r="R642" t="s">
        <v>24</v>
      </c>
    </row>
    <row r="643" spans="1:18" x14ac:dyDescent="0.35">
      <c r="A643" t="s">
        <v>235</v>
      </c>
      <c r="B643" t="s">
        <v>130</v>
      </c>
      <c r="C643" t="s">
        <v>236</v>
      </c>
      <c r="D643" t="s">
        <v>131</v>
      </c>
      <c r="E643" t="s">
        <v>26</v>
      </c>
      <c r="F643">
        <v>1</v>
      </c>
      <c r="G643">
        <v>2</v>
      </c>
      <c r="I643">
        <v>465</v>
      </c>
      <c r="J643">
        <v>465</v>
      </c>
      <c r="K643">
        <v>465</v>
      </c>
      <c r="L643">
        <v>465</v>
      </c>
      <c r="M643" t="s">
        <v>24</v>
      </c>
      <c r="P643">
        <v>0.96035199629742396</v>
      </c>
      <c r="Q643">
        <v>0.96035199629742396</v>
      </c>
      <c r="R643" t="s">
        <v>24</v>
      </c>
    </row>
    <row r="644" spans="1:18" x14ac:dyDescent="0.35">
      <c r="A644" t="s">
        <v>235</v>
      </c>
      <c r="B644" t="s">
        <v>130</v>
      </c>
      <c r="C644" t="s">
        <v>237</v>
      </c>
      <c r="D644" t="s">
        <v>131</v>
      </c>
      <c r="E644" t="s">
        <v>26</v>
      </c>
      <c r="F644">
        <v>7</v>
      </c>
      <c r="G644">
        <v>2</v>
      </c>
      <c r="I644">
        <v>610</v>
      </c>
      <c r="J644">
        <v>610</v>
      </c>
      <c r="K644">
        <v>610</v>
      </c>
      <c r="L644">
        <v>610</v>
      </c>
      <c r="M644" t="s">
        <v>24</v>
      </c>
      <c r="P644">
        <v>0.31644934873702102</v>
      </c>
      <c r="Q644">
        <v>0.31644934873702102</v>
      </c>
      <c r="R644" t="s">
        <v>24</v>
      </c>
    </row>
    <row r="645" spans="1:18" x14ac:dyDescent="0.35">
      <c r="A645" t="s">
        <v>235</v>
      </c>
      <c r="B645" t="s">
        <v>130</v>
      </c>
      <c r="C645" t="s">
        <v>238</v>
      </c>
      <c r="D645" t="s">
        <v>131</v>
      </c>
      <c r="E645" t="s">
        <v>26</v>
      </c>
      <c r="F645">
        <v>8</v>
      </c>
      <c r="G645">
        <v>2</v>
      </c>
      <c r="I645">
        <v>581</v>
      </c>
      <c r="J645">
        <v>581</v>
      </c>
      <c r="K645">
        <v>581</v>
      </c>
      <c r="L645">
        <v>581</v>
      </c>
      <c r="M645" t="s">
        <v>24</v>
      </c>
      <c r="P645">
        <v>0.26342373098259197</v>
      </c>
      <c r="Q645">
        <v>0.26342373098259197</v>
      </c>
      <c r="R645" t="s">
        <v>24</v>
      </c>
    </row>
    <row r="646" spans="1:18" x14ac:dyDescent="0.35">
      <c r="A646" t="s">
        <v>235</v>
      </c>
      <c r="B646" t="s">
        <v>130</v>
      </c>
      <c r="C646" t="s">
        <v>239</v>
      </c>
      <c r="D646" t="s">
        <v>131</v>
      </c>
      <c r="E646" t="s">
        <v>26</v>
      </c>
      <c r="F646">
        <v>9</v>
      </c>
      <c r="G646">
        <v>2</v>
      </c>
      <c r="I646">
        <v>1020</v>
      </c>
      <c r="J646">
        <v>1020</v>
      </c>
      <c r="K646">
        <v>1020</v>
      </c>
      <c r="L646">
        <v>1020</v>
      </c>
      <c r="M646" t="s">
        <v>24</v>
      </c>
      <c r="P646">
        <v>6.1603804708250696</v>
      </c>
      <c r="Q646">
        <v>6.1603804708250696</v>
      </c>
      <c r="R646" t="s">
        <v>24</v>
      </c>
    </row>
    <row r="647" spans="1:18" x14ac:dyDescent="0.35">
      <c r="A647" t="s">
        <v>235</v>
      </c>
      <c r="B647" t="s">
        <v>130</v>
      </c>
      <c r="C647" t="s">
        <v>240</v>
      </c>
      <c r="D647" t="s">
        <v>131</v>
      </c>
      <c r="E647" t="s">
        <v>26</v>
      </c>
      <c r="F647">
        <v>2</v>
      </c>
      <c r="G647">
        <v>2</v>
      </c>
      <c r="I647">
        <v>2904</v>
      </c>
      <c r="J647">
        <v>2904</v>
      </c>
      <c r="K647">
        <v>2904</v>
      </c>
      <c r="L647">
        <v>2904</v>
      </c>
      <c r="M647" t="s">
        <v>24</v>
      </c>
      <c r="P647">
        <v>1.56371169436419</v>
      </c>
      <c r="Q647">
        <v>1.56371169436419</v>
      </c>
      <c r="R647" t="s">
        <v>24</v>
      </c>
    </row>
    <row r="648" spans="1:18" x14ac:dyDescent="0.35">
      <c r="A648" t="s">
        <v>235</v>
      </c>
      <c r="B648" t="s">
        <v>130</v>
      </c>
      <c r="C648" t="s">
        <v>241</v>
      </c>
      <c r="D648" t="s">
        <v>131</v>
      </c>
      <c r="E648" t="s">
        <v>26</v>
      </c>
      <c r="F648">
        <v>3</v>
      </c>
      <c r="G648">
        <v>2</v>
      </c>
      <c r="I648">
        <v>1150</v>
      </c>
      <c r="J648">
        <v>1150</v>
      </c>
      <c r="K648">
        <v>1150</v>
      </c>
      <c r="L648">
        <v>1150</v>
      </c>
      <c r="M648" t="s">
        <v>24</v>
      </c>
      <c r="P648">
        <v>0.74833051627989</v>
      </c>
      <c r="Q648">
        <v>0.74833051627989</v>
      </c>
      <c r="R648" t="s">
        <v>24</v>
      </c>
    </row>
    <row r="649" spans="1:18" x14ac:dyDescent="0.35">
      <c r="A649" t="s">
        <v>235</v>
      </c>
      <c r="B649" t="s">
        <v>130</v>
      </c>
      <c r="C649" t="s">
        <v>242</v>
      </c>
      <c r="D649" t="s">
        <v>131</v>
      </c>
      <c r="E649" t="s">
        <v>26</v>
      </c>
      <c r="F649">
        <v>4</v>
      </c>
      <c r="G649">
        <v>2</v>
      </c>
      <c r="I649">
        <v>826</v>
      </c>
      <c r="J649">
        <v>826</v>
      </c>
      <c r="K649">
        <v>826</v>
      </c>
      <c r="L649">
        <v>826</v>
      </c>
      <c r="M649" t="s">
        <v>24</v>
      </c>
      <c r="P649">
        <v>0.24867069541044001</v>
      </c>
      <c r="Q649">
        <v>0.24867069541044001</v>
      </c>
      <c r="R649" t="s">
        <v>24</v>
      </c>
    </row>
    <row r="650" spans="1:18" x14ac:dyDescent="0.35">
      <c r="A650" t="s">
        <v>235</v>
      </c>
      <c r="B650" t="s">
        <v>130</v>
      </c>
      <c r="C650" t="s">
        <v>243</v>
      </c>
      <c r="D650" t="s">
        <v>131</v>
      </c>
      <c r="E650" t="s">
        <v>26</v>
      </c>
      <c r="F650">
        <v>5</v>
      </c>
      <c r="G650">
        <v>2</v>
      </c>
      <c r="I650">
        <v>4241</v>
      </c>
      <c r="J650">
        <v>4241</v>
      </c>
      <c r="K650">
        <v>4241</v>
      </c>
      <c r="L650">
        <v>4241</v>
      </c>
      <c r="M650" t="s">
        <v>24</v>
      </c>
      <c r="P650">
        <v>11.992926091133301</v>
      </c>
      <c r="Q650">
        <v>11.992926091133301</v>
      </c>
      <c r="R650" t="s">
        <v>24</v>
      </c>
    </row>
    <row r="651" spans="1:18" x14ac:dyDescent="0.35">
      <c r="A651" t="s">
        <v>235</v>
      </c>
      <c r="B651" t="s">
        <v>130</v>
      </c>
      <c r="C651" t="s">
        <v>244</v>
      </c>
      <c r="D651" t="s">
        <v>131</v>
      </c>
      <c r="E651" t="s">
        <v>26</v>
      </c>
      <c r="F651">
        <v>6</v>
      </c>
      <c r="G651">
        <v>2</v>
      </c>
      <c r="I651">
        <v>28312</v>
      </c>
      <c r="J651">
        <v>28312</v>
      </c>
      <c r="K651">
        <v>28312</v>
      </c>
      <c r="L651">
        <v>28312</v>
      </c>
      <c r="M651" t="s">
        <v>24</v>
      </c>
      <c r="P651">
        <v>33.617271386724603</v>
      </c>
      <c r="Q651">
        <v>33.617271386724603</v>
      </c>
      <c r="R651" t="s">
        <v>24</v>
      </c>
    </row>
    <row r="652" spans="1:18" x14ac:dyDescent="0.35">
      <c r="A652" t="s">
        <v>235</v>
      </c>
      <c r="B652" t="s">
        <v>130</v>
      </c>
      <c r="C652" t="s">
        <v>245</v>
      </c>
      <c r="D652" t="s">
        <v>131</v>
      </c>
      <c r="E652" t="s">
        <v>26</v>
      </c>
      <c r="F652">
        <v>10</v>
      </c>
      <c r="G652">
        <v>2</v>
      </c>
      <c r="I652">
        <v>628</v>
      </c>
      <c r="J652">
        <v>628</v>
      </c>
      <c r="K652">
        <v>628</v>
      </c>
      <c r="L652">
        <v>628</v>
      </c>
      <c r="M652" t="s">
        <v>24</v>
      </c>
      <c r="P652">
        <v>0.54153852758652399</v>
      </c>
      <c r="Q652">
        <v>0.54153852758652399</v>
      </c>
      <c r="R652" t="s">
        <v>24</v>
      </c>
    </row>
    <row r="653" spans="1:18" x14ac:dyDescent="0.35">
      <c r="A653" t="s">
        <v>235</v>
      </c>
      <c r="B653" t="s">
        <v>132</v>
      </c>
      <c r="C653" t="s">
        <v>236</v>
      </c>
      <c r="D653" t="s">
        <v>133</v>
      </c>
      <c r="E653" t="s">
        <v>26</v>
      </c>
      <c r="F653">
        <v>1</v>
      </c>
      <c r="G653">
        <v>2</v>
      </c>
      <c r="I653">
        <v>382</v>
      </c>
      <c r="J653">
        <v>382</v>
      </c>
      <c r="K653">
        <v>382</v>
      </c>
      <c r="L653">
        <v>382</v>
      </c>
      <c r="M653" t="s">
        <v>24</v>
      </c>
      <c r="P653">
        <v>0.353767502102802</v>
      </c>
      <c r="Q653">
        <v>0.353767502102802</v>
      </c>
      <c r="R653" t="s">
        <v>24</v>
      </c>
    </row>
    <row r="654" spans="1:18" x14ac:dyDescent="0.35">
      <c r="A654" t="s">
        <v>235</v>
      </c>
      <c r="B654" t="s">
        <v>132</v>
      </c>
      <c r="C654" t="s">
        <v>237</v>
      </c>
      <c r="D654" t="s">
        <v>133</v>
      </c>
      <c r="E654" t="s">
        <v>26</v>
      </c>
      <c r="F654">
        <v>7</v>
      </c>
      <c r="G654">
        <v>2</v>
      </c>
      <c r="I654">
        <v>436</v>
      </c>
      <c r="J654">
        <v>436</v>
      </c>
      <c r="K654">
        <v>436</v>
      </c>
      <c r="L654">
        <v>436</v>
      </c>
      <c r="M654" t="s">
        <v>24</v>
      </c>
      <c r="P654">
        <v>9.9539623546576306E-2</v>
      </c>
      <c r="Q654">
        <v>9.9539623546576306E-2</v>
      </c>
      <c r="R654" t="s">
        <v>24</v>
      </c>
    </row>
    <row r="655" spans="1:18" x14ac:dyDescent="0.35">
      <c r="A655" t="s">
        <v>235</v>
      </c>
      <c r="B655" t="s">
        <v>132</v>
      </c>
      <c r="C655" t="s">
        <v>238</v>
      </c>
      <c r="D655" t="s">
        <v>133</v>
      </c>
      <c r="E655" t="s">
        <v>26</v>
      </c>
      <c r="F655">
        <v>8</v>
      </c>
      <c r="G655">
        <v>2</v>
      </c>
      <c r="I655">
        <v>592</v>
      </c>
      <c r="J655">
        <v>592</v>
      </c>
      <c r="K655">
        <v>592</v>
      </c>
      <c r="L655">
        <v>592</v>
      </c>
      <c r="M655" t="s">
        <v>24</v>
      </c>
      <c r="P655">
        <v>0.28645507764898998</v>
      </c>
      <c r="Q655">
        <v>0.28645507764898998</v>
      </c>
      <c r="R655" t="s">
        <v>24</v>
      </c>
    </row>
    <row r="656" spans="1:18" x14ac:dyDescent="0.35">
      <c r="A656" t="s">
        <v>235</v>
      </c>
      <c r="B656" t="s">
        <v>132</v>
      </c>
      <c r="C656" t="s">
        <v>239</v>
      </c>
      <c r="D656" t="s">
        <v>133</v>
      </c>
      <c r="E656" t="s">
        <v>26</v>
      </c>
      <c r="F656">
        <v>9</v>
      </c>
      <c r="G656">
        <v>2</v>
      </c>
      <c r="I656">
        <v>1199</v>
      </c>
      <c r="J656">
        <v>1199</v>
      </c>
      <c r="K656">
        <v>1199</v>
      </c>
      <c r="L656">
        <v>1199</v>
      </c>
      <c r="M656" t="s">
        <v>24</v>
      </c>
      <c r="P656">
        <v>7.2603902652967296</v>
      </c>
      <c r="Q656">
        <v>7.2603902652967296</v>
      </c>
      <c r="R656" t="s">
        <v>24</v>
      </c>
    </row>
    <row r="657" spans="1:18" x14ac:dyDescent="0.35">
      <c r="A657" t="s">
        <v>235</v>
      </c>
      <c r="B657" t="s">
        <v>132</v>
      </c>
      <c r="C657" t="s">
        <v>240</v>
      </c>
      <c r="D657" t="s">
        <v>133</v>
      </c>
      <c r="E657" t="s">
        <v>26</v>
      </c>
      <c r="F657">
        <v>2</v>
      </c>
      <c r="G657">
        <v>2</v>
      </c>
      <c r="I657">
        <v>2003</v>
      </c>
      <c r="J657">
        <v>2003</v>
      </c>
      <c r="K657">
        <v>2003</v>
      </c>
      <c r="L657">
        <v>2003</v>
      </c>
      <c r="M657" t="s">
        <v>24</v>
      </c>
      <c r="P657">
        <v>0.70758941789913299</v>
      </c>
      <c r="Q657">
        <v>0.70758941789913299</v>
      </c>
      <c r="R657" t="s">
        <v>24</v>
      </c>
    </row>
    <row r="658" spans="1:18" x14ac:dyDescent="0.35">
      <c r="A658" t="s">
        <v>235</v>
      </c>
      <c r="B658" t="s">
        <v>132</v>
      </c>
      <c r="C658" t="s">
        <v>241</v>
      </c>
      <c r="D658" t="s">
        <v>133</v>
      </c>
      <c r="E658" t="s">
        <v>26</v>
      </c>
      <c r="F658">
        <v>3</v>
      </c>
      <c r="G658">
        <v>2</v>
      </c>
      <c r="I658">
        <v>1022</v>
      </c>
      <c r="J658">
        <v>1022</v>
      </c>
      <c r="K658">
        <v>1022</v>
      </c>
      <c r="L658">
        <v>1022</v>
      </c>
      <c r="M658" t="s">
        <v>24</v>
      </c>
      <c r="P658">
        <v>0.48327067955893399</v>
      </c>
      <c r="Q658">
        <v>0.48327067955893399</v>
      </c>
      <c r="R658" t="s">
        <v>24</v>
      </c>
    </row>
    <row r="659" spans="1:18" x14ac:dyDescent="0.35">
      <c r="A659" t="s">
        <v>235</v>
      </c>
      <c r="B659" t="s">
        <v>132</v>
      </c>
      <c r="C659" t="s">
        <v>242</v>
      </c>
      <c r="D659" t="s">
        <v>133</v>
      </c>
      <c r="E659" t="s">
        <v>26</v>
      </c>
      <c r="F659">
        <v>4</v>
      </c>
      <c r="G659">
        <v>2</v>
      </c>
      <c r="I659">
        <v>700</v>
      </c>
      <c r="J659">
        <v>700</v>
      </c>
      <c r="K659">
        <v>700</v>
      </c>
      <c r="L659">
        <v>700</v>
      </c>
      <c r="M659" t="s">
        <v>24</v>
      </c>
      <c r="P659">
        <v>0.192439681871033</v>
      </c>
      <c r="Q659">
        <v>0.192439681871033</v>
      </c>
      <c r="R659" t="s">
        <v>24</v>
      </c>
    </row>
    <row r="660" spans="1:18" x14ac:dyDescent="0.35">
      <c r="A660" t="s">
        <v>235</v>
      </c>
      <c r="B660" t="s">
        <v>132</v>
      </c>
      <c r="C660" t="s">
        <v>243</v>
      </c>
      <c r="D660" t="s">
        <v>133</v>
      </c>
      <c r="E660" t="s">
        <v>26</v>
      </c>
      <c r="F660">
        <v>5</v>
      </c>
      <c r="G660">
        <v>2</v>
      </c>
      <c r="I660">
        <v>12319</v>
      </c>
      <c r="J660">
        <v>12319</v>
      </c>
      <c r="K660">
        <v>12319</v>
      </c>
      <c r="L660">
        <v>12319</v>
      </c>
      <c r="M660" t="s">
        <v>24</v>
      </c>
      <c r="P660">
        <v>34.318999074090499</v>
      </c>
      <c r="Q660">
        <v>34.318999074090499</v>
      </c>
      <c r="R660" t="s">
        <v>24</v>
      </c>
    </row>
    <row r="661" spans="1:18" x14ac:dyDescent="0.35">
      <c r="A661" t="s">
        <v>235</v>
      </c>
      <c r="B661" t="s">
        <v>132</v>
      </c>
      <c r="C661" t="s">
        <v>244</v>
      </c>
      <c r="D661" t="s">
        <v>133</v>
      </c>
      <c r="E661" t="s">
        <v>26</v>
      </c>
      <c r="F661">
        <v>6</v>
      </c>
      <c r="G661">
        <v>2</v>
      </c>
      <c r="I661">
        <v>24182</v>
      </c>
      <c r="J661">
        <v>24182</v>
      </c>
      <c r="K661">
        <v>24182</v>
      </c>
      <c r="L661">
        <v>24182</v>
      </c>
      <c r="M661" t="s">
        <v>24</v>
      </c>
      <c r="P661">
        <v>28.5991203102318</v>
      </c>
      <c r="Q661">
        <v>28.5991203102318</v>
      </c>
      <c r="R661" t="s">
        <v>24</v>
      </c>
    </row>
    <row r="662" spans="1:18" x14ac:dyDescent="0.35">
      <c r="A662" t="s">
        <v>235</v>
      </c>
      <c r="B662" t="s">
        <v>132</v>
      </c>
      <c r="C662" t="s">
        <v>245</v>
      </c>
      <c r="D662" t="s">
        <v>133</v>
      </c>
      <c r="E662" t="s">
        <v>26</v>
      </c>
      <c r="F662">
        <v>10</v>
      </c>
      <c r="G662">
        <v>2</v>
      </c>
      <c r="I662">
        <v>543</v>
      </c>
      <c r="J662">
        <v>543</v>
      </c>
      <c r="K662">
        <v>543</v>
      </c>
      <c r="L662">
        <v>543</v>
      </c>
      <c r="M662" t="s">
        <v>24</v>
      </c>
      <c r="P662">
        <v>0.35060349702701699</v>
      </c>
      <c r="Q662">
        <v>0.35060349702701699</v>
      </c>
      <c r="R662" t="s">
        <v>24</v>
      </c>
    </row>
    <row r="663" spans="1:18" x14ac:dyDescent="0.35">
      <c r="A663" t="s">
        <v>235</v>
      </c>
      <c r="B663" t="s">
        <v>134</v>
      </c>
      <c r="C663" t="s">
        <v>236</v>
      </c>
      <c r="D663" t="s">
        <v>135</v>
      </c>
      <c r="E663" t="s">
        <v>26</v>
      </c>
      <c r="F663">
        <v>1</v>
      </c>
      <c r="G663">
        <v>2</v>
      </c>
      <c r="I663">
        <v>452</v>
      </c>
      <c r="J663">
        <v>452</v>
      </c>
      <c r="K663">
        <v>452</v>
      </c>
      <c r="L663">
        <v>452</v>
      </c>
      <c r="M663" t="s">
        <v>24</v>
      </c>
      <c r="P663">
        <v>0.86432781460070196</v>
      </c>
      <c r="Q663">
        <v>0.86432781460070196</v>
      </c>
      <c r="R663" t="s">
        <v>24</v>
      </c>
    </row>
    <row r="664" spans="1:18" x14ac:dyDescent="0.35">
      <c r="A664" t="s">
        <v>235</v>
      </c>
      <c r="B664" t="s">
        <v>134</v>
      </c>
      <c r="C664" t="s">
        <v>237</v>
      </c>
      <c r="D664" t="s">
        <v>135</v>
      </c>
      <c r="E664" t="s">
        <v>26</v>
      </c>
      <c r="F664">
        <v>7</v>
      </c>
      <c r="G664">
        <v>2</v>
      </c>
      <c r="I664">
        <v>728</v>
      </c>
      <c r="J664">
        <v>728</v>
      </c>
      <c r="K664">
        <v>728</v>
      </c>
      <c r="L664">
        <v>728</v>
      </c>
      <c r="M664" t="s">
        <v>24</v>
      </c>
      <c r="P664">
        <v>0.46033407681273802</v>
      </c>
      <c r="Q664">
        <v>0.46033407681273802</v>
      </c>
      <c r="R664" t="s">
        <v>24</v>
      </c>
    </row>
    <row r="665" spans="1:18" x14ac:dyDescent="0.35">
      <c r="A665" t="s">
        <v>235</v>
      </c>
      <c r="B665" t="s">
        <v>134</v>
      </c>
      <c r="C665" t="s">
        <v>238</v>
      </c>
      <c r="D665" t="s">
        <v>135</v>
      </c>
      <c r="E665" t="s">
        <v>26</v>
      </c>
      <c r="F665">
        <v>8</v>
      </c>
      <c r="G665">
        <v>2</v>
      </c>
      <c r="I665">
        <v>985</v>
      </c>
      <c r="J665">
        <v>985</v>
      </c>
      <c r="K665">
        <v>985</v>
      </c>
      <c r="L665">
        <v>985</v>
      </c>
      <c r="M665" t="s">
        <v>24</v>
      </c>
      <c r="P665">
        <v>1.12037374421745</v>
      </c>
      <c r="Q665">
        <v>1.12037374421745</v>
      </c>
      <c r="R665" t="s">
        <v>24</v>
      </c>
    </row>
    <row r="666" spans="1:18" x14ac:dyDescent="0.35">
      <c r="A666" t="s">
        <v>235</v>
      </c>
      <c r="B666" t="s">
        <v>134</v>
      </c>
      <c r="C666" t="s">
        <v>239</v>
      </c>
      <c r="D666" t="s">
        <v>135</v>
      </c>
      <c r="E666" t="s">
        <v>26</v>
      </c>
      <c r="F666">
        <v>9</v>
      </c>
      <c r="G666">
        <v>2</v>
      </c>
      <c r="I666">
        <v>2681</v>
      </c>
      <c r="J666">
        <v>2681</v>
      </c>
      <c r="K666">
        <v>2681</v>
      </c>
      <c r="L666">
        <v>2681</v>
      </c>
      <c r="M666" t="s">
        <v>24</v>
      </c>
      <c r="P666">
        <v>14.7475391447313</v>
      </c>
      <c r="Q666">
        <v>14.7475391447313</v>
      </c>
      <c r="R666" t="s">
        <v>24</v>
      </c>
    </row>
    <row r="667" spans="1:18" x14ac:dyDescent="0.35">
      <c r="A667" t="s">
        <v>235</v>
      </c>
      <c r="B667" t="s">
        <v>134</v>
      </c>
      <c r="C667" t="s">
        <v>240</v>
      </c>
      <c r="D667" t="s">
        <v>135</v>
      </c>
      <c r="E667" t="s">
        <v>26</v>
      </c>
      <c r="F667">
        <v>2</v>
      </c>
      <c r="G667">
        <v>2</v>
      </c>
      <c r="I667">
        <v>9261</v>
      </c>
      <c r="J667">
        <v>9261</v>
      </c>
      <c r="K667">
        <v>9261</v>
      </c>
      <c r="L667">
        <v>9261</v>
      </c>
      <c r="M667" t="s">
        <v>24</v>
      </c>
      <c r="P667">
        <v>7.6080979665681197</v>
      </c>
      <c r="Q667">
        <v>7.6080979665681197</v>
      </c>
      <c r="R667" t="s">
        <v>24</v>
      </c>
    </row>
    <row r="668" spans="1:18" x14ac:dyDescent="0.35">
      <c r="A668" t="s">
        <v>235</v>
      </c>
      <c r="B668" t="s">
        <v>134</v>
      </c>
      <c r="C668" t="s">
        <v>241</v>
      </c>
      <c r="D668" t="s">
        <v>135</v>
      </c>
      <c r="E668" t="s">
        <v>26</v>
      </c>
      <c r="F668">
        <v>3</v>
      </c>
      <c r="G668">
        <v>2</v>
      </c>
      <c r="I668">
        <v>1404</v>
      </c>
      <c r="J668">
        <v>1404</v>
      </c>
      <c r="K668">
        <v>1404</v>
      </c>
      <c r="L668">
        <v>1404</v>
      </c>
      <c r="M668" t="s">
        <v>24</v>
      </c>
      <c r="P668">
        <v>1.28153211327748</v>
      </c>
      <c r="Q668">
        <v>1.28153211327748</v>
      </c>
      <c r="R668" t="s">
        <v>24</v>
      </c>
    </row>
    <row r="669" spans="1:18" x14ac:dyDescent="0.35">
      <c r="A669" t="s">
        <v>235</v>
      </c>
      <c r="B669" t="s">
        <v>134</v>
      </c>
      <c r="C669" t="s">
        <v>242</v>
      </c>
      <c r="D669" t="s">
        <v>135</v>
      </c>
      <c r="E669" t="s">
        <v>26</v>
      </c>
      <c r="F669">
        <v>4</v>
      </c>
      <c r="G669">
        <v>2</v>
      </c>
      <c r="I669">
        <v>1662</v>
      </c>
      <c r="J669">
        <v>1662</v>
      </c>
      <c r="K669">
        <v>1662</v>
      </c>
      <c r="L669">
        <v>1662</v>
      </c>
      <c r="M669" t="s">
        <v>24</v>
      </c>
      <c r="P669">
        <v>0.63808458040434102</v>
      </c>
      <c r="Q669">
        <v>0.63808458040434102</v>
      </c>
      <c r="R669" t="s">
        <v>24</v>
      </c>
    </row>
    <row r="670" spans="1:18" x14ac:dyDescent="0.35">
      <c r="A670" t="s">
        <v>235</v>
      </c>
      <c r="B670" t="s">
        <v>134</v>
      </c>
      <c r="C670" t="s">
        <v>243</v>
      </c>
      <c r="D670" t="s">
        <v>135</v>
      </c>
      <c r="E670" t="s">
        <v>26</v>
      </c>
      <c r="F670">
        <v>5</v>
      </c>
      <c r="G670">
        <v>2</v>
      </c>
      <c r="I670">
        <v>266810</v>
      </c>
      <c r="J670">
        <v>266810</v>
      </c>
      <c r="K670">
        <v>266810</v>
      </c>
      <c r="L670">
        <v>266810</v>
      </c>
      <c r="M670" t="s">
        <v>24</v>
      </c>
      <c r="P670">
        <v>650.48054585551597</v>
      </c>
      <c r="Q670">
        <v>650.48054585551597</v>
      </c>
      <c r="R670" t="s">
        <v>24</v>
      </c>
    </row>
    <row r="671" spans="1:18" x14ac:dyDescent="0.35">
      <c r="A671" t="s">
        <v>235</v>
      </c>
      <c r="B671" t="s">
        <v>134</v>
      </c>
      <c r="C671" t="s">
        <v>244</v>
      </c>
      <c r="D671" t="s">
        <v>135</v>
      </c>
      <c r="E671" t="s">
        <v>218</v>
      </c>
      <c r="F671">
        <v>6</v>
      </c>
      <c r="G671">
        <v>2</v>
      </c>
      <c r="I671">
        <v>1201967</v>
      </c>
      <c r="J671">
        <v>1201967</v>
      </c>
      <c r="K671">
        <v>1201967</v>
      </c>
      <c r="L671">
        <v>1201967</v>
      </c>
      <c r="M671" t="s">
        <v>24</v>
      </c>
      <c r="P671">
        <v>1860.02180836201</v>
      </c>
      <c r="Q671">
        <v>1860.02180836201</v>
      </c>
      <c r="R671" t="s">
        <v>24</v>
      </c>
    </row>
    <row r="672" spans="1:18" x14ac:dyDescent="0.35">
      <c r="A672" t="s">
        <v>235</v>
      </c>
      <c r="B672" t="s">
        <v>134</v>
      </c>
      <c r="C672" t="s">
        <v>245</v>
      </c>
      <c r="D672" t="s">
        <v>135</v>
      </c>
      <c r="E672" t="s">
        <v>26</v>
      </c>
      <c r="F672">
        <v>10</v>
      </c>
      <c r="G672">
        <v>2</v>
      </c>
      <c r="I672">
        <v>1246</v>
      </c>
      <c r="J672">
        <v>1246</v>
      </c>
      <c r="K672">
        <v>1246</v>
      </c>
      <c r="L672">
        <v>1246</v>
      </c>
      <c r="M672" t="s">
        <v>24</v>
      </c>
      <c r="P672">
        <v>1.91032171164713</v>
      </c>
      <c r="Q672">
        <v>1.91032171164713</v>
      </c>
      <c r="R672" t="s">
        <v>24</v>
      </c>
    </row>
    <row r="673" spans="1:18" x14ac:dyDescent="0.35">
      <c r="A673" t="s">
        <v>235</v>
      </c>
      <c r="B673" t="s">
        <v>136</v>
      </c>
      <c r="C673" t="s">
        <v>236</v>
      </c>
      <c r="D673" t="s">
        <v>137</v>
      </c>
      <c r="E673" t="s">
        <v>26</v>
      </c>
      <c r="F673">
        <v>1</v>
      </c>
      <c r="G673">
        <v>2</v>
      </c>
      <c r="I673">
        <v>388</v>
      </c>
      <c r="J673">
        <v>388</v>
      </c>
      <c r="K673">
        <v>388</v>
      </c>
      <c r="L673">
        <v>388</v>
      </c>
      <c r="M673" t="s">
        <v>24</v>
      </c>
      <c r="P673">
        <v>0.39695924360280099</v>
      </c>
      <c r="Q673">
        <v>0.39695924360280099</v>
      </c>
      <c r="R673" t="s">
        <v>24</v>
      </c>
    </row>
    <row r="674" spans="1:18" x14ac:dyDescent="0.35">
      <c r="A674" t="s">
        <v>235</v>
      </c>
      <c r="B674" t="s">
        <v>136</v>
      </c>
      <c r="C674" t="s">
        <v>237</v>
      </c>
      <c r="D674" t="s">
        <v>137</v>
      </c>
      <c r="E674" t="s">
        <v>26</v>
      </c>
      <c r="F674">
        <v>7</v>
      </c>
      <c r="G674">
        <v>2</v>
      </c>
      <c r="I674">
        <v>618</v>
      </c>
      <c r="J674">
        <v>618</v>
      </c>
      <c r="K674">
        <v>618</v>
      </c>
      <c r="L674">
        <v>618</v>
      </c>
      <c r="M674" t="s">
        <v>24</v>
      </c>
      <c r="P674">
        <v>0.32626364765295501</v>
      </c>
      <c r="Q674">
        <v>0.32626364765295501</v>
      </c>
      <c r="R674" t="s">
        <v>24</v>
      </c>
    </row>
    <row r="675" spans="1:18" x14ac:dyDescent="0.35">
      <c r="A675" t="s">
        <v>235</v>
      </c>
      <c r="B675" t="s">
        <v>136</v>
      </c>
      <c r="C675" t="s">
        <v>238</v>
      </c>
      <c r="D675" t="s">
        <v>137</v>
      </c>
      <c r="E675" t="s">
        <v>26</v>
      </c>
      <c r="F675">
        <v>8</v>
      </c>
      <c r="G675">
        <v>2</v>
      </c>
      <c r="I675">
        <v>584</v>
      </c>
      <c r="J675">
        <v>584</v>
      </c>
      <c r="K675">
        <v>584</v>
      </c>
      <c r="L675">
        <v>584</v>
      </c>
      <c r="M675" t="s">
        <v>24</v>
      </c>
      <c r="P675">
        <v>0.26970209041908799</v>
      </c>
      <c r="Q675">
        <v>0.26970209041908799</v>
      </c>
      <c r="R675" t="s">
        <v>24</v>
      </c>
    </row>
    <row r="676" spans="1:18" x14ac:dyDescent="0.35">
      <c r="A676" t="s">
        <v>235</v>
      </c>
      <c r="B676" t="s">
        <v>136</v>
      </c>
      <c r="C676" t="s">
        <v>239</v>
      </c>
      <c r="D676" t="s">
        <v>137</v>
      </c>
      <c r="E676" t="s">
        <v>26</v>
      </c>
      <c r="F676">
        <v>9</v>
      </c>
      <c r="G676">
        <v>2</v>
      </c>
      <c r="I676">
        <v>1114</v>
      </c>
      <c r="J676">
        <v>1114</v>
      </c>
      <c r="K676">
        <v>1114</v>
      </c>
      <c r="L676">
        <v>1114</v>
      </c>
      <c r="M676" t="s">
        <v>24</v>
      </c>
      <c r="P676">
        <v>6.7471308868023998</v>
      </c>
      <c r="Q676">
        <v>6.7471308868023998</v>
      </c>
      <c r="R676" t="s">
        <v>24</v>
      </c>
    </row>
    <row r="677" spans="1:18" x14ac:dyDescent="0.35">
      <c r="A677" t="s">
        <v>235</v>
      </c>
      <c r="B677" t="s">
        <v>136</v>
      </c>
      <c r="C677" t="s">
        <v>240</v>
      </c>
      <c r="D677" t="s">
        <v>137</v>
      </c>
      <c r="E677" t="s">
        <v>26</v>
      </c>
      <c r="F677">
        <v>2</v>
      </c>
      <c r="G677">
        <v>2</v>
      </c>
      <c r="I677">
        <v>1710</v>
      </c>
      <c r="J677">
        <v>1710</v>
      </c>
      <c r="K677">
        <v>1710</v>
      </c>
      <c r="L677">
        <v>1710</v>
      </c>
      <c r="M677" t="s">
        <v>24</v>
      </c>
      <c r="P677">
        <v>0.42910584856867501</v>
      </c>
      <c r="Q677">
        <v>0.42910584856867501</v>
      </c>
      <c r="R677" t="s">
        <v>24</v>
      </c>
    </row>
    <row r="678" spans="1:18" x14ac:dyDescent="0.35">
      <c r="A678" t="s">
        <v>235</v>
      </c>
      <c r="B678" t="s">
        <v>136</v>
      </c>
      <c r="C678" t="s">
        <v>241</v>
      </c>
      <c r="D678" t="s">
        <v>137</v>
      </c>
      <c r="E678" t="s">
        <v>26</v>
      </c>
      <c r="F678">
        <v>3</v>
      </c>
      <c r="G678">
        <v>2</v>
      </c>
      <c r="I678">
        <v>1155</v>
      </c>
      <c r="J678">
        <v>1155</v>
      </c>
      <c r="K678">
        <v>1155</v>
      </c>
      <c r="L678">
        <v>1155</v>
      </c>
      <c r="M678" t="s">
        <v>24</v>
      </c>
      <c r="P678">
        <v>0.75874431977895296</v>
      </c>
      <c r="Q678">
        <v>0.75874431977895296</v>
      </c>
      <c r="R678" t="s">
        <v>24</v>
      </c>
    </row>
    <row r="679" spans="1:18" x14ac:dyDescent="0.35">
      <c r="A679" t="s">
        <v>235</v>
      </c>
      <c r="B679" t="s">
        <v>136</v>
      </c>
      <c r="C679" t="s">
        <v>242</v>
      </c>
      <c r="D679" t="s">
        <v>137</v>
      </c>
      <c r="E679" t="s">
        <v>26</v>
      </c>
      <c r="F679">
        <v>4</v>
      </c>
      <c r="G679">
        <v>2</v>
      </c>
      <c r="I679">
        <v>613</v>
      </c>
      <c r="J679">
        <v>613</v>
      </c>
      <c r="K679">
        <v>613</v>
      </c>
      <c r="L679">
        <v>613</v>
      </c>
      <c r="M679" t="s">
        <v>24</v>
      </c>
      <c r="P679">
        <v>0.15420924360646401</v>
      </c>
      <c r="Q679">
        <v>0.15420924360646401</v>
      </c>
      <c r="R679" t="s">
        <v>24</v>
      </c>
    </row>
    <row r="680" spans="1:18" x14ac:dyDescent="0.35">
      <c r="A680" t="s">
        <v>235</v>
      </c>
      <c r="B680" t="s">
        <v>136</v>
      </c>
      <c r="C680" t="s">
        <v>243</v>
      </c>
      <c r="D680" t="s">
        <v>137</v>
      </c>
      <c r="E680" t="s">
        <v>26</v>
      </c>
      <c r="F680">
        <v>5</v>
      </c>
      <c r="G680">
        <v>2</v>
      </c>
      <c r="I680">
        <v>1132</v>
      </c>
      <c r="J680">
        <v>1132</v>
      </c>
      <c r="K680">
        <v>1132</v>
      </c>
      <c r="L680">
        <v>1132</v>
      </c>
      <c r="M680" t="s">
        <v>24</v>
      </c>
      <c r="P680">
        <v>2.8627716011106399</v>
      </c>
      <c r="Q680">
        <v>2.8627716011106399</v>
      </c>
      <c r="R680" t="s">
        <v>24</v>
      </c>
    </row>
    <row r="681" spans="1:18" x14ac:dyDescent="0.35">
      <c r="A681" t="s">
        <v>235</v>
      </c>
      <c r="B681" t="s">
        <v>136</v>
      </c>
      <c r="C681" t="s">
        <v>244</v>
      </c>
      <c r="D681" t="s">
        <v>137</v>
      </c>
      <c r="E681" t="s">
        <v>26</v>
      </c>
      <c r="F681">
        <v>6</v>
      </c>
      <c r="G681">
        <v>2</v>
      </c>
      <c r="I681">
        <v>53213</v>
      </c>
      <c r="J681">
        <v>53213</v>
      </c>
      <c r="K681">
        <v>53213</v>
      </c>
      <c r="L681">
        <v>53213</v>
      </c>
      <c r="M681" t="s">
        <v>24</v>
      </c>
      <c r="P681">
        <v>64.1155252177428</v>
      </c>
      <c r="Q681">
        <v>64.1155252177428</v>
      </c>
      <c r="R681" t="s">
        <v>24</v>
      </c>
    </row>
    <row r="682" spans="1:18" x14ac:dyDescent="0.35">
      <c r="A682" t="s">
        <v>235</v>
      </c>
      <c r="B682" t="s">
        <v>136</v>
      </c>
      <c r="C682" t="s">
        <v>245</v>
      </c>
      <c r="D682" t="s">
        <v>137</v>
      </c>
      <c r="E682" t="s">
        <v>26</v>
      </c>
      <c r="F682">
        <v>10</v>
      </c>
      <c r="G682">
        <v>2</v>
      </c>
      <c r="I682">
        <v>644</v>
      </c>
      <c r="J682">
        <v>644</v>
      </c>
      <c r="K682">
        <v>644</v>
      </c>
      <c r="L682">
        <v>644</v>
      </c>
      <c r="M682" t="s">
        <v>24</v>
      </c>
      <c r="P682">
        <v>0.57735625360020604</v>
      </c>
      <c r="Q682">
        <v>0.57735625360020604</v>
      </c>
      <c r="R682" t="s">
        <v>24</v>
      </c>
    </row>
    <row r="683" spans="1:18" x14ac:dyDescent="0.35">
      <c r="A683" t="s">
        <v>235</v>
      </c>
      <c r="B683" t="s">
        <v>138</v>
      </c>
      <c r="C683" t="s">
        <v>236</v>
      </c>
      <c r="D683" t="s">
        <v>139</v>
      </c>
      <c r="E683" t="s">
        <v>26</v>
      </c>
      <c r="F683">
        <v>1</v>
      </c>
      <c r="G683">
        <v>2</v>
      </c>
      <c r="I683">
        <v>391</v>
      </c>
      <c r="J683">
        <v>391</v>
      </c>
      <c r="K683">
        <v>391</v>
      </c>
      <c r="L683">
        <v>391</v>
      </c>
      <c r="M683" t="s">
        <v>24</v>
      </c>
      <c r="P683">
        <v>0.41860729436151001</v>
      </c>
      <c r="Q683">
        <v>0.41860729436151001</v>
      </c>
      <c r="R683" t="s">
        <v>24</v>
      </c>
    </row>
    <row r="684" spans="1:18" x14ac:dyDescent="0.35">
      <c r="A684" t="s">
        <v>235</v>
      </c>
      <c r="B684" t="s">
        <v>138</v>
      </c>
      <c r="C684" t="s">
        <v>237</v>
      </c>
      <c r="D684" t="s">
        <v>139</v>
      </c>
      <c r="E684" t="s">
        <v>26</v>
      </c>
      <c r="F684">
        <v>7</v>
      </c>
      <c r="G684">
        <v>2</v>
      </c>
      <c r="I684">
        <v>574</v>
      </c>
      <c r="J684">
        <v>574</v>
      </c>
      <c r="K684">
        <v>574</v>
      </c>
      <c r="L684">
        <v>574</v>
      </c>
      <c r="M684" t="s">
        <v>24</v>
      </c>
      <c r="P684">
        <v>0.27215499156133399</v>
      </c>
      <c r="Q684">
        <v>0.27215499156133399</v>
      </c>
      <c r="R684" t="s">
        <v>24</v>
      </c>
    </row>
    <row r="685" spans="1:18" x14ac:dyDescent="0.35">
      <c r="A685" t="s">
        <v>235</v>
      </c>
      <c r="B685" t="s">
        <v>138</v>
      </c>
      <c r="C685" t="s">
        <v>238</v>
      </c>
      <c r="D685" t="s">
        <v>139</v>
      </c>
      <c r="E685" t="s">
        <v>26</v>
      </c>
      <c r="F685">
        <v>8</v>
      </c>
      <c r="G685">
        <v>2</v>
      </c>
      <c r="I685">
        <v>537</v>
      </c>
      <c r="J685">
        <v>537</v>
      </c>
      <c r="K685">
        <v>537</v>
      </c>
      <c r="L685">
        <v>537</v>
      </c>
      <c r="M685" t="s">
        <v>24</v>
      </c>
      <c r="P685">
        <v>0.171634164586247</v>
      </c>
      <c r="Q685">
        <v>0.171634164586247</v>
      </c>
      <c r="R685" t="s">
        <v>24</v>
      </c>
    </row>
    <row r="686" spans="1:18" x14ac:dyDescent="0.35">
      <c r="A686" t="s">
        <v>235</v>
      </c>
      <c r="B686" t="s">
        <v>138</v>
      </c>
      <c r="C686" t="s">
        <v>239</v>
      </c>
      <c r="D686" t="s">
        <v>139</v>
      </c>
      <c r="E686" t="s">
        <v>26</v>
      </c>
      <c r="F686">
        <v>9</v>
      </c>
      <c r="G686">
        <v>2</v>
      </c>
      <c r="I686">
        <v>1136</v>
      </c>
      <c r="J686">
        <v>1136</v>
      </c>
      <c r="K686">
        <v>1136</v>
      </c>
      <c r="L686">
        <v>1136</v>
      </c>
      <c r="M686" t="s">
        <v>24</v>
      </c>
      <c r="P686">
        <v>6.8814524948699196</v>
      </c>
      <c r="Q686">
        <v>6.8814524948699196</v>
      </c>
      <c r="R686" t="s">
        <v>24</v>
      </c>
    </row>
    <row r="687" spans="1:18" x14ac:dyDescent="0.35">
      <c r="A687" t="s">
        <v>235</v>
      </c>
      <c r="B687" t="s">
        <v>138</v>
      </c>
      <c r="C687" t="s">
        <v>240</v>
      </c>
      <c r="D687" t="s">
        <v>139</v>
      </c>
      <c r="E687" t="s">
        <v>26</v>
      </c>
      <c r="F687">
        <v>2</v>
      </c>
      <c r="G687">
        <v>2</v>
      </c>
      <c r="I687">
        <v>1893</v>
      </c>
      <c r="J687">
        <v>1893</v>
      </c>
      <c r="K687">
        <v>1893</v>
      </c>
      <c r="L687">
        <v>1893</v>
      </c>
      <c r="M687" t="s">
        <v>24</v>
      </c>
      <c r="P687">
        <v>0.60304795340872996</v>
      </c>
      <c r="Q687">
        <v>0.60304795340872996</v>
      </c>
      <c r="R687" t="s">
        <v>24</v>
      </c>
    </row>
    <row r="688" spans="1:18" x14ac:dyDescent="0.35">
      <c r="A688" t="s">
        <v>235</v>
      </c>
      <c r="B688" t="s">
        <v>138</v>
      </c>
      <c r="C688" t="s">
        <v>241</v>
      </c>
      <c r="D688" t="s">
        <v>139</v>
      </c>
      <c r="E688" t="s">
        <v>26</v>
      </c>
      <c r="F688">
        <v>3</v>
      </c>
      <c r="G688">
        <v>2</v>
      </c>
      <c r="I688">
        <v>1046</v>
      </c>
      <c r="J688">
        <v>1046</v>
      </c>
      <c r="K688">
        <v>1046</v>
      </c>
      <c r="L688">
        <v>1046</v>
      </c>
      <c r="M688" t="s">
        <v>24</v>
      </c>
      <c r="P688">
        <v>0.532717754088471</v>
      </c>
      <c r="Q688">
        <v>0.532717754088471</v>
      </c>
      <c r="R688" t="s">
        <v>24</v>
      </c>
    </row>
    <row r="689" spans="1:18" x14ac:dyDescent="0.35">
      <c r="A689" t="s">
        <v>235</v>
      </c>
      <c r="B689" t="s">
        <v>138</v>
      </c>
      <c r="C689" t="s">
        <v>242</v>
      </c>
      <c r="D689" t="s">
        <v>139</v>
      </c>
      <c r="E689" t="s">
        <v>26</v>
      </c>
      <c r="F689">
        <v>4</v>
      </c>
      <c r="G689">
        <v>2</v>
      </c>
      <c r="I689">
        <v>681</v>
      </c>
      <c r="J689">
        <v>681</v>
      </c>
      <c r="K689">
        <v>681</v>
      </c>
      <c r="L689">
        <v>681</v>
      </c>
      <c r="M689" t="s">
        <v>24</v>
      </c>
      <c r="P689">
        <v>0.18404490624713499</v>
      </c>
      <c r="Q689">
        <v>0.18404490624713499</v>
      </c>
      <c r="R689" t="s">
        <v>24</v>
      </c>
    </row>
    <row r="690" spans="1:18" x14ac:dyDescent="0.35">
      <c r="A690" t="s">
        <v>235</v>
      </c>
      <c r="B690" t="s">
        <v>138</v>
      </c>
      <c r="C690" t="s">
        <v>243</v>
      </c>
      <c r="D690" t="s">
        <v>139</v>
      </c>
      <c r="E690" t="s">
        <v>26</v>
      </c>
      <c r="F690">
        <v>5</v>
      </c>
      <c r="G690">
        <v>2</v>
      </c>
      <c r="I690">
        <v>2597</v>
      </c>
      <c r="J690">
        <v>2597</v>
      </c>
      <c r="K690">
        <v>2597</v>
      </c>
      <c r="L690">
        <v>2597</v>
      </c>
      <c r="M690" t="s">
        <v>24</v>
      </c>
      <c r="P690">
        <v>7.2439070997600297</v>
      </c>
      <c r="Q690">
        <v>7.2439070997600297</v>
      </c>
      <c r="R690" t="s">
        <v>24</v>
      </c>
    </row>
    <row r="691" spans="1:18" x14ac:dyDescent="0.35">
      <c r="A691" t="s">
        <v>235</v>
      </c>
      <c r="B691" t="s">
        <v>138</v>
      </c>
      <c r="C691" t="s">
        <v>244</v>
      </c>
      <c r="D691" t="s">
        <v>139</v>
      </c>
      <c r="E691" t="s">
        <v>26</v>
      </c>
      <c r="F691">
        <v>6</v>
      </c>
      <c r="G691">
        <v>2</v>
      </c>
      <c r="I691">
        <v>28301</v>
      </c>
      <c r="J691">
        <v>28301</v>
      </c>
      <c r="K691">
        <v>28301</v>
      </c>
      <c r="L691">
        <v>28301</v>
      </c>
      <c r="M691" t="s">
        <v>24</v>
      </c>
      <c r="P691">
        <v>33.6038892130655</v>
      </c>
      <c r="Q691">
        <v>33.6038892130655</v>
      </c>
      <c r="R691" t="s">
        <v>24</v>
      </c>
    </row>
    <row r="692" spans="1:18" x14ac:dyDescent="0.35">
      <c r="A692" t="s">
        <v>235</v>
      </c>
      <c r="B692" t="s">
        <v>138</v>
      </c>
      <c r="C692" t="s">
        <v>245</v>
      </c>
      <c r="D692" t="s">
        <v>139</v>
      </c>
      <c r="E692" t="s">
        <v>26</v>
      </c>
      <c r="F692">
        <v>10</v>
      </c>
      <c r="G692">
        <v>2</v>
      </c>
      <c r="I692">
        <v>574</v>
      </c>
      <c r="J692">
        <v>574</v>
      </c>
      <c r="K692">
        <v>574</v>
      </c>
      <c r="L692">
        <v>574</v>
      </c>
      <c r="M692" t="s">
        <v>24</v>
      </c>
      <c r="P692">
        <v>0.42038129525193102</v>
      </c>
      <c r="Q692">
        <v>0.42038129525193102</v>
      </c>
      <c r="R692" t="s">
        <v>24</v>
      </c>
    </row>
    <row r="693" spans="1:18" x14ac:dyDescent="0.35">
      <c r="A693" t="s">
        <v>235</v>
      </c>
      <c r="B693" t="s">
        <v>140</v>
      </c>
      <c r="C693" t="s">
        <v>236</v>
      </c>
      <c r="D693" t="s">
        <v>141</v>
      </c>
      <c r="E693" t="s">
        <v>32</v>
      </c>
      <c r="F693">
        <v>1</v>
      </c>
      <c r="G693">
        <v>2</v>
      </c>
      <c r="I693">
        <v>363</v>
      </c>
      <c r="J693">
        <v>363</v>
      </c>
      <c r="K693">
        <v>363</v>
      </c>
      <c r="L693">
        <v>363</v>
      </c>
      <c r="M693" t="s">
        <v>24</v>
      </c>
      <c r="P693">
        <v>0.218103878920304</v>
      </c>
      <c r="Q693">
        <v>0.218103878920304</v>
      </c>
      <c r="R693" t="s">
        <v>24</v>
      </c>
    </row>
    <row r="694" spans="1:18" x14ac:dyDescent="0.35">
      <c r="A694" t="s">
        <v>235</v>
      </c>
      <c r="B694" t="s">
        <v>140</v>
      </c>
      <c r="C694" t="s">
        <v>237</v>
      </c>
      <c r="D694" t="s">
        <v>141</v>
      </c>
      <c r="E694" t="s">
        <v>32</v>
      </c>
      <c r="F694">
        <v>7</v>
      </c>
      <c r="G694">
        <v>2</v>
      </c>
      <c r="I694">
        <v>424</v>
      </c>
      <c r="J694">
        <v>424</v>
      </c>
      <c r="K694">
        <v>424</v>
      </c>
      <c r="L694">
        <v>424</v>
      </c>
      <c r="M694" t="s">
        <v>24</v>
      </c>
      <c r="P694">
        <v>8.4191482826503503E-2</v>
      </c>
      <c r="Q694">
        <v>8.4191482826503503E-2</v>
      </c>
      <c r="R694" t="s">
        <v>24</v>
      </c>
    </row>
    <row r="695" spans="1:18" x14ac:dyDescent="0.35">
      <c r="A695" t="s">
        <v>235</v>
      </c>
      <c r="B695" t="s">
        <v>140</v>
      </c>
      <c r="C695" t="s">
        <v>238</v>
      </c>
      <c r="D695" t="s">
        <v>141</v>
      </c>
      <c r="E695" t="s">
        <v>32</v>
      </c>
      <c r="F695">
        <v>8</v>
      </c>
      <c r="G695">
        <v>2</v>
      </c>
      <c r="I695">
        <v>481</v>
      </c>
      <c r="J695">
        <v>481</v>
      </c>
      <c r="K695">
        <v>481</v>
      </c>
      <c r="L695">
        <v>481</v>
      </c>
      <c r="M695" t="s">
        <v>24</v>
      </c>
      <c r="P695">
        <v>5.60136619835441E-2</v>
      </c>
      <c r="Q695">
        <v>5.60136619835441E-2</v>
      </c>
      <c r="R695" t="s">
        <v>24</v>
      </c>
    </row>
    <row r="696" spans="1:18" x14ac:dyDescent="0.35">
      <c r="A696" t="s">
        <v>235</v>
      </c>
      <c r="B696" t="s">
        <v>140</v>
      </c>
      <c r="C696" t="s">
        <v>239</v>
      </c>
      <c r="D696" t="s">
        <v>141</v>
      </c>
      <c r="E696" t="s">
        <v>26</v>
      </c>
      <c r="F696">
        <v>9</v>
      </c>
      <c r="G696">
        <v>2</v>
      </c>
      <c r="I696">
        <v>1150</v>
      </c>
      <c r="J696">
        <v>1150</v>
      </c>
      <c r="K696">
        <v>1150</v>
      </c>
      <c r="L696">
        <v>1150</v>
      </c>
      <c r="M696" t="s">
        <v>24</v>
      </c>
      <c r="P696">
        <v>6.9663786074512997</v>
      </c>
      <c r="Q696">
        <v>6.9663786074512997</v>
      </c>
      <c r="R696" t="s">
        <v>24</v>
      </c>
    </row>
    <row r="697" spans="1:18" x14ac:dyDescent="0.35">
      <c r="A697" t="s">
        <v>235</v>
      </c>
      <c r="B697" t="s">
        <v>140</v>
      </c>
      <c r="C697" t="s">
        <v>240</v>
      </c>
      <c r="D697" t="s">
        <v>141</v>
      </c>
      <c r="E697" t="s">
        <v>26</v>
      </c>
      <c r="F697">
        <v>2</v>
      </c>
      <c r="G697">
        <v>2</v>
      </c>
      <c r="I697">
        <v>1885</v>
      </c>
      <c r="J697">
        <v>1885</v>
      </c>
      <c r="K697">
        <v>1885</v>
      </c>
      <c r="L697">
        <v>1885</v>
      </c>
      <c r="M697" t="s">
        <v>24</v>
      </c>
      <c r="P697">
        <v>0.59544459059946497</v>
      </c>
      <c r="Q697">
        <v>0.59544459059946497</v>
      </c>
      <c r="R697" t="s">
        <v>24</v>
      </c>
    </row>
    <row r="698" spans="1:18" x14ac:dyDescent="0.35">
      <c r="A698" t="s">
        <v>235</v>
      </c>
      <c r="B698" t="s">
        <v>140</v>
      </c>
      <c r="C698" t="s">
        <v>241</v>
      </c>
      <c r="D698" t="s">
        <v>141</v>
      </c>
      <c r="E698" t="s">
        <v>26</v>
      </c>
      <c r="F698">
        <v>3</v>
      </c>
      <c r="G698">
        <v>2</v>
      </c>
      <c r="I698">
        <v>1017</v>
      </c>
      <c r="J698">
        <v>1017</v>
      </c>
      <c r="K698">
        <v>1017</v>
      </c>
      <c r="L698">
        <v>1017</v>
      </c>
      <c r="M698" t="s">
        <v>24</v>
      </c>
      <c r="P698">
        <v>0.47298621352409398</v>
      </c>
      <c r="Q698">
        <v>0.47298621352409398</v>
      </c>
      <c r="R698" t="s">
        <v>24</v>
      </c>
    </row>
    <row r="699" spans="1:18" x14ac:dyDescent="0.35">
      <c r="A699" t="s">
        <v>235</v>
      </c>
      <c r="B699" t="s">
        <v>140</v>
      </c>
      <c r="C699" t="s">
        <v>242</v>
      </c>
      <c r="D699" t="s">
        <v>141</v>
      </c>
      <c r="E699" t="s">
        <v>26</v>
      </c>
      <c r="F699">
        <v>4</v>
      </c>
      <c r="G699">
        <v>2</v>
      </c>
      <c r="I699">
        <v>571</v>
      </c>
      <c r="J699">
        <v>571</v>
      </c>
      <c r="K699">
        <v>571</v>
      </c>
      <c r="L699">
        <v>571</v>
      </c>
      <c r="M699" t="s">
        <v>24</v>
      </c>
      <c r="P699">
        <v>0.135961432769276</v>
      </c>
      <c r="Q699">
        <v>0.135961432769276</v>
      </c>
      <c r="R699" t="s">
        <v>24</v>
      </c>
    </row>
    <row r="700" spans="1:18" x14ac:dyDescent="0.35">
      <c r="A700" t="s">
        <v>235</v>
      </c>
      <c r="B700" t="s">
        <v>140</v>
      </c>
      <c r="C700" t="s">
        <v>243</v>
      </c>
      <c r="D700" t="s">
        <v>141</v>
      </c>
      <c r="E700" t="s">
        <v>26</v>
      </c>
      <c r="F700">
        <v>5</v>
      </c>
      <c r="G700">
        <v>2</v>
      </c>
      <c r="I700">
        <v>1336</v>
      </c>
      <c r="J700">
        <v>1336</v>
      </c>
      <c r="K700">
        <v>1336</v>
      </c>
      <c r="L700">
        <v>1336</v>
      </c>
      <c r="M700" t="s">
        <v>24</v>
      </c>
      <c r="P700">
        <v>3.4868155673948902</v>
      </c>
      <c r="Q700">
        <v>3.4868155673948902</v>
      </c>
      <c r="R700" t="s">
        <v>24</v>
      </c>
    </row>
    <row r="701" spans="1:18" x14ac:dyDescent="0.35">
      <c r="A701" t="s">
        <v>235</v>
      </c>
      <c r="B701" t="s">
        <v>140</v>
      </c>
      <c r="C701" t="s">
        <v>244</v>
      </c>
      <c r="D701" t="s">
        <v>141</v>
      </c>
      <c r="E701" t="s">
        <v>26</v>
      </c>
      <c r="F701">
        <v>6</v>
      </c>
      <c r="G701">
        <v>2</v>
      </c>
      <c r="I701">
        <v>10277</v>
      </c>
      <c r="J701">
        <v>10277</v>
      </c>
      <c r="K701">
        <v>10277</v>
      </c>
      <c r="L701">
        <v>10277</v>
      </c>
      <c r="M701" t="s">
        <v>24</v>
      </c>
      <c r="P701">
        <v>11.8091009313382</v>
      </c>
      <c r="Q701">
        <v>11.8091009313382</v>
      </c>
      <c r="R701" t="s">
        <v>24</v>
      </c>
    </row>
    <row r="702" spans="1:18" x14ac:dyDescent="0.35">
      <c r="A702" t="s">
        <v>235</v>
      </c>
      <c r="B702" t="s">
        <v>140</v>
      </c>
      <c r="C702" t="s">
        <v>245</v>
      </c>
      <c r="D702" t="s">
        <v>141</v>
      </c>
      <c r="E702" t="s">
        <v>26</v>
      </c>
      <c r="F702">
        <v>10</v>
      </c>
      <c r="G702">
        <v>2</v>
      </c>
      <c r="I702">
        <v>463</v>
      </c>
      <c r="J702">
        <v>463</v>
      </c>
      <c r="K702">
        <v>463</v>
      </c>
      <c r="L702">
        <v>463</v>
      </c>
      <c r="M702" t="s">
        <v>24</v>
      </c>
      <c r="P702">
        <v>0.169438416782834</v>
      </c>
      <c r="Q702">
        <v>0.169438416782834</v>
      </c>
      <c r="R702" t="s">
        <v>24</v>
      </c>
    </row>
    <row r="703" spans="1:18" x14ac:dyDescent="0.35">
      <c r="A703" t="s">
        <v>235</v>
      </c>
      <c r="B703" t="s">
        <v>142</v>
      </c>
      <c r="C703" t="s">
        <v>236</v>
      </c>
      <c r="D703" t="s">
        <v>143</v>
      </c>
      <c r="E703" t="s">
        <v>26</v>
      </c>
      <c r="F703">
        <v>1</v>
      </c>
      <c r="G703">
        <v>2</v>
      </c>
      <c r="I703">
        <v>420</v>
      </c>
      <c r="J703">
        <v>420</v>
      </c>
      <c r="K703">
        <v>420</v>
      </c>
      <c r="L703">
        <v>420</v>
      </c>
      <c r="M703" t="s">
        <v>24</v>
      </c>
      <c r="P703">
        <v>0.62935598431564999</v>
      </c>
      <c r="Q703">
        <v>0.62935598431564999</v>
      </c>
      <c r="R703" t="s">
        <v>24</v>
      </c>
    </row>
    <row r="704" spans="1:18" x14ac:dyDescent="0.35">
      <c r="A704" t="s">
        <v>235</v>
      </c>
      <c r="B704" t="s">
        <v>142</v>
      </c>
      <c r="C704" t="s">
        <v>237</v>
      </c>
      <c r="D704" t="s">
        <v>143</v>
      </c>
      <c r="E704" t="s">
        <v>26</v>
      </c>
      <c r="F704">
        <v>7</v>
      </c>
      <c r="G704">
        <v>2</v>
      </c>
      <c r="I704">
        <v>687</v>
      </c>
      <c r="J704">
        <v>687</v>
      </c>
      <c r="K704">
        <v>687</v>
      </c>
      <c r="L704">
        <v>687</v>
      </c>
      <c r="M704" t="s">
        <v>24</v>
      </c>
      <c r="P704">
        <v>0.41053663363394599</v>
      </c>
      <c r="Q704">
        <v>0.41053663363394599</v>
      </c>
      <c r="R704" t="s">
        <v>24</v>
      </c>
    </row>
    <row r="705" spans="1:18" x14ac:dyDescent="0.35">
      <c r="A705" t="s">
        <v>235</v>
      </c>
      <c r="B705" t="s">
        <v>142</v>
      </c>
      <c r="C705" t="s">
        <v>238</v>
      </c>
      <c r="D705" t="s">
        <v>143</v>
      </c>
      <c r="E705" t="s">
        <v>26</v>
      </c>
      <c r="F705">
        <v>8</v>
      </c>
      <c r="G705">
        <v>2</v>
      </c>
      <c r="I705">
        <v>638</v>
      </c>
      <c r="J705">
        <v>638</v>
      </c>
      <c r="K705">
        <v>638</v>
      </c>
      <c r="L705">
        <v>638</v>
      </c>
      <c r="M705" t="s">
        <v>24</v>
      </c>
      <c r="P705">
        <v>0.38305134117256001</v>
      </c>
      <c r="Q705">
        <v>0.38305134117256001</v>
      </c>
      <c r="R705" t="s">
        <v>24</v>
      </c>
    </row>
    <row r="706" spans="1:18" x14ac:dyDescent="0.35">
      <c r="A706" t="s">
        <v>235</v>
      </c>
      <c r="B706" t="s">
        <v>142</v>
      </c>
      <c r="C706" t="s">
        <v>239</v>
      </c>
      <c r="D706" t="s">
        <v>143</v>
      </c>
      <c r="E706" t="s">
        <v>26</v>
      </c>
      <c r="F706">
        <v>9</v>
      </c>
      <c r="G706">
        <v>2</v>
      </c>
      <c r="I706">
        <v>735</v>
      </c>
      <c r="J706">
        <v>735</v>
      </c>
      <c r="K706">
        <v>735</v>
      </c>
      <c r="L706">
        <v>735</v>
      </c>
      <c r="M706" t="s">
        <v>24</v>
      </c>
      <c r="P706">
        <v>4.214086513602</v>
      </c>
      <c r="Q706">
        <v>4.214086513602</v>
      </c>
      <c r="R706" t="s">
        <v>24</v>
      </c>
    </row>
    <row r="707" spans="1:18" x14ac:dyDescent="0.35">
      <c r="A707" t="s">
        <v>235</v>
      </c>
      <c r="B707" t="s">
        <v>142</v>
      </c>
      <c r="C707" t="s">
        <v>240</v>
      </c>
      <c r="D707" t="s">
        <v>143</v>
      </c>
      <c r="E707" t="s">
        <v>26</v>
      </c>
      <c r="F707">
        <v>2</v>
      </c>
      <c r="G707">
        <v>2</v>
      </c>
      <c r="I707">
        <v>3406</v>
      </c>
      <c r="J707">
        <v>3406</v>
      </c>
      <c r="K707">
        <v>3406</v>
      </c>
      <c r="L707">
        <v>3406</v>
      </c>
      <c r="M707" t="s">
        <v>24</v>
      </c>
      <c r="P707">
        <v>2.04067790032824</v>
      </c>
      <c r="Q707">
        <v>2.04067790032824</v>
      </c>
      <c r="R707" t="s">
        <v>24</v>
      </c>
    </row>
    <row r="708" spans="1:18" x14ac:dyDescent="0.35">
      <c r="A708" t="s">
        <v>235</v>
      </c>
      <c r="B708" t="s">
        <v>142</v>
      </c>
      <c r="C708" t="s">
        <v>241</v>
      </c>
      <c r="D708" t="s">
        <v>143</v>
      </c>
      <c r="E708" t="s">
        <v>26</v>
      </c>
      <c r="F708">
        <v>3</v>
      </c>
      <c r="G708">
        <v>2</v>
      </c>
      <c r="I708">
        <v>1222</v>
      </c>
      <c r="J708">
        <v>1222</v>
      </c>
      <c r="K708">
        <v>1222</v>
      </c>
      <c r="L708">
        <v>1222</v>
      </c>
      <c r="M708" t="s">
        <v>24</v>
      </c>
      <c r="P708">
        <v>0.89865020386841399</v>
      </c>
      <c r="Q708">
        <v>0.89865020386841399</v>
      </c>
      <c r="R708" t="s">
        <v>24</v>
      </c>
    </row>
    <row r="709" spans="1:18" x14ac:dyDescent="0.35">
      <c r="A709" t="s">
        <v>235</v>
      </c>
      <c r="B709" t="s">
        <v>142</v>
      </c>
      <c r="C709" t="s">
        <v>242</v>
      </c>
      <c r="D709" t="s">
        <v>143</v>
      </c>
      <c r="E709" t="s">
        <v>26</v>
      </c>
      <c r="F709">
        <v>4</v>
      </c>
      <c r="G709">
        <v>2</v>
      </c>
      <c r="I709">
        <v>967</v>
      </c>
      <c r="J709">
        <v>967</v>
      </c>
      <c r="K709">
        <v>967</v>
      </c>
      <c r="L709">
        <v>967</v>
      </c>
      <c r="M709" t="s">
        <v>24</v>
      </c>
      <c r="P709">
        <v>0.31258184545411299</v>
      </c>
      <c r="Q709">
        <v>0.31258184545411299</v>
      </c>
      <c r="R709" t="s">
        <v>24</v>
      </c>
    </row>
    <row r="710" spans="1:18" x14ac:dyDescent="0.35">
      <c r="A710" t="s">
        <v>235</v>
      </c>
      <c r="B710" t="s">
        <v>142</v>
      </c>
      <c r="C710" t="s">
        <v>243</v>
      </c>
      <c r="D710" t="s">
        <v>143</v>
      </c>
      <c r="E710" t="s">
        <v>26</v>
      </c>
      <c r="F710">
        <v>5</v>
      </c>
      <c r="G710">
        <v>2</v>
      </c>
      <c r="I710">
        <v>2689</v>
      </c>
      <c r="J710">
        <v>2689</v>
      </c>
      <c r="K710">
        <v>2689</v>
      </c>
      <c r="L710">
        <v>2689</v>
      </c>
      <c r="M710" t="s">
        <v>24</v>
      </c>
      <c r="P710">
        <v>7.5132247351922699</v>
      </c>
      <c r="Q710">
        <v>7.5132247351922699</v>
      </c>
      <c r="R710" t="s">
        <v>24</v>
      </c>
    </row>
    <row r="711" spans="1:18" x14ac:dyDescent="0.35">
      <c r="A711" t="s">
        <v>235</v>
      </c>
      <c r="B711" t="s">
        <v>142</v>
      </c>
      <c r="C711" t="s">
        <v>244</v>
      </c>
      <c r="D711" t="s">
        <v>143</v>
      </c>
      <c r="E711" t="s">
        <v>26</v>
      </c>
      <c r="F711">
        <v>6</v>
      </c>
      <c r="G711">
        <v>2</v>
      </c>
      <c r="I711">
        <v>9386</v>
      </c>
      <c r="J711">
        <v>9386</v>
      </c>
      <c r="K711">
        <v>9386</v>
      </c>
      <c r="L711">
        <v>9386</v>
      </c>
      <c r="M711" t="s">
        <v>24</v>
      </c>
      <c r="P711">
        <v>10.740014816282599</v>
      </c>
      <c r="Q711">
        <v>10.740014816282599</v>
      </c>
      <c r="R711" t="s">
        <v>24</v>
      </c>
    </row>
    <row r="712" spans="1:18" x14ac:dyDescent="0.35">
      <c r="A712" t="s">
        <v>235</v>
      </c>
      <c r="B712" t="s">
        <v>142</v>
      </c>
      <c r="C712" t="s">
        <v>245</v>
      </c>
      <c r="D712" t="s">
        <v>143</v>
      </c>
      <c r="E712" t="s">
        <v>26</v>
      </c>
      <c r="F712">
        <v>10</v>
      </c>
      <c r="G712">
        <v>2</v>
      </c>
      <c r="I712">
        <v>736</v>
      </c>
      <c r="J712">
        <v>736</v>
      </c>
      <c r="K712">
        <v>736</v>
      </c>
      <c r="L712">
        <v>736</v>
      </c>
      <c r="M712" t="s">
        <v>24</v>
      </c>
      <c r="P712">
        <v>0.78273076778394102</v>
      </c>
      <c r="Q712">
        <v>0.78273076778394102</v>
      </c>
      <c r="R712" t="s">
        <v>24</v>
      </c>
    </row>
    <row r="713" spans="1:18" x14ac:dyDescent="0.35">
      <c r="A713" t="s">
        <v>235</v>
      </c>
      <c r="B713" t="s">
        <v>144</v>
      </c>
      <c r="C713" t="s">
        <v>236</v>
      </c>
      <c r="D713" t="s">
        <v>145</v>
      </c>
      <c r="E713" t="s">
        <v>26</v>
      </c>
      <c r="F713">
        <v>1</v>
      </c>
      <c r="G713">
        <v>2</v>
      </c>
      <c r="I713">
        <v>371</v>
      </c>
      <c r="J713">
        <v>371</v>
      </c>
      <c r="K713">
        <v>371</v>
      </c>
      <c r="L713">
        <v>371</v>
      </c>
      <c r="M713" t="s">
        <v>24</v>
      </c>
      <c r="P713">
        <v>0.27499315771476301</v>
      </c>
      <c r="Q713">
        <v>0.27499315771476301</v>
      </c>
      <c r="R713" t="s">
        <v>24</v>
      </c>
    </row>
    <row r="714" spans="1:18" x14ac:dyDescent="0.35">
      <c r="A714" t="s">
        <v>235</v>
      </c>
      <c r="B714" t="s">
        <v>144</v>
      </c>
      <c r="C714" t="s">
        <v>237</v>
      </c>
      <c r="D714" t="s">
        <v>145</v>
      </c>
      <c r="E714" t="s">
        <v>32</v>
      </c>
      <c r="F714">
        <v>7</v>
      </c>
      <c r="G714">
        <v>2</v>
      </c>
      <c r="I714">
        <v>424</v>
      </c>
      <c r="J714">
        <v>424</v>
      </c>
      <c r="K714">
        <v>424</v>
      </c>
      <c r="L714">
        <v>424</v>
      </c>
      <c r="M714" t="s">
        <v>24</v>
      </c>
      <c r="P714">
        <v>8.4191482826503503E-2</v>
      </c>
      <c r="Q714">
        <v>8.4191482826503503E-2</v>
      </c>
      <c r="R714" t="s">
        <v>24</v>
      </c>
    </row>
    <row r="715" spans="1:18" x14ac:dyDescent="0.35">
      <c r="A715" t="s">
        <v>235</v>
      </c>
      <c r="B715" t="s">
        <v>144</v>
      </c>
      <c r="C715" t="s">
        <v>238</v>
      </c>
      <c r="D715" t="s">
        <v>145</v>
      </c>
      <c r="E715" t="s">
        <v>26</v>
      </c>
      <c r="F715">
        <v>8</v>
      </c>
      <c r="G715">
        <v>2</v>
      </c>
      <c r="I715">
        <v>499</v>
      </c>
      <c r="J715">
        <v>499</v>
      </c>
      <c r="K715">
        <v>499</v>
      </c>
      <c r="L715">
        <v>499</v>
      </c>
      <c r="M715" t="s">
        <v>24</v>
      </c>
      <c r="P715">
        <v>9.2962107464111002E-2</v>
      </c>
      <c r="Q715">
        <v>9.2962107464111002E-2</v>
      </c>
      <c r="R715" t="s">
        <v>24</v>
      </c>
    </row>
    <row r="716" spans="1:18" x14ac:dyDescent="0.35">
      <c r="A716" t="s">
        <v>235</v>
      </c>
      <c r="B716" t="s">
        <v>144</v>
      </c>
      <c r="C716" t="s">
        <v>239</v>
      </c>
      <c r="D716" t="s">
        <v>145</v>
      </c>
      <c r="E716" t="s">
        <v>26</v>
      </c>
      <c r="F716">
        <v>9</v>
      </c>
      <c r="G716">
        <v>2</v>
      </c>
      <c r="I716">
        <v>1129</v>
      </c>
      <c r="J716">
        <v>1129</v>
      </c>
      <c r="K716">
        <v>1129</v>
      </c>
      <c r="L716">
        <v>1129</v>
      </c>
      <c r="M716" t="s">
        <v>24</v>
      </c>
      <c r="P716">
        <v>6.8388299453848198</v>
      </c>
      <c r="Q716">
        <v>6.8388299453848198</v>
      </c>
      <c r="R716" t="s">
        <v>24</v>
      </c>
    </row>
    <row r="717" spans="1:18" x14ac:dyDescent="0.35">
      <c r="A717" t="s">
        <v>235</v>
      </c>
      <c r="B717" t="s">
        <v>144</v>
      </c>
      <c r="C717" t="s">
        <v>240</v>
      </c>
      <c r="D717" t="s">
        <v>145</v>
      </c>
      <c r="E717" t="s">
        <v>26</v>
      </c>
      <c r="F717">
        <v>2</v>
      </c>
      <c r="G717">
        <v>2</v>
      </c>
      <c r="I717">
        <v>3871</v>
      </c>
      <c r="J717">
        <v>3871</v>
      </c>
      <c r="K717">
        <v>3871</v>
      </c>
      <c r="L717">
        <v>3871</v>
      </c>
      <c r="M717" t="s">
        <v>24</v>
      </c>
      <c r="P717">
        <v>2.4825094869132598</v>
      </c>
      <c r="Q717">
        <v>2.4825094869132598</v>
      </c>
      <c r="R717" t="s">
        <v>24</v>
      </c>
    </row>
    <row r="718" spans="1:18" x14ac:dyDescent="0.35">
      <c r="A718" t="s">
        <v>235</v>
      </c>
      <c r="B718" t="s">
        <v>144</v>
      </c>
      <c r="C718" t="s">
        <v>241</v>
      </c>
      <c r="D718" t="s">
        <v>145</v>
      </c>
      <c r="E718" t="s">
        <v>26</v>
      </c>
      <c r="F718">
        <v>3</v>
      </c>
      <c r="G718">
        <v>2</v>
      </c>
      <c r="I718">
        <v>967</v>
      </c>
      <c r="J718">
        <v>967</v>
      </c>
      <c r="K718">
        <v>967</v>
      </c>
      <c r="L718">
        <v>967</v>
      </c>
      <c r="M718" t="s">
        <v>24</v>
      </c>
      <c r="P718">
        <v>0.37050204448483798</v>
      </c>
      <c r="Q718">
        <v>0.37050204448483798</v>
      </c>
      <c r="R718" t="s">
        <v>24</v>
      </c>
    </row>
    <row r="719" spans="1:18" x14ac:dyDescent="0.35">
      <c r="A719" t="s">
        <v>235</v>
      </c>
      <c r="B719" t="s">
        <v>144</v>
      </c>
      <c r="C719" t="s">
        <v>242</v>
      </c>
      <c r="D719" t="s">
        <v>145</v>
      </c>
      <c r="E719" t="s">
        <v>26</v>
      </c>
      <c r="F719">
        <v>4</v>
      </c>
      <c r="G719">
        <v>2</v>
      </c>
      <c r="I719">
        <v>481</v>
      </c>
      <c r="J719">
        <v>481</v>
      </c>
      <c r="K719">
        <v>481</v>
      </c>
      <c r="L719">
        <v>481</v>
      </c>
      <c r="M719" t="s">
        <v>24</v>
      </c>
      <c r="P719">
        <v>9.7413391435331301E-2</v>
      </c>
      <c r="Q719">
        <v>9.7413391435331301E-2</v>
      </c>
      <c r="R719" t="s">
        <v>24</v>
      </c>
    </row>
    <row r="720" spans="1:18" x14ac:dyDescent="0.35">
      <c r="A720" t="s">
        <v>235</v>
      </c>
      <c r="B720" t="s">
        <v>144</v>
      </c>
      <c r="C720" t="s">
        <v>243</v>
      </c>
      <c r="D720" t="s">
        <v>145</v>
      </c>
      <c r="E720" t="s">
        <v>26</v>
      </c>
      <c r="F720">
        <v>5</v>
      </c>
      <c r="G720">
        <v>2</v>
      </c>
      <c r="I720">
        <v>3043</v>
      </c>
      <c r="J720">
        <v>3043</v>
      </c>
      <c r="K720">
        <v>3043</v>
      </c>
      <c r="L720">
        <v>3043</v>
      </c>
      <c r="M720" t="s">
        <v>24</v>
      </c>
      <c r="P720">
        <v>8.5449946380775703</v>
      </c>
      <c r="Q720">
        <v>8.5449946380775703</v>
      </c>
      <c r="R720" t="s">
        <v>24</v>
      </c>
    </row>
    <row r="721" spans="1:18" x14ac:dyDescent="0.35">
      <c r="A721" t="s">
        <v>235</v>
      </c>
      <c r="B721" t="s">
        <v>144</v>
      </c>
      <c r="C721" t="s">
        <v>244</v>
      </c>
      <c r="D721" t="s">
        <v>145</v>
      </c>
      <c r="E721" t="s">
        <v>26</v>
      </c>
      <c r="F721">
        <v>6</v>
      </c>
      <c r="G721">
        <v>2</v>
      </c>
      <c r="I721">
        <v>12862</v>
      </c>
      <c r="J721">
        <v>12862</v>
      </c>
      <c r="K721">
        <v>12862</v>
      </c>
      <c r="L721">
        <v>12862</v>
      </c>
      <c r="M721" t="s">
        <v>24</v>
      </c>
      <c r="P721">
        <v>14.9161876821988</v>
      </c>
      <c r="Q721">
        <v>14.9161876821988</v>
      </c>
      <c r="R721" t="s">
        <v>24</v>
      </c>
    </row>
    <row r="722" spans="1:18" x14ac:dyDescent="0.35">
      <c r="A722" t="s">
        <v>235</v>
      </c>
      <c r="B722" t="s">
        <v>144</v>
      </c>
      <c r="C722" t="s">
        <v>245</v>
      </c>
      <c r="D722" t="s">
        <v>145</v>
      </c>
      <c r="E722" t="s">
        <v>26</v>
      </c>
      <c r="F722">
        <v>10</v>
      </c>
      <c r="G722">
        <v>2</v>
      </c>
      <c r="I722">
        <v>490</v>
      </c>
      <c r="J722">
        <v>490</v>
      </c>
      <c r="K722">
        <v>490</v>
      </c>
      <c r="L722">
        <v>490</v>
      </c>
      <c r="M722" t="s">
        <v>24</v>
      </c>
      <c r="P722">
        <v>0.23080156918270001</v>
      </c>
      <c r="Q722">
        <v>0.23080156918270001</v>
      </c>
      <c r="R722" t="s">
        <v>24</v>
      </c>
    </row>
    <row r="723" spans="1:18" x14ac:dyDescent="0.35">
      <c r="A723" t="s">
        <v>235</v>
      </c>
      <c r="B723" t="s">
        <v>146</v>
      </c>
      <c r="C723" t="s">
        <v>236</v>
      </c>
      <c r="D723" t="s">
        <v>147</v>
      </c>
      <c r="E723" t="s">
        <v>26</v>
      </c>
      <c r="F723">
        <v>1</v>
      </c>
      <c r="G723">
        <v>2</v>
      </c>
      <c r="I723">
        <v>406</v>
      </c>
      <c r="J723">
        <v>406</v>
      </c>
      <c r="K723">
        <v>406</v>
      </c>
      <c r="L723">
        <v>406</v>
      </c>
      <c r="M723" t="s">
        <v>24</v>
      </c>
      <c r="P723">
        <v>0.52730689498665795</v>
      </c>
      <c r="Q723">
        <v>0.52730689498665795</v>
      </c>
      <c r="R723" t="s">
        <v>24</v>
      </c>
    </row>
    <row r="724" spans="1:18" x14ac:dyDescent="0.35">
      <c r="A724" t="s">
        <v>235</v>
      </c>
      <c r="B724" t="s">
        <v>146</v>
      </c>
      <c r="C724" t="s">
        <v>237</v>
      </c>
      <c r="D724" t="s">
        <v>147</v>
      </c>
      <c r="E724" t="s">
        <v>26</v>
      </c>
      <c r="F724">
        <v>7</v>
      </c>
      <c r="G724">
        <v>2</v>
      </c>
      <c r="I724">
        <v>576</v>
      </c>
      <c r="J724">
        <v>576</v>
      </c>
      <c r="K724">
        <v>576</v>
      </c>
      <c r="L724">
        <v>576</v>
      </c>
      <c r="M724" t="s">
        <v>24</v>
      </c>
      <c r="P724">
        <v>0.274621729659766</v>
      </c>
      <c r="Q724">
        <v>0.274621729659766</v>
      </c>
      <c r="R724" t="s">
        <v>24</v>
      </c>
    </row>
    <row r="725" spans="1:18" x14ac:dyDescent="0.35">
      <c r="A725" t="s">
        <v>235</v>
      </c>
      <c r="B725" t="s">
        <v>146</v>
      </c>
      <c r="C725" t="s">
        <v>238</v>
      </c>
      <c r="D725" t="s">
        <v>147</v>
      </c>
      <c r="E725" t="s">
        <v>26</v>
      </c>
      <c r="F725">
        <v>8</v>
      </c>
      <c r="G725">
        <v>2</v>
      </c>
      <c r="I725">
        <v>591</v>
      </c>
      <c r="J725">
        <v>591</v>
      </c>
      <c r="K725">
        <v>591</v>
      </c>
      <c r="L725">
        <v>591</v>
      </c>
      <c r="M725" t="s">
        <v>24</v>
      </c>
      <c r="P725">
        <v>0.28436012383769999</v>
      </c>
      <c r="Q725">
        <v>0.28436012383769999</v>
      </c>
      <c r="R725" t="s">
        <v>24</v>
      </c>
    </row>
    <row r="726" spans="1:18" x14ac:dyDescent="0.35">
      <c r="A726" t="s">
        <v>235</v>
      </c>
      <c r="B726" t="s">
        <v>146</v>
      </c>
      <c r="C726" t="s">
        <v>239</v>
      </c>
      <c r="D726" t="s">
        <v>147</v>
      </c>
      <c r="E726" t="s">
        <v>26</v>
      </c>
      <c r="F726">
        <v>9</v>
      </c>
      <c r="G726">
        <v>2</v>
      </c>
      <c r="I726">
        <v>989</v>
      </c>
      <c r="J726">
        <v>989</v>
      </c>
      <c r="K726">
        <v>989</v>
      </c>
      <c r="L726">
        <v>989</v>
      </c>
      <c r="M726" t="s">
        <v>24</v>
      </c>
      <c r="P726">
        <v>5.9619066050126399</v>
      </c>
      <c r="Q726">
        <v>5.9619066050126399</v>
      </c>
      <c r="R726" t="s">
        <v>24</v>
      </c>
    </row>
    <row r="727" spans="1:18" x14ac:dyDescent="0.35">
      <c r="A727" t="s">
        <v>235</v>
      </c>
      <c r="B727" t="s">
        <v>146</v>
      </c>
      <c r="C727" t="s">
        <v>240</v>
      </c>
      <c r="D727" t="s">
        <v>147</v>
      </c>
      <c r="E727" t="s">
        <v>26</v>
      </c>
      <c r="F727">
        <v>2</v>
      </c>
      <c r="G727">
        <v>2</v>
      </c>
      <c r="I727">
        <v>1814</v>
      </c>
      <c r="J727">
        <v>1814</v>
      </c>
      <c r="K727">
        <v>1814</v>
      </c>
      <c r="L727">
        <v>1814</v>
      </c>
      <c r="M727" t="s">
        <v>24</v>
      </c>
      <c r="P727">
        <v>0.52796233313715302</v>
      </c>
      <c r="Q727">
        <v>0.52796233313715302</v>
      </c>
      <c r="R727" t="s">
        <v>24</v>
      </c>
    </row>
    <row r="728" spans="1:18" x14ac:dyDescent="0.35">
      <c r="A728" t="s">
        <v>235</v>
      </c>
      <c r="B728" t="s">
        <v>146</v>
      </c>
      <c r="C728" t="s">
        <v>241</v>
      </c>
      <c r="D728" t="s">
        <v>147</v>
      </c>
      <c r="E728" t="s">
        <v>26</v>
      </c>
      <c r="F728">
        <v>3</v>
      </c>
      <c r="G728">
        <v>2</v>
      </c>
      <c r="I728">
        <v>1129</v>
      </c>
      <c r="J728">
        <v>1129</v>
      </c>
      <c r="K728">
        <v>1129</v>
      </c>
      <c r="L728">
        <v>1129</v>
      </c>
      <c r="M728" t="s">
        <v>24</v>
      </c>
      <c r="P728">
        <v>0.70463668049083605</v>
      </c>
      <c r="Q728">
        <v>0.70463668049083605</v>
      </c>
      <c r="R728" t="s">
        <v>24</v>
      </c>
    </row>
    <row r="729" spans="1:18" x14ac:dyDescent="0.35">
      <c r="A729" t="s">
        <v>235</v>
      </c>
      <c r="B729" t="s">
        <v>146</v>
      </c>
      <c r="C729" t="s">
        <v>242</v>
      </c>
      <c r="D729" t="s">
        <v>147</v>
      </c>
      <c r="E729" t="s">
        <v>26</v>
      </c>
      <c r="F729">
        <v>4</v>
      </c>
      <c r="G729">
        <v>2</v>
      </c>
      <c r="I729">
        <v>697</v>
      </c>
      <c r="J729">
        <v>697</v>
      </c>
      <c r="K729">
        <v>697</v>
      </c>
      <c r="L729">
        <v>697</v>
      </c>
      <c r="M729" t="s">
        <v>24</v>
      </c>
      <c r="P729">
        <v>0.191112596128928</v>
      </c>
      <c r="Q729">
        <v>0.191112596128928</v>
      </c>
      <c r="R729" t="s">
        <v>24</v>
      </c>
    </row>
    <row r="730" spans="1:18" x14ac:dyDescent="0.35">
      <c r="A730" t="s">
        <v>235</v>
      </c>
      <c r="B730" t="s">
        <v>146</v>
      </c>
      <c r="C730" t="s">
        <v>243</v>
      </c>
      <c r="D730" t="s">
        <v>147</v>
      </c>
      <c r="E730" t="s">
        <v>26</v>
      </c>
      <c r="F730">
        <v>5</v>
      </c>
      <c r="G730">
        <v>2</v>
      </c>
      <c r="I730">
        <v>3644</v>
      </c>
      <c r="J730">
        <v>3644</v>
      </c>
      <c r="K730">
        <v>3644</v>
      </c>
      <c r="L730">
        <v>3644</v>
      </c>
      <c r="M730" t="s">
        <v>24</v>
      </c>
      <c r="P730">
        <v>10.2822831887276</v>
      </c>
      <c r="Q730">
        <v>10.2822831887276</v>
      </c>
      <c r="R730" t="s">
        <v>24</v>
      </c>
    </row>
    <row r="731" spans="1:18" x14ac:dyDescent="0.35">
      <c r="A731" t="s">
        <v>235</v>
      </c>
      <c r="B731" t="s">
        <v>146</v>
      </c>
      <c r="C731" t="s">
        <v>244</v>
      </c>
      <c r="D731" t="s">
        <v>147</v>
      </c>
      <c r="E731" t="s">
        <v>26</v>
      </c>
      <c r="F731">
        <v>6</v>
      </c>
      <c r="G731">
        <v>2</v>
      </c>
      <c r="I731">
        <v>17027</v>
      </c>
      <c r="J731">
        <v>17027</v>
      </c>
      <c r="K731">
        <v>17027</v>
      </c>
      <c r="L731">
        <v>17027</v>
      </c>
      <c r="M731" t="s">
        <v>24</v>
      </c>
      <c r="P731">
        <v>19.9372496325105</v>
      </c>
      <c r="Q731">
        <v>19.9372496325105</v>
      </c>
      <c r="R731" t="s">
        <v>24</v>
      </c>
    </row>
    <row r="732" spans="1:18" x14ac:dyDescent="0.35">
      <c r="A732" t="s">
        <v>235</v>
      </c>
      <c r="B732" t="s">
        <v>146</v>
      </c>
      <c r="C732" t="s">
        <v>245</v>
      </c>
      <c r="D732" t="s">
        <v>147</v>
      </c>
      <c r="E732" t="s">
        <v>26</v>
      </c>
      <c r="F732">
        <v>10</v>
      </c>
      <c r="G732">
        <v>2</v>
      </c>
      <c r="I732">
        <v>602</v>
      </c>
      <c r="J732">
        <v>602</v>
      </c>
      <c r="K732">
        <v>602</v>
      </c>
      <c r="L732">
        <v>602</v>
      </c>
      <c r="M732" t="s">
        <v>24</v>
      </c>
      <c r="P732">
        <v>0.48325944481844102</v>
      </c>
      <c r="Q732">
        <v>0.48325944481844102</v>
      </c>
      <c r="R732" t="s">
        <v>24</v>
      </c>
    </row>
    <row r="733" spans="1:18" x14ac:dyDescent="0.35">
      <c r="A733" t="s">
        <v>235</v>
      </c>
      <c r="B733" t="s">
        <v>148</v>
      </c>
      <c r="C733" t="s">
        <v>236</v>
      </c>
      <c r="D733" t="s">
        <v>149</v>
      </c>
      <c r="E733" t="s">
        <v>32</v>
      </c>
      <c r="F733">
        <v>1</v>
      </c>
      <c r="G733">
        <v>2</v>
      </c>
      <c r="I733">
        <v>368</v>
      </c>
      <c r="J733">
        <v>368</v>
      </c>
      <c r="K733">
        <v>368</v>
      </c>
      <c r="L733">
        <v>368</v>
      </c>
      <c r="M733" t="s">
        <v>24</v>
      </c>
      <c r="P733">
        <v>0.25361543087617899</v>
      </c>
      <c r="Q733">
        <v>0.25361543087617899</v>
      </c>
      <c r="R733" t="s">
        <v>24</v>
      </c>
    </row>
    <row r="734" spans="1:18" x14ac:dyDescent="0.35">
      <c r="A734" t="s">
        <v>235</v>
      </c>
      <c r="B734" t="s">
        <v>148</v>
      </c>
      <c r="C734" t="s">
        <v>237</v>
      </c>
      <c r="D734" t="s">
        <v>149</v>
      </c>
      <c r="E734" t="s">
        <v>26</v>
      </c>
      <c r="F734">
        <v>7</v>
      </c>
      <c r="G734">
        <v>2</v>
      </c>
      <c r="I734">
        <v>500</v>
      </c>
      <c r="J734">
        <v>500</v>
      </c>
      <c r="K734">
        <v>500</v>
      </c>
      <c r="L734">
        <v>500</v>
      </c>
      <c r="M734" t="s">
        <v>24</v>
      </c>
      <c r="P734">
        <v>0.18028982565464599</v>
      </c>
      <c r="Q734">
        <v>0.18028982565464599</v>
      </c>
      <c r="R734" t="s">
        <v>24</v>
      </c>
    </row>
    <row r="735" spans="1:18" x14ac:dyDescent="0.35">
      <c r="A735" t="s">
        <v>235</v>
      </c>
      <c r="B735" t="s">
        <v>148</v>
      </c>
      <c r="C735" t="s">
        <v>238</v>
      </c>
      <c r="D735" t="s">
        <v>149</v>
      </c>
      <c r="E735" t="s">
        <v>32</v>
      </c>
      <c r="F735">
        <v>8</v>
      </c>
      <c r="G735">
        <v>2</v>
      </c>
      <c r="I735">
        <v>469</v>
      </c>
      <c r="J735">
        <v>469</v>
      </c>
      <c r="K735">
        <v>469</v>
      </c>
      <c r="L735">
        <v>469</v>
      </c>
      <c r="M735" t="s">
        <v>24</v>
      </c>
      <c r="P735">
        <v>3.15775329503847E-2</v>
      </c>
      <c r="Q735">
        <v>3.15775329503847E-2</v>
      </c>
      <c r="R735" t="s">
        <v>24</v>
      </c>
    </row>
    <row r="736" spans="1:18" x14ac:dyDescent="0.35">
      <c r="A736" t="s">
        <v>235</v>
      </c>
      <c r="B736" t="s">
        <v>148</v>
      </c>
      <c r="C736" t="s">
        <v>239</v>
      </c>
      <c r="D736" t="s">
        <v>149</v>
      </c>
      <c r="E736" t="s">
        <v>26</v>
      </c>
      <c r="F736">
        <v>9</v>
      </c>
      <c r="G736">
        <v>2</v>
      </c>
      <c r="I736">
        <v>903</v>
      </c>
      <c r="J736">
        <v>903</v>
      </c>
      <c r="K736">
        <v>903</v>
      </c>
      <c r="L736">
        <v>903</v>
      </c>
      <c r="M736" t="s">
        <v>24</v>
      </c>
      <c r="P736">
        <v>5.3965335463220301</v>
      </c>
      <c r="Q736">
        <v>5.3965335463220301</v>
      </c>
      <c r="R736" t="s">
        <v>24</v>
      </c>
    </row>
    <row r="737" spans="1:18" x14ac:dyDescent="0.35">
      <c r="A737" t="s">
        <v>235</v>
      </c>
      <c r="B737" t="s">
        <v>148</v>
      </c>
      <c r="C737" t="s">
        <v>240</v>
      </c>
      <c r="D737" t="s">
        <v>149</v>
      </c>
      <c r="E737" t="s">
        <v>26</v>
      </c>
      <c r="F737">
        <v>2</v>
      </c>
      <c r="G737">
        <v>2</v>
      </c>
      <c r="I737">
        <v>1950</v>
      </c>
      <c r="J737">
        <v>1950</v>
      </c>
      <c r="K737">
        <v>1950</v>
      </c>
      <c r="L737">
        <v>1950</v>
      </c>
      <c r="M737" t="s">
        <v>24</v>
      </c>
      <c r="P737">
        <v>0.65722049254145098</v>
      </c>
      <c r="Q737">
        <v>0.65722049254145098</v>
      </c>
      <c r="R737" t="s">
        <v>24</v>
      </c>
    </row>
    <row r="738" spans="1:18" x14ac:dyDescent="0.35">
      <c r="A738" t="s">
        <v>235</v>
      </c>
      <c r="B738" t="s">
        <v>148</v>
      </c>
      <c r="C738" t="s">
        <v>241</v>
      </c>
      <c r="D738" t="s">
        <v>149</v>
      </c>
      <c r="E738" t="s">
        <v>26</v>
      </c>
      <c r="F738">
        <v>3</v>
      </c>
      <c r="G738">
        <v>2</v>
      </c>
      <c r="I738">
        <v>1009</v>
      </c>
      <c r="J738">
        <v>1009</v>
      </c>
      <c r="K738">
        <v>1009</v>
      </c>
      <c r="L738">
        <v>1009</v>
      </c>
      <c r="M738" t="s">
        <v>24</v>
      </c>
      <c r="P738">
        <v>0.45654387774739003</v>
      </c>
      <c r="Q738">
        <v>0.45654387774739003</v>
      </c>
      <c r="R738" t="s">
        <v>24</v>
      </c>
    </row>
    <row r="739" spans="1:18" x14ac:dyDescent="0.35">
      <c r="A739" t="s">
        <v>235</v>
      </c>
      <c r="B739" t="s">
        <v>148</v>
      </c>
      <c r="C739" t="s">
        <v>242</v>
      </c>
      <c r="D739" t="s">
        <v>149</v>
      </c>
      <c r="E739" t="s">
        <v>26</v>
      </c>
      <c r="F739">
        <v>4</v>
      </c>
      <c r="G739">
        <v>2</v>
      </c>
      <c r="I739">
        <v>527</v>
      </c>
      <c r="J739">
        <v>527</v>
      </c>
      <c r="K739">
        <v>527</v>
      </c>
      <c r="L739">
        <v>527</v>
      </c>
      <c r="M739" t="s">
        <v>24</v>
      </c>
      <c r="P739">
        <v>0.11701299038568699</v>
      </c>
      <c r="Q739">
        <v>0.11701299038568699</v>
      </c>
      <c r="R739" t="s">
        <v>24</v>
      </c>
    </row>
    <row r="740" spans="1:18" x14ac:dyDescent="0.35">
      <c r="A740" t="s">
        <v>235</v>
      </c>
      <c r="B740" t="s">
        <v>148</v>
      </c>
      <c r="C740" t="s">
        <v>243</v>
      </c>
      <c r="D740" t="s">
        <v>149</v>
      </c>
      <c r="E740" t="s">
        <v>26</v>
      </c>
      <c r="F740">
        <v>5</v>
      </c>
      <c r="G740">
        <v>2</v>
      </c>
      <c r="I740">
        <v>2780</v>
      </c>
      <c r="J740">
        <v>2780</v>
      </c>
      <c r="K740">
        <v>2780</v>
      </c>
      <c r="L740">
        <v>2780</v>
      </c>
      <c r="M740" t="s">
        <v>24</v>
      </c>
      <c r="P740">
        <v>7.7791211704911403</v>
      </c>
      <c r="Q740">
        <v>7.7791211704911403</v>
      </c>
      <c r="R740" t="s">
        <v>24</v>
      </c>
    </row>
    <row r="741" spans="1:18" x14ac:dyDescent="0.35">
      <c r="A741" t="s">
        <v>235</v>
      </c>
      <c r="B741" t="s">
        <v>148</v>
      </c>
      <c r="C741" t="s">
        <v>244</v>
      </c>
      <c r="D741" t="s">
        <v>149</v>
      </c>
      <c r="E741" t="s">
        <v>26</v>
      </c>
      <c r="F741">
        <v>6</v>
      </c>
      <c r="G741">
        <v>2</v>
      </c>
      <c r="I741">
        <v>30765</v>
      </c>
      <c r="J741">
        <v>30765</v>
      </c>
      <c r="K741">
        <v>30765</v>
      </c>
      <c r="L741">
        <v>30765</v>
      </c>
      <c r="M741" t="s">
        <v>24</v>
      </c>
      <c r="P741">
        <v>36.603645326178402</v>
      </c>
      <c r="Q741">
        <v>36.603645326178402</v>
      </c>
      <c r="R741" t="s">
        <v>24</v>
      </c>
    </row>
    <row r="742" spans="1:18" x14ac:dyDescent="0.35">
      <c r="A742" t="s">
        <v>235</v>
      </c>
      <c r="B742" t="s">
        <v>148</v>
      </c>
      <c r="C742" t="s">
        <v>245</v>
      </c>
      <c r="D742" t="s">
        <v>149</v>
      </c>
      <c r="E742" t="s">
        <v>26</v>
      </c>
      <c r="F742">
        <v>10</v>
      </c>
      <c r="G742">
        <v>2</v>
      </c>
      <c r="I742">
        <v>561</v>
      </c>
      <c r="J742">
        <v>561</v>
      </c>
      <c r="K742">
        <v>561</v>
      </c>
      <c r="L742">
        <v>561</v>
      </c>
      <c r="M742" t="s">
        <v>24</v>
      </c>
      <c r="P742">
        <v>0.391142088275028</v>
      </c>
      <c r="Q742">
        <v>0.391142088275028</v>
      </c>
      <c r="R742" t="s">
        <v>24</v>
      </c>
    </row>
    <row r="743" spans="1:18" x14ac:dyDescent="0.35">
      <c r="A743" t="s">
        <v>235</v>
      </c>
      <c r="B743" t="s">
        <v>150</v>
      </c>
      <c r="C743" t="s">
        <v>236</v>
      </c>
      <c r="D743" t="s">
        <v>151</v>
      </c>
      <c r="E743" t="s">
        <v>26</v>
      </c>
      <c r="F743">
        <v>1</v>
      </c>
      <c r="G743">
        <v>2</v>
      </c>
      <c r="I743">
        <v>430</v>
      </c>
      <c r="J743">
        <v>430</v>
      </c>
      <c r="K743">
        <v>430</v>
      </c>
      <c r="L743">
        <v>430</v>
      </c>
      <c r="M743" t="s">
        <v>24</v>
      </c>
      <c r="P743">
        <v>0.70254879859124597</v>
      </c>
      <c r="Q743">
        <v>0.70254879859124597</v>
      </c>
      <c r="R743" t="s">
        <v>24</v>
      </c>
    </row>
    <row r="744" spans="1:18" x14ac:dyDescent="0.35">
      <c r="A744" t="s">
        <v>235</v>
      </c>
      <c r="B744" t="s">
        <v>150</v>
      </c>
      <c r="C744" t="s">
        <v>237</v>
      </c>
      <c r="D744" t="s">
        <v>151</v>
      </c>
      <c r="E744" t="s">
        <v>26</v>
      </c>
      <c r="F744">
        <v>7</v>
      </c>
      <c r="G744">
        <v>2</v>
      </c>
      <c r="I744">
        <v>623</v>
      </c>
      <c r="J744">
        <v>623</v>
      </c>
      <c r="K744">
        <v>623</v>
      </c>
      <c r="L744">
        <v>623</v>
      </c>
      <c r="M744" t="s">
        <v>24</v>
      </c>
      <c r="P744">
        <v>0.33239261177047902</v>
      </c>
      <c r="Q744">
        <v>0.33239261177047902</v>
      </c>
      <c r="R744" t="s">
        <v>24</v>
      </c>
    </row>
    <row r="745" spans="1:18" x14ac:dyDescent="0.35">
      <c r="A745" t="s">
        <v>235</v>
      </c>
      <c r="B745" t="s">
        <v>150</v>
      </c>
      <c r="C745" t="s">
        <v>238</v>
      </c>
      <c r="D745" t="s">
        <v>151</v>
      </c>
      <c r="E745" t="s">
        <v>26</v>
      </c>
      <c r="F745">
        <v>8</v>
      </c>
      <c r="G745">
        <v>2</v>
      </c>
      <c r="I745">
        <v>636</v>
      </c>
      <c r="J745">
        <v>636</v>
      </c>
      <c r="K745">
        <v>636</v>
      </c>
      <c r="L745">
        <v>636</v>
      </c>
      <c r="M745" t="s">
        <v>24</v>
      </c>
      <c r="P745">
        <v>0.378843013872106</v>
      </c>
      <c r="Q745">
        <v>0.378843013872106</v>
      </c>
      <c r="R745" t="s">
        <v>24</v>
      </c>
    </row>
    <row r="746" spans="1:18" x14ac:dyDescent="0.35">
      <c r="A746" t="s">
        <v>235</v>
      </c>
      <c r="B746" t="s">
        <v>150</v>
      </c>
      <c r="C746" t="s">
        <v>239</v>
      </c>
      <c r="D746" t="s">
        <v>151</v>
      </c>
      <c r="E746" t="s">
        <v>26</v>
      </c>
      <c r="F746">
        <v>9</v>
      </c>
      <c r="G746">
        <v>2</v>
      </c>
      <c r="I746">
        <v>898</v>
      </c>
      <c r="J746">
        <v>898</v>
      </c>
      <c r="K746">
        <v>898</v>
      </c>
      <c r="L746">
        <v>898</v>
      </c>
      <c r="M746" t="s">
        <v>24</v>
      </c>
      <c r="P746">
        <v>5.3629365947796597</v>
      </c>
      <c r="Q746">
        <v>5.3629365947796597</v>
      </c>
      <c r="R746" t="s">
        <v>24</v>
      </c>
    </row>
    <row r="747" spans="1:18" x14ac:dyDescent="0.35">
      <c r="A747" t="s">
        <v>235</v>
      </c>
      <c r="B747" t="s">
        <v>150</v>
      </c>
      <c r="C747" t="s">
        <v>240</v>
      </c>
      <c r="D747" t="s">
        <v>151</v>
      </c>
      <c r="E747" t="s">
        <v>26</v>
      </c>
      <c r="F747">
        <v>2</v>
      </c>
      <c r="G747">
        <v>2</v>
      </c>
      <c r="I747">
        <v>2281</v>
      </c>
      <c r="J747">
        <v>2281</v>
      </c>
      <c r="K747">
        <v>2281</v>
      </c>
      <c r="L747">
        <v>2281</v>
      </c>
      <c r="M747" t="s">
        <v>24</v>
      </c>
      <c r="P747">
        <v>0.97176479765207602</v>
      </c>
      <c r="Q747">
        <v>0.97176479765207602</v>
      </c>
      <c r="R747" t="s">
        <v>24</v>
      </c>
    </row>
    <row r="748" spans="1:18" x14ac:dyDescent="0.35">
      <c r="A748" t="s">
        <v>235</v>
      </c>
      <c r="B748" t="s">
        <v>150</v>
      </c>
      <c r="C748" t="s">
        <v>241</v>
      </c>
      <c r="D748" t="s">
        <v>151</v>
      </c>
      <c r="E748" t="s">
        <v>26</v>
      </c>
      <c r="F748">
        <v>3</v>
      </c>
      <c r="G748">
        <v>2</v>
      </c>
      <c r="I748">
        <v>1186</v>
      </c>
      <c r="J748">
        <v>1186</v>
      </c>
      <c r="K748">
        <v>1186</v>
      </c>
      <c r="L748">
        <v>1186</v>
      </c>
      <c r="M748" t="s">
        <v>24</v>
      </c>
      <c r="P748">
        <v>0.82339581468655199</v>
      </c>
      <c r="Q748">
        <v>0.82339581468655199</v>
      </c>
      <c r="R748" t="s">
        <v>24</v>
      </c>
    </row>
    <row r="749" spans="1:18" x14ac:dyDescent="0.35">
      <c r="A749" t="s">
        <v>235</v>
      </c>
      <c r="B749" t="s">
        <v>150</v>
      </c>
      <c r="C749" t="s">
        <v>242</v>
      </c>
      <c r="D749" t="s">
        <v>151</v>
      </c>
      <c r="E749" t="s">
        <v>26</v>
      </c>
      <c r="F749">
        <v>4</v>
      </c>
      <c r="G749">
        <v>2</v>
      </c>
      <c r="I749">
        <v>652</v>
      </c>
      <c r="J749">
        <v>652</v>
      </c>
      <c r="K749">
        <v>652</v>
      </c>
      <c r="L749">
        <v>652</v>
      </c>
      <c r="M749" t="s">
        <v>24</v>
      </c>
      <c r="P749">
        <v>0.171279551888988</v>
      </c>
      <c r="Q749">
        <v>0.171279551888988</v>
      </c>
      <c r="R749" t="s">
        <v>24</v>
      </c>
    </row>
    <row r="750" spans="1:18" x14ac:dyDescent="0.35">
      <c r="A750" t="s">
        <v>235</v>
      </c>
      <c r="B750" t="s">
        <v>150</v>
      </c>
      <c r="C750" t="s">
        <v>243</v>
      </c>
      <c r="D750" t="s">
        <v>151</v>
      </c>
      <c r="E750" t="s">
        <v>26</v>
      </c>
      <c r="F750">
        <v>5</v>
      </c>
      <c r="G750">
        <v>2</v>
      </c>
      <c r="I750">
        <v>1515</v>
      </c>
      <c r="J750">
        <v>1515</v>
      </c>
      <c r="K750">
        <v>1515</v>
      </c>
      <c r="L750">
        <v>1515</v>
      </c>
      <c r="M750" t="s">
        <v>24</v>
      </c>
      <c r="P750">
        <v>4.0295737298182503</v>
      </c>
      <c r="Q750">
        <v>4.0295737298182503</v>
      </c>
      <c r="R750" t="s">
        <v>24</v>
      </c>
    </row>
    <row r="751" spans="1:18" x14ac:dyDescent="0.35">
      <c r="A751" t="s">
        <v>235</v>
      </c>
      <c r="B751" t="s">
        <v>150</v>
      </c>
      <c r="C751" t="s">
        <v>244</v>
      </c>
      <c r="D751" t="s">
        <v>151</v>
      </c>
      <c r="E751" t="s">
        <v>26</v>
      </c>
      <c r="F751">
        <v>6</v>
      </c>
      <c r="G751">
        <v>2</v>
      </c>
      <c r="I751">
        <v>9364</v>
      </c>
      <c r="J751">
        <v>9364</v>
      </c>
      <c r="K751">
        <v>9364</v>
      </c>
      <c r="L751">
        <v>9364</v>
      </c>
      <c r="M751" t="s">
        <v>24</v>
      </c>
      <c r="P751">
        <v>10.713630679323</v>
      </c>
      <c r="Q751">
        <v>10.713630679323</v>
      </c>
      <c r="R751" t="s">
        <v>24</v>
      </c>
    </row>
    <row r="752" spans="1:18" x14ac:dyDescent="0.35">
      <c r="A752" t="s">
        <v>235</v>
      </c>
      <c r="B752" t="s">
        <v>150</v>
      </c>
      <c r="C752" t="s">
        <v>245</v>
      </c>
      <c r="D752" t="s">
        <v>151</v>
      </c>
      <c r="E752" t="s">
        <v>26</v>
      </c>
      <c r="F752">
        <v>10</v>
      </c>
      <c r="G752">
        <v>2</v>
      </c>
      <c r="I752">
        <v>595</v>
      </c>
      <c r="J752">
        <v>595</v>
      </c>
      <c r="K752">
        <v>595</v>
      </c>
      <c r="L752">
        <v>595</v>
      </c>
      <c r="M752" t="s">
        <v>24</v>
      </c>
      <c r="P752">
        <v>0.46755179653224799</v>
      </c>
      <c r="Q752">
        <v>0.46755179653224799</v>
      </c>
      <c r="R752" t="s">
        <v>24</v>
      </c>
    </row>
    <row r="753" spans="1:18" x14ac:dyDescent="0.35">
      <c r="A753" t="s">
        <v>235</v>
      </c>
      <c r="B753" t="s">
        <v>152</v>
      </c>
      <c r="C753" t="s">
        <v>236</v>
      </c>
      <c r="D753" t="s">
        <v>153</v>
      </c>
      <c r="E753" t="s">
        <v>32</v>
      </c>
      <c r="F753">
        <v>1</v>
      </c>
      <c r="G753">
        <v>2</v>
      </c>
      <c r="I753">
        <v>337</v>
      </c>
      <c r="J753">
        <v>337</v>
      </c>
      <c r="K753">
        <v>337</v>
      </c>
      <c r="L753">
        <v>337</v>
      </c>
      <c r="M753" t="s">
        <v>24</v>
      </c>
      <c r="P753">
        <v>3.7234519809016597E-2</v>
      </c>
      <c r="Q753">
        <v>3.7234519809016597E-2</v>
      </c>
      <c r="R753" t="s">
        <v>24</v>
      </c>
    </row>
    <row r="754" spans="1:18" x14ac:dyDescent="0.35">
      <c r="A754" t="s">
        <v>235</v>
      </c>
      <c r="B754" t="s">
        <v>152</v>
      </c>
      <c r="C754" t="s">
        <v>237</v>
      </c>
      <c r="D754" t="s">
        <v>153</v>
      </c>
      <c r="E754" t="s">
        <v>26</v>
      </c>
      <c r="F754">
        <v>7</v>
      </c>
      <c r="G754">
        <v>2</v>
      </c>
      <c r="I754">
        <v>500</v>
      </c>
      <c r="J754">
        <v>500</v>
      </c>
      <c r="K754">
        <v>500</v>
      </c>
      <c r="L754">
        <v>500</v>
      </c>
      <c r="M754" t="s">
        <v>24</v>
      </c>
      <c r="P754">
        <v>0.18028982565464599</v>
      </c>
      <c r="Q754">
        <v>0.18028982565464599</v>
      </c>
      <c r="R754" t="s">
        <v>24</v>
      </c>
    </row>
    <row r="755" spans="1:18" x14ac:dyDescent="0.35">
      <c r="A755" t="s">
        <v>235</v>
      </c>
      <c r="B755" t="s">
        <v>152</v>
      </c>
      <c r="C755" t="s">
        <v>238</v>
      </c>
      <c r="D755" t="s">
        <v>153</v>
      </c>
      <c r="E755" t="s">
        <v>26</v>
      </c>
      <c r="F755">
        <v>8</v>
      </c>
      <c r="G755">
        <v>2</v>
      </c>
      <c r="I755">
        <v>502</v>
      </c>
      <c r="J755">
        <v>502</v>
      </c>
      <c r="K755">
        <v>502</v>
      </c>
      <c r="L755">
        <v>502</v>
      </c>
      <c r="M755" t="s">
        <v>24</v>
      </c>
      <c r="P755">
        <v>9.9144669552581499E-2</v>
      </c>
      <c r="Q755">
        <v>9.9144669552581499E-2</v>
      </c>
      <c r="R755" t="s">
        <v>24</v>
      </c>
    </row>
    <row r="756" spans="1:18" x14ac:dyDescent="0.35">
      <c r="A756" t="s">
        <v>235</v>
      </c>
      <c r="B756" t="s">
        <v>152</v>
      </c>
      <c r="C756" t="s">
        <v>239</v>
      </c>
      <c r="D756" t="s">
        <v>153</v>
      </c>
      <c r="E756" t="s">
        <v>26</v>
      </c>
      <c r="F756">
        <v>9</v>
      </c>
      <c r="G756">
        <v>2</v>
      </c>
      <c r="I756">
        <v>827</v>
      </c>
      <c r="J756">
        <v>827</v>
      </c>
      <c r="K756">
        <v>827</v>
      </c>
      <c r="L756">
        <v>827</v>
      </c>
      <c r="M756" t="s">
        <v>24</v>
      </c>
      <c r="P756">
        <v>4.8761321989427104</v>
      </c>
      <c r="Q756">
        <v>4.8761321989427104</v>
      </c>
      <c r="R756" t="s">
        <v>24</v>
      </c>
    </row>
    <row r="757" spans="1:18" x14ac:dyDescent="0.35">
      <c r="A757" t="s">
        <v>235</v>
      </c>
      <c r="B757" t="s">
        <v>152</v>
      </c>
      <c r="C757" t="s">
        <v>240</v>
      </c>
      <c r="D757" t="s">
        <v>153</v>
      </c>
      <c r="E757" t="s">
        <v>26</v>
      </c>
      <c r="F757">
        <v>2</v>
      </c>
      <c r="G757">
        <v>2</v>
      </c>
      <c r="I757">
        <v>3938</v>
      </c>
      <c r="J757">
        <v>3938</v>
      </c>
      <c r="K757">
        <v>3938</v>
      </c>
      <c r="L757">
        <v>3938</v>
      </c>
      <c r="M757" t="s">
        <v>24</v>
      </c>
      <c r="P757">
        <v>2.5461738274991799</v>
      </c>
      <c r="Q757">
        <v>2.5461738274991799</v>
      </c>
      <c r="R757" t="s">
        <v>24</v>
      </c>
    </row>
    <row r="758" spans="1:18" x14ac:dyDescent="0.35">
      <c r="A758" t="s">
        <v>235</v>
      </c>
      <c r="B758" t="s">
        <v>152</v>
      </c>
      <c r="C758" t="s">
        <v>241</v>
      </c>
      <c r="D758" t="s">
        <v>153</v>
      </c>
      <c r="E758" t="s">
        <v>26</v>
      </c>
      <c r="F758">
        <v>3</v>
      </c>
      <c r="G758">
        <v>2</v>
      </c>
      <c r="I758">
        <v>1031</v>
      </c>
      <c r="J758">
        <v>1031</v>
      </c>
      <c r="K758">
        <v>1031</v>
      </c>
      <c r="L758">
        <v>1031</v>
      </c>
      <c r="M758" t="s">
        <v>24</v>
      </c>
      <c r="P758">
        <v>0.50179778465170799</v>
      </c>
      <c r="Q758">
        <v>0.50179778465170799</v>
      </c>
      <c r="R758" t="s">
        <v>24</v>
      </c>
    </row>
    <row r="759" spans="1:18" x14ac:dyDescent="0.35">
      <c r="A759" t="s">
        <v>235</v>
      </c>
      <c r="B759" t="s">
        <v>152</v>
      </c>
      <c r="C759" t="s">
        <v>242</v>
      </c>
      <c r="D759" t="s">
        <v>153</v>
      </c>
      <c r="E759" t="s">
        <v>26</v>
      </c>
      <c r="F759">
        <v>4</v>
      </c>
      <c r="G759">
        <v>2</v>
      </c>
      <c r="I759">
        <v>508</v>
      </c>
      <c r="J759">
        <v>508</v>
      </c>
      <c r="K759">
        <v>508</v>
      </c>
      <c r="L759">
        <v>508</v>
      </c>
      <c r="M759" t="s">
        <v>24</v>
      </c>
      <c r="P759">
        <v>0.108889657231696</v>
      </c>
      <c r="Q759">
        <v>0.108889657231696</v>
      </c>
      <c r="R759" t="s">
        <v>24</v>
      </c>
    </row>
    <row r="760" spans="1:18" x14ac:dyDescent="0.35">
      <c r="A760" t="s">
        <v>235</v>
      </c>
      <c r="B760" t="s">
        <v>152</v>
      </c>
      <c r="C760" t="s">
        <v>243</v>
      </c>
      <c r="D760" t="s">
        <v>153</v>
      </c>
      <c r="E760" t="s">
        <v>26</v>
      </c>
      <c r="F760">
        <v>5</v>
      </c>
      <c r="G760">
        <v>2</v>
      </c>
      <c r="I760">
        <v>3899</v>
      </c>
      <c r="J760">
        <v>3899</v>
      </c>
      <c r="K760">
        <v>3899</v>
      </c>
      <c r="L760">
        <v>3899</v>
      </c>
      <c r="M760" t="s">
        <v>24</v>
      </c>
      <c r="P760">
        <v>11.014642098010899</v>
      </c>
      <c r="Q760">
        <v>11.014642098010899</v>
      </c>
      <c r="R760" t="s">
        <v>24</v>
      </c>
    </row>
    <row r="761" spans="1:18" x14ac:dyDescent="0.35">
      <c r="A761" t="s">
        <v>235</v>
      </c>
      <c r="B761" t="s">
        <v>152</v>
      </c>
      <c r="C761" t="s">
        <v>244</v>
      </c>
      <c r="D761" t="s">
        <v>153</v>
      </c>
      <c r="E761" t="s">
        <v>26</v>
      </c>
      <c r="F761">
        <v>6</v>
      </c>
      <c r="G761">
        <v>2</v>
      </c>
      <c r="I761">
        <v>46014</v>
      </c>
      <c r="J761">
        <v>46014</v>
      </c>
      <c r="K761">
        <v>46014</v>
      </c>
      <c r="L761">
        <v>46014</v>
      </c>
      <c r="M761" t="s">
        <v>24</v>
      </c>
      <c r="P761">
        <v>55.258366691879203</v>
      </c>
      <c r="Q761">
        <v>55.258366691879203</v>
      </c>
      <c r="R761" t="s">
        <v>24</v>
      </c>
    </row>
    <row r="762" spans="1:18" x14ac:dyDescent="0.35">
      <c r="A762" t="s">
        <v>235</v>
      </c>
      <c r="B762" t="s">
        <v>152</v>
      </c>
      <c r="C762" t="s">
        <v>245</v>
      </c>
      <c r="D762" t="s">
        <v>153</v>
      </c>
      <c r="E762" t="s">
        <v>26</v>
      </c>
      <c r="F762">
        <v>10</v>
      </c>
      <c r="G762">
        <v>2</v>
      </c>
      <c r="I762">
        <v>496</v>
      </c>
      <c r="J762">
        <v>496</v>
      </c>
      <c r="K762">
        <v>496</v>
      </c>
      <c r="L762">
        <v>496</v>
      </c>
      <c r="M762" t="s">
        <v>24</v>
      </c>
      <c r="P762">
        <v>0.24440281555694501</v>
      </c>
      <c r="Q762">
        <v>0.24440281555694501</v>
      </c>
      <c r="R762" t="s">
        <v>24</v>
      </c>
    </row>
    <row r="763" spans="1:18" x14ac:dyDescent="0.35">
      <c r="A763" t="s">
        <v>235</v>
      </c>
      <c r="B763" t="s">
        <v>154</v>
      </c>
      <c r="C763" t="s">
        <v>236</v>
      </c>
      <c r="D763" t="s">
        <v>155</v>
      </c>
      <c r="E763" t="s">
        <v>26</v>
      </c>
      <c r="F763">
        <v>1</v>
      </c>
      <c r="G763">
        <v>2</v>
      </c>
      <c r="I763">
        <v>441</v>
      </c>
      <c r="J763">
        <v>441</v>
      </c>
      <c r="K763">
        <v>441</v>
      </c>
      <c r="L763">
        <v>441</v>
      </c>
      <c r="M763" t="s">
        <v>24</v>
      </c>
      <c r="P763">
        <v>0.78331687094048996</v>
      </c>
      <c r="Q763">
        <v>0.78331687094048996</v>
      </c>
      <c r="R763" t="s">
        <v>24</v>
      </c>
    </row>
    <row r="764" spans="1:18" x14ac:dyDescent="0.35">
      <c r="A764" t="s">
        <v>235</v>
      </c>
      <c r="B764" t="s">
        <v>154</v>
      </c>
      <c r="C764" t="s">
        <v>237</v>
      </c>
      <c r="D764" t="s">
        <v>155</v>
      </c>
      <c r="E764" t="s">
        <v>26</v>
      </c>
      <c r="F764">
        <v>7</v>
      </c>
      <c r="G764">
        <v>2</v>
      </c>
      <c r="I764">
        <v>692</v>
      </c>
      <c r="J764">
        <v>692</v>
      </c>
      <c r="K764">
        <v>692</v>
      </c>
      <c r="L764">
        <v>692</v>
      </c>
      <c r="M764" t="s">
        <v>24</v>
      </c>
      <c r="P764">
        <v>0.41661969305352697</v>
      </c>
      <c r="Q764">
        <v>0.41661969305352697</v>
      </c>
      <c r="R764" t="s">
        <v>24</v>
      </c>
    </row>
    <row r="765" spans="1:18" x14ac:dyDescent="0.35">
      <c r="A765" t="s">
        <v>235</v>
      </c>
      <c r="B765" t="s">
        <v>154</v>
      </c>
      <c r="C765" t="s">
        <v>238</v>
      </c>
      <c r="D765" t="s">
        <v>155</v>
      </c>
      <c r="E765" t="s">
        <v>26</v>
      </c>
      <c r="F765">
        <v>8</v>
      </c>
      <c r="G765">
        <v>2</v>
      </c>
      <c r="I765">
        <v>622</v>
      </c>
      <c r="J765">
        <v>622</v>
      </c>
      <c r="K765">
        <v>622</v>
      </c>
      <c r="L765">
        <v>622</v>
      </c>
      <c r="M765" t="s">
        <v>24</v>
      </c>
      <c r="P765">
        <v>0.34940509228464001</v>
      </c>
      <c r="Q765">
        <v>0.34940509228464001</v>
      </c>
      <c r="R765" t="s">
        <v>24</v>
      </c>
    </row>
    <row r="766" spans="1:18" x14ac:dyDescent="0.35">
      <c r="A766" t="s">
        <v>235</v>
      </c>
      <c r="B766" t="s">
        <v>154</v>
      </c>
      <c r="C766" t="s">
        <v>239</v>
      </c>
      <c r="D766" t="s">
        <v>155</v>
      </c>
      <c r="E766" t="s">
        <v>26</v>
      </c>
      <c r="F766">
        <v>9</v>
      </c>
      <c r="G766">
        <v>2</v>
      </c>
      <c r="I766">
        <v>1703</v>
      </c>
      <c r="J766">
        <v>1703</v>
      </c>
      <c r="K766">
        <v>1703</v>
      </c>
      <c r="L766">
        <v>1703</v>
      </c>
      <c r="M766" t="s">
        <v>24</v>
      </c>
      <c r="P766">
        <v>10.0559163690028</v>
      </c>
      <c r="Q766">
        <v>10.0559163690028</v>
      </c>
      <c r="R766" t="s">
        <v>24</v>
      </c>
    </row>
    <row r="767" spans="1:18" x14ac:dyDescent="0.35">
      <c r="A767" t="s">
        <v>235</v>
      </c>
      <c r="B767" t="s">
        <v>154</v>
      </c>
      <c r="C767" t="s">
        <v>240</v>
      </c>
      <c r="D767" t="s">
        <v>155</v>
      </c>
      <c r="E767" t="s">
        <v>26</v>
      </c>
      <c r="F767">
        <v>2</v>
      </c>
      <c r="G767">
        <v>2</v>
      </c>
      <c r="I767">
        <v>1886</v>
      </c>
      <c r="J767">
        <v>1886</v>
      </c>
      <c r="K767">
        <v>1886</v>
      </c>
      <c r="L767">
        <v>1886</v>
      </c>
      <c r="M767" t="s">
        <v>24</v>
      </c>
      <c r="P767">
        <v>0.59639501377996196</v>
      </c>
      <c r="Q767">
        <v>0.59639501377996196</v>
      </c>
      <c r="R767" t="s">
        <v>24</v>
      </c>
    </row>
    <row r="768" spans="1:18" x14ac:dyDescent="0.35">
      <c r="A768" t="s">
        <v>235</v>
      </c>
      <c r="B768" t="s">
        <v>154</v>
      </c>
      <c r="C768" t="s">
        <v>241</v>
      </c>
      <c r="D768" t="s">
        <v>155</v>
      </c>
      <c r="E768" t="s">
        <v>26</v>
      </c>
      <c r="F768">
        <v>3</v>
      </c>
      <c r="G768">
        <v>2</v>
      </c>
      <c r="I768">
        <v>1172</v>
      </c>
      <c r="J768">
        <v>1172</v>
      </c>
      <c r="K768">
        <v>1172</v>
      </c>
      <c r="L768">
        <v>1172</v>
      </c>
      <c r="M768" t="s">
        <v>24</v>
      </c>
      <c r="P768">
        <v>0.79418037816998599</v>
      </c>
      <c r="Q768">
        <v>0.79418037816998599</v>
      </c>
      <c r="R768" t="s">
        <v>24</v>
      </c>
    </row>
    <row r="769" spans="1:18" x14ac:dyDescent="0.35">
      <c r="A769" t="s">
        <v>235</v>
      </c>
      <c r="B769" t="s">
        <v>154</v>
      </c>
      <c r="C769" t="s">
        <v>242</v>
      </c>
      <c r="D769" t="s">
        <v>155</v>
      </c>
      <c r="E769" t="s">
        <v>26</v>
      </c>
      <c r="F769">
        <v>4</v>
      </c>
      <c r="G769">
        <v>2</v>
      </c>
      <c r="I769">
        <v>726</v>
      </c>
      <c r="J769">
        <v>726</v>
      </c>
      <c r="K769">
        <v>726</v>
      </c>
      <c r="L769">
        <v>726</v>
      </c>
      <c r="M769" t="s">
        <v>24</v>
      </c>
      <c r="P769">
        <v>0.20396540636888399</v>
      </c>
      <c r="Q769">
        <v>0.20396540636888399</v>
      </c>
      <c r="R769" t="s">
        <v>24</v>
      </c>
    </row>
    <row r="770" spans="1:18" x14ac:dyDescent="0.35">
      <c r="A770" t="s">
        <v>235</v>
      </c>
      <c r="B770" t="s">
        <v>154</v>
      </c>
      <c r="C770" t="s">
        <v>243</v>
      </c>
      <c r="D770" t="s">
        <v>155</v>
      </c>
      <c r="E770" t="s">
        <v>26</v>
      </c>
      <c r="F770">
        <v>5</v>
      </c>
      <c r="G770">
        <v>2</v>
      </c>
      <c r="I770">
        <v>612</v>
      </c>
      <c r="J770">
        <v>612</v>
      </c>
      <c r="K770">
        <v>612</v>
      </c>
      <c r="L770">
        <v>612</v>
      </c>
      <c r="M770" t="s">
        <v>24</v>
      </c>
      <c r="P770">
        <v>1.2332375245745499</v>
      </c>
      <c r="Q770">
        <v>1.2332375245745499</v>
      </c>
      <c r="R770" t="s">
        <v>24</v>
      </c>
    </row>
    <row r="771" spans="1:18" x14ac:dyDescent="0.35">
      <c r="A771" t="s">
        <v>235</v>
      </c>
      <c r="B771" t="s">
        <v>154</v>
      </c>
      <c r="C771" t="s">
        <v>244</v>
      </c>
      <c r="D771" t="s">
        <v>155</v>
      </c>
      <c r="E771" t="s">
        <v>26</v>
      </c>
      <c r="F771">
        <v>6</v>
      </c>
      <c r="G771">
        <v>2</v>
      </c>
      <c r="I771">
        <v>20397</v>
      </c>
      <c r="J771">
        <v>20397</v>
      </c>
      <c r="K771">
        <v>20397</v>
      </c>
      <c r="L771">
        <v>20397</v>
      </c>
      <c r="M771" t="s">
        <v>24</v>
      </c>
      <c r="P771">
        <v>24.0116772825961</v>
      </c>
      <c r="Q771">
        <v>24.0116772825961</v>
      </c>
      <c r="R771" t="s">
        <v>24</v>
      </c>
    </row>
    <row r="772" spans="1:18" x14ac:dyDescent="0.35">
      <c r="A772" t="s">
        <v>235</v>
      </c>
      <c r="B772" t="s">
        <v>154</v>
      </c>
      <c r="C772" t="s">
        <v>245</v>
      </c>
      <c r="D772" t="s">
        <v>155</v>
      </c>
      <c r="E772" t="s">
        <v>26</v>
      </c>
      <c r="F772">
        <v>10</v>
      </c>
      <c r="G772">
        <v>2</v>
      </c>
      <c r="I772">
        <v>623</v>
      </c>
      <c r="J772">
        <v>623</v>
      </c>
      <c r="K772">
        <v>623</v>
      </c>
      <c r="L772">
        <v>623</v>
      </c>
      <c r="M772" t="s">
        <v>24</v>
      </c>
      <c r="P772">
        <v>0.53033846976162302</v>
      </c>
      <c r="Q772">
        <v>0.53033846976162302</v>
      </c>
      <c r="R772" t="s">
        <v>24</v>
      </c>
    </row>
    <row r="773" spans="1:18" x14ac:dyDescent="0.35">
      <c r="A773" t="s">
        <v>235</v>
      </c>
      <c r="B773" t="s">
        <v>156</v>
      </c>
      <c r="C773" t="s">
        <v>236</v>
      </c>
      <c r="D773" t="s">
        <v>157</v>
      </c>
      <c r="E773" t="s">
        <v>26</v>
      </c>
      <c r="F773">
        <v>1</v>
      </c>
      <c r="G773">
        <v>2</v>
      </c>
      <c r="I773">
        <v>404</v>
      </c>
      <c r="J773">
        <v>404</v>
      </c>
      <c r="K773">
        <v>404</v>
      </c>
      <c r="L773">
        <v>404</v>
      </c>
      <c r="M773" t="s">
        <v>24</v>
      </c>
      <c r="P773">
        <v>0.51277274600617595</v>
      </c>
      <c r="Q773">
        <v>0.51277274600617595</v>
      </c>
      <c r="R773" t="s">
        <v>24</v>
      </c>
    </row>
    <row r="774" spans="1:18" x14ac:dyDescent="0.35">
      <c r="A774" t="s">
        <v>235</v>
      </c>
      <c r="B774" t="s">
        <v>156</v>
      </c>
      <c r="C774" t="s">
        <v>237</v>
      </c>
      <c r="D774" t="s">
        <v>157</v>
      </c>
      <c r="E774" t="s">
        <v>26</v>
      </c>
      <c r="F774">
        <v>7</v>
      </c>
      <c r="G774">
        <v>2</v>
      </c>
      <c r="I774">
        <v>603</v>
      </c>
      <c r="J774">
        <v>603</v>
      </c>
      <c r="K774">
        <v>603</v>
      </c>
      <c r="L774">
        <v>603</v>
      </c>
      <c r="M774" t="s">
        <v>24</v>
      </c>
      <c r="P774">
        <v>0.30785357988194501</v>
      </c>
      <c r="Q774">
        <v>0.30785357988194501</v>
      </c>
      <c r="R774" t="s">
        <v>24</v>
      </c>
    </row>
    <row r="775" spans="1:18" x14ac:dyDescent="0.35">
      <c r="A775" t="s">
        <v>235</v>
      </c>
      <c r="B775" t="s">
        <v>156</v>
      </c>
      <c r="C775" t="s">
        <v>238</v>
      </c>
      <c r="D775" t="s">
        <v>157</v>
      </c>
      <c r="E775" t="s">
        <v>26</v>
      </c>
      <c r="F775">
        <v>8</v>
      </c>
      <c r="G775">
        <v>2</v>
      </c>
      <c r="I775">
        <v>578</v>
      </c>
      <c r="J775">
        <v>578</v>
      </c>
      <c r="K775">
        <v>578</v>
      </c>
      <c r="L775">
        <v>578</v>
      </c>
      <c r="M775" t="s">
        <v>24</v>
      </c>
      <c r="P775">
        <v>0.25714763623215797</v>
      </c>
      <c r="Q775">
        <v>0.25714763623215797</v>
      </c>
      <c r="R775" t="s">
        <v>24</v>
      </c>
    </row>
    <row r="776" spans="1:18" x14ac:dyDescent="0.35">
      <c r="A776" t="s">
        <v>235</v>
      </c>
      <c r="B776" t="s">
        <v>156</v>
      </c>
      <c r="C776" t="s">
        <v>239</v>
      </c>
      <c r="D776" t="s">
        <v>157</v>
      </c>
      <c r="E776" t="s">
        <v>26</v>
      </c>
      <c r="F776">
        <v>9</v>
      </c>
      <c r="G776">
        <v>2</v>
      </c>
      <c r="I776">
        <v>1099</v>
      </c>
      <c r="J776">
        <v>1099</v>
      </c>
      <c r="K776">
        <v>1099</v>
      </c>
      <c r="L776">
        <v>1099</v>
      </c>
      <c r="M776" t="s">
        <v>24</v>
      </c>
      <c r="P776">
        <v>6.65492392247097</v>
      </c>
      <c r="Q776">
        <v>6.65492392247097</v>
      </c>
      <c r="R776" t="s">
        <v>24</v>
      </c>
    </row>
    <row r="777" spans="1:18" x14ac:dyDescent="0.35">
      <c r="A777" t="s">
        <v>235</v>
      </c>
      <c r="B777" t="s">
        <v>156</v>
      </c>
      <c r="C777" t="s">
        <v>240</v>
      </c>
      <c r="D777" t="s">
        <v>157</v>
      </c>
      <c r="E777" t="s">
        <v>26</v>
      </c>
      <c r="F777">
        <v>2</v>
      </c>
      <c r="G777">
        <v>2</v>
      </c>
      <c r="I777">
        <v>1811</v>
      </c>
      <c r="J777">
        <v>1811</v>
      </c>
      <c r="K777">
        <v>1811</v>
      </c>
      <c r="L777">
        <v>1811</v>
      </c>
      <c r="M777" t="s">
        <v>24</v>
      </c>
      <c r="P777">
        <v>0.52511086767372495</v>
      </c>
      <c r="Q777">
        <v>0.52511086767372495</v>
      </c>
      <c r="R777" t="s">
        <v>24</v>
      </c>
    </row>
    <row r="778" spans="1:18" x14ac:dyDescent="0.35">
      <c r="A778" t="s">
        <v>235</v>
      </c>
      <c r="B778" t="s">
        <v>156</v>
      </c>
      <c r="C778" t="s">
        <v>241</v>
      </c>
      <c r="D778" t="s">
        <v>157</v>
      </c>
      <c r="E778" t="s">
        <v>26</v>
      </c>
      <c r="F778">
        <v>3</v>
      </c>
      <c r="G778">
        <v>2</v>
      </c>
      <c r="I778">
        <v>1145</v>
      </c>
      <c r="J778">
        <v>1145</v>
      </c>
      <c r="K778">
        <v>1145</v>
      </c>
      <c r="L778">
        <v>1145</v>
      </c>
      <c r="M778" t="s">
        <v>24</v>
      </c>
      <c r="P778">
        <v>0.73792069769532398</v>
      </c>
      <c r="Q778">
        <v>0.73792069769532398</v>
      </c>
      <c r="R778" t="s">
        <v>24</v>
      </c>
    </row>
    <row r="779" spans="1:18" x14ac:dyDescent="0.35">
      <c r="A779" t="s">
        <v>235</v>
      </c>
      <c r="B779" t="s">
        <v>156</v>
      </c>
      <c r="C779" t="s">
        <v>242</v>
      </c>
      <c r="D779" t="s">
        <v>157</v>
      </c>
      <c r="E779" t="s">
        <v>26</v>
      </c>
      <c r="F779">
        <v>4</v>
      </c>
      <c r="G779">
        <v>2</v>
      </c>
      <c r="I779">
        <v>664</v>
      </c>
      <c r="J779">
        <v>664</v>
      </c>
      <c r="K779">
        <v>664</v>
      </c>
      <c r="L779">
        <v>664</v>
      </c>
      <c r="M779" t="s">
        <v>24</v>
      </c>
      <c r="P779">
        <v>0.17655459435865001</v>
      </c>
      <c r="Q779">
        <v>0.17655459435865001</v>
      </c>
      <c r="R779" t="s">
        <v>24</v>
      </c>
    </row>
    <row r="780" spans="1:18" x14ac:dyDescent="0.35">
      <c r="A780" t="s">
        <v>235</v>
      </c>
      <c r="B780" t="s">
        <v>156</v>
      </c>
      <c r="C780" t="s">
        <v>243</v>
      </c>
      <c r="D780" t="s">
        <v>157</v>
      </c>
      <c r="E780" t="s">
        <v>26</v>
      </c>
      <c r="F780">
        <v>5</v>
      </c>
      <c r="G780">
        <v>2</v>
      </c>
      <c r="I780">
        <v>1500</v>
      </c>
      <c r="J780">
        <v>1500</v>
      </c>
      <c r="K780">
        <v>1500</v>
      </c>
      <c r="L780">
        <v>1500</v>
      </c>
      <c r="M780" t="s">
        <v>24</v>
      </c>
      <c r="P780">
        <v>3.98424468131849</v>
      </c>
      <c r="Q780">
        <v>3.98424468131849</v>
      </c>
      <c r="R780" t="s">
        <v>24</v>
      </c>
    </row>
    <row r="781" spans="1:18" x14ac:dyDescent="0.35">
      <c r="A781" t="s">
        <v>235</v>
      </c>
      <c r="B781" t="s">
        <v>156</v>
      </c>
      <c r="C781" t="s">
        <v>244</v>
      </c>
      <c r="D781" t="s">
        <v>157</v>
      </c>
      <c r="E781" t="s">
        <v>26</v>
      </c>
      <c r="F781">
        <v>6</v>
      </c>
      <c r="G781">
        <v>2</v>
      </c>
      <c r="I781">
        <v>8578</v>
      </c>
      <c r="J781">
        <v>8578</v>
      </c>
      <c r="K781">
        <v>8578</v>
      </c>
      <c r="L781">
        <v>8578</v>
      </c>
      <c r="M781" t="s">
        <v>24</v>
      </c>
      <c r="P781">
        <v>9.7714280095231594</v>
      </c>
      <c r="Q781">
        <v>9.7714280095231594</v>
      </c>
      <c r="R781" t="s">
        <v>24</v>
      </c>
    </row>
    <row r="782" spans="1:18" x14ac:dyDescent="0.35">
      <c r="A782" t="s">
        <v>235</v>
      </c>
      <c r="B782" t="s">
        <v>156</v>
      </c>
      <c r="C782" t="s">
        <v>245</v>
      </c>
      <c r="D782" t="s">
        <v>157</v>
      </c>
      <c r="E782" t="s">
        <v>26</v>
      </c>
      <c r="F782">
        <v>10</v>
      </c>
      <c r="G782">
        <v>2</v>
      </c>
      <c r="I782">
        <v>597</v>
      </c>
      <c r="J782">
        <v>597</v>
      </c>
      <c r="K782">
        <v>597</v>
      </c>
      <c r="L782">
        <v>597</v>
      </c>
      <c r="M782" t="s">
        <v>24</v>
      </c>
      <c r="P782">
        <v>0.472040473800104</v>
      </c>
      <c r="Q782">
        <v>0.472040473800104</v>
      </c>
      <c r="R782" t="s">
        <v>24</v>
      </c>
    </row>
    <row r="783" spans="1:18" x14ac:dyDescent="0.35">
      <c r="A783" t="s">
        <v>235</v>
      </c>
      <c r="B783" t="s">
        <v>158</v>
      </c>
      <c r="C783" t="s">
        <v>236</v>
      </c>
      <c r="D783" t="s">
        <v>159</v>
      </c>
      <c r="E783" t="s">
        <v>26</v>
      </c>
      <c r="F783">
        <v>1</v>
      </c>
      <c r="G783">
        <v>2</v>
      </c>
      <c r="I783">
        <v>454</v>
      </c>
      <c r="J783">
        <v>454</v>
      </c>
      <c r="K783">
        <v>454</v>
      </c>
      <c r="L783">
        <v>454</v>
      </c>
      <c r="M783" t="s">
        <v>24</v>
      </c>
      <c r="P783">
        <v>0.87908142961440705</v>
      </c>
      <c r="Q783">
        <v>0.87908142961440705</v>
      </c>
      <c r="R783" t="s">
        <v>24</v>
      </c>
    </row>
    <row r="784" spans="1:18" x14ac:dyDescent="0.35">
      <c r="A784" t="s">
        <v>235</v>
      </c>
      <c r="B784" t="s">
        <v>158</v>
      </c>
      <c r="C784" t="s">
        <v>237</v>
      </c>
      <c r="D784" t="s">
        <v>159</v>
      </c>
      <c r="E784" t="s">
        <v>26</v>
      </c>
      <c r="F784">
        <v>7</v>
      </c>
      <c r="G784">
        <v>2</v>
      </c>
      <c r="I784">
        <v>760</v>
      </c>
      <c r="J784">
        <v>760</v>
      </c>
      <c r="K784">
        <v>760</v>
      </c>
      <c r="L784">
        <v>760</v>
      </c>
      <c r="M784" t="s">
        <v>24</v>
      </c>
      <c r="P784">
        <v>0.49907649308500701</v>
      </c>
      <c r="Q784">
        <v>0.49907649308500701</v>
      </c>
      <c r="R784" t="s">
        <v>24</v>
      </c>
    </row>
    <row r="785" spans="1:18" x14ac:dyDescent="0.35">
      <c r="A785" t="s">
        <v>235</v>
      </c>
      <c r="B785" t="s">
        <v>158</v>
      </c>
      <c r="C785" t="s">
        <v>238</v>
      </c>
      <c r="D785" t="s">
        <v>159</v>
      </c>
      <c r="E785" t="s">
        <v>26</v>
      </c>
      <c r="F785">
        <v>8</v>
      </c>
      <c r="G785">
        <v>2</v>
      </c>
      <c r="I785">
        <v>723</v>
      </c>
      <c r="J785">
        <v>723</v>
      </c>
      <c r="K785">
        <v>723</v>
      </c>
      <c r="L785">
        <v>723</v>
      </c>
      <c r="M785" t="s">
        <v>24</v>
      </c>
      <c r="P785">
        <v>0.562479343006417</v>
      </c>
      <c r="Q785">
        <v>0.562479343006417</v>
      </c>
      <c r="R785" t="s">
        <v>24</v>
      </c>
    </row>
    <row r="786" spans="1:18" x14ac:dyDescent="0.35">
      <c r="A786" t="s">
        <v>235</v>
      </c>
      <c r="B786" t="s">
        <v>158</v>
      </c>
      <c r="C786" t="s">
        <v>239</v>
      </c>
      <c r="D786" t="s">
        <v>159</v>
      </c>
      <c r="E786" t="s">
        <v>26</v>
      </c>
      <c r="F786">
        <v>9</v>
      </c>
      <c r="G786">
        <v>2</v>
      </c>
      <c r="I786">
        <v>796</v>
      </c>
      <c r="J786">
        <v>796</v>
      </c>
      <c r="K786">
        <v>796</v>
      </c>
      <c r="L786">
        <v>796</v>
      </c>
      <c r="M786" t="s">
        <v>24</v>
      </c>
      <c r="P786">
        <v>4.6573577424269903</v>
      </c>
      <c r="Q786">
        <v>4.6573577424269903</v>
      </c>
      <c r="R786" t="s">
        <v>24</v>
      </c>
    </row>
    <row r="787" spans="1:18" x14ac:dyDescent="0.35">
      <c r="A787" t="s">
        <v>235</v>
      </c>
      <c r="B787" t="s">
        <v>158</v>
      </c>
      <c r="C787" t="s">
        <v>240</v>
      </c>
      <c r="D787" t="s">
        <v>159</v>
      </c>
      <c r="E787" t="s">
        <v>26</v>
      </c>
      <c r="F787">
        <v>2</v>
      </c>
      <c r="G787">
        <v>2</v>
      </c>
      <c r="I787">
        <v>4678</v>
      </c>
      <c r="J787">
        <v>4678</v>
      </c>
      <c r="K787">
        <v>4678</v>
      </c>
      <c r="L787">
        <v>4678</v>
      </c>
      <c r="M787" t="s">
        <v>24</v>
      </c>
      <c r="P787">
        <v>3.2493895928799001</v>
      </c>
      <c r="Q787">
        <v>3.2493895928799001</v>
      </c>
      <c r="R787" t="s">
        <v>24</v>
      </c>
    </row>
    <row r="788" spans="1:18" x14ac:dyDescent="0.35">
      <c r="A788" t="s">
        <v>235</v>
      </c>
      <c r="B788" t="s">
        <v>158</v>
      </c>
      <c r="C788" t="s">
        <v>241</v>
      </c>
      <c r="D788" t="s">
        <v>159</v>
      </c>
      <c r="E788" t="s">
        <v>26</v>
      </c>
      <c r="F788">
        <v>3</v>
      </c>
      <c r="G788">
        <v>2</v>
      </c>
      <c r="I788">
        <v>1283</v>
      </c>
      <c r="J788">
        <v>1283</v>
      </c>
      <c r="K788">
        <v>1283</v>
      </c>
      <c r="L788">
        <v>1283</v>
      </c>
      <c r="M788" t="s">
        <v>24</v>
      </c>
      <c r="P788">
        <v>1.0265554042709899</v>
      </c>
      <c r="Q788">
        <v>1.0265554042709899</v>
      </c>
      <c r="R788" t="s">
        <v>24</v>
      </c>
    </row>
    <row r="789" spans="1:18" x14ac:dyDescent="0.35">
      <c r="A789" t="s">
        <v>235</v>
      </c>
      <c r="B789" t="s">
        <v>158</v>
      </c>
      <c r="C789" t="s">
        <v>242</v>
      </c>
      <c r="D789" t="s">
        <v>159</v>
      </c>
      <c r="E789" t="s">
        <v>26</v>
      </c>
      <c r="F789">
        <v>4</v>
      </c>
      <c r="G789">
        <v>2</v>
      </c>
      <c r="I789">
        <v>1086</v>
      </c>
      <c r="J789">
        <v>1086</v>
      </c>
      <c r="K789">
        <v>1086</v>
      </c>
      <c r="L789">
        <v>1086</v>
      </c>
      <c r="M789" t="s">
        <v>24</v>
      </c>
      <c r="P789">
        <v>0.36719499032490399</v>
      </c>
      <c r="Q789">
        <v>0.36719499032490399</v>
      </c>
      <c r="R789" t="s">
        <v>24</v>
      </c>
    </row>
    <row r="790" spans="1:18" x14ac:dyDescent="0.35">
      <c r="A790" t="s">
        <v>235</v>
      </c>
      <c r="B790" t="s">
        <v>158</v>
      </c>
      <c r="C790" t="s">
        <v>243</v>
      </c>
      <c r="D790" t="s">
        <v>159</v>
      </c>
      <c r="E790" t="s">
        <v>26</v>
      </c>
      <c r="F790">
        <v>5</v>
      </c>
      <c r="G790">
        <v>2</v>
      </c>
      <c r="I790">
        <v>15414</v>
      </c>
      <c r="J790">
        <v>15414</v>
      </c>
      <c r="K790">
        <v>15414</v>
      </c>
      <c r="L790">
        <v>15414</v>
      </c>
      <c r="M790" t="s">
        <v>24</v>
      </c>
      <c r="P790">
        <v>42.633578493501901</v>
      </c>
      <c r="Q790">
        <v>42.633578493501901</v>
      </c>
      <c r="R790" t="s">
        <v>24</v>
      </c>
    </row>
    <row r="791" spans="1:18" x14ac:dyDescent="0.35">
      <c r="A791" t="s">
        <v>235</v>
      </c>
      <c r="B791" t="s">
        <v>158</v>
      </c>
      <c r="C791" t="s">
        <v>244</v>
      </c>
      <c r="D791" t="s">
        <v>159</v>
      </c>
      <c r="E791" t="s">
        <v>26</v>
      </c>
      <c r="F791">
        <v>6</v>
      </c>
      <c r="G791">
        <v>2</v>
      </c>
      <c r="I791">
        <v>78645</v>
      </c>
      <c r="J791">
        <v>78645</v>
      </c>
      <c r="K791">
        <v>78645</v>
      </c>
      <c r="L791">
        <v>78645</v>
      </c>
      <c r="M791" t="s">
        <v>24</v>
      </c>
      <c r="P791">
        <v>95.643779423244794</v>
      </c>
      <c r="Q791">
        <v>95.643779423244794</v>
      </c>
      <c r="R791" t="s">
        <v>24</v>
      </c>
    </row>
    <row r="792" spans="1:18" x14ac:dyDescent="0.35">
      <c r="A792" t="s">
        <v>235</v>
      </c>
      <c r="B792" t="s">
        <v>158</v>
      </c>
      <c r="C792" t="s">
        <v>245</v>
      </c>
      <c r="D792" t="s">
        <v>159</v>
      </c>
      <c r="E792" t="s">
        <v>26</v>
      </c>
      <c r="F792">
        <v>10</v>
      </c>
      <c r="G792">
        <v>2</v>
      </c>
      <c r="I792">
        <v>763</v>
      </c>
      <c r="J792">
        <v>763</v>
      </c>
      <c r="K792">
        <v>763</v>
      </c>
      <c r="L792">
        <v>763</v>
      </c>
      <c r="M792" t="s">
        <v>24</v>
      </c>
      <c r="P792">
        <v>0.84284332791457495</v>
      </c>
      <c r="Q792">
        <v>0.84284332791457495</v>
      </c>
      <c r="R792" t="s">
        <v>24</v>
      </c>
    </row>
    <row r="793" spans="1:18" x14ac:dyDescent="0.35">
      <c r="A793" t="s">
        <v>235</v>
      </c>
      <c r="B793" t="s">
        <v>160</v>
      </c>
      <c r="C793" t="s">
        <v>236</v>
      </c>
      <c r="D793" t="s">
        <v>161</v>
      </c>
      <c r="E793" t="s">
        <v>26</v>
      </c>
      <c r="F793">
        <v>1</v>
      </c>
      <c r="G793">
        <v>2</v>
      </c>
      <c r="I793">
        <v>408</v>
      </c>
      <c r="J793">
        <v>408</v>
      </c>
      <c r="K793">
        <v>408</v>
      </c>
      <c r="L793">
        <v>408</v>
      </c>
      <c r="M793" t="s">
        <v>24</v>
      </c>
      <c r="P793">
        <v>0.54185266942729104</v>
      </c>
      <c r="Q793">
        <v>0.54185266942729104</v>
      </c>
      <c r="R793" t="s">
        <v>24</v>
      </c>
    </row>
    <row r="794" spans="1:18" x14ac:dyDescent="0.35">
      <c r="A794" t="s">
        <v>235</v>
      </c>
      <c r="B794" t="s">
        <v>160</v>
      </c>
      <c r="C794" t="s">
        <v>237</v>
      </c>
      <c r="D794" t="s">
        <v>161</v>
      </c>
      <c r="E794" t="s">
        <v>26</v>
      </c>
      <c r="F794">
        <v>7</v>
      </c>
      <c r="G794">
        <v>2</v>
      </c>
      <c r="I794">
        <v>583</v>
      </c>
      <c r="J794">
        <v>583</v>
      </c>
      <c r="K794">
        <v>583</v>
      </c>
      <c r="L794">
        <v>583</v>
      </c>
      <c r="M794" t="s">
        <v>24</v>
      </c>
      <c r="P794">
        <v>0.28324957863622202</v>
      </c>
      <c r="Q794">
        <v>0.28324957863622202</v>
      </c>
      <c r="R794" t="s">
        <v>24</v>
      </c>
    </row>
    <row r="795" spans="1:18" x14ac:dyDescent="0.35">
      <c r="A795" t="s">
        <v>235</v>
      </c>
      <c r="B795" t="s">
        <v>160</v>
      </c>
      <c r="C795" t="s">
        <v>238</v>
      </c>
      <c r="D795" t="s">
        <v>161</v>
      </c>
      <c r="E795" t="s">
        <v>26</v>
      </c>
      <c r="F795">
        <v>8</v>
      </c>
      <c r="G795">
        <v>2</v>
      </c>
      <c r="I795">
        <v>612</v>
      </c>
      <c r="J795">
        <v>612</v>
      </c>
      <c r="K795">
        <v>612</v>
      </c>
      <c r="L795">
        <v>612</v>
      </c>
      <c r="M795" t="s">
        <v>24</v>
      </c>
      <c r="P795">
        <v>0.32840091164625801</v>
      </c>
      <c r="Q795">
        <v>0.32840091164625801</v>
      </c>
      <c r="R795" t="s">
        <v>24</v>
      </c>
    </row>
    <row r="796" spans="1:18" x14ac:dyDescent="0.35">
      <c r="A796" t="s">
        <v>235</v>
      </c>
      <c r="B796" t="s">
        <v>160</v>
      </c>
      <c r="C796" t="s">
        <v>239</v>
      </c>
      <c r="D796" t="s">
        <v>161</v>
      </c>
      <c r="E796" t="s">
        <v>26</v>
      </c>
      <c r="F796">
        <v>9</v>
      </c>
      <c r="G796">
        <v>2</v>
      </c>
      <c r="I796">
        <v>1256</v>
      </c>
      <c r="J796">
        <v>1256</v>
      </c>
      <c r="K796">
        <v>1256</v>
      </c>
      <c r="L796">
        <v>1256</v>
      </c>
      <c r="M796" t="s">
        <v>24</v>
      </c>
      <c r="P796">
        <v>7.5964510311773497</v>
      </c>
      <c r="Q796">
        <v>7.5964510311773497</v>
      </c>
      <c r="R796" t="s">
        <v>24</v>
      </c>
    </row>
    <row r="797" spans="1:18" x14ac:dyDescent="0.35">
      <c r="A797" t="s">
        <v>235</v>
      </c>
      <c r="B797" t="s">
        <v>160</v>
      </c>
      <c r="C797" t="s">
        <v>240</v>
      </c>
      <c r="D797" t="s">
        <v>161</v>
      </c>
      <c r="E797" t="s">
        <v>26</v>
      </c>
      <c r="F797">
        <v>2</v>
      </c>
      <c r="G797">
        <v>2</v>
      </c>
      <c r="I797">
        <v>2258</v>
      </c>
      <c r="J797">
        <v>2258</v>
      </c>
      <c r="K797">
        <v>2258</v>
      </c>
      <c r="L797">
        <v>2258</v>
      </c>
      <c r="M797" t="s">
        <v>24</v>
      </c>
      <c r="P797">
        <v>0.94990975366017005</v>
      </c>
      <c r="Q797">
        <v>0.94990975366017005</v>
      </c>
      <c r="R797" t="s">
        <v>24</v>
      </c>
    </row>
    <row r="798" spans="1:18" x14ac:dyDescent="0.35">
      <c r="A798" t="s">
        <v>235</v>
      </c>
      <c r="B798" t="s">
        <v>160</v>
      </c>
      <c r="C798" t="s">
        <v>241</v>
      </c>
      <c r="D798" t="s">
        <v>161</v>
      </c>
      <c r="E798" t="s">
        <v>26</v>
      </c>
      <c r="F798">
        <v>3</v>
      </c>
      <c r="G798">
        <v>2</v>
      </c>
      <c r="I798">
        <v>1130</v>
      </c>
      <c r="J798">
        <v>1130</v>
      </c>
      <c r="K798">
        <v>1130</v>
      </c>
      <c r="L798">
        <v>1130</v>
      </c>
      <c r="M798" t="s">
        <v>24</v>
      </c>
      <c r="P798">
        <v>0.70671568609110902</v>
      </c>
      <c r="Q798">
        <v>0.70671568609110902</v>
      </c>
      <c r="R798" t="s">
        <v>24</v>
      </c>
    </row>
    <row r="799" spans="1:18" x14ac:dyDescent="0.35">
      <c r="A799" t="s">
        <v>235</v>
      </c>
      <c r="B799" t="s">
        <v>160</v>
      </c>
      <c r="C799" t="s">
        <v>242</v>
      </c>
      <c r="D799" t="s">
        <v>161</v>
      </c>
      <c r="E799" t="s">
        <v>26</v>
      </c>
      <c r="F799">
        <v>4</v>
      </c>
      <c r="G799">
        <v>2</v>
      </c>
      <c r="I799">
        <v>607</v>
      </c>
      <c r="J799">
        <v>607</v>
      </c>
      <c r="K799">
        <v>607</v>
      </c>
      <c r="L799">
        <v>607</v>
      </c>
      <c r="M799" t="s">
        <v>24</v>
      </c>
      <c r="P799">
        <v>0.151593482873252</v>
      </c>
      <c r="Q799">
        <v>0.151593482873252</v>
      </c>
      <c r="R799" t="s">
        <v>24</v>
      </c>
    </row>
    <row r="800" spans="1:18" x14ac:dyDescent="0.35">
      <c r="A800" t="s">
        <v>235</v>
      </c>
      <c r="B800" t="s">
        <v>160</v>
      </c>
      <c r="C800" t="s">
        <v>243</v>
      </c>
      <c r="D800" t="s">
        <v>161</v>
      </c>
      <c r="E800" t="s">
        <v>26</v>
      </c>
      <c r="F800">
        <v>5</v>
      </c>
      <c r="G800">
        <v>2</v>
      </c>
      <c r="I800">
        <v>3433</v>
      </c>
      <c r="J800">
        <v>3433</v>
      </c>
      <c r="K800">
        <v>3433</v>
      </c>
      <c r="L800">
        <v>3433</v>
      </c>
      <c r="M800" t="s">
        <v>24</v>
      </c>
      <c r="P800">
        <v>9.6742385806618891</v>
      </c>
      <c r="Q800">
        <v>9.6742385806618891</v>
      </c>
      <c r="R800" t="s">
        <v>24</v>
      </c>
    </row>
    <row r="801" spans="1:18" x14ac:dyDescent="0.35">
      <c r="A801" t="s">
        <v>235</v>
      </c>
      <c r="B801" t="s">
        <v>160</v>
      </c>
      <c r="C801" t="s">
        <v>244</v>
      </c>
      <c r="D801" t="s">
        <v>161</v>
      </c>
      <c r="E801" t="s">
        <v>26</v>
      </c>
      <c r="F801">
        <v>6</v>
      </c>
      <c r="G801">
        <v>2</v>
      </c>
      <c r="I801">
        <v>40929</v>
      </c>
      <c r="J801">
        <v>40929</v>
      </c>
      <c r="K801">
        <v>40929</v>
      </c>
      <c r="L801">
        <v>40929</v>
      </c>
      <c r="M801" t="s">
        <v>24</v>
      </c>
      <c r="P801">
        <v>49.021115181185102</v>
      </c>
      <c r="Q801">
        <v>49.021115181185102</v>
      </c>
      <c r="R801" t="s">
        <v>24</v>
      </c>
    </row>
    <row r="802" spans="1:18" x14ac:dyDescent="0.35">
      <c r="A802" t="s">
        <v>235</v>
      </c>
      <c r="B802" t="s">
        <v>160</v>
      </c>
      <c r="C802" t="s">
        <v>245</v>
      </c>
      <c r="D802" t="s">
        <v>161</v>
      </c>
      <c r="E802" t="s">
        <v>26</v>
      </c>
      <c r="F802">
        <v>10</v>
      </c>
      <c r="G802">
        <v>2</v>
      </c>
      <c r="I802">
        <v>605</v>
      </c>
      <c r="J802">
        <v>605</v>
      </c>
      <c r="K802">
        <v>605</v>
      </c>
      <c r="L802">
        <v>605</v>
      </c>
      <c r="M802" t="s">
        <v>24</v>
      </c>
      <c r="P802">
        <v>0.48998899013088798</v>
      </c>
      <c r="Q802">
        <v>0.48998899013088798</v>
      </c>
      <c r="R802" t="s">
        <v>24</v>
      </c>
    </row>
    <row r="803" spans="1:18" x14ac:dyDescent="0.35">
      <c r="A803" t="s">
        <v>235</v>
      </c>
      <c r="B803" t="s">
        <v>162</v>
      </c>
      <c r="C803" t="s">
        <v>236</v>
      </c>
      <c r="D803" t="s">
        <v>163</v>
      </c>
      <c r="E803" t="s">
        <v>26</v>
      </c>
      <c r="F803">
        <v>1</v>
      </c>
      <c r="G803">
        <v>2</v>
      </c>
      <c r="I803">
        <v>441</v>
      </c>
      <c r="J803">
        <v>441</v>
      </c>
      <c r="K803">
        <v>441</v>
      </c>
      <c r="L803">
        <v>441</v>
      </c>
      <c r="M803" t="s">
        <v>24</v>
      </c>
      <c r="P803">
        <v>0.78331687094048996</v>
      </c>
      <c r="Q803">
        <v>0.78331687094048996</v>
      </c>
      <c r="R803" t="s">
        <v>24</v>
      </c>
    </row>
    <row r="804" spans="1:18" x14ac:dyDescent="0.35">
      <c r="A804" t="s">
        <v>235</v>
      </c>
      <c r="B804" t="s">
        <v>162</v>
      </c>
      <c r="C804" t="s">
        <v>237</v>
      </c>
      <c r="D804" t="s">
        <v>163</v>
      </c>
      <c r="E804" t="s">
        <v>26</v>
      </c>
      <c r="F804">
        <v>7</v>
      </c>
      <c r="G804">
        <v>2</v>
      </c>
      <c r="I804">
        <v>551</v>
      </c>
      <c r="J804">
        <v>551</v>
      </c>
      <c r="K804">
        <v>551</v>
      </c>
      <c r="L804">
        <v>551</v>
      </c>
      <c r="M804" t="s">
        <v>24</v>
      </c>
      <c r="P804">
        <v>0.24373230335142501</v>
      </c>
      <c r="Q804">
        <v>0.24373230335142501</v>
      </c>
      <c r="R804" t="s">
        <v>24</v>
      </c>
    </row>
    <row r="805" spans="1:18" x14ac:dyDescent="0.35">
      <c r="A805" t="s">
        <v>235</v>
      </c>
      <c r="B805" t="s">
        <v>162</v>
      </c>
      <c r="C805" t="s">
        <v>238</v>
      </c>
      <c r="D805" t="s">
        <v>163</v>
      </c>
      <c r="E805" t="s">
        <v>26</v>
      </c>
      <c r="F805">
        <v>8</v>
      </c>
      <c r="G805">
        <v>2</v>
      </c>
      <c r="I805">
        <v>548</v>
      </c>
      <c r="J805">
        <v>548</v>
      </c>
      <c r="K805">
        <v>548</v>
      </c>
      <c r="L805">
        <v>548</v>
      </c>
      <c r="M805" t="s">
        <v>24</v>
      </c>
      <c r="P805">
        <v>0.194524322055254</v>
      </c>
      <c r="Q805">
        <v>0.194524322055254</v>
      </c>
      <c r="R805" t="s">
        <v>24</v>
      </c>
    </row>
    <row r="806" spans="1:18" x14ac:dyDescent="0.35">
      <c r="A806" t="s">
        <v>235</v>
      </c>
      <c r="B806" t="s">
        <v>162</v>
      </c>
      <c r="C806" t="s">
        <v>239</v>
      </c>
      <c r="D806" t="s">
        <v>163</v>
      </c>
      <c r="E806" t="s">
        <v>26</v>
      </c>
      <c r="F806">
        <v>9</v>
      </c>
      <c r="G806">
        <v>2</v>
      </c>
      <c r="I806">
        <v>866</v>
      </c>
      <c r="J806">
        <v>866</v>
      </c>
      <c r="K806">
        <v>866</v>
      </c>
      <c r="L806">
        <v>866</v>
      </c>
      <c r="M806" t="s">
        <v>24</v>
      </c>
      <c r="P806">
        <v>5.1458479799613999</v>
      </c>
      <c r="Q806">
        <v>5.1458479799613999</v>
      </c>
      <c r="R806" t="s">
        <v>24</v>
      </c>
    </row>
    <row r="807" spans="1:18" x14ac:dyDescent="0.35">
      <c r="A807" t="s">
        <v>235</v>
      </c>
      <c r="B807" t="s">
        <v>162</v>
      </c>
      <c r="C807" t="s">
        <v>240</v>
      </c>
      <c r="D807" t="s">
        <v>163</v>
      </c>
      <c r="E807" t="s">
        <v>26</v>
      </c>
      <c r="F807">
        <v>2</v>
      </c>
      <c r="G807">
        <v>2</v>
      </c>
      <c r="I807">
        <v>2746</v>
      </c>
      <c r="J807">
        <v>2746</v>
      </c>
      <c r="K807">
        <v>2746</v>
      </c>
      <c r="L807">
        <v>2746</v>
      </c>
      <c r="M807" t="s">
        <v>24</v>
      </c>
      <c r="P807">
        <v>1.4135913915957199</v>
      </c>
      <c r="Q807">
        <v>1.4135913915957199</v>
      </c>
      <c r="R807" t="s">
        <v>24</v>
      </c>
    </row>
    <row r="808" spans="1:18" x14ac:dyDescent="0.35">
      <c r="A808" t="s">
        <v>235</v>
      </c>
      <c r="B808" t="s">
        <v>162</v>
      </c>
      <c r="C808" t="s">
        <v>241</v>
      </c>
      <c r="D808" t="s">
        <v>163</v>
      </c>
      <c r="E808" t="s">
        <v>26</v>
      </c>
      <c r="F808">
        <v>3</v>
      </c>
      <c r="G808">
        <v>2</v>
      </c>
      <c r="I808">
        <v>1152</v>
      </c>
      <c r="J808">
        <v>1152</v>
      </c>
      <c r="K808">
        <v>1152</v>
      </c>
      <c r="L808">
        <v>1152</v>
      </c>
      <c r="M808" t="s">
        <v>24</v>
      </c>
      <c r="P808">
        <v>0.75249556239453397</v>
      </c>
      <c r="Q808">
        <v>0.75249556239453397</v>
      </c>
      <c r="R808" t="s">
        <v>24</v>
      </c>
    </row>
    <row r="809" spans="1:18" x14ac:dyDescent="0.35">
      <c r="A809" t="s">
        <v>235</v>
      </c>
      <c r="B809" t="s">
        <v>162</v>
      </c>
      <c r="C809" t="s">
        <v>242</v>
      </c>
      <c r="D809" t="s">
        <v>163</v>
      </c>
      <c r="E809" t="s">
        <v>26</v>
      </c>
      <c r="F809">
        <v>4</v>
      </c>
      <c r="G809">
        <v>2</v>
      </c>
      <c r="I809">
        <v>711</v>
      </c>
      <c r="J809">
        <v>711</v>
      </c>
      <c r="K809">
        <v>711</v>
      </c>
      <c r="L809">
        <v>711</v>
      </c>
      <c r="M809" t="s">
        <v>24</v>
      </c>
      <c r="P809">
        <v>0.19731067774942501</v>
      </c>
      <c r="Q809">
        <v>0.19731067774942501</v>
      </c>
      <c r="R809" t="s">
        <v>24</v>
      </c>
    </row>
    <row r="810" spans="1:18" x14ac:dyDescent="0.35">
      <c r="A810" t="s">
        <v>235</v>
      </c>
      <c r="B810" t="s">
        <v>162</v>
      </c>
      <c r="C810" t="s">
        <v>243</v>
      </c>
      <c r="D810" t="s">
        <v>163</v>
      </c>
      <c r="E810" t="s">
        <v>26</v>
      </c>
      <c r="F810">
        <v>5</v>
      </c>
      <c r="G810">
        <v>2</v>
      </c>
      <c r="I810">
        <v>846</v>
      </c>
      <c r="J810">
        <v>846</v>
      </c>
      <c r="K810">
        <v>846</v>
      </c>
      <c r="L810">
        <v>846</v>
      </c>
      <c r="M810" t="s">
        <v>24</v>
      </c>
      <c r="P810">
        <v>1.9752317865122699</v>
      </c>
      <c r="Q810">
        <v>1.9752317865122699</v>
      </c>
      <c r="R810" t="s">
        <v>24</v>
      </c>
    </row>
    <row r="811" spans="1:18" x14ac:dyDescent="0.35">
      <c r="A811" t="s">
        <v>235</v>
      </c>
      <c r="B811" t="s">
        <v>162</v>
      </c>
      <c r="C811" t="s">
        <v>244</v>
      </c>
      <c r="D811" t="s">
        <v>163</v>
      </c>
      <c r="E811" t="s">
        <v>26</v>
      </c>
      <c r="F811">
        <v>6</v>
      </c>
      <c r="G811">
        <v>2</v>
      </c>
      <c r="I811">
        <v>16225</v>
      </c>
      <c r="J811">
        <v>16225</v>
      </c>
      <c r="K811">
        <v>16225</v>
      </c>
      <c r="L811">
        <v>16225</v>
      </c>
      <c r="M811" t="s">
        <v>24</v>
      </c>
      <c r="P811">
        <v>18.969100571020299</v>
      </c>
      <c r="Q811">
        <v>18.969100571020299</v>
      </c>
      <c r="R811" t="s">
        <v>24</v>
      </c>
    </row>
    <row r="812" spans="1:18" x14ac:dyDescent="0.35">
      <c r="A812" t="s">
        <v>235</v>
      </c>
      <c r="B812" t="s">
        <v>162</v>
      </c>
      <c r="C812" t="s">
        <v>245</v>
      </c>
      <c r="D812" t="s">
        <v>163</v>
      </c>
      <c r="E812" t="s">
        <v>26</v>
      </c>
      <c r="F812">
        <v>10</v>
      </c>
      <c r="G812">
        <v>2</v>
      </c>
      <c r="I812">
        <v>645</v>
      </c>
      <c r="J812">
        <v>645</v>
      </c>
      <c r="K812">
        <v>645</v>
      </c>
      <c r="L812">
        <v>645</v>
      </c>
      <c r="M812" t="s">
        <v>24</v>
      </c>
      <c r="P812">
        <v>0.57959375910503497</v>
      </c>
      <c r="Q812">
        <v>0.57959375910503497</v>
      </c>
      <c r="R812" t="s">
        <v>24</v>
      </c>
    </row>
    <row r="813" spans="1:18" x14ac:dyDescent="0.35">
      <c r="A813" t="s">
        <v>235</v>
      </c>
      <c r="B813" t="s">
        <v>164</v>
      </c>
      <c r="C813" t="s">
        <v>236</v>
      </c>
      <c r="D813" t="s">
        <v>165</v>
      </c>
      <c r="E813" t="s">
        <v>26</v>
      </c>
      <c r="F813">
        <v>1</v>
      </c>
      <c r="G813">
        <v>2</v>
      </c>
      <c r="I813">
        <v>391</v>
      </c>
      <c r="J813">
        <v>391</v>
      </c>
      <c r="K813">
        <v>391</v>
      </c>
      <c r="L813">
        <v>391</v>
      </c>
      <c r="M813" t="s">
        <v>24</v>
      </c>
      <c r="P813">
        <v>0.41860729436151001</v>
      </c>
      <c r="Q813">
        <v>0.41860729436151001</v>
      </c>
      <c r="R813" t="s">
        <v>24</v>
      </c>
    </row>
    <row r="814" spans="1:18" x14ac:dyDescent="0.35">
      <c r="A814" t="s">
        <v>235</v>
      </c>
      <c r="B814" t="s">
        <v>164</v>
      </c>
      <c r="C814" t="s">
        <v>237</v>
      </c>
      <c r="D814" t="s">
        <v>165</v>
      </c>
      <c r="E814" t="s">
        <v>26</v>
      </c>
      <c r="F814">
        <v>7</v>
      </c>
      <c r="G814">
        <v>2</v>
      </c>
      <c r="I814">
        <v>575</v>
      </c>
      <c r="J814">
        <v>575</v>
      </c>
      <c r="K814">
        <v>575</v>
      </c>
      <c r="L814">
        <v>575</v>
      </c>
      <c r="M814" t="s">
        <v>24</v>
      </c>
      <c r="P814">
        <v>0.27338845280554602</v>
      </c>
      <c r="Q814">
        <v>0.27338845280554602</v>
      </c>
      <c r="R814" t="s">
        <v>24</v>
      </c>
    </row>
    <row r="815" spans="1:18" x14ac:dyDescent="0.35">
      <c r="A815" t="s">
        <v>235</v>
      </c>
      <c r="B815" t="s">
        <v>164</v>
      </c>
      <c r="C815" t="s">
        <v>238</v>
      </c>
      <c r="D815" t="s">
        <v>165</v>
      </c>
      <c r="E815" t="s">
        <v>26</v>
      </c>
      <c r="F815">
        <v>8</v>
      </c>
      <c r="G815">
        <v>2</v>
      </c>
      <c r="I815">
        <v>632</v>
      </c>
      <c r="J815">
        <v>632</v>
      </c>
      <c r="K815">
        <v>632</v>
      </c>
      <c r="L815">
        <v>632</v>
      </c>
      <c r="M815" t="s">
        <v>24</v>
      </c>
      <c r="P815">
        <v>0.37042850245159098</v>
      </c>
      <c r="Q815">
        <v>0.37042850245159098</v>
      </c>
      <c r="R815" t="s">
        <v>24</v>
      </c>
    </row>
    <row r="816" spans="1:18" x14ac:dyDescent="0.35">
      <c r="A816" t="s">
        <v>235</v>
      </c>
      <c r="B816" t="s">
        <v>164</v>
      </c>
      <c r="C816" t="s">
        <v>239</v>
      </c>
      <c r="D816" t="s">
        <v>165</v>
      </c>
      <c r="E816" t="s">
        <v>26</v>
      </c>
      <c r="F816">
        <v>9</v>
      </c>
      <c r="G816">
        <v>2</v>
      </c>
      <c r="I816">
        <v>902</v>
      </c>
      <c r="J816">
        <v>902</v>
      </c>
      <c r="K816">
        <v>902</v>
      </c>
      <c r="L816">
        <v>902</v>
      </c>
      <c r="M816" t="s">
        <v>24</v>
      </c>
      <c r="P816">
        <v>5.3898209518735101</v>
      </c>
      <c r="Q816">
        <v>5.3898209518735101</v>
      </c>
      <c r="R816" t="s">
        <v>24</v>
      </c>
    </row>
    <row r="817" spans="1:18" x14ac:dyDescent="0.35">
      <c r="A817" t="s">
        <v>235</v>
      </c>
      <c r="B817" t="s">
        <v>164</v>
      </c>
      <c r="C817" t="s">
        <v>240</v>
      </c>
      <c r="D817" t="s">
        <v>165</v>
      </c>
      <c r="E817" t="s">
        <v>32</v>
      </c>
      <c r="F817">
        <v>2</v>
      </c>
      <c r="G817">
        <v>2</v>
      </c>
      <c r="I817">
        <v>1340</v>
      </c>
      <c r="J817">
        <v>1340</v>
      </c>
      <c r="K817">
        <v>1340</v>
      </c>
      <c r="L817">
        <v>1340</v>
      </c>
      <c r="M817" t="s">
        <v>24</v>
      </c>
      <c r="P817">
        <v>7.7228440304397405E-2</v>
      </c>
      <c r="Q817">
        <v>7.7228440304397405E-2</v>
      </c>
      <c r="R817" t="s">
        <v>24</v>
      </c>
    </row>
    <row r="818" spans="1:18" x14ac:dyDescent="0.35">
      <c r="A818" t="s">
        <v>235</v>
      </c>
      <c r="B818" t="s">
        <v>164</v>
      </c>
      <c r="C818" t="s">
        <v>241</v>
      </c>
      <c r="D818" t="s">
        <v>165</v>
      </c>
      <c r="E818" t="s">
        <v>26</v>
      </c>
      <c r="F818">
        <v>3</v>
      </c>
      <c r="G818">
        <v>2</v>
      </c>
      <c r="I818">
        <v>1176</v>
      </c>
      <c r="J818">
        <v>1176</v>
      </c>
      <c r="K818">
        <v>1176</v>
      </c>
      <c r="L818">
        <v>1176</v>
      </c>
      <c r="M818" t="s">
        <v>24</v>
      </c>
      <c r="P818">
        <v>0.80252467463525701</v>
      </c>
      <c r="Q818">
        <v>0.80252467463525701</v>
      </c>
      <c r="R818" t="s">
        <v>24</v>
      </c>
    </row>
    <row r="819" spans="1:18" x14ac:dyDescent="0.35">
      <c r="A819" t="s">
        <v>235</v>
      </c>
      <c r="B819" t="s">
        <v>164</v>
      </c>
      <c r="C819" t="s">
        <v>242</v>
      </c>
      <c r="D819" t="s">
        <v>165</v>
      </c>
      <c r="E819" t="s">
        <v>26</v>
      </c>
      <c r="F819">
        <v>4</v>
      </c>
      <c r="G819">
        <v>2</v>
      </c>
      <c r="I819">
        <v>642</v>
      </c>
      <c r="J819">
        <v>642</v>
      </c>
      <c r="K819">
        <v>642</v>
      </c>
      <c r="L819">
        <v>642</v>
      </c>
      <c r="M819" t="s">
        <v>24</v>
      </c>
      <c r="P819">
        <v>0.16689164203835299</v>
      </c>
      <c r="Q819">
        <v>0.16689164203835299</v>
      </c>
      <c r="R819" t="s">
        <v>24</v>
      </c>
    </row>
    <row r="820" spans="1:18" x14ac:dyDescent="0.35">
      <c r="A820" t="s">
        <v>235</v>
      </c>
      <c r="B820" t="s">
        <v>164</v>
      </c>
      <c r="C820" t="s">
        <v>243</v>
      </c>
      <c r="D820" t="s">
        <v>165</v>
      </c>
      <c r="E820" t="s">
        <v>26</v>
      </c>
      <c r="F820">
        <v>5</v>
      </c>
      <c r="G820">
        <v>2</v>
      </c>
      <c r="I820">
        <v>2145</v>
      </c>
      <c r="J820">
        <v>2145</v>
      </c>
      <c r="K820">
        <v>2145</v>
      </c>
      <c r="L820">
        <v>2145</v>
      </c>
      <c r="M820" t="s">
        <v>24</v>
      </c>
      <c r="P820">
        <v>5.9126946149987898</v>
      </c>
      <c r="Q820">
        <v>5.9126946149987898</v>
      </c>
      <c r="R820" t="s">
        <v>24</v>
      </c>
    </row>
    <row r="821" spans="1:18" x14ac:dyDescent="0.35">
      <c r="A821" t="s">
        <v>235</v>
      </c>
      <c r="B821" t="s">
        <v>164</v>
      </c>
      <c r="C821" t="s">
        <v>244</v>
      </c>
      <c r="D821" t="s">
        <v>165</v>
      </c>
      <c r="E821" t="s">
        <v>26</v>
      </c>
      <c r="F821">
        <v>6</v>
      </c>
      <c r="G821">
        <v>2</v>
      </c>
      <c r="I821">
        <v>8468</v>
      </c>
      <c r="J821">
        <v>8468</v>
      </c>
      <c r="K821">
        <v>8468</v>
      </c>
      <c r="L821">
        <v>8468</v>
      </c>
      <c r="M821" t="s">
        <v>24</v>
      </c>
      <c r="P821">
        <v>9.63963607247487</v>
      </c>
      <c r="Q821">
        <v>9.63963607247487</v>
      </c>
      <c r="R821" t="s">
        <v>24</v>
      </c>
    </row>
    <row r="822" spans="1:18" x14ac:dyDescent="0.35">
      <c r="A822" t="s">
        <v>235</v>
      </c>
      <c r="B822" t="s">
        <v>164</v>
      </c>
      <c r="C822" t="s">
        <v>245</v>
      </c>
      <c r="D822" t="s">
        <v>165</v>
      </c>
      <c r="E822" t="s">
        <v>26</v>
      </c>
      <c r="F822">
        <v>10</v>
      </c>
      <c r="G822">
        <v>2</v>
      </c>
      <c r="I822">
        <v>702</v>
      </c>
      <c r="J822">
        <v>702</v>
      </c>
      <c r="K822">
        <v>702</v>
      </c>
      <c r="L822">
        <v>702</v>
      </c>
      <c r="M822" t="s">
        <v>24</v>
      </c>
      <c r="P822">
        <v>0.70693634603863498</v>
      </c>
      <c r="Q822">
        <v>0.70693634603863498</v>
      </c>
      <c r="R822" t="s">
        <v>24</v>
      </c>
    </row>
    <row r="823" spans="1:18" x14ac:dyDescent="0.35">
      <c r="A823" t="s">
        <v>235</v>
      </c>
      <c r="B823" t="s">
        <v>166</v>
      </c>
      <c r="C823" t="s">
        <v>236</v>
      </c>
      <c r="D823" t="s">
        <v>167</v>
      </c>
      <c r="E823" t="s">
        <v>32</v>
      </c>
      <c r="F823">
        <v>1</v>
      </c>
      <c r="G823">
        <v>2</v>
      </c>
      <c r="I823">
        <v>361</v>
      </c>
      <c r="J823">
        <v>361</v>
      </c>
      <c r="K823">
        <v>361</v>
      </c>
      <c r="L823">
        <v>361</v>
      </c>
      <c r="M823" t="s">
        <v>24</v>
      </c>
      <c r="P823">
        <v>0.203944623901162</v>
      </c>
      <c r="Q823">
        <v>0.203944623901162</v>
      </c>
      <c r="R823" t="s">
        <v>24</v>
      </c>
    </row>
    <row r="824" spans="1:18" x14ac:dyDescent="0.35">
      <c r="A824" t="s">
        <v>235</v>
      </c>
      <c r="B824" t="s">
        <v>166</v>
      </c>
      <c r="C824" t="s">
        <v>237</v>
      </c>
      <c r="D824" t="s">
        <v>167</v>
      </c>
      <c r="E824" t="s">
        <v>26</v>
      </c>
      <c r="F824">
        <v>7</v>
      </c>
      <c r="G824">
        <v>2</v>
      </c>
      <c r="I824">
        <v>451</v>
      </c>
      <c r="J824">
        <v>451</v>
      </c>
      <c r="K824">
        <v>451</v>
      </c>
      <c r="L824">
        <v>451</v>
      </c>
      <c r="M824" t="s">
        <v>24</v>
      </c>
      <c r="P824">
        <v>0.118615217553154</v>
      </c>
      <c r="Q824">
        <v>0.118615217553154</v>
      </c>
      <c r="R824" t="s">
        <v>24</v>
      </c>
    </row>
    <row r="825" spans="1:18" x14ac:dyDescent="0.35">
      <c r="A825" t="s">
        <v>235</v>
      </c>
      <c r="B825" t="s">
        <v>166</v>
      </c>
      <c r="C825" t="s">
        <v>238</v>
      </c>
      <c r="D825" t="s">
        <v>167</v>
      </c>
      <c r="E825" t="s">
        <v>32</v>
      </c>
      <c r="F825">
        <v>8</v>
      </c>
      <c r="G825">
        <v>2</v>
      </c>
      <c r="I825">
        <v>490</v>
      </c>
      <c r="J825">
        <v>490</v>
      </c>
      <c r="K825">
        <v>490</v>
      </c>
      <c r="L825">
        <v>490</v>
      </c>
      <c r="M825" t="s">
        <v>24</v>
      </c>
      <c r="P825">
        <v>7.4453181445796393E-2</v>
      </c>
      <c r="Q825">
        <v>7.4453181445796393E-2</v>
      </c>
      <c r="R825" t="s">
        <v>24</v>
      </c>
    </row>
    <row r="826" spans="1:18" x14ac:dyDescent="0.35">
      <c r="A826" t="s">
        <v>235</v>
      </c>
      <c r="B826" t="s">
        <v>166</v>
      </c>
      <c r="C826" t="s">
        <v>239</v>
      </c>
      <c r="D826" t="s">
        <v>167</v>
      </c>
      <c r="E826" t="s">
        <v>26</v>
      </c>
      <c r="F826">
        <v>9</v>
      </c>
      <c r="G826">
        <v>2</v>
      </c>
      <c r="I826">
        <v>935</v>
      </c>
      <c r="J826">
        <v>935</v>
      </c>
      <c r="K826">
        <v>935</v>
      </c>
      <c r="L826">
        <v>935</v>
      </c>
      <c r="M826" t="s">
        <v>24</v>
      </c>
      <c r="P826">
        <v>5.6095908343885403</v>
      </c>
      <c r="Q826">
        <v>5.6095908343885403</v>
      </c>
      <c r="R826" t="s">
        <v>24</v>
      </c>
    </row>
    <row r="827" spans="1:18" x14ac:dyDescent="0.35">
      <c r="A827" t="s">
        <v>235</v>
      </c>
      <c r="B827" t="s">
        <v>166</v>
      </c>
      <c r="C827" t="s">
        <v>240</v>
      </c>
      <c r="D827" t="s">
        <v>167</v>
      </c>
      <c r="E827" t="s">
        <v>26</v>
      </c>
      <c r="F827">
        <v>2</v>
      </c>
      <c r="G827">
        <v>2</v>
      </c>
      <c r="I827">
        <v>5534</v>
      </c>
      <c r="J827">
        <v>5534</v>
      </c>
      <c r="K827">
        <v>5534</v>
      </c>
      <c r="L827">
        <v>5534</v>
      </c>
      <c r="M827" t="s">
        <v>24</v>
      </c>
      <c r="P827">
        <v>4.0630001309765698</v>
      </c>
      <c r="Q827">
        <v>4.0630001309765698</v>
      </c>
      <c r="R827" t="s">
        <v>24</v>
      </c>
    </row>
    <row r="828" spans="1:18" x14ac:dyDescent="0.35">
      <c r="A828" t="s">
        <v>235</v>
      </c>
      <c r="B828" t="s">
        <v>166</v>
      </c>
      <c r="C828" t="s">
        <v>241</v>
      </c>
      <c r="D828" t="s">
        <v>167</v>
      </c>
      <c r="E828" t="s">
        <v>26</v>
      </c>
      <c r="F828">
        <v>3</v>
      </c>
      <c r="G828">
        <v>2</v>
      </c>
      <c r="I828">
        <v>994</v>
      </c>
      <c r="J828">
        <v>994</v>
      </c>
      <c r="K828">
        <v>994</v>
      </c>
      <c r="L828">
        <v>994</v>
      </c>
      <c r="M828" t="s">
        <v>24</v>
      </c>
      <c r="P828">
        <v>0.42575870142387801</v>
      </c>
      <c r="Q828">
        <v>0.42575870142387801</v>
      </c>
      <c r="R828" t="s">
        <v>24</v>
      </c>
    </row>
    <row r="829" spans="1:18" x14ac:dyDescent="0.35">
      <c r="A829" t="s">
        <v>235</v>
      </c>
      <c r="B829" t="s">
        <v>166</v>
      </c>
      <c r="C829" t="s">
        <v>242</v>
      </c>
      <c r="D829" t="s">
        <v>167</v>
      </c>
      <c r="E829" t="s">
        <v>26</v>
      </c>
      <c r="F829">
        <v>4</v>
      </c>
      <c r="G829">
        <v>2</v>
      </c>
      <c r="I829">
        <v>541</v>
      </c>
      <c r="J829">
        <v>541</v>
      </c>
      <c r="K829">
        <v>541</v>
      </c>
      <c r="L829">
        <v>541</v>
      </c>
      <c r="M829" t="s">
        <v>24</v>
      </c>
      <c r="P829">
        <v>0.12302205619366401</v>
      </c>
      <c r="Q829">
        <v>0.12302205619366401</v>
      </c>
      <c r="R829" t="s">
        <v>24</v>
      </c>
    </row>
    <row r="830" spans="1:18" x14ac:dyDescent="0.35">
      <c r="A830" t="s">
        <v>235</v>
      </c>
      <c r="B830" t="s">
        <v>166</v>
      </c>
      <c r="C830" t="s">
        <v>243</v>
      </c>
      <c r="D830" t="s">
        <v>167</v>
      </c>
      <c r="E830" t="s">
        <v>26</v>
      </c>
      <c r="F830">
        <v>5</v>
      </c>
      <c r="G830">
        <v>2</v>
      </c>
      <c r="I830">
        <v>7464</v>
      </c>
      <c r="J830">
        <v>7464</v>
      </c>
      <c r="K830">
        <v>7464</v>
      </c>
      <c r="L830">
        <v>7464</v>
      </c>
      <c r="M830" t="s">
        <v>24</v>
      </c>
      <c r="P830">
        <v>21.045762544590499</v>
      </c>
      <c r="Q830">
        <v>21.045762544590499</v>
      </c>
      <c r="R830" t="s">
        <v>24</v>
      </c>
    </row>
    <row r="831" spans="1:18" x14ac:dyDescent="0.35">
      <c r="A831" t="s">
        <v>235</v>
      </c>
      <c r="B831" t="s">
        <v>166</v>
      </c>
      <c r="C831" t="s">
        <v>244</v>
      </c>
      <c r="D831" t="s">
        <v>167</v>
      </c>
      <c r="E831" t="s">
        <v>26</v>
      </c>
      <c r="F831">
        <v>6</v>
      </c>
      <c r="G831">
        <v>2</v>
      </c>
      <c r="I831">
        <v>15424</v>
      </c>
      <c r="J831">
        <v>15424</v>
      </c>
      <c r="K831">
        <v>15424</v>
      </c>
      <c r="L831">
        <v>15424</v>
      </c>
      <c r="M831" t="s">
        <v>24</v>
      </c>
      <c r="P831">
        <v>18.002761681437399</v>
      </c>
      <c r="Q831">
        <v>18.002761681437399</v>
      </c>
      <c r="R831" t="s">
        <v>24</v>
      </c>
    </row>
    <row r="832" spans="1:18" x14ac:dyDescent="0.35">
      <c r="A832" t="s">
        <v>235</v>
      </c>
      <c r="B832" t="s">
        <v>166</v>
      </c>
      <c r="C832" t="s">
        <v>245</v>
      </c>
      <c r="D832" t="s">
        <v>167</v>
      </c>
      <c r="E832" t="s">
        <v>26</v>
      </c>
      <c r="F832">
        <v>10</v>
      </c>
      <c r="G832">
        <v>2</v>
      </c>
      <c r="I832">
        <v>604</v>
      </c>
      <c r="J832">
        <v>604</v>
      </c>
      <c r="K832">
        <v>604</v>
      </c>
      <c r="L832">
        <v>604</v>
      </c>
      <c r="M832" t="s">
        <v>24</v>
      </c>
      <c r="P832">
        <v>0.487745959766551</v>
      </c>
      <c r="Q832">
        <v>0.487745959766551</v>
      </c>
      <c r="R832" t="s">
        <v>24</v>
      </c>
    </row>
    <row r="833" spans="1:18" x14ac:dyDescent="0.35">
      <c r="A833" t="s">
        <v>235</v>
      </c>
      <c r="B833" t="s">
        <v>168</v>
      </c>
      <c r="C833" t="s">
        <v>236</v>
      </c>
      <c r="D833" t="s">
        <v>169</v>
      </c>
      <c r="E833" t="s">
        <v>26</v>
      </c>
      <c r="F833">
        <v>1</v>
      </c>
      <c r="G833">
        <v>2</v>
      </c>
      <c r="I833">
        <v>419</v>
      </c>
      <c r="J833">
        <v>419</v>
      </c>
      <c r="K833">
        <v>419</v>
      </c>
      <c r="L833">
        <v>419</v>
      </c>
      <c r="M833" t="s">
        <v>24</v>
      </c>
      <c r="P833">
        <v>0.62204981924862002</v>
      </c>
      <c r="Q833">
        <v>0.62204981924862002</v>
      </c>
      <c r="R833" t="s">
        <v>24</v>
      </c>
    </row>
    <row r="834" spans="1:18" x14ac:dyDescent="0.35">
      <c r="A834" t="s">
        <v>235</v>
      </c>
      <c r="B834" t="s">
        <v>168</v>
      </c>
      <c r="C834" t="s">
        <v>237</v>
      </c>
      <c r="D834" t="s">
        <v>169</v>
      </c>
      <c r="E834" t="s">
        <v>26</v>
      </c>
      <c r="F834">
        <v>7</v>
      </c>
      <c r="G834">
        <v>2</v>
      </c>
      <c r="I834">
        <v>572</v>
      </c>
      <c r="J834">
        <v>572</v>
      </c>
      <c r="K834">
        <v>572</v>
      </c>
      <c r="L834">
        <v>572</v>
      </c>
      <c r="M834" t="s">
        <v>24</v>
      </c>
      <c r="P834">
        <v>0.26968751229065002</v>
      </c>
      <c r="Q834">
        <v>0.26968751229065002</v>
      </c>
      <c r="R834" t="s">
        <v>24</v>
      </c>
    </row>
    <row r="835" spans="1:18" x14ac:dyDescent="0.35">
      <c r="A835" t="s">
        <v>235</v>
      </c>
      <c r="B835" t="s">
        <v>168</v>
      </c>
      <c r="C835" t="s">
        <v>238</v>
      </c>
      <c r="D835" t="s">
        <v>169</v>
      </c>
      <c r="E835" t="s">
        <v>26</v>
      </c>
      <c r="F835">
        <v>8</v>
      </c>
      <c r="G835">
        <v>2</v>
      </c>
      <c r="I835">
        <v>613</v>
      </c>
      <c r="J835">
        <v>613</v>
      </c>
      <c r="K835">
        <v>613</v>
      </c>
      <c r="L835">
        <v>613</v>
      </c>
      <c r="M835" t="s">
        <v>24</v>
      </c>
      <c r="P835">
        <v>0.33050043214915398</v>
      </c>
      <c r="Q835">
        <v>0.33050043214915398</v>
      </c>
      <c r="R835" t="s">
        <v>24</v>
      </c>
    </row>
    <row r="836" spans="1:18" x14ac:dyDescent="0.35">
      <c r="A836" t="s">
        <v>235</v>
      </c>
      <c r="B836" t="s">
        <v>168</v>
      </c>
      <c r="C836" t="s">
        <v>239</v>
      </c>
      <c r="D836" t="s">
        <v>169</v>
      </c>
      <c r="E836" t="s">
        <v>26</v>
      </c>
      <c r="F836">
        <v>9</v>
      </c>
      <c r="G836">
        <v>2</v>
      </c>
      <c r="I836">
        <v>742</v>
      </c>
      <c r="J836">
        <v>742</v>
      </c>
      <c r="K836">
        <v>742</v>
      </c>
      <c r="L836">
        <v>742</v>
      </c>
      <c r="M836" t="s">
        <v>24</v>
      </c>
      <c r="P836">
        <v>4.2658877119134697</v>
      </c>
      <c r="Q836">
        <v>4.2658877119134697</v>
      </c>
      <c r="R836" t="s">
        <v>24</v>
      </c>
    </row>
    <row r="837" spans="1:18" x14ac:dyDescent="0.35">
      <c r="A837" t="s">
        <v>235</v>
      </c>
      <c r="B837" t="s">
        <v>168</v>
      </c>
      <c r="C837" t="s">
        <v>240</v>
      </c>
      <c r="D837" t="s">
        <v>169</v>
      </c>
      <c r="E837" t="s">
        <v>26</v>
      </c>
      <c r="F837">
        <v>2</v>
      </c>
      <c r="G837">
        <v>2</v>
      </c>
      <c r="I837">
        <v>2525</v>
      </c>
      <c r="J837">
        <v>2525</v>
      </c>
      <c r="K837">
        <v>2525</v>
      </c>
      <c r="L837">
        <v>2525</v>
      </c>
      <c r="M837" t="s">
        <v>24</v>
      </c>
      <c r="P837">
        <v>1.2036096436487</v>
      </c>
      <c r="Q837">
        <v>1.2036096436487</v>
      </c>
      <c r="R837" t="s">
        <v>24</v>
      </c>
    </row>
    <row r="838" spans="1:18" x14ac:dyDescent="0.35">
      <c r="A838" t="s">
        <v>235</v>
      </c>
      <c r="B838" t="s">
        <v>168</v>
      </c>
      <c r="C838" t="s">
        <v>241</v>
      </c>
      <c r="D838" t="s">
        <v>169</v>
      </c>
      <c r="E838" t="s">
        <v>26</v>
      </c>
      <c r="F838">
        <v>3</v>
      </c>
      <c r="G838">
        <v>2</v>
      </c>
      <c r="I838">
        <v>1188</v>
      </c>
      <c r="J838">
        <v>1188</v>
      </c>
      <c r="K838">
        <v>1188</v>
      </c>
      <c r="L838">
        <v>1188</v>
      </c>
      <c r="M838" t="s">
        <v>24</v>
      </c>
      <c r="P838">
        <v>0.82757180257846097</v>
      </c>
      <c r="Q838">
        <v>0.82757180257846097</v>
      </c>
      <c r="R838" t="s">
        <v>24</v>
      </c>
    </row>
    <row r="839" spans="1:18" x14ac:dyDescent="0.35">
      <c r="A839" t="s">
        <v>235</v>
      </c>
      <c r="B839" t="s">
        <v>168</v>
      </c>
      <c r="C839" t="s">
        <v>242</v>
      </c>
      <c r="D839" t="s">
        <v>169</v>
      </c>
      <c r="E839" t="s">
        <v>26</v>
      </c>
      <c r="F839">
        <v>4</v>
      </c>
      <c r="G839">
        <v>2</v>
      </c>
      <c r="I839">
        <v>779</v>
      </c>
      <c r="J839">
        <v>779</v>
      </c>
      <c r="K839">
        <v>779</v>
      </c>
      <c r="L839">
        <v>779</v>
      </c>
      <c r="M839" t="s">
        <v>24</v>
      </c>
      <c r="P839">
        <v>0.22758839944241599</v>
      </c>
      <c r="Q839">
        <v>0.22758839944241599</v>
      </c>
      <c r="R839" t="s">
        <v>24</v>
      </c>
    </row>
    <row r="840" spans="1:18" x14ac:dyDescent="0.35">
      <c r="A840" t="s">
        <v>235</v>
      </c>
      <c r="B840" t="s">
        <v>168</v>
      </c>
      <c r="C840" t="s">
        <v>243</v>
      </c>
      <c r="D840" t="s">
        <v>169</v>
      </c>
      <c r="E840" t="s">
        <v>26</v>
      </c>
      <c r="F840">
        <v>5</v>
      </c>
      <c r="G840">
        <v>2</v>
      </c>
      <c r="I840">
        <v>3827</v>
      </c>
      <c r="J840">
        <v>3827</v>
      </c>
      <c r="K840">
        <v>3827</v>
      </c>
      <c r="L840">
        <v>3827</v>
      </c>
      <c r="M840" t="s">
        <v>24</v>
      </c>
      <c r="P840">
        <v>10.8081227283279</v>
      </c>
      <c r="Q840">
        <v>10.8081227283279</v>
      </c>
      <c r="R840" t="s">
        <v>24</v>
      </c>
    </row>
    <row r="841" spans="1:18" x14ac:dyDescent="0.35">
      <c r="A841" t="s">
        <v>235</v>
      </c>
      <c r="B841" t="s">
        <v>168</v>
      </c>
      <c r="C841" t="s">
        <v>244</v>
      </c>
      <c r="D841" t="s">
        <v>169</v>
      </c>
      <c r="E841" t="s">
        <v>26</v>
      </c>
      <c r="F841">
        <v>6</v>
      </c>
      <c r="G841">
        <v>2</v>
      </c>
      <c r="I841">
        <v>29825</v>
      </c>
      <c r="J841">
        <v>29825</v>
      </c>
      <c r="K841">
        <v>29825</v>
      </c>
      <c r="L841">
        <v>29825</v>
      </c>
      <c r="M841" t="s">
        <v>24</v>
      </c>
      <c r="P841">
        <v>35.458751897550997</v>
      </c>
      <c r="Q841">
        <v>35.458751897550997</v>
      </c>
      <c r="R841" t="s">
        <v>24</v>
      </c>
    </row>
    <row r="842" spans="1:18" x14ac:dyDescent="0.35">
      <c r="A842" t="s">
        <v>235</v>
      </c>
      <c r="B842" t="s">
        <v>168</v>
      </c>
      <c r="C842" t="s">
        <v>245</v>
      </c>
      <c r="D842" t="s">
        <v>169</v>
      </c>
      <c r="E842" t="s">
        <v>26</v>
      </c>
      <c r="F842">
        <v>10</v>
      </c>
      <c r="G842">
        <v>2</v>
      </c>
      <c r="I842">
        <v>585</v>
      </c>
      <c r="J842">
        <v>585</v>
      </c>
      <c r="K842">
        <v>585</v>
      </c>
      <c r="L842">
        <v>585</v>
      </c>
      <c r="M842" t="s">
        <v>24</v>
      </c>
      <c r="P842">
        <v>0.44509880803163099</v>
      </c>
      <c r="Q842">
        <v>0.44509880803163099</v>
      </c>
      <c r="R842" t="s">
        <v>24</v>
      </c>
    </row>
    <row r="843" spans="1:18" x14ac:dyDescent="0.35">
      <c r="A843" t="s">
        <v>235</v>
      </c>
      <c r="B843" t="s">
        <v>170</v>
      </c>
      <c r="C843" t="s">
        <v>236</v>
      </c>
      <c r="D843" t="s">
        <v>171</v>
      </c>
      <c r="E843" t="s">
        <v>26</v>
      </c>
      <c r="F843">
        <v>1</v>
      </c>
      <c r="G843">
        <v>2</v>
      </c>
      <c r="I843">
        <v>399</v>
      </c>
      <c r="J843">
        <v>399</v>
      </c>
      <c r="K843">
        <v>399</v>
      </c>
      <c r="L843">
        <v>399</v>
      </c>
      <c r="M843" t="s">
        <v>24</v>
      </c>
      <c r="P843">
        <v>0.47649030851285301</v>
      </c>
      <c r="Q843">
        <v>0.47649030851285301</v>
      </c>
      <c r="R843" t="s">
        <v>24</v>
      </c>
    </row>
    <row r="844" spans="1:18" x14ac:dyDescent="0.35">
      <c r="A844" t="s">
        <v>235</v>
      </c>
      <c r="B844" t="s">
        <v>170</v>
      </c>
      <c r="C844" t="s">
        <v>237</v>
      </c>
      <c r="D844" t="s">
        <v>171</v>
      </c>
      <c r="E844" t="s">
        <v>26</v>
      </c>
      <c r="F844">
        <v>7</v>
      </c>
      <c r="G844">
        <v>2</v>
      </c>
      <c r="I844">
        <v>571</v>
      </c>
      <c r="J844">
        <v>571</v>
      </c>
      <c r="K844">
        <v>571</v>
      </c>
      <c r="L844">
        <v>571</v>
      </c>
      <c r="M844" t="s">
        <v>24</v>
      </c>
      <c r="P844">
        <v>0.26845349243686301</v>
      </c>
      <c r="Q844">
        <v>0.26845349243686301</v>
      </c>
      <c r="R844" t="s">
        <v>24</v>
      </c>
    </row>
    <row r="845" spans="1:18" x14ac:dyDescent="0.35">
      <c r="A845" t="s">
        <v>235</v>
      </c>
      <c r="B845" t="s">
        <v>170</v>
      </c>
      <c r="C845" t="s">
        <v>238</v>
      </c>
      <c r="D845" t="s">
        <v>171</v>
      </c>
      <c r="E845" t="s">
        <v>26</v>
      </c>
      <c r="F845">
        <v>8</v>
      </c>
      <c r="G845">
        <v>2</v>
      </c>
      <c r="I845">
        <v>542</v>
      </c>
      <c r="J845">
        <v>542</v>
      </c>
      <c r="K845">
        <v>542</v>
      </c>
      <c r="L845">
        <v>542</v>
      </c>
      <c r="M845" t="s">
        <v>24</v>
      </c>
      <c r="P845">
        <v>0.18203342005176401</v>
      </c>
      <c r="Q845">
        <v>0.18203342005176401</v>
      </c>
      <c r="R845" t="s">
        <v>24</v>
      </c>
    </row>
    <row r="846" spans="1:18" x14ac:dyDescent="0.35">
      <c r="A846" t="s">
        <v>235</v>
      </c>
      <c r="B846" t="s">
        <v>170</v>
      </c>
      <c r="C846" t="s">
        <v>239</v>
      </c>
      <c r="D846" t="s">
        <v>171</v>
      </c>
      <c r="E846" t="s">
        <v>26</v>
      </c>
      <c r="F846">
        <v>9</v>
      </c>
      <c r="G846">
        <v>2</v>
      </c>
      <c r="I846">
        <v>695</v>
      </c>
      <c r="J846">
        <v>695</v>
      </c>
      <c r="K846">
        <v>695</v>
      </c>
      <c r="L846">
        <v>695</v>
      </c>
      <c r="M846" t="s">
        <v>24</v>
      </c>
      <c r="P846">
        <v>3.9129178226635002</v>
      </c>
      <c r="Q846">
        <v>3.9129178226635002</v>
      </c>
      <c r="R846" t="s">
        <v>24</v>
      </c>
    </row>
    <row r="847" spans="1:18" x14ac:dyDescent="0.35">
      <c r="A847" t="s">
        <v>235</v>
      </c>
      <c r="B847" t="s">
        <v>170</v>
      </c>
      <c r="C847" t="s">
        <v>240</v>
      </c>
      <c r="D847" t="s">
        <v>171</v>
      </c>
      <c r="E847" t="s">
        <v>26</v>
      </c>
      <c r="F847">
        <v>2</v>
      </c>
      <c r="G847">
        <v>2</v>
      </c>
      <c r="I847">
        <v>1875</v>
      </c>
      <c r="J847">
        <v>1875</v>
      </c>
      <c r="K847">
        <v>1875</v>
      </c>
      <c r="L847">
        <v>1875</v>
      </c>
      <c r="M847" t="s">
        <v>24</v>
      </c>
      <c r="P847">
        <v>0.58594031365835897</v>
      </c>
      <c r="Q847">
        <v>0.58594031365835897</v>
      </c>
      <c r="R847" t="s">
        <v>24</v>
      </c>
    </row>
    <row r="848" spans="1:18" x14ac:dyDescent="0.35">
      <c r="A848" t="s">
        <v>235</v>
      </c>
      <c r="B848" t="s">
        <v>170</v>
      </c>
      <c r="C848" t="s">
        <v>241</v>
      </c>
      <c r="D848" t="s">
        <v>171</v>
      </c>
      <c r="E848" t="s">
        <v>26</v>
      </c>
      <c r="F848">
        <v>3</v>
      </c>
      <c r="G848">
        <v>2</v>
      </c>
      <c r="I848">
        <v>1139</v>
      </c>
      <c r="J848">
        <v>1139</v>
      </c>
      <c r="K848">
        <v>1139</v>
      </c>
      <c r="L848">
        <v>1139</v>
      </c>
      <c r="M848" t="s">
        <v>24</v>
      </c>
      <c r="P848">
        <v>0.72543424983558402</v>
      </c>
      <c r="Q848">
        <v>0.72543424983558402</v>
      </c>
      <c r="R848" t="s">
        <v>24</v>
      </c>
    </row>
    <row r="849" spans="1:18" x14ac:dyDescent="0.35">
      <c r="A849" t="s">
        <v>235</v>
      </c>
      <c r="B849" t="s">
        <v>170</v>
      </c>
      <c r="C849" t="s">
        <v>242</v>
      </c>
      <c r="D849" t="s">
        <v>171</v>
      </c>
      <c r="E849" t="s">
        <v>26</v>
      </c>
      <c r="F849">
        <v>4</v>
      </c>
      <c r="G849">
        <v>2</v>
      </c>
      <c r="I849">
        <v>704</v>
      </c>
      <c r="J849">
        <v>704</v>
      </c>
      <c r="K849">
        <v>704</v>
      </c>
      <c r="L849">
        <v>704</v>
      </c>
      <c r="M849" t="s">
        <v>24</v>
      </c>
      <c r="P849">
        <v>0.194210045537173</v>
      </c>
      <c r="Q849">
        <v>0.194210045537173</v>
      </c>
      <c r="R849" t="s">
        <v>24</v>
      </c>
    </row>
    <row r="850" spans="1:18" x14ac:dyDescent="0.35">
      <c r="A850" t="s">
        <v>235</v>
      </c>
      <c r="B850" t="s">
        <v>170</v>
      </c>
      <c r="C850" t="s">
        <v>243</v>
      </c>
      <c r="D850" t="s">
        <v>171</v>
      </c>
      <c r="E850" t="s">
        <v>26</v>
      </c>
      <c r="F850">
        <v>5</v>
      </c>
      <c r="G850">
        <v>2</v>
      </c>
      <c r="I850">
        <v>604</v>
      </c>
      <c r="J850">
        <v>604</v>
      </c>
      <c r="K850">
        <v>604</v>
      </c>
      <c r="L850">
        <v>604</v>
      </c>
      <c r="M850" t="s">
        <v>24</v>
      </c>
      <c r="P850">
        <v>1.2075177468879801</v>
      </c>
      <c r="Q850">
        <v>1.2075177468879801</v>
      </c>
      <c r="R850" t="s">
        <v>24</v>
      </c>
    </row>
    <row r="851" spans="1:18" x14ac:dyDescent="0.35">
      <c r="A851" t="s">
        <v>235</v>
      </c>
      <c r="B851" t="s">
        <v>170</v>
      </c>
      <c r="C851" t="s">
        <v>244</v>
      </c>
      <c r="D851" t="s">
        <v>171</v>
      </c>
      <c r="E851" t="s">
        <v>26</v>
      </c>
      <c r="F851">
        <v>6</v>
      </c>
      <c r="G851">
        <v>2</v>
      </c>
      <c r="I851">
        <v>14226</v>
      </c>
      <c r="J851">
        <v>14226</v>
      </c>
      <c r="K851">
        <v>14226</v>
      </c>
      <c r="L851">
        <v>14226</v>
      </c>
      <c r="M851" t="s">
        <v>24</v>
      </c>
      <c r="P851">
        <v>16.558638983657001</v>
      </c>
      <c r="Q851">
        <v>16.558638983657001</v>
      </c>
      <c r="R851" t="s">
        <v>24</v>
      </c>
    </row>
    <row r="852" spans="1:18" x14ac:dyDescent="0.35">
      <c r="A852" t="s">
        <v>235</v>
      </c>
      <c r="B852" t="s">
        <v>170</v>
      </c>
      <c r="C852" t="s">
        <v>245</v>
      </c>
      <c r="D852" t="s">
        <v>171</v>
      </c>
      <c r="E852" t="s">
        <v>26</v>
      </c>
      <c r="F852">
        <v>10</v>
      </c>
      <c r="G852">
        <v>2</v>
      </c>
      <c r="I852">
        <v>583</v>
      </c>
      <c r="J852">
        <v>583</v>
      </c>
      <c r="K852">
        <v>583</v>
      </c>
      <c r="L852">
        <v>583</v>
      </c>
      <c r="M852" t="s">
        <v>24</v>
      </c>
      <c r="P852">
        <v>0.44060624418712802</v>
      </c>
      <c r="Q852">
        <v>0.44060624418712802</v>
      </c>
      <c r="R852" t="s">
        <v>24</v>
      </c>
    </row>
    <row r="853" spans="1:18" x14ac:dyDescent="0.35">
      <c r="A853" t="s">
        <v>235</v>
      </c>
      <c r="B853" t="s">
        <v>172</v>
      </c>
      <c r="C853" t="s">
        <v>236</v>
      </c>
      <c r="D853" t="s">
        <v>173</v>
      </c>
      <c r="E853" t="s">
        <v>26</v>
      </c>
      <c r="F853">
        <v>1</v>
      </c>
      <c r="G853">
        <v>2</v>
      </c>
      <c r="I853">
        <v>403</v>
      </c>
      <c r="J853">
        <v>403</v>
      </c>
      <c r="K853">
        <v>403</v>
      </c>
      <c r="L853">
        <v>403</v>
      </c>
      <c r="M853" t="s">
        <v>24</v>
      </c>
      <c r="P853">
        <v>0.50551012710950505</v>
      </c>
      <c r="Q853">
        <v>0.50551012710950505</v>
      </c>
      <c r="R853" t="s">
        <v>24</v>
      </c>
    </row>
    <row r="854" spans="1:18" x14ac:dyDescent="0.35">
      <c r="A854" t="s">
        <v>235</v>
      </c>
      <c r="B854" t="s">
        <v>172</v>
      </c>
      <c r="C854" t="s">
        <v>237</v>
      </c>
      <c r="D854" t="s">
        <v>173</v>
      </c>
      <c r="E854" t="s">
        <v>26</v>
      </c>
      <c r="F854">
        <v>7</v>
      </c>
      <c r="G854">
        <v>2</v>
      </c>
      <c r="I854">
        <v>497</v>
      </c>
      <c r="J854">
        <v>497</v>
      </c>
      <c r="K854">
        <v>497</v>
      </c>
      <c r="L854">
        <v>497</v>
      </c>
      <c r="M854" t="s">
        <v>24</v>
      </c>
      <c r="P854">
        <v>0.176536900805216</v>
      </c>
      <c r="Q854">
        <v>0.176536900805216</v>
      </c>
      <c r="R854" t="s">
        <v>24</v>
      </c>
    </row>
    <row r="855" spans="1:18" x14ac:dyDescent="0.35">
      <c r="A855" t="s">
        <v>235</v>
      </c>
      <c r="B855" t="s">
        <v>172</v>
      </c>
      <c r="C855" t="s">
        <v>238</v>
      </c>
      <c r="D855" t="s">
        <v>173</v>
      </c>
      <c r="E855" t="s">
        <v>26</v>
      </c>
      <c r="F855">
        <v>8</v>
      </c>
      <c r="G855">
        <v>2</v>
      </c>
      <c r="I855">
        <v>570</v>
      </c>
      <c r="J855">
        <v>570</v>
      </c>
      <c r="K855">
        <v>570</v>
      </c>
      <c r="L855">
        <v>570</v>
      </c>
      <c r="M855" t="s">
        <v>24</v>
      </c>
      <c r="P855">
        <v>0.24042286537448601</v>
      </c>
      <c r="Q855">
        <v>0.24042286537448601</v>
      </c>
      <c r="R855" t="s">
        <v>24</v>
      </c>
    </row>
    <row r="856" spans="1:18" x14ac:dyDescent="0.35">
      <c r="A856" t="s">
        <v>235</v>
      </c>
      <c r="B856" t="s">
        <v>172</v>
      </c>
      <c r="C856" t="s">
        <v>239</v>
      </c>
      <c r="D856" t="s">
        <v>173</v>
      </c>
      <c r="E856" t="s">
        <v>26</v>
      </c>
      <c r="F856">
        <v>9</v>
      </c>
      <c r="G856">
        <v>2</v>
      </c>
      <c r="I856">
        <v>1221</v>
      </c>
      <c r="J856">
        <v>1221</v>
      </c>
      <c r="K856">
        <v>1221</v>
      </c>
      <c r="L856">
        <v>1221</v>
      </c>
      <c r="M856" t="s">
        <v>24</v>
      </c>
      <c r="P856">
        <v>7.3908303098776402</v>
      </c>
      <c r="Q856">
        <v>7.3908303098776402</v>
      </c>
      <c r="R856" t="s">
        <v>24</v>
      </c>
    </row>
    <row r="857" spans="1:18" x14ac:dyDescent="0.35">
      <c r="A857" t="s">
        <v>235</v>
      </c>
      <c r="B857" t="s">
        <v>172</v>
      </c>
      <c r="C857" t="s">
        <v>240</v>
      </c>
      <c r="D857" t="s">
        <v>173</v>
      </c>
      <c r="E857" t="s">
        <v>26</v>
      </c>
      <c r="F857">
        <v>2</v>
      </c>
      <c r="G857">
        <v>2</v>
      </c>
      <c r="I857">
        <v>1487</v>
      </c>
      <c r="J857">
        <v>1487</v>
      </c>
      <c r="K857">
        <v>1487</v>
      </c>
      <c r="L857">
        <v>1487</v>
      </c>
      <c r="M857" t="s">
        <v>24</v>
      </c>
      <c r="P857">
        <v>0.21707835506391801</v>
      </c>
      <c r="Q857">
        <v>0.21707835506391801</v>
      </c>
      <c r="R857" t="s">
        <v>24</v>
      </c>
    </row>
    <row r="858" spans="1:18" x14ac:dyDescent="0.35">
      <c r="A858" t="s">
        <v>235</v>
      </c>
      <c r="B858" t="s">
        <v>172</v>
      </c>
      <c r="C858" t="s">
        <v>241</v>
      </c>
      <c r="D858" t="s">
        <v>173</v>
      </c>
      <c r="E858" t="s">
        <v>26</v>
      </c>
      <c r="F858">
        <v>3</v>
      </c>
      <c r="G858">
        <v>2</v>
      </c>
      <c r="I858">
        <v>1105</v>
      </c>
      <c r="J858">
        <v>1105</v>
      </c>
      <c r="K858">
        <v>1105</v>
      </c>
      <c r="L858">
        <v>1105</v>
      </c>
      <c r="M858" t="s">
        <v>24</v>
      </c>
      <c r="P858">
        <v>0.65479225411190201</v>
      </c>
      <c r="Q858">
        <v>0.65479225411190201</v>
      </c>
      <c r="R858" t="s">
        <v>24</v>
      </c>
    </row>
    <row r="859" spans="1:18" x14ac:dyDescent="0.35">
      <c r="A859" t="s">
        <v>235</v>
      </c>
      <c r="B859" t="s">
        <v>172</v>
      </c>
      <c r="C859" t="s">
        <v>242</v>
      </c>
      <c r="D859" t="s">
        <v>173</v>
      </c>
      <c r="E859" t="s">
        <v>26</v>
      </c>
      <c r="F859">
        <v>4</v>
      </c>
      <c r="G859">
        <v>2</v>
      </c>
      <c r="I859">
        <v>595</v>
      </c>
      <c r="J859">
        <v>595</v>
      </c>
      <c r="K859">
        <v>595</v>
      </c>
      <c r="L859">
        <v>595</v>
      </c>
      <c r="M859" t="s">
        <v>24</v>
      </c>
      <c r="P859">
        <v>0.14637070781887701</v>
      </c>
      <c r="Q859">
        <v>0.14637070781887701</v>
      </c>
      <c r="R859" t="s">
        <v>24</v>
      </c>
    </row>
    <row r="860" spans="1:18" x14ac:dyDescent="0.35">
      <c r="A860" t="s">
        <v>235</v>
      </c>
      <c r="B860" t="s">
        <v>172</v>
      </c>
      <c r="C860" t="s">
        <v>243</v>
      </c>
      <c r="D860" t="s">
        <v>173</v>
      </c>
      <c r="E860" t="s">
        <v>26</v>
      </c>
      <c r="F860">
        <v>5</v>
      </c>
      <c r="G860">
        <v>2</v>
      </c>
      <c r="I860">
        <v>848</v>
      </c>
      <c r="J860">
        <v>848</v>
      </c>
      <c r="K860">
        <v>848</v>
      </c>
      <c r="L860">
        <v>848</v>
      </c>
      <c r="M860" t="s">
        <v>24</v>
      </c>
      <c r="P860">
        <v>1.9815019487627801</v>
      </c>
      <c r="Q860">
        <v>1.9815019487627801</v>
      </c>
      <c r="R860" t="s">
        <v>24</v>
      </c>
    </row>
    <row r="861" spans="1:18" x14ac:dyDescent="0.35">
      <c r="A861" t="s">
        <v>235</v>
      </c>
      <c r="B861" t="s">
        <v>172</v>
      </c>
      <c r="C861" t="s">
        <v>244</v>
      </c>
      <c r="D861" t="s">
        <v>173</v>
      </c>
      <c r="E861" t="s">
        <v>26</v>
      </c>
      <c r="F861">
        <v>6</v>
      </c>
      <c r="G861">
        <v>2</v>
      </c>
      <c r="I861">
        <v>22197</v>
      </c>
      <c r="J861">
        <v>22197</v>
      </c>
      <c r="K861">
        <v>22197</v>
      </c>
      <c r="L861">
        <v>22197</v>
      </c>
      <c r="M861" t="s">
        <v>24</v>
      </c>
      <c r="P861">
        <v>26.191860778397999</v>
      </c>
      <c r="Q861">
        <v>26.191860778397999</v>
      </c>
      <c r="R861" t="s">
        <v>24</v>
      </c>
    </row>
    <row r="862" spans="1:18" x14ac:dyDescent="0.35">
      <c r="A862" t="s">
        <v>235</v>
      </c>
      <c r="B862" t="s">
        <v>172</v>
      </c>
      <c r="C862" t="s">
        <v>245</v>
      </c>
      <c r="D862" t="s">
        <v>173</v>
      </c>
      <c r="E862" t="s">
        <v>26</v>
      </c>
      <c r="F862">
        <v>10</v>
      </c>
      <c r="G862">
        <v>2</v>
      </c>
      <c r="I862">
        <v>605</v>
      </c>
      <c r="J862">
        <v>605</v>
      </c>
      <c r="K862">
        <v>605</v>
      </c>
      <c r="L862">
        <v>605</v>
      </c>
      <c r="M862" t="s">
        <v>24</v>
      </c>
      <c r="P862">
        <v>0.48998899013088798</v>
      </c>
      <c r="Q862">
        <v>0.48998899013088798</v>
      </c>
      <c r="R862" t="s">
        <v>24</v>
      </c>
    </row>
    <row r="863" spans="1:18" x14ac:dyDescent="0.35">
      <c r="A863" t="s">
        <v>235</v>
      </c>
      <c r="B863" t="s">
        <v>174</v>
      </c>
      <c r="C863" t="s">
        <v>236</v>
      </c>
      <c r="D863" t="s">
        <v>175</v>
      </c>
      <c r="E863" t="s">
        <v>26</v>
      </c>
      <c r="F863">
        <v>1</v>
      </c>
      <c r="G863">
        <v>2</v>
      </c>
      <c r="I863">
        <v>371</v>
      </c>
      <c r="J863">
        <v>371</v>
      </c>
      <c r="K863">
        <v>371</v>
      </c>
      <c r="L863">
        <v>371</v>
      </c>
      <c r="M863" t="s">
        <v>24</v>
      </c>
      <c r="P863">
        <v>0.27499315771476301</v>
      </c>
      <c r="Q863">
        <v>0.27499315771476301</v>
      </c>
      <c r="R863" t="s">
        <v>24</v>
      </c>
    </row>
    <row r="864" spans="1:18" x14ac:dyDescent="0.35">
      <c r="A864" t="s">
        <v>235</v>
      </c>
      <c r="B864" t="s">
        <v>174</v>
      </c>
      <c r="C864" t="s">
        <v>237</v>
      </c>
      <c r="D864" t="s">
        <v>175</v>
      </c>
      <c r="E864" t="s">
        <v>26</v>
      </c>
      <c r="F864">
        <v>7</v>
      </c>
      <c r="G864">
        <v>2</v>
      </c>
      <c r="I864">
        <v>586</v>
      </c>
      <c r="J864">
        <v>586</v>
      </c>
      <c r="K864">
        <v>586</v>
      </c>
      <c r="L864">
        <v>586</v>
      </c>
      <c r="M864" t="s">
        <v>24</v>
      </c>
      <c r="P864">
        <v>0.28694454901282401</v>
      </c>
      <c r="Q864">
        <v>0.28694454901282401</v>
      </c>
      <c r="R864" t="s">
        <v>24</v>
      </c>
    </row>
    <row r="865" spans="1:18" x14ac:dyDescent="0.35">
      <c r="A865" t="s">
        <v>235</v>
      </c>
      <c r="B865" t="s">
        <v>174</v>
      </c>
      <c r="C865" t="s">
        <v>238</v>
      </c>
      <c r="D865" t="s">
        <v>175</v>
      </c>
      <c r="E865" t="s">
        <v>26</v>
      </c>
      <c r="F865">
        <v>8</v>
      </c>
      <c r="G865">
        <v>2</v>
      </c>
      <c r="I865">
        <v>561</v>
      </c>
      <c r="J865">
        <v>561</v>
      </c>
      <c r="K865">
        <v>561</v>
      </c>
      <c r="L865">
        <v>561</v>
      </c>
      <c r="M865" t="s">
        <v>24</v>
      </c>
      <c r="P865">
        <v>0.22162858064187099</v>
      </c>
      <c r="Q865">
        <v>0.22162858064187099</v>
      </c>
      <c r="R865" t="s">
        <v>24</v>
      </c>
    </row>
    <row r="866" spans="1:18" x14ac:dyDescent="0.35">
      <c r="A866" t="s">
        <v>235</v>
      </c>
      <c r="B866" t="s">
        <v>174</v>
      </c>
      <c r="C866" t="s">
        <v>239</v>
      </c>
      <c r="D866" t="s">
        <v>175</v>
      </c>
      <c r="E866" t="s">
        <v>26</v>
      </c>
      <c r="F866">
        <v>9</v>
      </c>
      <c r="G866">
        <v>2</v>
      </c>
      <c r="I866">
        <v>1219</v>
      </c>
      <c r="J866">
        <v>1219</v>
      </c>
      <c r="K866">
        <v>1219</v>
      </c>
      <c r="L866">
        <v>1219</v>
      </c>
      <c r="M866" t="s">
        <v>24</v>
      </c>
      <c r="P866">
        <v>7.3790108486572601</v>
      </c>
      <c r="Q866">
        <v>7.3790108486572601</v>
      </c>
      <c r="R866" t="s">
        <v>24</v>
      </c>
    </row>
    <row r="867" spans="1:18" x14ac:dyDescent="0.35">
      <c r="A867" t="s">
        <v>235</v>
      </c>
      <c r="B867" t="s">
        <v>174</v>
      </c>
      <c r="C867" t="s">
        <v>240</v>
      </c>
      <c r="D867" t="s">
        <v>175</v>
      </c>
      <c r="E867" t="s">
        <v>26</v>
      </c>
      <c r="F867">
        <v>2</v>
      </c>
      <c r="G867">
        <v>2</v>
      </c>
      <c r="I867">
        <v>9527</v>
      </c>
      <c r="J867">
        <v>9527</v>
      </c>
      <c r="K867">
        <v>9527</v>
      </c>
      <c r="L867">
        <v>9527</v>
      </c>
      <c r="M867" t="s">
        <v>24</v>
      </c>
      <c r="P867">
        <v>7.8613019781605402</v>
      </c>
      <c r="Q867">
        <v>7.8613019781605402</v>
      </c>
      <c r="R867" t="s">
        <v>24</v>
      </c>
    </row>
    <row r="868" spans="1:18" x14ac:dyDescent="0.35">
      <c r="A868" t="s">
        <v>235</v>
      </c>
      <c r="B868" t="s">
        <v>174</v>
      </c>
      <c r="C868" t="s">
        <v>241</v>
      </c>
      <c r="D868" t="s">
        <v>175</v>
      </c>
      <c r="E868" t="s">
        <v>26</v>
      </c>
      <c r="F868">
        <v>3</v>
      </c>
      <c r="G868">
        <v>2</v>
      </c>
      <c r="I868">
        <v>1104</v>
      </c>
      <c r="J868">
        <v>1104</v>
      </c>
      <c r="K868">
        <v>1104</v>
      </c>
      <c r="L868">
        <v>1104</v>
      </c>
      <c r="M868" t="s">
        <v>24</v>
      </c>
      <c r="P868">
        <v>0.65271761178644105</v>
      </c>
      <c r="Q868">
        <v>0.65271761178644105</v>
      </c>
      <c r="R868" t="s">
        <v>24</v>
      </c>
    </row>
    <row r="869" spans="1:18" x14ac:dyDescent="0.35">
      <c r="A869" t="s">
        <v>235</v>
      </c>
      <c r="B869" t="s">
        <v>174</v>
      </c>
      <c r="C869" t="s">
        <v>242</v>
      </c>
      <c r="D869" t="s">
        <v>175</v>
      </c>
      <c r="E869" t="s">
        <v>26</v>
      </c>
      <c r="F869">
        <v>4</v>
      </c>
      <c r="G869">
        <v>2</v>
      </c>
      <c r="I869">
        <v>690</v>
      </c>
      <c r="J869">
        <v>690</v>
      </c>
      <c r="K869">
        <v>690</v>
      </c>
      <c r="L869">
        <v>690</v>
      </c>
      <c r="M869" t="s">
        <v>24</v>
      </c>
      <c r="P869">
        <v>0.188018374342347</v>
      </c>
      <c r="Q869">
        <v>0.188018374342347</v>
      </c>
      <c r="R869" t="s">
        <v>24</v>
      </c>
    </row>
    <row r="870" spans="1:18" x14ac:dyDescent="0.35">
      <c r="A870" t="s">
        <v>235</v>
      </c>
      <c r="B870" t="s">
        <v>174</v>
      </c>
      <c r="C870" t="s">
        <v>243</v>
      </c>
      <c r="D870" t="s">
        <v>175</v>
      </c>
      <c r="E870" t="s">
        <v>26</v>
      </c>
      <c r="F870">
        <v>5</v>
      </c>
      <c r="G870">
        <v>2</v>
      </c>
      <c r="I870">
        <v>15072</v>
      </c>
      <c r="J870">
        <v>15072</v>
      </c>
      <c r="K870">
        <v>15072</v>
      </c>
      <c r="L870">
        <v>15072</v>
      </c>
      <c r="M870" t="s">
        <v>24</v>
      </c>
      <c r="P870">
        <v>41.719276497660303</v>
      </c>
      <c r="Q870">
        <v>41.719276497660303</v>
      </c>
      <c r="R870" t="s">
        <v>24</v>
      </c>
    </row>
    <row r="871" spans="1:18" x14ac:dyDescent="0.35">
      <c r="A871" t="s">
        <v>235</v>
      </c>
      <c r="B871" t="s">
        <v>174</v>
      </c>
      <c r="C871" t="s">
        <v>244</v>
      </c>
      <c r="D871" t="s">
        <v>175</v>
      </c>
      <c r="E871" t="s">
        <v>26</v>
      </c>
      <c r="F871">
        <v>6</v>
      </c>
      <c r="G871">
        <v>2</v>
      </c>
      <c r="I871">
        <v>60256</v>
      </c>
      <c r="J871">
        <v>60256</v>
      </c>
      <c r="K871">
        <v>60256</v>
      </c>
      <c r="L871">
        <v>60256</v>
      </c>
      <c r="M871" t="s">
        <v>24</v>
      </c>
      <c r="P871">
        <v>72.810235514953604</v>
      </c>
      <c r="Q871">
        <v>72.810235514953604</v>
      </c>
      <c r="R871" t="s">
        <v>24</v>
      </c>
    </row>
    <row r="872" spans="1:18" x14ac:dyDescent="0.35">
      <c r="A872" t="s">
        <v>235</v>
      </c>
      <c r="B872" t="s">
        <v>174</v>
      </c>
      <c r="C872" t="s">
        <v>245</v>
      </c>
      <c r="D872" t="s">
        <v>175</v>
      </c>
      <c r="E872" t="s">
        <v>26</v>
      </c>
      <c r="F872">
        <v>10</v>
      </c>
      <c r="G872">
        <v>2</v>
      </c>
      <c r="I872">
        <v>614</v>
      </c>
      <c r="J872">
        <v>614</v>
      </c>
      <c r="K872">
        <v>614</v>
      </c>
      <c r="L872">
        <v>614</v>
      </c>
      <c r="M872" t="s">
        <v>24</v>
      </c>
      <c r="P872">
        <v>0.51016957655944795</v>
      </c>
      <c r="Q872">
        <v>0.51016957655944795</v>
      </c>
      <c r="R872" t="s">
        <v>24</v>
      </c>
    </row>
    <row r="873" spans="1:18" x14ac:dyDescent="0.35">
      <c r="A873" t="s">
        <v>235</v>
      </c>
      <c r="B873" t="s">
        <v>176</v>
      </c>
      <c r="C873" t="s">
        <v>236</v>
      </c>
      <c r="D873" t="s">
        <v>177</v>
      </c>
      <c r="E873" t="s">
        <v>26</v>
      </c>
      <c r="F873">
        <v>1</v>
      </c>
      <c r="G873">
        <v>2</v>
      </c>
      <c r="I873">
        <v>411</v>
      </c>
      <c r="J873">
        <v>411</v>
      </c>
      <c r="K873">
        <v>411</v>
      </c>
      <c r="L873">
        <v>411</v>
      </c>
      <c r="M873" t="s">
        <v>24</v>
      </c>
      <c r="P873">
        <v>0.56369249075610595</v>
      </c>
      <c r="Q873">
        <v>0.56369249075610595</v>
      </c>
      <c r="R873" t="s">
        <v>24</v>
      </c>
    </row>
    <row r="874" spans="1:18" x14ac:dyDescent="0.35">
      <c r="A874" t="s">
        <v>235</v>
      </c>
      <c r="B874" t="s">
        <v>176</v>
      </c>
      <c r="C874" t="s">
        <v>237</v>
      </c>
      <c r="D874" t="s">
        <v>177</v>
      </c>
      <c r="E874" t="s">
        <v>26</v>
      </c>
      <c r="F874">
        <v>7</v>
      </c>
      <c r="G874">
        <v>2</v>
      </c>
      <c r="I874">
        <v>583</v>
      </c>
      <c r="J874">
        <v>583</v>
      </c>
      <c r="K874">
        <v>583</v>
      </c>
      <c r="L874">
        <v>583</v>
      </c>
      <c r="M874" t="s">
        <v>24</v>
      </c>
      <c r="P874">
        <v>0.28324957863622202</v>
      </c>
      <c r="Q874">
        <v>0.28324957863622202</v>
      </c>
      <c r="R874" t="s">
        <v>24</v>
      </c>
    </row>
    <row r="875" spans="1:18" x14ac:dyDescent="0.35">
      <c r="A875" t="s">
        <v>235</v>
      </c>
      <c r="B875" t="s">
        <v>176</v>
      </c>
      <c r="C875" t="s">
        <v>238</v>
      </c>
      <c r="D875" t="s">
        <v>177</v>
      </c>
      <c r="E875" t="s">
        <v>26</v>
      </c>
      <c r="F875">
        <v>8</v>
      </c>
      <c r="G875">
        <v>2</v>
      </c>
      <c r="I875">
        <v>612</v>
      </c>
      <c r="J875">
        <v>612</v>
      </c>
      <c r="K875">
        <v>612</v>
      </c>
      <c r="L875">
        <v>612</v>
      </c>
      <c r="M875" t="s">
        <v>24</v>
      </c>
      <c r="P875">
        <v>0.32840091164625801</v>
      </c>
      <c r="Q875">
        <v>0.32840091164625801</v>
      </c>
      <c r="R875" t="s">
        <v>24</v>
      </c>
    </row>
    <row r="876" spans="1:18" x14ac:dyDescent="0.35">
      <c r="A876" t="s">
        <v>235</v>
      </c>
      <c r="B876" t="s">
        <v>176</v>
      </c>
      <c r="C876" t="s">
        <v>239</v>
      </c>
      <c r="D876" t="s">
        <v>177</v>
      </c>
      <c r="E876" t="s">
        <v>26</v>
      </c>
      <c r="F876">
        <v>9</v>
      </c>
      <c r="G876">
        <v>2</v>
      </c>
      <c r="I876">
        <v>699</v>
      </c>
      <c r="J876">
        <v>699</v>
      </c>
      <c r="K876">
        <v>699</v>
      </c>
      <c r="L876">
        <v>699</v>
      </c>
      <c r="M876" t="s">
        <v>24</v>
      </c>
      <c r="P876">
        <v>3.94344935653691</v>
      </c>
      <c r="Q876">
        <v>3.94344935653691</v>
      </c>
      <c r="R876" t="s">
        <v>24</v>
      </c>
    </row>
    <row r="877" spans="1:18" x14ac:dyDescent="0.35">
      <c r="A877" t="s">
        <v>235</v>
      </c>
      <c r="B877" t="s">
        <v>176</v>
      </c>
      <c r="C877" t="s">
        <v>240</v>
      </c>
      <c r="D877" t="s">
        <v>177</v>
      </c>
      <c r="E877" t="s">
        <v>26</v>
      </c>
      <c r="F877">
        <v>2</v>
      </c>
      <c r="G877">
        <v>2</v>
      </c>
      <c r="I877">
        <v>2130</v>
      </c>
      <c r="J877">
        <v>2130</v>
      </c>
      <c r="K877">
        <v>2130</v>
      </c>
      <c r="L877">
        <v>2130</v>
      </c>
      <c r="M877" t="s">
        <v>24</v>
      </c>
      <c r="P877">
        <v>0.82827815486552503</v>
      </c>
      <c r="Q877">
        <v>0.82827815486552503</v>
      </c>
      <c r="R877" t="s">
        <v>24</v>
      </c>
    </row>
    <row r="878" spans="1:18" x14ac:dyDescent="0.35">
      <c r="A878" t="s">
        <v>235</v>
      </c>
      <c r="B878" t="s">
        <v>176</v>
      </c>
      <c r="C878" t="s">
        <v>241</v>
      </c>
      <c r="D878" t="s">
        <v>177</v>
      </c>
      <c r="E878" t="s">
        <v>26</v>
      </c>
      <c r="F878">
        <v>3</v>
      </c>
      <c r="G878">
        <v>2</v>
      </c>
      <c r="I878">
        <v>1151</v>
      </c>
      <c r="J878">
        <v>1151</v>
      </c>
      <c r="K878">
        <v>1151</v>
      </c>
      <c r="L878">
        <v>1151</v>
      </c>
      <c r="M878" t="s">
        <v>24</v>
      </c>
      <c r="P878">
        <v>0.75041295984909595</v>
      </c>
      <c r="Q878">
        <v>0.75041295984909595</v>
      </c>
      <c r="R878" t="s">
        <v>24</v>
      </c>
    </row>
    <row r="879" spans="1:18" x14ac:dyDescent="0.35">
      <c r="A879" t="s">
        <v>235</v>
      </c>
      <c r="B879" t="s">
        <v>176</v>
      </c>
      <c r="C879" t="s">
        <v>242</v>
      </c>
      <c r="D879" t="s">
        <v>177</v>
      </c>
      <c r="E879" t="s">
        <v>26</v>
      </c>
      <c r="F879">
        <v>4</v>
      </c>
      <c r="G879">
        <v>2</v>
      </c>
      <c r="I879">
        <v>854</v>
      </c>
      <c r="J879">
        <v>854</v>
      </c>
      <c r="K879">
        <v>854</v>
      </c>
      <c r="L879">
        <v>854</v>
      </c>
      <c r="M879" t="s">
        <v>24</v>
      </c>
      <c r="P879">
        <v>0.26128596123922299</v>
      </c>
      <c r="Q879">
        <v>0.26128596123922299</v>
      </c>
      <c r="R879" t="s">
        <v>24</v>
      </c>
    </row>
    <row r="880" spans="1:18" x14ac:dyDescent="0.35">
      <c r="A880" t="s">
        <v>235</v>
      </c>
      <c r="B880" t="s">
        <v>176</v>
      </c>
      <c r="C880" t="s">
        <v>243</v>
      </c>
      <c r="D880" t="s">
        <v>177</v>
      </c>
      <c r="E880" t="s">
        <v>26</v>
      </c>
      <c r="F880">
        <v>5</v>
      </c>
      <c r="G880">
        <v>2</v>
      </c>
      <c r="I880">
        <v>1674</v>
      </c>
      <c r="J880">
        <v>1674</v>
      </c>
      <c r="K880">
        <v>1674</v>
      </c>
      <c r="L880">
        <v>1674</v>
      </c>
      <c r="M880" t="s">
        <v>24</v>
      </c>
      <c r="P880">
        <v>4.5084908204361902</v>
      </c>
      <c r="Q880">
        <v>4.5084908204361902</v>
      </c>
      <c r="R880" t="s">
        <v>24</v>
      </c>
    </row>
    <row r="881" spans="1:18" x14ac:dyDescent="0.35">
      <c r="A881" t="s">
        <v>235</v>
      </c>
      <c r="B881" t="s">
        <v>176</v>
      </c>
      <c r="C881" t="s">
        <v>244</v>
      </c>
      <c r="D881" t="s">
        <v>177</v>
      </c>
      <c r="E881" t="s">
        <v>26</v>
      </c>
      <c r="F881">
        <v>6</v>
      </c>
      <c r="G881">
        <v>2</v>
      </c>
      <c r="I881">
        <v>19267</v>
      </c>
      <c r="J881">
        <v>19267</v>
      </c>
      <c r="K881">
        <v>19267</v>
      </c>
      <c r="L881">
        <v>19267</v>
      </c>
      <c r="M881" t="s">
        <v>24</v>
      </c>
      <c r="P881">
        <v>22.644378420938502</v>
      </c>
      <c r="Q881">
        <v>22.644378420938502</v>
      </c>
      <c r="R881" t="s">
        <v>24</v>
      </c>
    </row>
    <row r="882" spans="1:18" x14ac:dyDescent="0.35">
      <c r="A882" t="s">
        <v>235</v>
      </c>
      <c r="B882" t="s">
        <v>176</v>
      </c>
      <c r="C882" t="s">
        <v>245</v>
      </c>
      <c r="D882" t="s">
        <v>177</v>
      </c>
      <c r="E882" t="s">
        <v>26</v>
      </c>
      <c r="F882">
        <v>10</v>
      </c>
      <c r="G882">
        <v>2</v>
      </c>
      <c r="I882">
        <v>621</v>
      </c>
      <c r="J882">
        <v>621</v>
      </c>
      <c r="K882">
        <v>621</v>
      </c>
      <c r="L882">
        <v>621</v>
      </c>
      <c r="M882" t="s">
        <v>24</v>
      </c>
      <c r="P882">
        <v>0.52585748005685495</v>
      </c>
      <c r="Q882">
        <v>0.52585748005685495</v>
      </c>
      <c r="R882" t="s">
        <v>24</v>
      </c>
    </row>
    <row r="883" spans="1:18" x14ac:dyDescent="0.35">
      <c r="A883" t="s">
        <v>235</v>
      </c>
      <c r="B883" t="s">
        <v>178</v>
      </c>
      <c r="C883" t="s">
        <v>236</v>
      </c>
      <c r="D883" t="s">
        <v>179</v>
      </c>
      <c r="E883" t="s">
        <v>26</v>
      </c>
      <c r="F883">
        <v>1</v>
      </c>
      <c r="G883">
        <v>2</v>
      </c>
      <c r="I883">
        <v>414</v>
      </c>
      <c r="J883">
        <v>414</v>
      </c>
      <c r="K883">
        <v>414</v>
      </c>
      <c r="L883">
        <v>414</v>
      </c>
      <c r="M883" t="s">
        <v>24</v>
      </c>
      <c r="P883">
        <v>0.58555688257302696</v>
      </c>
      <c r="Q883">
        <v>0.58555688257302696</v>
      </c>
      <c r="R883" t="s">
        <v>24</v>
      </c>
    </row>
    <row r="884" spans="1:18" x14ac:dyDescent="0.35">
      <c r="A884" t="s">
        <v>235</v>
      </c>
      <c r="B884" t="s">
        <v>178</v>
      </c>
      <c r="C884" t="s">
        <v>237</v>
      </c>
      <c r="D884" t="s">
        <v>179</v>
      </c>
      <c r="E884" t="s">
        <v>26</v>
      </c>
      <c r="F884">
        <v>7</v>
      </c>
      <c r="G884">
        <v>2</v>
      </c>
      <c r="I884">
        <v>622</v>
      </c>
      <c r="J884">
        <v>622</v>
      </c>
      <c r="K884">
        <v>622</v>
      </c>
      <c r="L884">
        <v>622</v>
      </c>
      <c r="M884" t="s">
        <v>24</v>
      </c>
      <c r="P884">
        <v>0.331167120020738</v>
      </c>
      <c r="Q884">
        <v>0.331167120020738</v>
      </c>
      <c r="R884" t="s">
        <v>24</v>
      </c>
    </row>
    <row r="885" spans="1:18" x14ac:dyDescent="0.35">
      <c r="A885" t="s">
        <v>235</v>
      </c>
      <c r="B885" t="s">
        <v>178</v>
      </c>
      <c r="C885" t="s">
        <v>238</v>
      </c>
      <c r="D885" t="s">
        <v>179</v>
      </c>
      <c r="E885" t="s">
        <v>26</v>
      </c>
      <c r="F885">
        <v>8</v>
      </c>
      <c r="G885">
        <v>2</v>
      </c>
      <c r="I885">
        <v>721</v>
      </c>
      <c r="J885">
        <v>721</v>
      </c>
      <c r="K885">
        <v>721</v>
      </c>
      <c r="L885">
        <v>721</v>
      </c>
      <c r="M885" t="s">
        <v>24</v>
      </c>
      <c r="P885">
        <v>0.55824609689885696</v>
      </c>
      <c r="Q885">
        <v>0.55824609689885696</v>
      </c>
      <c r="R885" t="s">
        <v>24</v>
      </c>
    </row>
    <row r="886" spans="1:18" x14ac:dyDescent="0.35">
      <c r="A886" t="s">
        <v>235</v>
      </c>
      <c r="B886" t="s">
        <v>178</v>
      </c>
      <c r="C886" t="s">
        <v>239</v>
      </c>
      <c r="D886" t="s">
        <v>179</v>
      </c>
      <c r="E886" t="s">
        <v>26</v>
      </c>
      <c r="F886">
        <v>9</v>
      </c>
      <c r="G886">
        <v>2</v>
      </c>
      <c r="I886">
        <v>1293</v>
      </c>
      <c r="J886">
        <v>1293</v>
      </c>
      <c r="K886">
        <v>1293</v>
      </c>
      <c r="L886">
        <v>1293</v>
      </c>
      <c r="M886" t="s">
        <v>24</v>
      </c>
      <c r="P886">
        <v>7.8113973483933101</v>
      </c>
      <c r="Q886">
        <v>7.8113973483933101</v>
      </c>
      <c r="R886" t="s">
        <v>24</v>
      </c>
    </row>
    <row r="887" spans="1:18" x14ac:dyDescent="0.35">
      <c r="A887" t="s">
        <v>235</v>
      </c>
      <c r="B887" t="s">
        <v>178</v>
      </c>
      <c r="C887" t="s">
        <v>240</v>
      </c>
      <c r="D887" t="s">
        <v>179</v>
      </c>
      <c r="E887" t="s">
        <v>26</v>
      </c>
      <c r="F887">
        <v>2</v>
      </c>
      <c r="G887">
        <v>2</v>
      </c>
      <c r="I887">
        <v>114034</v>
      </c>
      <c r="J887">
        <v>114034</v>
      </c>
      <c r="K887">
        <v>114034</v>
      </c>
      <c r="L887">
        <v>114034</v>
      </c>
      <c r="M887" t="s">
        <v>24</v>
      </c>
      <c r="P887">
        <v>109.832076970527</v>
      </c>
      <c r="Q887">
        <v>109.832076970527</v>
      </c>
      <c r="R887" t="s">
        <v>24</v>
      </c>
    </row>
    <row r="888" spans="1:18" x14ac:dyDescent="0.35">
      <c r="A888" t="s">
        <v>235</v>
      </c>
      <c r="B888" t="s">
        <v>178</v>
      </c>
      <c r="C888" t="s">
        <v>241</v>
      </c>
      <c r="D888" t="s">
        <v>179</v>
      </c>
      <c r="E888" t="s">
        <v>26</v>
      </c>
      <c r="F888">
        <v>3</v>
      </c>
      <c r="G888">
        <v>2</v>
      </c>
      <c r="I888">
        <v>1067</v>
      </c>
      <c r="J888">
        <v>1067</v>
      </c>
      <c r="K888">
        <v>1067</v>
      </c>
      <c r="L888">
        <v>1067</v>
      </c>
      <c r="M888" t="s">
        <v>24</v>
      </c>
      <c r="P888">
        <v>0.57608808335606099</v>
      </c>
      <c r="Q888">
        <v>0.57608808335606099</v>
      </c>
      <c r="R888" t="s">
        <v>24</v>
      </c>
    </row>
    <row r="889" spans="1:18" x14ac:dyDescent="0.35">
      <c r="A889" t="s">
        <v>235</v>
      </c>
      <c r="B889" t="s">
        <v>178</v>
      </c>
      <c r="C889" t="s">
        <v>242</v>
      </c>
      <c r="D889" t="s">
        <v>179</v>
      </c>
      <c r="E889" t="s">
        <v>26</v>
      </c>
      <c r="F889">
        <v>4</v>
      </c>
      <c r="G889">
        <v>2</v>
      </c>
      <c r="I889">
        <v>717</v>
      </c>
      <c r="J889">
        <v>717</v>
      </c>
      <c r="K889">
        <v>717</v>
      </c>
      <c r="L889">
        <v>717</v>
      </c>
      <c r="M889" t="s">
        <v>24</v>
      </c>
      <c r="P889">
        <v>0.19997086271381601</v>
      </c>
      <c r="Q889">
        <v>0.19997086271381601</v>
      </c>
      <c r="R889" t="s">
        <v>24</v>
      </c>
    </row>
    <row r="890" spans="1:18" x14ac:dyDescent="0.35">
      <c r="A890" t="s">
        <v>235</v>
      </c>
      <c r="B890" t="s">
        <v>178</v>
      </c>
      <c r="C890" t="s">
        <v>243</v>
      </c>
      <c r="D890" t="s">
        <v>179</v>
      </c>
      <c r="E890" t="s">
        <v>26</v>
      </c>
      <c r="F890">
        <v>5</v>
      </c>
      <c r="G890">
        <v>2</v>
      </c>
      <c r="I890">
        <v>74653</v>
      </c>
      <c r="J890">
        <v>74653</v>
      </c>
      <c r="K890">
        <v>74653</v>
      </c>
      <c r="L890">
        <v>74653</v>
      </c>
      <c r="M890" t="s">
        <v>24</v>
      </c>
      <c r="P890">
        <v>193.338434409222</v>
      </c>
      <c r="Q890">
        <v>193.338434409222</v>
      </c>
      <c r="R890" t="s">
        <v>24</v>
      </c>
    </row>
    <row r="891" spans="1:18" x14ac:dyDescent="0.35">
      <c r="A891" t="s">
        <v>235</v>
      </c>
      <c r="B891" t="s">
        <v>178</v>
      </c>
      <c r="C891" t="s">
        <v>244</v>
      </c>
      <c r="D891" t="s">
        <v>179</v>
      </c>
      <c r="E891" t="s">
        <v>218</v>
      </c>
      <c r="F891">
        <v>6</v>
      </c>
      <c r="G891">
        <v>2</v>
      </c>
      <c r="I891">
        <v>1091230</v>
      </c>
      <c r="J891">
        <v>1091230</v>
      </c>
      <c r="K891">
        <v>1091230</v>
      </c>
      <c r="L891">
        <v>1091230</v>
      </c>
      <c r="M891" t="s">
        <v>24</v>
      </c>
      <c r="P891">
        <v>1647.9597299024499</v>
      </c>
      <c r="Q891">
        <v>1647.9597299024499</v>
      </c>
      <c r="R891" t="s">
        <v>24</v>
      </c>
    </row>
    <row r="892" spans="1:18" x14ac:dyDescent="0.35">
      <c r="A892" t="s">
        <v>235</v>
      </c>
      <c r="B892" t="s">
        <v>178</v>
      </c>
      <c r="C892" t="s">
        <v>245</v>
      </c>
      <c r="D892" t="s">
        <v>179</v>
      </c>
      <c r="E892" t="s">
        <v>26</v>
      </c>
      <c r="F892">
        <v>10</v>
      </c>
      <c r="G892">
        <v>2</v>
      </c>
      <c r="I892">
        <v>5852</v>
      </c>
      <c r="J892">
        <v>5852</v>
      </c>
      <c r="K892">
        <v>5852</v>
      </c>
      <c r="L892">
        <v>5852</v>
      </c>
      <c r="M892" t="s">
        <v>24</v>
      </c>
      <c r="P892">
        <v>11.8641444991523</v>
      </c>
      <c r="Q892">
        <v>11.8641444991523</v>
      </c>
      <c r="R892" t="s">
        <v>24</v>
      </c>
    </row>
    <row r="893" spans="1:18" x14ac:dyDescent="0.35">
      <c r="A893" t="s">
        <v>235</v>
      </c>
      <c r="B893" t="s">
        <v>180</v>
      </c>
      <c r="C893" t="s">
        <v>236</v>
      </c>
      <c r="D893" t="s">
        <v>181</v>
      </c>
      <c r="E893" t="s">
        <v>26</v>
      </c>
      <c r="F893">
        <v>1</v>
      </c>
      <c r="G893">
        <v>2</v>
      </c>
      <c r="I893">
        <v>397</v>
      </c>
      <c r="J893">
        <v>397</v>
      </c>
      <c r="K893">
        <v>397</v>
      </c>
      <c r="L893">
        <v>397</v>
      </c>
      <c r="M893" t="s">
        <v>24</v>
      </c>
      <c r="P893">
        <v>0.46199940246217103</v>
      </c>
      <c r="Q893">
        <v>0.46199940246217103</v>
      </c>
      <c r="R893" t="s">
        <v>24</v>
      </c>
    </row>
    <row r="894" spans="1:18" x14ac:dyDescent="0.35">
      <c r="A894" t="s">
        <v>235</v>
      </c>
      <c r="B894" t="s">
        <v>180</v>
      </c>
      <c r="C894" t="s">
        <v>237</v>
      </c>
      <c r="D894" t="s">
        <v>181</v>
      </c>
      <c r="E894" t="s">
        <v>26</v>
      </c>
      <c r="F894">
        <v>7</v>
      </c>
      <c r="G894">
        <v>2</v>
      </c>
      <c r="I894">
        <v>618</v>
      </c>
      <c r="J894">
        <v>618</v>
      </c>
      <c r="K894">
        <v>618</v>
      </c>
      <c r="L894">
        <v>618</v>
      </c>
      <c r="M894" t="s">
        <v>24</v>
      </c>
      <c r="P894">
        <v>0.32626364765295501</v>
      </c>
      <c r="Q894">
        <v>0.32626364765295501</v>
      </c>
      <c r="R894" t="s">
        <v>24</v>
      </c>
    </row>
    <row r="895" spans="1:18" x14ac:dyDescent="0.35">
      <c r="A895" t="s">
        <v>235</v>
      </c>
      <c r="B895" t="s">
        <v>180</v>
      </c>
      <c r="C895" t="s">
        <v>238</v>
      </c>
      <c r="D895" t="s">
        <v>181</v>
      </c>
      <c r="E895" t="s">
        <v>26</v>
      </c>
      <c r="F895">
        <v>8</v>
      </c>
      <c r="G895">
        <v>2</v>
      </c>
      <c r="I895">
        <v>538</v>
      </c>
      <c r="J895">
        <v>538</v>
      </c>
      <c r="K895">
        <v>538</v>
      </c>
      <c r="L895">
        <v>538</v>
      </c>
      <c r="M895" t="s">
        <v>24</v>
      </c>
      <c r="P895">
        <v>0.17371327408662801</v>
      </c>
      <c r="Q895">
        <v>0.17371327408662801</v>
      </c>
      <c r="R895" t="s">
        <v>24</v>
      </c>
    </row>
    <row r="896" spans="1:18" x14ac:dyDescent="0.35">
      <c r="A896" t="s">
        <v>235</v>
      </c>
      <c r="B896" t="s">
        <v>180</v>
      </c>
      <c r="C896" t="s">
        <v>239</v>
      </c>
      <c r="D896" t="s">
        <v>181</v>
      </c>
      <c r="E896" t="s">
        <v>26</v>
      </c>
      <c r="F896">
        <v>9</v>
      </c>
      <c r="G896">
        <v>2</v>
      </c>
      <c r="I896">
        <v>714</v>
      </c>
      <c r="J896">
        <v>714</v>
      </c>
      <c r="K896">
        <v>714</v>
      </c>
      <c r="L896">
        <v>714</v>
      </c>
      <c r="M896" t="s">
        <v>24</v>
      </c>
      <c r="P896">
        <v>4.0571024958796098</v>
      </c>
      <c r="Q896">
        <v>4.0571024958796098</v>
      </c>
      <c r="R896" t="s">
        <v>24</v>
      </c>
    </row>
    <row r="897" spans="1:18" x14ac:dyDescent="0.35">
      <c r="A897" t="s">
        <v>235</v>
      </c>
      <c r="B897" t="s">
        <v>180</v>
      </c>
      <c r="C897" t="s">
        <v>240</v>
      </c>
      <c r="D897" t="s">
        <v>181</v>
      </c>
      <c r="E897" t="s">
        <v>26</v>
      </c>
      <c r="F897">
        <v>2</v>
      </c>
      <c r="G897">
        <v>2</v>
      </c>
      <c r="I897">
        <v>1485</v>
      </c>
      <c r="J897">
        <v>1485</v>
      </c>
      <c r="K897">
        <v>1485</v>
      </c>
      <c r="L897">
        <v>1485</v>
      </c>
      <c r="M897" t="s">
        <v>24</v>
      </c>
      <c r="P897">
        <v>0.21517625134407301</v>
      </c>
      <c r="Q897">
        <v>0.21517625134407301</v>
      </c>
      <c r="R897" t="s">
        <v>24</v>
      </c>
    </row>
    <row r="898" spans="1:18" x14ac:dyDescent="0.35">
      <c r="A898" t="s">
        <v>235</v>
      </c>
      <c r="B898" t="s">
        <v>180</v>
      </c>
      <c r="C898" t="s">
        <v>241</v>
      </c>
      <c r="D898" t="s">
        <v>181</v>
      </c>
      <c r="E898" t="s">
        <v>26</v>
      </c>
      <c r="F898">
        <v>3</v>
      </c>
      <c r="G898">
        <v>2</v>
      </c>
      <c r="I898">
        <v>1072</v>
      </c>
      <c r="J898">
        <v>1072</v>
      </c>
      <c r="K898">
        <v>1072</v>
      </c>
      <c r="L898">
        <v>1072</v>
      </c>
      <c r="M898" t="s">
        <v>24</v>
      </c>
      <c r="P898">
        <v>0.58642784607199505</v>
      </c>
      <c r="Q898">
        <v>0.58642784607199505</v>
      </c>
      <c r="R898" t="s">
        <v>24</v>
      </c>
    </row>
    <row r="899" spans="1:18" x14ac:dyDescent="0.35">
      <c r="A899" t="s">
        <v>235</v>
      </c>
      <c r="B899" t="s">
        <v>180</v>
      </c>
      <c r="C899" t="s">
        <v>242</v>
      </c>
      <c r="D899" t="s">
        <v>181</v>
      </c>
      <c r="E899" t="s">
        <v>26</v>
      </c>
      <c r="F899">
        <v>4</v>
      </c>
      <c r="G899">
        <v>2</v>
      </c>
      <c r="I899">
        <v>582</v>
      </c>
      <c r="J899">
        <v>582</v>
      </c>
      <c r="K899">
        <v>582</v>
      </c>
      <c r="L899">
        <v>582</v>
      </c>
      <c r="M899" t="s">
        <v>24</v>
      </c>
      <c r="P899">
        <v>0.14072621422204301</v>
      </c>
      <c r="Q899">
        <v>0.14072621422204301</v>
      </c>
      <c r="R899" t="s">
        <v>24</v>
      </c>
    </row>
    <row r="900" spans="1:18" x14ac:dyDescent="0.35">
      <c r="A900" t="s">
        <v>235</v>
      </c>
      <c r="B900" t="s">
        <v>180</v>
      </c>
      <c r="C900" t="s">
        <v>243</v>
      </c>
      <c r="D900" t="s">
        <v>181</v>
      </c>
      <c r="E900" t="s">
        <v>26</v>
      </c>
      <c r="F900">
        <v>5</v>
      </c>
      <c r="G900">
        <v>2</v>
      </c>
      <c r="I900">
        <v>6251</v>
      </c>
      <c r="J900">
        <v>6251</v>
      </c>
      <c r="K900">
        <v>6251</v>
      </c>
      <c r="L900">
        <v>6251</v>
      </c>
      <c r="M900" t="s">
        <v>24</v>
      </c>
      <c r="P900">
        <v>17.668586808194298</v>
      </c>
      <c r="Q900">
        <v>17.668586808194298</v>
      </c>
      <c r="R900" t="s">
        <v>24</v>
      </c>
    </row>
    <row r="901" spans="1:18" x14ac:dyDescent="0.35">
      <c r="A901" t="s">
        <v>235</v>
      </c>
      <c r="B901" t="s">
        <v>180</v>
      </c>
      <c r="C901" t="s">
        <v>244</v>
      </c>
      <c r="D901" t="s">
        <v>181</v>
      </c>
      <c r="E901" t="s">
        <v>26</v>
      </c>
      <c r="F901">
        <v>6</v>
      </c>
      <c r="G901">
        <v>2</v>
      </c>
      <c r="I901">
        <v>22473</v>
      </c>
      <c r="J901">
        <v>22473</v>
      </c>
      <c r="K901">
        <v>22473</v>
      </c>
      <c r="L901">
        <v>22473</v>
      </c>
      <c r="M901" t="s">
        <v>24</v>
      </c>
      <c r="P901">
        <v>26.526387227779999</v>
      </c>
      <c r="Q901">
        <v>26.526387227779999</v>
      </c>
      <c r="R901" t="s">
        <v>24</v>
      </c>
    </row>
    <row r="902" spans="1:18" x14ac:dyDescent="0.35">
      <c r="A902" t="s">
        <v>235</v>
      </c>
      <c r="B902" t="s">
        <v>180</v>
      </c>
      <c r="C902" t="s">
        <v>245</v>
      </c>
      <c r="D902" t="s">
        <v>181</v>
      </c>
      <c r="E902" t="s">
        <v>26</v>
      </c>
      <c r="F902">
        <v>10</v>
      </c>
      <c r="G902">
        <v>2</v>
      </c>
      <c r="I902">
        <v>676</v>
      </c>
      <c r="J902">
        <v>676</v>
      </c>
      <c r="K902">
        <v>676</v>
      </c>
      <c r="L902">
        <v>676</v>
      </c>
      <c r="M902" t="s">
        <v>24</v>
      </c>
      <c r="P902">
        <v>0.64889600854434404</v>
      </c>
      <c r="Q902">
        <v>0.64889600854434404</v>
      </c>
      <c r="R902" t="s">
        <v>24</v>
      </c>
    </row>
    <row r="903" spans="1:18" x14ac:dyDescent="0.35">
      <c r="A903" t="s">
        <v>235</v>
      </c>
      <c r="B903" t="s">
        <v>182</v>
      </c>
      <c r="C903" t="s">
        <v>236</v>
      </c>
      <c r="D903" t="s">
        <v>183</v>
      </c>
      <c r="E903" t="s">
        <v>26</v>
      </c>
      <c r="F903">
        <v>1</v>
      </c>
      <c r="G903">
        <v>2</v>
      </c>
      <c r="I903">
        <v>497</v>
      </c>
      <c r="J903">
        <v>497</v>
      </c>
      <c r="K903">
        <v>497</v>
      </c>
      <c r="L903">
        <v>497</v>
      </c>
      <c r="M903" t="s">
        <v>24</v>
      </c>
      <c r="P903">
        <v>1.1978638256452501</v>
      </c>
      <c r="Q903">
        <v>1.1978638256452501</v>
      </c>
      <c r="R903" t="s">
        <v>24</v>
      </c>
    </row>
    <row r="904" spans="1:18" x14ac:dyDescent="0.35">
      <c r="A904" t="s">
        <v>235</v>
      </c>
      <c r="B904" t="s">
        <v>182</v>
      </c>
      <c r="C904" t="s">
        <v>237</v>
      </c>
      <c r="D904" t="s">
        <v>183</v>
      </c>
      <c r="E904" t="s">
        <v>26</v>
      </c>
      <c r="F904">
        <v>7</v>
      </c>
      <c r="G904">
        <v>2</v>
      </c>
      <c r="I904">
        <v>591</v>
      </c>
      <c r="J904">
        <v>591</v>
      </c>
      <c r="K904">
        <v>591</v>
      </c>
      <c r="L904">
        <v>591</v>
      </c>
      <c r="M904" t="s">
        <v>24</v>
      </c>
      <c r="P904">
        <v>0.29309934322869702</v>
      </c>
      <c r="Q904">
        <v>0.29309934322869702</v>
      </c>
      <c r="R904" t="s">
        <v>24</v>
      </c>
    </row>
    <row r="905" spans="1:18" x14ac:dyDescent="0.35">
      <c r="A905" t="s">
        <v>235</v>
      </c>
      <c r="B905" t="s">
        <v>182</v>
      </c>
      <c r="C905" t="s">
        <v>238</v>
      </c>
      <c r="D905" t="s">
        <v>183</v>
      </c>
      <c r="E905" t="s">
        <v>26</v>
      </c>
      <c r="F905">
        <v>8</v>
      </c>
      <c r="G905">
        <v>2</v>
      </c>
      <c r="I905">
        <v>614</v>
      </c>
      <c r="J905">
        <v>614</v>
      </c>
      <c r="K905">
        <v>614</v>
      </c>
      <c r="L905">
        <v>614</v>
      </c>
      <c r="M905" t="s">
        <v>24</v>
      </c>
      <c r="P905">
        <v>0.33260015529119502</v>
      </c>
      <c r="Q905">
        <v>0.33260015529119502</v>
      </c>
      <c r="R905" t="s">
        <v>24</v>
      </c>
    </row>
    <row r="906" spans="1:18" x14ac:dyDescent="0.35">
      <c r="A906" t="s">
        <v>235</v>
      </c>
      <c r="B906" t="s">
        <v>182</v>
      </c>
      <c r="C906" t="s">
        <v>239</v>
      </c>
      <c r="D906" t="s">
        <v>183</v>
      </c>
      <c r="E906" t="s">
        <v>26</v>
      </c>
      <c r="F906">
        <v>9</v>
      </c>
      <c r="G906">
        <v>2</v>
      </c>
      <c r="I906">
        <v>1130</v>
      </c>
      <c r="J906">
        <v>1130</v>
      </c>
      <c r="K906">
        <v>1130</v>
      </c>
      <c r="L906">
        <v>1130</v>
      </c>
      <c r="M906" t="s">
        <v>24</v>
      </c>
      <c r="P906">
        <v>6.8449254606301304</v>
      </c>
      <c r="Q906">
        <v>6.8449254606301304</v>
      </c>
      <c r="R906" t="s">
        <v>24</v>
      </c>
    </row>
    <row r="907" spans="1:18" x14ac:dyDescent="0.35">
      <c r="A907" t="s">
        <v>235</v>
      </c>
      <c r="B907" t="s">
        <v>182</v>
      </c>
      <c r="C907" t="s">
        <v>240</v>
      </c>
      <c r="D907" t="s">
        <v>183</v>
      </c>
      <c r="E907" t="s">
        <v>26</v>
      </c>
      <c r="F907">
        <v>2</v>
      </c>
      <c r="G907">
        <v>2</v>
      </c>
      <c r="I907">
        <v>4567</v>
      </c>
      <c r="J907">
        <v>4567</v>
      </c>
      <c r="K907">
        <v>4567</v>
      </c>
      <c r="L907">
        <v>4567</v>
      </c>
      <c r="M907" t="s">
        <v>24</v>
      </c>
      <c r="P907">
        <v>3.1438997909245998</v>
      </c>
      <c r="Q907">
        <v>3.1438997909245998</v>
      </c>
      <c r="R907" t="s">
        <v>24</v>
      </c>
    </row>
    <row r="908" spans="1:18" x14ac:dyDescent="0.35">
      <c r="A908" t="s">
        <v>235</v>
      </c>
      <c r="B908" t="s">
        <v>182</v>
      </c>
      <c r="C908" t="s">
        <v>241</v>
      </c>
      <c r="D908" t="s">
        <v>183</v>
      </c>
      <c r="E908" t="s">
        <v>26</v>
      </c>
      <c r="F908">
        <v>3</v>
      </c>
      <c r="G908">
        <v>2</v>
      </c>
      <c r="I908">
        <v>1124</v>
      </c>
      <c r="J908">
        <v>1124</v>
      </c>
      <c r="K908">
        <v>1124</v>
      </c>
      <c r="L908">
        <v>1124</v>
      </c>
      <c r="M908" t="s">
        <v>24</v>
      </c>
      <c r="P908">
        <v>0.694244191673554</v>
      </c>
      <c r="Q908">
        <v>0.694244191673554</v>
      </c>
      <c r="R908" t="s">
        <v>24</v>
      </c>
    </row>
    <row r="909" spans="1:18" x14ac:dyDescent="0.35">
      <c r="A909" t="s">
        <v>235</v>
      </c>
      <c r="B909" t="s">
        <v>182</v>
      </c>
      <c r="C909" t="s">
        <v>242</v>
      </c>
      <c r="D909" t="s">
        <v>183</v>
      </c>
      <c r="E909" t="s">
        <v>26</v>
      </c>
      <c r="F909">
        <v>4</v>
      </c>
      <c r="G909">
        <v>2</v>
      </c>
      <c r="I909">
        <v>695</v>
      </c>
      <c r="J909">
        <v>695</v>
      </c>
      <c r="K909">
        <v>695</v>
      </c>
      <c r="L909">
        <v>695</v>
      </c>
      <c r="M909" t="s">
        <v>24</v>
      </c>
      <c r="P909">
        <v>0.190228201419611</v>
      </c>
      <c r="Q909">
        <v>0.190228201419611</v>
      </c>
      <c r="R909" t="s">
        <v>24</v>
      </c>
    </row>
    <row r="910" spans="1:18" x14ac:dyDescent="0.35">
      <c r="A910" t="s">
        <v>235</v>
      </c>
      <c r="B910" t="s">
        <v>182</v>
      </c>
      <c r="C910" t="s">
        <v>243</v>
      </c>
      <c r="D910" t="s">
        <v>183</v>
      </c>
      <c r="E910" t="s">
        <v>26</v>
      </c>
      <c r="F910">
        <v>5</v>
      </c>
      <c r="G910">
        <v>2</v>
      </c>
      <c r="I910">
        <v>7650</v>
      </c>
      <c r="J910">
        <v>7650</v>
      </c>
      <c r="K910">
        <v>7650</v>
      </c>
      <c r="L910">
        <v>7650</v>
      </c>
      <c r="M910" t="s">
        <v>24</v>
      </c>
      <c r="P910">
        <v>21.561006783637101</v>
      </c>
      <c r="Q910">
        <v>21.561006783637101</v>
      </c>
      <c r="R910" t="s">
        <v>24</v>
      </c>
    </row>
    <row r="911" spans="1:18" x14ac:dyDescent="0.35">
      <c r="A911" t="s">
        <v>235</v>
      </c>
      <c r="B911" t="s">
        <v>182</v>
      </c>
      <c r="C911" t="s">
        <v>244</v>
      </c>
      <c r="D911" t="s">
        <v>183</v>
      </c>
      <c r="E911" t="s">
        <v>26</v>
      </c>
      <c r="F911">
        <v>6</v>
      </c>
      <c r="G911">
        <v>2</v>
      </c>
      <c r="I911">
        <v>50923</v>
      </c>
      <c r="J911">
        <v>50923</v>
      </c>
      <c r="K911">
        <v>50923</v>
      </c>
      <c r="L911">
        <v>50923</v>
      </c>
      <c r="M911" t="s">
        <v>24</v>
      </c>
      <c r="P911">
        <v>61.294712647338002</v>
      </c>
      <c r="Q911">
        <v>61.294712647338002</v>
      </c>
      <c r="R911" t="s">
        <v>24</v>
      </c>
    </row>
    <row r="912" spans="1:18" x14ac:dyDescent="0.35">
      <c r="A912" t="s">
        <v>235</v>
      </c>
      <c r="B912" t="s">
        <v>182</v>
      </c>
      <c r="C912" t="s">
        <v>245</v>
      </c>
      <c r="D912" t="s">
        <v>183</v>
      </c>
      <c r="E912" t="s">
        <v>26</v>
      </c>
      <c r="F912">
        <v>10</v>
      </c>
      <c r="G912">
        <v>2</v>
      </c>
      <c r="I912">
        <v>707</v>
      </c>
      <c r="J912">
        <v>707</v>
      </c>
      <c r="K912">
        <v>707</v>
      </c>
      <c r="L912">
        <v>707</v>
      </c>
      <c r="M912" t="s">
        <v>24</v>
      </c>
      <c r="P912">
        <v>0.71808976434161298</v>
      </c>
      <c r="Q912">
        <v>0.71808976434161298</v>
      </c>
      <c r="R912" t="s">
        <v>24</v>
      </c>
    </row>
    <row r="913" spans="1:18" x14ac:dyDescent="0.35">
      <c r="A913" t="s">
        <v>235</v>
      </c>
      <c r="B913" t="s">
        <v>184</v>
      </c>
      <c r="C913" t="s">
        <v>236</v>
      </c>
      <c r="D913" t="s">
        <v>185</v>
      </c>
      <c r="E913" t="s">
        <v>26</v>
      </c>
      <c r="F913">
        <v>1</v>
      </c>
      <c r="G913">
        <v>2</v>
      </c>
      <c r="I913">
        <v>377</v>
      </c>
      <c r="J913">
        <v>377</v>
      </c>
      <c r="K913">
        <v>377</v>
      </c>
      <c r="L913">
        <v>377</v>
      </c>
      <c r="M913" t="s">
        <v>24</v>
      </c>
      <c r="P913">
        <v>0.31789016531283698</v>
      </c>
      <c r="Q913">
        <v>0.31789016531283698</v>
      </c>
      <c r="R913" t="s">
        <v>24</v>
      </c>
    </row>
    <row r="914" spans="1:18" x14ac:dyDescent="0.35">
      <c r="A914" t="s">
        <v>235</v>
      </c>
      <c r="B914" t="s">
        <v>184</v>
      </c>
      <c r="C914" t="s">
        <v>237</v>
      </c>
      <c r="D914" t="s">
        <v>185</v>
      </c>
      <c r="E914" t="s">
        <v>26</v>
      </c>
      <c r="F914">
        <v>7</v>
      </c>
      <c r="G914">
        <v>2</v>
      </c>
      <c r="I914">
        <v>476</v>
      </c>
      <c r="J914">
        <v>476</v>
      </c>
      <c r="K914">
        <v>476</v>
      </c>
      <c r="L914">
        <v>476</v>
      </c>
      <c r="M914" t="s">
        <v>24</v>
      </c>
      <c r="P914">
        <v>0.15018835035821099</v>
      </c>
      <c r="Q914">
        <v>0.15018835035821099</v>
      </c>
      <c r="R914" t="s">
        <v>24</v>
      </c>
    </row>
    <row r="915" spans="1:18" x14ac:dyDescent="0.35">
      <c r="A915" t="s">
        <v>235</v>
      </c>
      <c r="B915" t="s">
        <v>184</v>
      </c>
      <c r="C915" t="s">
        <v>238</v>
      </c>
      <c r="D915" t="s">
        <v>185</v>
      </c>
      <c r="E915" t="s">
        <v>26</v>
      </c>
      <c r="F915">
        <v>8</v>
      </c>
      <c r="G915">
        <v>2</v>
      </c>
      <c r="I915">
        <v>667</v>
      </c>
      <c r="J915">
        <v>667</v>
      </c>
      <c r="K915">
        <v>667</v>
      </c>
      <c r="L915">
        <v>667</v>
      </c>
      <c r="M915" t="s">
        <v>24</v>
      </c>
      <c r="P915">
        <v>0.44414779547129102</v>
      </c>
      <c r="Q915">
        <v>0.44414779547129102</v>
      </c>
      <c r="R915" t="s">
        <v>24</v>
      </c>
    </row>
    <row r="916" spans="1:18" x14ac:dyDescent="0.35">
      <c r="A916" t="s">
        <v>235</v>
      </c>
      <c r="B916" t="s">
        <v>184</v>
      </c>
      <c r="C916" t="s">
        <v>239</v>
      </c>
      <c r="D916" t="s">
        <v>185</v>
      </c>
      <c r="E916" t="s">
        <v>26</v>
      </c>
      <c r="F916">
        <v>9</v>
      </c>
      <c r="G916">
        <v>2</v>
      </c>
      <c r="I916">
        <v>1391</v>
      </c>
      <c r="J916">
        <v>1391</v>
      </c>
      <c r="K916">
        <v>1391</v>
      </c>
      <c r="L916">
        <v>1391</v>
      </c>
      <c r="M916" t="s">
        <v>24</v>
      </c>
      <c r="P916">
        <v>8.3695535255744797</v>
      </c>
      <c r="Q916">
        <v>8.3695535255744797</v>
      </c>
      <c r="R916" t="s">
        <v>24</v>
      </c>
    </row>
    <row r="917" spans="1:18" x14ac:dyDescent="0.35">
      <c r="A917" t="s">
        <v>235</v>
      </c>
      <c r="B917" t="s">
        <v>184</v>
      </c>
      <c r="C917" t="s">
        <v>240</v>
      </c>
      <c r="D917" t="s">
        <v>185</v>
      </c>
      <c r="E917" t="s">
        <v>26</v>
      </c>
      <c r="F917">
        <v>2</v>
      </c>
      <c r="G917">
        <v>2</v>
      </c>
      <c r="I917">
        <v>8777</v>
      </c>
      <c r="J917">
        <v>8777</v>
      </c>
      <c r="K917">
        <v>8777</v>
      </c>
      <c r="L917">
        <v>8777</v>
      </c>
      <c r="M917" t="s">
        <v>24</v>
      </c>
      <c r="P917">
        <v>7.1474480304243801</v>
      </c>
      <c r="Q917">
        <v>7.1474480304243801</v>
      </c>
      <c r="R917" t="s">
        <v>24</v>
      </c>
    </row>
    <row r="918" spans="1:18" x14ac:dyDescent="0.35">
      <c r="A918" t="s">
        <v>235</v>
      </c>
      <c r="B918" t="s">
        <v>184</v>
      </c>
      <c r="C918" t="s">
        <v>241</v>
      </c>
      <c r="D918" t="s">
        <v>185</v>
      </c>
      <c r="E918" t="s">
        <v>26</v>
      </c>
      <c r="F918">
        <v>3</v>
      </c>
      <c r="G918">
        <v>2</v>
      </c>
      <c r="I918">
        <v>912</v>
      </c>
      <c r="J918">
        <v>912</v>
      </c>
      <c r="K918">
        <v>912</v>
      </c>
      <c r="L918">
        <v>912</v>
      </c>
      <c r="M918" t="s">
        <v>24</v>
      </c>
      <c r="P918">
        <v>0.25868064409132702</v>
      </c>
      <c r="Q918">
        <v>0.25868064409132702</v>
      </c>
      <c r="R918" t="s">
        <v>24</v>
      </c>
    </row>
    <row r="919" spans="1:18" x14ac:dyDescent="0.35">
      <c r="A919" t="s">
        <v>235</v>
      </c>
      <c r="B919" t="s">
        <v>184</v>
      </c>
      <c r="C919" t="s">
        <v>242</v>
      </c>
      <c r="D919" t="s">
        <v>185</v>
      </c>
      <c r="E919" t="s">
        <v>26</v>
      </c>
      <c r="F919">
        <v>4</v>
      </c>
      <c r="G919">
        <v>2</v>
      </c>
      <c r="I919">
        <v>788</v>
      </c>
      <c r="J919">
        <v>788</v>
      </c>
      <c r="K919">
        <v>788</v>
      </c>
      <c r="L919">
        <v>788</v>
      </c>
      <c r="M919" t="s">
        <v>24</v>
      </c>
      <c r="P919">
        <v>0.23161605460602</v>
      </c>
      <c r="Q919">
        <v>0.23161605460602</v>
      </c>
      <c r="R919" t="s">
        <v>24</v>
      </c>
    </row>
    <row r="920" spans="1:18" x14ac:dyDescent="0.35">
      <c r="A920" t="s">
        <v>235</v>
      </c>
      <c r="B920" t="s">
        <v>184</v>
      </c>
      <c r="C920" t="s">
        <v>243</v>
      </c>
      <c r="D920" t="s">
        <v>185</v>
      </c>
      <c r="E920" t="s">
        <v>26</v>
      </c>
      <c r="F920">
        <v>5</v>
      </c>
      <c r="G920">
        <v>2</v>
      </c>
      <c r="I920">
        <v>108588</v>
      </c>
      <c r="J920">
        <v>108588</v>
      </c>
      <c r="K920">
        <v>108588</v>
      </c>
      <c r="L920">
        <v>108588</v>
      </c>
      <c r="M920" t="s">
        <v>24</v>
      </c>
      <c r="P920">
        <v>276.34574317636998</v>
      </c>
      <c r="Q920">
        <v>276.34574317636998</v>
      </c>
      <c r="R920" t="s">
        <v>24</v>
      </c>
    </row>
    <row r="921" spans="1:18" x14ac:dyDescent="0.35">
      <c r="A921" t="s">
        <v>235</v>
      </c>
      <c r="B921" t="s">
        <v>184</v>
      </c>
      <c r="C921" t="s">
        <v>244</v>
      </c>
      <c r="D921" t="s">
        <v>185</v>
      </c>
      <c r="E921" t="s">
        <v>26</v>
      </c>
      <c r="F921">
        <v>6</v>
      </c>
      <c r="G921">
        <v>2</v>
      </c>
      <c r="I921">
        <v>353279</v>
      </c>
      <c r="J921">
        <v>353279</v>
      </c>
      <c r="K921">
        <v>353279</v>
      </c>
      <c r="L921">
        <v>353279</v>
      </c>
      <c r="M921" t="s">
        <v>24</v>
      </c>
      <c r="P921">
        <v>457.56511550965001</v>
      </c>
      <c r="Q921">
        <v>457.56511550965001</v>
      </c>
      <c r="R921" t="s">
        <v>24</v>
      </c>
    </row>
    <row r="922" spans="1:18" x14ac:dyDescent="0.35">
      <c r="A922" t="s">
        <v>235</v>
      </c>
      <c r="B922" t="s">
        <v>184</v>
      </c>
      <c r="C922" t="s">
        <v>245</v>
      </c>
      <c r="D922" t="s">
        <v>185</v>
      </c>
      <c r="E922" t="s">
        <v>26</v>
      </c>
      <c r="F922">
        <v>10</v>
      </c>
      <c r="G922">
        <v>2</v>
      </c>
      <c r="I922">
        <v>553</v>
      </c>
      <c r="J922">
        <v>553</v>
      </c>
      <c r="K922">
        <v>553</v>
      </c>
      <c r="L922">
        <v>553</v>
      </c>
      <c r="M922" t="s">
        <v>24</v>
      </c>
      <c r="P922">
        <v>0.37313293975020301</v>
      </c>
      <c r="Q922">
        <v>0.37313293975020301</v>
      </c>
      <c r="R922" t="s">
        <v>24</v>
      </c>
    </row>
    <row r="923" spans="1:18" x14ac:dyDescent="0.35">
      <c r="A923" t="s">
        <v>235</v>
      </c>
      <c r="B923" t="s">
        <v>186</v>
      </c>
      <c r="C923" t="s">
        <v>236</v>
      </c>
      <c r="D923" t="s">
        <v>187</v>
      </c>
      <c r="E923" t="s">
        <v>26</v>
      </c>
      <c r="F923">
        <v>1</v>
      </c>
      <c r="G923">
        <v>2</v>
      </c>
      <c r="I923">
        <v>445</v>
      </c>
      <c r="J923">
        <v>445</v>
      </c>
      <c r="K923">
        <v>445</v>
      </c>
      <c r="L923">
        <v>445</v>
      </c>
      <c r="M923" t="s">
        <v>24</v>
      </c>
      <c r="P923">
        <v>0.81274851286240801</v>
      </c>
      <c r="Q923">
        <v>0.81274851286240801</v>
      </c>
      <c r="R923" t="s">
        <v>24</v>
      </c>
    </row>
    <row r="924" spans="1:18" x14ac:dyDescent="0.35">
      <c r="A924" t="s">
        <v>235</v>
      </c>
      <c r="B924" t="s">
        <v>186</v>
      </c>
      <c r="C924" t="s">
        <v>237</v>
      </c>
      <c r="D924" t="s">
        <v>187</v>
      </c>
      <c r="E924" t="s">
        <v>26</v>
      </c>
      <c r="F924">
        <v>7</v>
      </c>
      <c r="G924">
        <v>2</v>
      </c>
      <c r="I924">
        <v>601</v>
      </c>
      <c r="J924">
        <v>601</v>
      </c>
      <c r="K924">
        <v>601</v>
      </c>
      <c r="L924">
        <v>601</v>
      </c>
      <c r="M924" t="s">
        <v>24</v>
      </c>
      <c r="P924">
        <v>0.30539619618629499</v>
      </c>
      <c r="Q924">
        <v>0.30539619618629499</v>
      </c>
      <c r="R924" t="s">
        <v>24</v>
      </c>
    </row>
    <row r="925" spans="1:18" x14ac:dyDescent="0.35">
      <c r="A925" t="s">
        <v>235</v>
      </c>
      <c r="B925" t="s">
        <v>186</v>
      </c>
      <c r="C925" t="s">
        <v>238</v>
      </c>
      <c r="D925" t="s">
        <v>187</v>
      </c>
      <c r="E925" t="s">
        <v>26</v>
      </c>
      <c r="F925">
        <v>8</v>
      </c>
      <c r="G925">
        <v>2</v>
      </c>
      <c r="I925">
        <v>578</v>
      </c>
      <c r="J925">
        <v>578</v>
      </c>
      <c r="K925">
        <v>578</v>
      </c>
      <c r="L925">
        <v>578</v>
      </c>
      <c r="M925" t="s">
        <v>24</v>
      </c>
      <c r="P925">
        <v>0.25714763623215797</v>
      </c>
      <c r="Q925">
        <v>0.25714763623215797</v>
      </c>
      <c r="R925" t="s">
        <v>24</v>
      </c>
    </row>
    <row r="926" spans="1:18" x14ac:dyDescent="0.35">
      <c r="A926" t="s">
        <v>235</v>
      </c>
      <c r="B926" t="s">
        <v>186</v>
      </c>
      <c r="C926" t="s">
        <v>239</v>
      </c>
      <c r="D926" t="s">
        <v>187</v>
      </c>
      <c r="E926" t="s">
        <v>26</v>
      </c>
      <c r="F926">
        <v>9</v>
      </c>
      <c r="G926">
        <v>2</v>
      </c>
      <c r="I926">
        <v>1037</v>
      </c>
      <c r="J926">
        <v>1037</v>
      </c>
      <c r="K926">
        <v>1037</v>
      </c>
      <c r="L926">
        <v>1037</v>
      </c>
      <c r="M926" t="s">
        <v>24</v>
      </c>
      <c r="P926">
        <v>6.2681251998873604</v>
      </c>
      <c r="Q926">
        <v>6.2681251998873604</v>
      </c>
      <c r="R926" t="s">
        <v>24</v>
      </c>
    </row>
    <row r="927" spans="1:18" x14ac:dyDescent="0.35">
      <c r="A927" t="s">
        <v>235</v>
      </c>
      <c r="B927" t="s">
        <v>186</v>
      </c>
      <c r="C927" t="s">
        <v>240</v>
      </c>
      <c r="D927" t="s">
        <v>187</v>
      </c>
      <c r="E927" t="s">
        <v>26</v>
      </c>
      <c r="F927">
        <v>2</v>
      </c>
      <c r="G927">
        <v>2</v>
      </c>
      <c r="I927">
        <v>1861</v>
      </c>
      <c r="J927">
        <v>1861</v>
      </c>
      <c r="K927">
        <v>1861</v>
      </c>
      <c r="L927">
        <v>1861</v>
      </c>
      <c r="M927" t="s">
        <v>24</v>
      </c>
      <c r="P927">
        <v>0.57263418511544795</v>
      </c>
      <c r="Q927">
        <v>0.57263418511544795</v>
      </c>
      <c r="R927" t="s">
        <v>24</v>
      </c>
    </row>
    <row r="928" spans="1:18" x14ac:dyDescent="0.35">
      <c r="A928" t="s">
        <v>235</v>
      </c>
      <c r="B928" t="s">
        <v>186</v>
      </c>
      <c r="C928" t="s">
        <v>241</v>
      </c>
      <c r="D928" t="s">
        <v>187</v>
      </c>
      <c r="E928" t="s">
        <v>26</v>
      </c>
      <c r="F928">
        <v>3</v>
      </c>
      <c r="G928">
        <v>2</v>
      </c>
      <c r="I928">
        <v>1095</v>
      </c>
      <c r="J928">
        <v>1095</v>
      </c>
      <c r="K928">
        <v>1095</v>
      </c>
      <c r="L928">
        <v>1095</v>
      </c>
      <c r="M928" t="s">
        <v>24</v>
      </c>
      <c r="P928">
        <v>0.63405405156413297</v>
      </c>
      <c r="Q928">
        <v>0.63405405156413297</v>
      </c>
      <c r="R928" t="s">
        <v>24</v>
      </c>
    </row>
    <row r="929" spans="1:18" x14ac:dyDescent="0.35">
      <c r="A929" t="s">
        <v>235</v>
      </c>
      <c r="B929" t="s">
        <v>186</v>
      </c>
      <c r="C929" t="s">
        <v>242</v>
      </c>
      <c r="D929" t="s">
        <v>187</v>
      </c>
      <c r="E929" t="s">
        <v>26</v>
      </c>
      <c r="F929">
        <v>4</v>
      </c>
      <c r="G929">
        <v>2</v>
      </c>
      <c r="I929">
        <v>779</v>
      </c>
      <c r="J929">
        <v>779</v>
      </c>
      <c r="K929">
        <v>779</v>
      </c>
      <c r="L929">
        <v>779</v>
      </c>
      <c r="M929" t="s">
        <v>24</v>
      </c>
      <c r="P929">
        <v>0.22758839944241599</v>
      </c>
      <c r="Q929">
        <v>0.22758839944241599</v>
      </c>
      <c r="R929" t="s">
        <v>24</v>
      </c>
    </row>
    <row r="930" spans="1:18" x14ac:dyDescent="0.35">
      <c r="A930" t="s">
        <v>235</v>
      </c>
      <c r="B930" t="s">
        <v>186</v>
      </c>
      <c r="C930" t="s">
        <v>243</v>
      </c>
      <c r="D930" t="s">
        <v>187</v>
      </c>
      <c r="E930" t="s">
        <v>26</v>
      </c>
      <c r="F930">
        <v>5</v>
      </c>
      <c r="G930">
        <v>2</v>
      </c>
      <c r="I930">
        <v>860</v>
      </c>
      <c r="J930">
        <v>860</v>
      </c>
      <c r="K930">
        <v>860</v>
      </c>
      <c r="L930">
        <v>860</v>
      </c>
      <c r="M930" t="s">
        <v>24</v>
      </c>
      <c r="P930">
        <v>2.0191013508000299</v>
      </c>
      <c r="Q930">
        <v>2.0191013508000299</v>
      </c>
      <c r="R930" t="s">
        <v>24</v>
      </c>
    </row>
    <row r="931" spans="1:18" x14ac:dyDescent="0.35">
      <c r="A931" t="s">
        <v>235</v>
      </c>
      <c r="B931" t="s">
        <v>186</v>
      </c>
      <c r="C931" t="s">
        <v>244</v>
      </c>
      <c r="D931" t="s">
        <v>187</v>
      </c>
      <c r="E931" t="s">
        <v>26</v>
      </c>
      <c r="F931">
        <v>6</v>
      </c>
      <c r="G931">
        <v>2</v>
      </c>
      <c r="I931">
        <v>12394</v>
      </c>
      <c r="J931">
        <v>12394</v>
      </c>
      <c r="K931">
        <v>12394</v>
      </c>
      <c r="L931">
        <v>12394</v>
      </c>
      <c r="M931" t="s">
        <v>24</v>
      </c>
      <c r="P931">
        <v>14.3531039861144</v>
      </c>
      <c r="Q931">
        <v>14.3531039861144</v>
      </c>
      <c r="R931" t="s">
        <v>24</v>
      </c>
    </row>
    <row r="932" spans="1:18" x14ac:dyDescent="0.35">
      <c r="A932" t="s">
        <v>235</v>
      </c>
      <c r="B932" t="s">
        <v>186</v>
      </c>
      <c r="C932" t="s">
        <v>245</v>
      </c>
      <c r="D932" t="s">
        <v>187</v>
      </c>
      <c r="E932" t="s">
        <v>26</v>
      </c>
      <c r="F932">
        <v>10</v>
      </c>
      <c r="G932">
        <v>2</v>
      </c>
      <c r="I932">
        <v>580</v>
      </c>
      <c r="J932">
        <v>580</v>
      </c>
      <c r="K932">
        <v>580</v>
      </c>
      <c r="L932">
        <v>580</v>
      </c>
      <c r="M932" t="s">
        <v>24</v>
      </c>
      <c r="P932">
        <v>0.43386613753190301</v>
      </c>
      <c r="Q932">
        <v>0.43386613753190301</v>
      </c>
      <c r="R932" t="s">
        <v>24</v>
      </c>
    </row>
    <row r="933" spans="1:18" x14ac:dyDescent="0.35">
      <c r="A933" t="s">
        <v>235</v>
      </c>
      <c r="B933" t="s">
        <v>188</v>
      </c>
      <c r="C933" t="s">
        <v>236</v>
      </c>
      <c r="D933" t="s">
        <v>189</v>
      </c>
      <c r="E933" t="s">
        <v>26</v>
      </c>
      <c r="F933">
        <v>1</v>
      </c>
      <c r="G933">
        <v>2</v>
      </c>
      <c r="I933">
        <v>420</v>
      </c>
      <c r="J933">
        <v>420</v>
      </c>
      <c r="K933">
        <v>420</v>
      </c>
      <c r="L933">
        <v>420</v>
      </c>
      <c r="M933" t="s">
        <v>24</v>
      </c>
      <c r="P933">
        <v>0.62935598431564999</v>
      </c>
      <c r="Q933">
        <v>0.62935598431564999</v>
      </c>
      <c r="R933" t="s">
        <v>24</v>
      </c>
    </row>
    <row r="934" spans="1:18" x14ac:dyDescent="0.35">
      <c r="A934" t="s">
        <v>235</v>
      </c>
      <c r="B934" t="s">
        <v>188</v>
      </c>
      <c r="C934" t="s">
        <v>237</v>
      </c>
      <c r="D934" t="s">
        <v>189</v>
      </c>
      <c r="E934" t="s">
        <v>26</v>
      </c>
      <c r="F934">
        <v>7</v>
      </c>
      <c r="G934">
        <v>2</v>
      </c>
      <c r="I934">
        <v>583</v>
      </c>
      <c r="J934">
        <v>583</v>
      </c>
      <c r="K934">
        <v>583</v>
      </c>
      <c r="L934">
        <v>583</v>
      </c>
      <c r="M934" t="s">
        <v>24</v>
      </c>
      <c r="P934">
        <v>0.28324957863622202</v>
      </c>
      <c r="Q934">
        <v>0.28324957863622202</v>
      </c>
      <c r="R934" t="s">
        <v>24</v>
      </c>
    </row>
    <row r="935" spans="1:18" x14ac:dyDescent="0.35">
      <c r="A935" t="s">
        <v>235</v>
      </c>
      <c r="B935" t="s">
        <v>188</v>
      </c>
      <c r="C935" t="s">
        <v>238</v>
      </c>
      <c r="D935" t="s">
        <v>189</v>
      </c>
      <c r="E935" t="s">
        <v>26</v>
      </c>
      <c r="F935">
        <v>8</v>
      </c>
      <c r="G935">
        <v>2</v>
      </c>
      <c r="I935">
        <v>610</v>
      </c>
      <c r="J935">
        <v>610</v>
      </c>
      <c r="K935">
        <v>610</v>
      </c>
      <c r="L935">
        <v>610</v>
      </c>
      <c r="M935" t="s">
        <v>24</v>
      </c>
      <c r="P935">
        <v>0.32420248350785402</v>
      </c>
      <c r="Q935">
        <v>0.32420248350785402</v>
      </c>
      <c r="R935" t="s">
        <v>24</v>
      </c>
    </row>
    <row r="936" spans="1:18" x14ac:dyDescent="0.35">
      <c r="A936" t="s">
        <v>235</v>
      </c>
      <c r="B936" t="s">
        <v>188</v>
      </c>
      <c r="C936" t="s">
        <v>239</v>
      </c>
      <c r="D936" t="s">
        <v>189</v>
      </c>
      <c r="E936" t="s">
        <v>26</v>
      </c>
      <c r="F936">
        <v>9</v>
      </c>
      <c r="G936">
        <v>2</v>
      </c>
      <c r="I936">
        <v>1017</v>
      </c>
      <c r="J936">
        <v>1017</v>
      </c>
      <c r="K936">
        <v>1017</v>
      </c>
      <c r="L936">
        <v>1017</v>
      </c>
      <c r="M936" t="s">
        <v>24</v>
      </c>
      <c r="P936">
        <v>6.1412875372655398</v>
      </c>
      <c r="Q936">
        <v>6.1412875372655398</v>
      </c>
      <c r="R936" t="s">
        <v>24</v>
      </c>
    </row>
    <row r="937" spans="1:18" x14ac:dyDescent="0.35">
      <c r="A937" t="s">
        <v>235</v>
      </c>
      <c r="B937" t="s">
        <v>188</v>
      </c>
      <c r="C937" t="s">
        <v>240</v>
      </c>
      <c r="D937" t="s">
        <v>189</v>
      </c>
      <c r="E937" t="s">
        <v>26</v>
      </c>
      <c r="F937">
        <v>2</v>
      </c>
      <c r="G937">
        <v>2</v>
      </c>
      <c r="I937">
        <v>4595</v>
      </c>
      <c r="J937">
        <v>4595</v>
      </c>
      <c r="K937">
        <v>4595</v>
      </c>
      <c r="L937">
        <v>4595</v>
      </c>
      <c r="M937" t="s">
        <v>24</v>
      </c>
      <c r="P937">
        <v>3.1705095631886802</v>
      </c>
      <c r="Q937">
        <v>3.1705095631886802</v>
      </c>
      <c r="R937" t="s">
        <v>24</v>
      </c>
    </row>
    <row r="938" spans="1:18" x14ac:dyDescent="0.35">
      <c r="A938" t="s">
        <v>235</v>
      </c>
      <c r="B938" t="s">
        <v>188</v>
      </c>
      <c r="C938" t="s">
        <v>241</v>
      </c>
      <c r="D938" t="s">
        <v>189</v>
      </c>
      <c r="E938" t="s">
        <v>26</v>
      </c>
      <c r="F938">
        <v>3</v>
      </c>
      <c r="G938">
        <v>2</v>
      </c>
      <c r="I938">
        <v>1178</v>
      </c>
      <c r="J938">
        <v>1178</v>
      </c>
      <c r="K938">
        <v>1178</v>
      </c>
      <c r="L938">
        <v>1178</v>
      </c>
      <c r="M938" t="s">
        <v>24</v>
      </c>
      <c r="P938">
        <v>0.806697719967858</v>
      </c>
      <c r="Q938">
        <v>0.806697719967858</v>
      </c>
      <c r="R938" t="s">
        <v>24</v>
      </c>
    </row>
    <row r="939" spans="1:18" x14ac:dyDescent="0.35">
      <c r="A939" t="s">
        <v>235</v>
      </c>
      <c r="B939" t="s">
        <v>188</v>
      </c>
      <c r="C939" t="s">
        <v>242</v>
      </c>
      <c r="D939" t="s">
        <v>189</v>
      </c>
      <c r="E939" t="s">
        <v>26</v>
      </c>
      <c r="F939">
        <v>4</v>
      </c>
      <c r="G939">
        <v>2</v>
      </c>
      <c r="I939">
        <v>741</v>
      </c>
      <c r="J939">
        <v>741</v>
      </c>
      <c r="K939">
        <v>741</v>
      </c>
      <c r="L939">
        <v>741</v>
      </c>
      <c r="M939" t="s">
        <v>24</v>
      </c>
      <c r="P939">
        <v>0.21063414159346899</v>
      </c>
      <c r="Q939">
        <v>0.21063414159346899</v>
      </c>
      <c r="R939" t="s">
        <v>24</v>
      </c>
    </row>
    <row r="940" spans="1:18" x14ac:dyDescent="0.35">
      <c r="A940" t="s">
        <v>235</v>
      </c>
      <c r="B940" t="s">
        <v>188</v>
      </c>
      <c r="C940" t="s">
        <v>243</v>
      </c>
      <c r="D940" t="s">
        <v>189</v>
      </c>
      <c r="E940" t="s">
        <v>26</v>
      </c>
      <c r="F940">
        <v>5</v>
      </c>
      <c r="G940">
        <v>2</v>
      </c>
      <c r="I940">
        <v>10712</v>
      </c>
      <c r="J940">
        <v>10712</v>
      </c>
      <c r="K940">
        <v>10712</v>
      </c>
      <c r="L940">
        <v>10712</v>
      </c>
      <c r="M940" t="s">
        <v>24</v>
      </c>
      <c r="P940">
        <v>29.961510862722999</v>
      </c>
      <c r="Q940">
        <v>29.961510862722999</v>
      </c>
      <c r="R940" t="s">
        <v>24</v>
      </c>
    </row>
    <row r="941" spans="1:18" x14ac:dyDescent="0.35">
      <c r="A941" t="s">
        <v>235</v>
      </c>
      <c r="B941" t="s">
        <v>188</v>
      </c>
      <c r="C941" t="s">
        <v>244</v>
      </c>
      <c r="D941" t="s">
        <v>189</v>
      </c>
      <c r="E941" t="s">
        <v>26</v>
      </c>
      <c r="F941">
        <v>6</v>
      </c>
      <c r="G941">
        <v>2</v>
      </c>
      <c r="I941">
        <v>90085</v>
      </c>
      <c r="J941">
        <v>90085</v>
      </c>
      <c r="K941">
        <v>90085</v>
      </c>
      <c r="L941">
        <v>90085</v>
      </c>
      <c r="M941" t="s">
        <v>24</v>
      </c>
      <c r="P941">
        <v>109.942027172718</v>
      </c>
      <c r="Q941">
        <v>109.942027172718</v>
      </c>
      <c r="R941" t="s">
        <v>24</v>
      </c>
    </row>
    <row r="942" spans="1:18" x14ac:dyDescent="0.35">
      <c r="A942" t="s">
        <v>235</v>
      </c>
      <c r="B942" t="s">
        <v>188</v>
      </c>
      <c r="C942" t="s">
        <v>245</v>
      </c>
      <c r="D942" t="s">
        <v>189</v>
      </c>
      <c r="E942" t="s">
        <v>26</v>
      </c>
      <c r="F942">
        <v>10</v>
      </c>
      <c r="G942">
        <v>2</v>
      </c>
      <c r="I942">
        <v>578</v>
      </c>
      <c r="J942">
        <v>578</v>
      </c>
      <c r="K942">
        <v>578</v>
      </c>
      <c r="L942">
        <v>578</v>
      </c>
      <c r="M942" t="s">
        <v>24</v>
      </c>
      <c r="P942">
        <v>0.42937188215804101</v>
      </c>
      <c r="Q942">
        <v>0.42937188215804101</v>
      </c>
      <c r="R942" t="s">
        <v>24</v>
      </c>
    </row>
    <row r="943" spans="1:18" x14ac:dyDescent="0.35">
      <c r="A943" t="s">
        <v>235</v>
      </c>
      <c r="B943" t="s">
        <v>190</v>
      </c>
      <c r="C943" t="s">
        <v>236</v>
      </c>
      <c r="D943" t="s">
        <v>191</v>
      </c>
      <c r="E943" t="s">
        <v>26</v>
      </c>
      <c r="F943">
        <v>1</v>
      </c>
      <c r="G943">
        <v>2</v>
      </c>
      <c r="I943">
        <v>412</v>
      </c>
      <c r="J943">
        <v>412</v>
      </c>
      <c r="K943">
        <v>412</v>
      </c>
      <c r="L943">
        <v>412</v>
      </c>
      <c r="M943" t="s">
        <v>24</v>
      </c>
      <c r="P943">
        <v>0.57097793523713203</v>
      </c>
      <c r="Q943">
        <v>0.57097793523713203</v>
      </c>
      <c r="R943" t="s">
        <v>24</v>
      </c>
    </row>
    <row r="944" spans="1:18" x14ac:dyDescent="0.35">
      <c r="A944" t="s">
        <v>235</v>
      </c>
      <c r="B944" t="s">
        <v>190</v>
      </c>
      <c r="C944" t="s">
        <v>237</v>
      </c>
      <c r="D944" t="s">
        <v>191</v>
      </c>
      <c r="E944" t="s">
        <v>26</v>
      </c>
      <c r="F944">
        <v>7</v>
      </c>
      <c r="G944">
        <v>2</v>
      </c>
      <c r="I944">
        <v>582</v>
      </c>
      <c r="J944">
        <v>582</v>
      </c>
      <c r="K944">
        <v>582</v>
      </c>
      <c r="L944">
        <v>582</v>
      </c>
      <c r="M944" t="s">
        <v>24</v>
      </c>
      <c r="P944">
        <v>0.28201756798722999</v>
      </c>
      <c r="Q944">
        <v>0.28201756798722999</v>
      </c>
      <c r="R944" t="s">
        <v>24</v>
      </c>
    </row>
    <row r="945" spans="1:18" x14ac:dyDescent="0.35">
      <c r="A945" t="s">
        <v>235</v>
      </c>
      <c r="B945" t="s">
        <v>190</v>
      </c>
      <c r="C945" t="s">
        <v>238</v>
      </c>
      <c r="D945" t="s">
        <v>191</v>
      </c>
      <c r="E945" t="s">
        <v>26</v>
      </c>
      <c r="F945">
        <v>8</v>
      </c>
      <c r="G945">
        <v>2</v>
      </c>
      <c r="I945">
        <v>620</v>
      </c>
      <c r="J945">
        <v>620</v>
      </c>
      <c r="K945">
        <v>620</v>
      </c>
      <c r="L945">
        <v>620</v>
      </c>
      <c r="M945" t="s">
        <v>24</v>
      </c>
      <c r="P945">
        <v>0.34520268235867602</v>
      </c>
      <c r="Q945">
        <v>0.34520268235867602</v>
      </c>
      <c r="R945" t="s">
        <v>24</v>
      </c>
    </row>
    <row r="946" spans="1:18" x14ac:dyDescent="0.35">
      <c r="A946" t="s">
        <v>235</v>
      </c>
      <c r="B946" t="s">
        <v>190</v>
      </c>
      <c r="C946" t="s">
        <v>239</v>
      </c>
      <c r="D946" t="s">
        <v>191</v>
      </c>
      <c r="E946" t="s">
        <v>26</v>
      </c>
      <c r="F946">
        <v>9</v>
      </c>
      <c r="G946">
        <v>2</v>
      </c>
      <c r="I946">
        <v>1369</v>
      </c>
      <c r="J946">
        <v>1369</v>
      </c>
      <c r="K946">
        <v>1369</v>
      </c>
      <c r="L946">
        <v>1369</v>
      </c>
      <c r="M946" t="s">
        <v>24</v>
      </c>
      <c r="P946">
        <v>8.2455961330587701</v>
      </c>
      <c r="Q946">
        <v>8.2455961330587701</v>
      </c>
      <c r="R946" t="s">
        <v>24</v>
      </c>
    </row>
    <row r="947" spans="1:18" x14ac:dyDescent="0.35">
      <c r="A947" t="s">
        <v>235</v>
      </c>
      <c r="B947" t="s">
        <v>190</v>
      </c>
      <c r="C947" t="s">
        <v>240</v>
      </c>
      <c r="D947" t="s">
        <v>191</v>
      </c>
      <c r="E947" t="s">
        <v>26</v>
      </c>
      <c r="F947">
        <v>2</v>
      </c>
      <c r="G947">
        <v>2</v>
      </c>
      <c r="I947">
        <v>5227</v>
      </c>
      <c r="J947">
        <v>5227</v>
      </c>
      <c r="K947">
        <v>5227</v>
      </c>
      <c r="L947">
        <v>5227</v>
      </c>
      <c r="M947" t="s">
        <v>24</v>
      </c>
      <c r="P947">
        <v>3.7711807246829299</v>
      </c>
      <c r="Q947">
        <v>3.7711807246829299</v>
      </c>
      <c r="R947" t="s">
        <v>24</v>
      </c>
    </row>
    <row r="948" spans="1:18" x14ac:dyDescent="0.35">
      <c r="A948" t="s">
        <v>235</v>
      </c>
      <c r="B948" t="s">
        <v>190</v>
      </c>
      <c r="C948" t="s">
        <v>241</v>
      </c>
      <c r="D948" t="s">
        <v>191</v>
      </c>
      <c r="E948" t="s">
        <v>26</v>
      </c>
      <c r="F948">
        <v>3</v>
      </c>
      <c r="G948">
        <v>2</v>
      </c>
      <c r="I948">
        <v>1319</v>
      </c>
      <c r="J948">
        <v>1319</v>
      </c>
      <c r="K948">
        <v>1319</v>
      </c>
      <c r="L948">
        <v>1319</v>
      </c>
      <c r="M948" t="s">
        <v>24</v>
      </c>
      <c r="P948">
        <v>1.1022510668682</v>
      </c>
      <c r="Q948">
        <v>1.1022510668682</v>
      </c>
      <c r="R948" t="s">
        <v>24</v>
      </c>
    </row>
    <row r="949" spans="1:18" x14ac:dyDescent="0.35">
      <c r="A949" t="s">
        <v>235</v>
      </c>
      <c r="B949" t="s">
        <v>190</v>
      </c>
      <c r="C949" t="s">
        <v>242</v>
      </c>
      <c r="D949" t="s">
        <v>191</v>
      </c>
      <c r="E949" t="s">
        <v>26</v>
      </c>
      <c r="F949">
        <v>4</v>
      </c>
      <c r="G949">
        <v>2</v>
      </c>
      <c r="I949">
        <v>730</v>
      </c>
      <c r="J949">
        <v>730</v>
      </c>
      <c r="K949">
        <v>730</v>
      </c>
      <c r="L949">
        <v>730</v>
      </c>
      <c r="M949" t="s">
        <v>24</v>
      </c>
      <c r="P949">
        <v>0.205742382588189</v>
      </c>
      <c r="Q949">
        <v>0.205742382588189</v>
      </c>
      <c r="R949" t="s">
        <v>24</v>
      </c>
    </row>
    <row r="950" spans="1:18" x14ac:dyDescent="0.35">
      <c r="A950" t="s">
        <v>235</v>
      </c>
      <c r="B950" t="s">
        <v>190</v>
      </c>
      <c r="C950" t="s">
        <v>243</v>
      </c>
      <c r="D950" t="s">
        <v>191</v>
      </c>
      <c r="E950" t="s">
        <v>26</v>
      </c>
      <c r="F950">
        <v>5</v>
      </c>
      <c r="G950">
        <v>2</v>
      </c>
      <c r="I950">
        <v>39900</v>
      </c>
      <c r="J950">
        <v>39900</v>
      </c>
      <c r="K950">
        <v>39900</v>
      </c>
      <c r="L950">
        <v>39900</v>
      </c>
      <c r="M950" t="s">
        <v>24</v>
      </c>
      <c r="P950">
        <v>106.289031117205</v>
      </c>
      <c r="Q950">
        <v>106.289031117205</v>
      </c>
      <c r="R950" t="s">
        <v>24</v>
      </c>
    </row>
    <row r="951" spans="1:18" x14ac:dyDescent="0.35">
      <c r="A951" t="s">
        <v>235</v>
      </c>
      <c r="B951" t="s">
        <v>190</v>
      </c>
      <c r="C951" t="s">
        <v>244</v>
      </c>
      <c r="D951" t="s">
        <v>191</v>
      </c>
      <c r="E951" t="s">
        <v>26</v>
      </c>
      <c r="F951">
        <v>6</v>
      </c>
      <c r="G951">
        <v>2</v>
      </c>
      <c r="I951">
        <v>636009</v>
      </c>
      <c r="J951">
        <v>636009</v>
      </c>
      <c r="K951">
        <v>636009</v>
      </c>
      <c r="L951">
        <v>636009</v>
      </c>
      <c r="M951" t="s">
        <v>24</v>
      </c>
      <c r="P951">
        <v>872.64712614171503</v>
      </c>
      <c r="Q951">
        <v>872.64712614171503</v>
      </c>
      <c r="R951" t="s">
        <v>24</v>
      </c>
    </row>
    <row r="952" spans="1:18" x14ac:dyDescent="0.35">
      <c r="A952" t="s">
        <v>235</v>
      </c>
      <c r="B952" t="s">
        <v>190</v>
      </c>
      <c r="C952" t="s">
        <v>245</v>
      </c>
      <c r="D952" t="s">
        <v>191</v>
      </c>
      <c r="E952" t="s">
        <v>26</v>
      </c>
      <c r="F952">
        <v>10</v>
      </c>
      <c r="G952">
        <v>2</v>
      </c>
      <c r="I952">
        <v>704</v>
      </c>
      <c r="J952">
        <v>704</v>
      </c>
      <c r="K952">
        <v>704</v>
      </c>
      <c r="L952">
        <v>704</v>
      </c>
      <c r="M952" t="s">
        <v>24</v>
      </c>
      <c r="P952">
        <v>0.71139802065186997</v>
      </c>
      <c r="Q952">
        <v>0.71139802065186997</v>
      </c>
      <c r="R952" t="s">
        <v>24</v>
      </c>
    </row>
    <row r="953" spans="1:18" x14ac:dyDescent="0.35">
      <c r="A953" t="s">
        <v>235</v>
      </c>
      <c r="B953" t="s">
        <v>192</v>
      </c>
      <c r="C953" t="s">
        <v>236</v>
      </c>
      <c r="D953" t="s">
        <v>193</v>
      </c>
      <c r="E953" t="s">
        <v>26</v>
      </c>
      <c r="F953">
        <v>1</v>
      </c>
      <c r="G953">
        <v>2</v>
      </c>
      <c r="I953">
        <v>432</v>
      </c>
      <c r="J953">
        <v>432</v>
      </c>
      <c r="K953">
        <v>432</v>
      </c>
      <c r="L953">
        <v>432</v>
      </c>
      <c r="M953" t="s">
        <v>24</v>
      </c>
      <c r="P953">
        <v>0.71721473014270098</v>
      </c>
      <c r="Q953">
        <v>0.71721473014270098</v>
      </c>
      <c r="R953" t="s">
        <v>24</v>
      </c>
    </row>
    <row r="954" spans="1:18" x14ac:dyDescent="0.35">
      <c r="A954" t="s">
        <v>235</v>
      </c>
      <c r="B954" t="s">
        <v>192</v>
      </c>
      <c r="C954" t="s">
        <v>237</v>
      </c>
      <c r="D954" t="s">
        <v>193</v>
      </c>
      <c r="E954" t="s">
        <v>26</v>
      </c>
      <c r="F954">
        <v>7</v>
      </c>
      <c r="G954">
        <v>2</v>
      </c>
      <c r="I954">
        <v>556</v>
      </c>
      <c r="J954">
        <v>556</v>
      </c>
      <c r="K954">
        <v>556</v>
      </c>
      <c r="L954">
        <v>556</v>
      </c>
      <c r="M954" t="s">
        <v>24</v>
      </c>
      <c r="P954">
        <v>0.24992008775605201</v>
      </c>
      <c r="Q954">
        <v>0.24992008775605201</v>
      </c>
      <c r="R954" t="s">
        <v>24</v>
      </c>
    </row>
    <row r="955" spans="1:18" x14ac:dyDescent="0.35">
      <c r="A955" t="s">
        <v>235</v>
      </c>
      <c r="B955" t="s">
        <v>192</v>
      </c>
      <c r="C955" t="s">
        <v>238</v>
      </c>
      <c r="D955" t="s">
        <v>193</v>
      </c>
      <c r="E955" t="s">
        <v>26</v>
      </c>
      <c r="F955">
        <v>8</v>
      </c>
      <c r="G955">
        <v>2</v>
      </c>
      <c r="I955">
        <v>661</v>
      </c>
      <c r="J955">
        <v>661</v>
      </c>
      <c r="K955">
        <v>661</v>
      </c>
      <c r="L955">
        <v>661</v>
      </c>
      <c r="M955" t="s">
        <v>24</v>
      </c>
      <c r="P955">
        <v>0.43149599346564199</v>
      </c>
      <c r="Q955">
        <v>0.43149599346564199</v>
      </c>
      <c r="R955" t="s">
        <v>24</v>
      </c>
    </row>
    <row r="956" spans="1:18" x14ac:dyDescent="0.35">
      <c r="A956" t="s">
        <v>235</v>
      </c>
      <c r="B956" t="s">
        <v>192</v>
      </c>
      <c r="C956" t="s">
        <v>239</v>
      </c>
      <c r="D956" t="s">
        <v>193</v>
      </c>
      <c r="E956" t="s">
        <v>26</v>
      </c>
      <c r="F956">
        <v>9</v>
      </c>
      <c r="G956">
        <v>2</v>
      </c>
      <c r="I956">
        <v>698</v>
      </c>
      <c r="J956">
        <v>698</v>
      </c>
      <c r="K956">
        <v>698</v>
      </c>
      <c r="L956">
        <v>698</v>
      </c>
      <c r="M956" t="s">
        <v>24</v>
      </c>
      <c r="P956">
        <v>3.9358254810073898</v>
      </c>
      <c r="Q956">
        <v>3.9358254810073898</v>
      </c>
      <c r="R956" t="s">
        <v>24</v>
      </c>
    </row>
    <row r="957" spans="1:18" x14ac:dyDescent="0.35">
      <c r="A957" t="s">
        <v>235</v>
      </c>
      <c r="B957" t="s">
        <v>192</v>
      </c>
      <c r="C957" t="s">
        <v>240</v>
      </c>
      <c r="D957" t="s">
        <v>193</v>
      </c>
      <c r="E957" t="s">
        <v>26</v>
      </c>
      <c r="F957">
        <v>2</v>
      </c>
      <c r="G957">
        <v>2</v>
      </c>
      <c r="I957">
        <v>12693</v>
      </c>
      <c r="J957">
        <v>12693</v>
      </c>
      <c r="K957">
        <v>12693</v>
      </c>
      <c r="L957">
        <v>12693</v>
      </c>
      <c r="M957" t="s">
        <v>24</v>
      </c>
      <c r="P957">
        <v>10.877087350865599</v>
      </c>
      <c r="Q957">
        <v>10.877087350865599</v>
      </c>
      <c r="R957" t="s">
        <v>24</v>
      </c>
    </row>
    <row r="958" spans="1:18" x14ac:dyDescent="0.35">
      <c r="A958" t="s">
        <v>235</v>
      </c>
      <c r="B958" t="s">
        <v>192</v>
      </c>
      <c r="C958" t="s">
        <v>241</v>
      </c>
      <c r="D958" t="s">
        <v>193</v>
      </c>
      <c r="E958" t="s">
        <v>26</v>
      </c>
      <c r="F958">
        <v>3</v>
      </c>
      <c r="G958">
        <v>2</v>
      </c>
      <c r="I958">
        <v>1121</v>
      </c>
      <c r="J958">
        <v>1121</v>
      </c>
      <c r="K958">
        <v>1121</v>
      </c>
      <c r="L958">
        <v>1121</v>
      </c>
      <c r="M958" t="s">
        <v>24</v>
      </c>
      <c r="P958">
        <v>0.68801074684193197</v>
      </c>
      <c r="Q958">
        <v>0.68801074684193197</v>
      </c>
      <c r="R958" t="s">
        <v>24</v>
      </c>
    </row>
    <row r="959" spans="1:18" x14ac:dyDescent="0.35">
      <c r="A959" t="s">
        <v>235</v>
      </c>
      <c r="B959" t="s">
        <v>192</v>
      </c>
      <c r="C959" t="s">
        <v>242</v>
      </c>
      <c r="D959" t="s">
        <v>193</v>
      </c>
      <c r="E959" t="s">
        <v>26</v>
      </c>
      <c r="F959">
        <v>4</v>
      </c>
      <c r="G959">
        <v>2</v>
      </c>
      <c r="I959">
        <v>1047</v>
      </c>
      <c r="J959">
        <v>1047</v>
      </c>
      <c r="K959">
        <v>1047</v>
      </c>
      <c r="L959">
        <v>1047</v>
      </c>
      <c r="M959" t="s">
        <v>24</v>
      </c>
      <c r="P959">
        <v>0.34923469570424898</v>
      </c>
      <c r="Q959">
        <v>0.34923469570424898</v>
      </c>
      <c r="R959" t="s">
        <v>24</v>
      </c>
    </row>
    <row r="960" spans="1:18" x14ac:dyDescent="0.35">
      <c r="A960" t="s">
        <v>235</v>
      </c>
      <c r="B960" t="s">
        <v>192</v>
      </c>
      <c r="C960" t="s">
        <v>243</v>
      </c>
      <c r="D960" t="s">
        <v>193</v>
      </c>
      <c r="E960" t="s">
        <v>26</v>
      </c>
      <c r="F960">
        <v>5</v>
      </c>
      <c r="G960">
        <v>2</v>
      </c>
      <c r="I960">
        <v>105646</v>
      </c>
      <c r="J960">
        <v>105646</v>
      </c>
      <c r="K960">
        <v>105646</v>
      </c>
      <c r="L960">
        <v>105646</v>
      </c>
      <c r="M960" t="s">
        <v>24</v>
      </c>
      <c r="P960">
        <v>269.20671520747601</v>
      </c>
      <c r="Q960">
        <v>269.20671520747601</v>
      </c>
      <c r="R960" t="s">
        <v>24</v>
      </c>
    </row>
    <row r="961" spans="1:18" x14ac:dyDescent="0.35">
      <c r="A961" t="s">
        <v>235</v>
      </c>
      <c r="B961" t="s">
        <v>192</v>
      </c>
      <c r="C961" t="s">
        <v>244</v>
      </c>
      <c r="D961" t="s">
        <v>193</v>
      </c>
      <c r="E961" t="s">
        <v>26</v>
      </c>
      <c r="F961">
        <v>6</v>
      </c>
      <c r="G961">
        <v>2</v>
      </c>
      <c r="I961">
        <v>91171</v>
      </c>
      <c r="J961">
        <v>91171</v>
      </c>
      <c r="K961">
        <v>91171</v>
      </c>
      <c r="L961">
        <v>91171</v>
      </c>
      <c r="M961" t="s">
        <v>24</v>
      </c>
      <c r="P961">
        <v>111.30300348098901</v>
      </c>
      <c r="Q961">
        <v>111.30300348098901</v>
      </c>
      <c r="R961" t="s">
        <v>24</v>
      </c>
    </row>
    <row r="962" spans="1:18" x14ac:dyDescent="0.35">
      <c r="A962" t="s">
        <v>235</v>
      </c>
      <c r="B962" t="s">
        <v>192</v>
      </c>
      <c r="C962" t="s">
        <v>245</v>
      </c>
      <c r="D962" t="s">
        <v>193</v>
      </c>
      <c r="E962" t="s">
        <v>26</v>
      </c>
      <c r="F962">
        <v>10</v>
      </c>
      <c r="G962">
        <v>2</v>
      </c>
      <c r="I962">
        <v>588</v>
      </c>
      <c r="J962">
        <v>588</v>
      </c>
      <c r="K962">
        <v>588</v>
      </c>
      <c r="L962">
        <v>588</v>
      </c>
      <c r="M962" t="s">
        <v>24</v>
      </c>
      <c r="P962">
        <v>0.45183641034627098</v>
      </c>
      <c r="Q962">
        <v>0.45183641034627098</v>
      </c>
      <c r="R96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Cytokine</vt:lpstr>
      <vt:lpstr>Chemokine</vt:lpstr>
      <vt:lpstr>Proinflammatory</vt:lpstr>
      <vt:lpstr>Raw data - cytokine</vt:lpstr>
      <vt:lpstr>Raw data - chemokine</vt:lpstr>
      <vt:lpstr>Raw data - proinflam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Emma Garland</cp:lastModifiedBy>
  <dcterms:created xsi:type="dcterms:W3CDTF">2021-11-16T15:16:48Z</dcterms:created>
  <dcterms:modified xsi:type="dcterms:W3CDTF">2021-12-08T13:39:43Z</dcterms:modified>
</cp:coreProperties>
</file>