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tonac-my.sharepoint.com/personal/aj1g19_soton_ac_uk/Documents/PhD/Written Work/Year 4/PHD/FINAL SUBMISSION/DATA/ColourTime/7 weeks/"/>
    </mc:Choice>
  </mc:AlternateContent>
  <xr:revisionPtr revIDLastSave="135" documentId="8_{C05C1FA5-4A80-40EB-9172-CEA8260FBDE3}" xr6:coauthVersionLast="47" xr6:coauthVersionMax="47" xr10:uidLastSave="{AAFFC492-391E-4389-9282-A2DB233C76B4}"/>
  <bookViews>
    <workbookView xWindow="28680" yWindow="-120" windowWidth="29040" windowHeight="15840" xr2:uid="{AB4BC0AA-C26E-44C7-8D8D-415BCEB6B85A}"/>
  </bookViews>
  <sheets>
    <sheet name="README" sheetId="1" r:id="rId1"/>
    <sheet name="4ciii" sheetId="2" r:id="rId2"/>
    <sheet name="1ciii" sheetId="3" r:id="rId3"/>
    <sheet name="5ciii" sheetId="4" r:id="rId4"/>
    <sheet name="13ciii" sheetId="5" r:id="rId5"/>
    <sheet name="c_avgSD" sheetId="6" r:id="rId6"/>
    <sheet name="3biii" sheetId="7" r:id="rId7"/>
    <sheet name="8biii" sheetId="8" r:id="rId8"/>
    <sheet name="14biii" sheetId="9" r:id="rId9"/>
    <sheet name="b_avgSD" sheetId="10" r:id="rId10"/>
    <sheet name="11aiii" sheetId="11" r:id="rId11"/>
    <sheet name="17aiii" sheetId="12" r:id="rId12"/>
    <sheet name="7aiii" sheetId="13" r:id="rId13"/>
    <sheet name="a_avgSD" sheetId="14" r:id="rId14"/>
    <sheet name="SUMMARY" sheetId="15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14" l="1"/>
  <c r="L20" i="14"/>
  <c r="L21" i="14"/>
  <c r="L22" i="14"/>
  <c r="L23" i="14"/>
  <c r="L24" i="14"/>
  <c r="L25" i="14"/>
  <c r="L26" i="14"/>
  <c r="L27" i="14"/>
  <c r="L28" i="14"/>
  <c r="L29" i="14"/>
  <c r="B19" i="14"/>
  <c r="C19" i="14"/>
  <c r="D19" i="14"/>
  <c r="E19" i="14"/>
  <c r="F19" i="14"/>
  <c r="G19" i="14"/>
  <c r="H19" i="14"/>
  <c r="I19" i="14"/>
  <c r="J19" i="14"/>
  <c r="K19" i="14"/>
  <c r="M19" i="14"/>
  <c r="N19" i="14"/>
  <c r="O19" i="14"/>
  <c r="P19" i="14"/>
  <c r="Q19" i="14"/>
  <c r="R19" i="14"/>
  <c r="S19" i="14"/>
  <c r="T19" i="14"/>
  <c r="U19" i="14"/>
  <c r="B20" i="14"/>
  <c r="C20" i="14"/>
  <c r="D20" i="14"/>
  <c r="E20" i="14"/>
  <c r="F20" i="14"/>
  <c r="G20" i="14"/>
  <c r="H20" i="14"/>
  <c r="I20" i="14"/>
  <c r="J20" i="14"/>
  <c r="K20" i="14"/>
  <c r="M20" i="14"/>
  <c r="N20" i="14"/>
  <c r="O20" i="14"/>
  <c r="P20" i="14"/>
  <c r="Q20" i="14"/>
  <c r="R20" i="14"/>
  <c r="S20" i="14"/>
  <c r="T20" i="14"/>
  <c r="U20" i="14"/>
  <c r="B21" i="14"/>
  <c r="C21" i="14"/>
  <c r="D21" i="14"/>
  <c r="E21" i="14"/>
  <c r="F21" i="14"/>
  <c r="G21" i="14"/>
  <c r="H21" i="14"/>
  <c r="I21" i="14"/>
  <c r="J21" i="14"/>
  <c r="K21" i="14"/>
  <c r="M21" i="14"/>
  <c r="N21" i="14"/>
  <c r="O21" i="14"/>
  <c r="P21" i="14"/>
  <c r="Q21" i="14"/>
  <c r="R21" i="14"/>
  <c r="S21" i="14"/>
  <c r="T21" i="14"/>
  <c r="U21" i="14"/>
  <c r="B22" i="14"/>
  <c r="C22" i="14"/>
  <c r="D22" i="14"/>
  <c r="E22" i="14"/>
  <c r="F22" i="14"/>
  <c r="G22" i="14"/>
  <c r="H22" i="14"/>
  <c r="I22" i="14"/>
  <c r="J22" i="14"/>
  <c r="K22" i="14"/>
  <c r="M22" i="14"/>
  <c r="N22" i="14"/>
  <c r="O22" i="14"/>
  <c r="P22" i="14"/>
  <c r="Q22" i="14"/>
  <c r="R22" i="14"/>
  <c r="S22" i="14"/>
  <c r="T22" i="14"/>
  <c r="U22" i="14"/>
  <c r="B23" i="14"/>
  <c r="C23" i="14"/>
  <c r="D23" i="14"/>
  <c r="E23" i="14"/>
  <c r="F23" i="14"/>
  <c r="G23" i="14"/>
  <c r="H23" i="14"/>
  <c r="I23" i="14"/>
  <c r="J23" i="14"/>
  <c r="K23" i="14"/>
  <c r="M23" i="14"/>
  <c r="N23" i="14"/>
  <c r="O23" i="14"/>
  <c r="P23" i="14"/>
  <c r="Q23" i="14"/>
  <c r="R23" i="14"/>
  <c r="S23" i="14"/>
  <c r="T23" i="14"/>
  <c r="U23" i="14"/>
  <c r="B24" i="14"/>
  <c r="C24" i="14"/>
  <c r="D24" i="14"/>
  <c r="E24" i="14"/>
  <c r="F24" i="14"/>
  <c r="G24" i="14"/>
  <c r="H24" i="14"/>
  <c r="I24" i="14"/>
  <c r="J24" i="14"/>
  <c r="K24" i="14"/>
  <c r="M24" i="14"/>
  <c r="N24" i="14"/>
  <c r="O24" i="14"/>
  <c r="P24" i="14"/>
  <c r="Q24" i="14"/>
  <c r="R24" i="14"/>
  <c r="S24" i="14"/>
  <c r="T24" i="14"/>
  <c r="U24" i="14"/>
  <c r="B25" i="14"/>
  <c r="C25" i="14"/>
  <c r="D25" i="14"/>
  <c r="E25" i="14"/>
  <c r="F25" i="14"/>
  <c r="G25" i="14"/>
  <c r="H25" i="14"/>
  <c r="I25" i="14"/>
  <c r="J25" i="14"/>
  <c r="K25" i="14"/>
  <c r="M25" i="14"/>
  <c r="N25" i="14"/>
  <c r="O25" i="14"/>
  <c r="P25" i="14"/>
  <c r="Q25" i="14"/>
  <c r="R25" i="14"/>
  <c r="S25" i="14"/>
  <c r="T25" i="14"/>
  <c r="U25" i="14"/>
  <c r="B26" i="14"/>
  <c r="C26" i="14"/>
  <c r="D26" i="14"/>
  <c r="E26" i="14"/>
  <c r="F26" i="14"/>
  <c r="G26" i="14"/>
  <c r="H26" i="14"/>
  <c r="I26" i="14"/>
  <c r="J26" i="14"/>
  <c r="K26" i="14"/>
  <c r="M26" i="14"/>
  <c r="N26" i="14"/>
  <c r="O26" i="14"/>
  <c r="P26" i="14"/>
  <c r="Q26" i="14"/>
  <c r="R26" i="14"/>
  <c r="S26" i="14"/>
  <c r="T26" i="14"/>
  <c r="U26" i="14"/>
  <c r="B27" i="14"/>
  <c r="C27" i="14"/>
  <c r="D27" i="14"/>
  <c r="E27" i="14"/>
  <c r="F27" i="14"/>
  <c r="G27" i="14"/>
  <c r="H27" i="14"/>
  <c r="I27" i="14"/>
  <c r="J27" i="14"/>
  <c r="K27" i="14"/>
  <c r="M27" i="14"/>
  <c r="N27" i="14"/>
  <c r="O27" i="14"/>
  <c r="P27" i="14"/>
  <c r="Q27" i="14"/>
  <c r="R27" i="14"/>
  <c r="S27" i="14"/>
  <c r="T27" i="14"/>
  <c r="U27" i="14"/>
  <c r="B28" i="14"/>
  <c r="C28" i="14"/>
  <c r="D28" i="14"/>
  <c r="E28" i="14"/>
  <c r="F28" i="14"/>
  <c r="G28" i="14"/>
  <c r="H28" i="14"/>
  <c r="I28" i="14"/>
  <c r="J28" i="14"/>
  <c r="K28" i="14"/>
  <c r="M28" i="14"/>
  <c r="N28" i="14"/>
  <c r="O28" i="14"/>
  <c r="P28" i="14"/>
  <c r="Q28" i="14"/>
  <c r="R28" i="14"/>
  <c r="S28" i="14"/>
  <c r="T28" i="14"/>
  <c r="U28" i="14"/>
  <c r="B29" i="14"/>
  <c r="C29" i="14"/>
  <c r="D29" i="14"/>
  <c r="E29" i="14"/>
  <c r="F29" i="14"/>
  <c r="G29" i="14"/>
  <c r="H29" i="14"/>
  <c r="I29" i="14"/>
  <c r="J29" i="14"/>
  <c r="K29" i="14"/>
  <c r="M29" i="14"/>
  <c r="N29" i="14"/>
  <c r="O29" i="14"/>
  <c r="P29" i="14"/>
  <c r="Q29" i="14"/>
  <c r="R29" i="14"/>
  <c r="S29" i="14"/>
  <c r="T29" i="14"/>
  <c r="U29" i="14"/>
  <c r="A20" i="14"/>
  <c r="A21" i="14"/>
  <c r="A22" i="14"/>
  <c r="A23" i="14"/>
  <c r="A24" i="14"/>
  <c r="A25" i="14"/>
  <c r="A26" i="14"/>
  <c r="A27" i="14"/>
  <c r="A28" i="14"/>
  <c r="A29" i="14"/>
  <c r="A19" i="14"/>
  <c r="B4" i="14"/>
  <c r="C4" i="14"/>
  <c r="D4" i="14"/>
  <c r="E4" i="14"/>
  <c r="F4" i="14"/>
  <c r="G4" i="14"/>
  <c r="H4" i="14"/>
  <c r="I4" i="14"/>
  <c r="J4" i="14"/>
  <c r="K4" i="14"/>
  <c r="L4" i="14"/>
  <c r="M4" i="14"/>
  <c r="N4" i="14"/>
  <c r="O4" i="14"/>
  <c r="P4" i="14"/>
  <c r="Q4" i="14"/>
  <c r="R4" i="14"/>
  <c r="S4" i="14"/>
  <c r="T4" i="14"/>
  <c r="U4" i="14"/>
  <c r="B5" i="14"/>
  <c r="C5" i="14"/>
  <c r="D5" i="14"/>
  <c r="E5" i="14"/>
  <c r="F5" i="14"/>
  <c r="G5" i="14"/>
  <c r="H5" i="14"/>
  <c r="I5" i="14"/>
  <c r="J5" i="14"/>
  <c r="K5" i="14"/>
  <c r="L5" i="14"/>
  <c r="M5" i="14"/>
  <c r="N5" i="14"/>
  <c r="O5" i="14"/>
  <c r="P5" i="14"/>
  <c r="Q5" i="14"/>
  <c r="R5" i="14"/>
  <c r="S5" i="14"/>
  <c r="T5" i="14"/>
  <c r="U5" i="14"/>
  <c r="B6" i="14"/>
  <c r="C6" i="14"/>
  <c r="D6" i="14"/>
  <c r="E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T6" i="14"/>
  <c r="U6" i="14"/>
  <c r="B7" i="14"/>
  <c r="C7" i="14"/>
  <c r="D7" i="14"/>
  <c r="E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T7" i="14"/>
  <c r="U7" i="14"/>
  <c r="B8" i="14"/>
  <c r="C8" i="14"/>
  <c r="D8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T8" i="14"/>
  <c r="U8" i="14"/>
  <c r="B9" i="14"/>
  <c r="C9" i="14"/>
  <c r="D9" i="14"/>
  <c r="E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T9" i="14"/>
  <c r="U9" i="14"/>
  <c r="B10" i="14"/>
  <c r="C10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T10" i="14"/>
  <c r="U10" i="14"/>
  <c r="B11" i="14"/>
  <c r="C11" i="14"/>
  <c r="D11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T11" i="14"/>
  <c r="U11" i="14"/>
  <c r="B12" i="14"/>
  <c r="C12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T12" i="14"/>
  <c r="U12" i="14"/>
  <c r="B13" i="14"/>
  <c r="C13" i="14"/>
  <c r="D13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T13" i="14"/>
  <c r="U13" i="14"/>
  <c r="B14" i="14"/>
  <c r="C14" i="14"/>
  <c r="D14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T14" i="14"/>
  <c r="U14" i="14"/>
  <c r="A5" i="14"/>
  <c r="A6" i="14"/>
  <c r="A7" i="14"/>
  <c r="A8" i="14"/>
  <c r="A9" i="14"/>
  <c r="A10" i="14"/>
  <c r="A11" i="14"/>
  <c r="A12" i="14"/>
  <c r="A13" i="14"/>
  <c r="A14" i="14"/>
  <c r="A4" i="14"/>
  <c r="D14" i="13"/>
  <c r="B14" i="13"/>
  <c r="D13" i="13"/>
  <c r="B13" i="13"/>
  <c r="D12" i="13"/>
  <c r="B12" i="13"/>
  <c r="D11" i="13"/>
  <c r="B11" i="13"/>
  <c r="D10" i="13"/>
  <c r="B10" i="13"/>
  <c r="D9" i="13"/>
  <c r="B9" i="13"/>
  <c r="D8" i="13"/>
  <c r="B8" i="13"/>
  <c r="D7" i="13"/>
  <c r="B7" i="13"/>
  <c r="D6" i="13"/>
  <c r="B6" i="13"/>
  <c r="D5" i="13"/>
  <c r="B5" i="13"/>
  <c r="D4" i="13"/>
  <c r="B4" i="13"/>
  <c r="D14" i="12"/>
  <c r="B14" i="12"/>
  <c r="D13" i="12"/>
  <c r="B13" i="12"/>
  <c r="D12" i="12"/>
  <c r="B12" i="12"/>
  <c r="D11" i="12"/>
  <c r="B11" i="12"/>
  <c r="D10" i="12"/>
  <c r="B10" i="12"/>
  <c r="D9" i="12"/>
  <c r="B9" i="12"/>
  <c r="D8" i="12"/>
  <c r="B8" i="12"/>
  <c r="D7" i="12"/>
  <c r="B7" i="12"/>
  <c r="D6" i="12"/>
  <c r="B6" i="12"/>
  <c r="D5" i="12"/>
  <c r="B5" i="12"/>
  <c r="D4" i="12"/>
  <c r="B4" i="12"/>
  <c r="D14" i="11"/>
  <c r="B14" i="11"/>
  <c r="D13" i="11"/>
  <c r="B13" i="11"/>
  <c r="D12" i="11"/>
  <c r="B12" i="11"/>
  <c r="D11" i="11"/>
  <c r="B11" i="11"/>
  <c r="D10" i="11"/>
  <c r="B10" i="11"/>
  <c r="D9" i="11"/>
  <c r="B9" i="11"/>
  <c r="D8" i="11"/>
  <c r="B8" i="11"/>
  <c r="D7" i="11"/>
  <c r="B7" i="11"/>
  <c r="D6" i="11"/>
  <c r="B6" i="11"/>
  <c r="D5" i="11"/>
  <c r="B5" i="11"/>
  <c r="D4" i="11"/>
  <c r="B4" i="11"/>
  <c r="B20" i="10"/>
  <c r="C20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B21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A21" i="10"/>
  <c r="A20" i="10"/>
  <c r="A22" i="10"/>
  <c r="B22" i="10"/>
  <c r="C22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A23" i="10"/>
  <c r="B23" i="10"/>
  <c r="C23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A24" i="10"/>
  <c r="B24" i="10"/>
  <c r="C24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A25" i="10"/>
  <c r="B25" i="10"/>
  <c r="C25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A26" i="10"/>
  <c r="B26" i="10"/>
  <c r="C26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A27" i="10"/>
  <c r="B27" i="10"/>
  <c r="C27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A28" i="10"/>
  <c r="B28" i="10"/>
  <c r="C28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A29" i="10"/>
  <c r="B29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B19" i="10"/>
  <c r="C19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A19" i="10"/>
  <c r="B5" i="10"/>
  <c r="C5" i="10"/>
  <c r="D5" i="10"/>
  <c r="E5" i="10"/>
  <c r="F5" i="10"/>
  <c r="G5" i="10"/>
  <c r="H5" i="10"/>
  <c r="I5" i="10"/>
  <c r="J5" i="10"/>
  <c r="K5" i="10"/>
  <c r="L5" i="10"/>
  <c r="M5" i="10"/>
  <c r="N5" i="10"/>
  <c r="O5" i="10"/>
  <c r="P5" i="10"/>
  <c r="Q5" i="10"/>
  <c r="R5" i="10"/>
  <c r="S5" i="10"/>
  <c r="T5" i="10"/>
  <c r="U5" i="10"/>
  <c r="B6" i="10"/>
  <c r="C6" i="10"/>
  <c r="D6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A6" i="10"/>
  <c r="A5" i="10"/>
  <c r="A7" i="10"/>
  <c r="B7" i="10"/>
  <c r="C7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A8" i="10"/>
  <c r="B8" i="10"/>
  <c r="C8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A9" i="10"/>
  <c r="B9" i="10"/>
  <c r="C9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A10" i="10"/>
  <c r="B10" i="10"/>
  <c r="C10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A11" i="10"/>
  <c r="B11" i="10"/>
  <c r="C11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A12" i="10"/>
  <c r="B12" i="10"/>
  <c r="C12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A13" i="10"/>
  <c r="B13" i="10"/>
  <c r="C13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A14" i="10"/>
  <c r="B14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B4" i="10"/>
  <c r="C4" i="10"/>
  <c r="D4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A4" i="10"/>
  <c r="D14" i="9"/>
  <c r="B14" i="9"/>
  <c r="D13" i="9"/>
  <c r="B13" i="9"/>
  <c r="D12" i="9"/>
  <c r="B12" i="9"/>
  <c r="D11" i="9"/>
  <c r="B11" i="9"/>
  <c r="D10" i="9"/>
  <c r="B10" i="9"/>
  <c r="D9" i="9"/>
  <c r="B9" i="9"/>
  <c r="D8" i="9"/>
  <c r="B8" i="9"/>
  <c r="D7" i="9"/>
  <c r="B7" i="9"/>
  <c r="D6" i="9"/>
  <c r="B6" i="9"/>
  <c r="D5" i="9"/>
  <c r="B5" i="9"/>
  <c r="D4" i="9"/>
  <c r="B4" i="9"/>
  <c r="D14" i="8"/>
  <c r="B14" i="8"/>
  <c r="D13" i="8"/>
  <c r="B13" i="8"/>
  <c r="D12" i="8"/>
  <c r="B12" i="8"/>
  <c r="D11" i="8"/>
  <c r="B11" i="8"/>
  <c r="D10" i="8"/>
  <c r="B10" i="8"/>
  <c r="D9" i="8"/>
  <c r="B9" i="8"/>
  <c r="D8" i="8"/>
  <c r="B8" i="8"/>
  <c r="D7" i="8"/>
  <c r="B7" i="8"/>
  <c r="D6" i="8"/>
  <c r="B6" i="8"/>
  <c r="D5" i="8"/>
  <c r="B5" i="8"/>
  <c r="D4" i="8"/>
  <c r="B4" i="8"/>
  <c r="D14" i="7"/>
  <c r="B14" i="7"/>
  <c r="D13" i="7"/>
  <c r="B13" i="7"/>
  <c r="D12" i="7"/>
  <c r="B12" i="7"/>
  <c r="D11" i="7"/>
  <c r="B11" i="7"/>
  <c r="D10" i="7"/>
  <c r="B10" i="7"/>
  <c r="D9" i="7"/>
  <c r="B9" i="7"/>
  <c r="D8" i="7"/>
  <c r="B8" i="7"/>
  <c r="D7" i="7"/>
  <c r="B7" i="7"/>
  <c r="D6" i="7"/>
  <c r="B6" i="7"/>
  <c r="D5" i="7"/>
  <c r="B5" i="7"/>
  <c r="D4" i="7"/>
  <c r="B4" i="7"/>
  <c r="B4" i="6"/>
  <c r="C4" i="6"/>
  <c r="D4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B5" i="6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B6" i="6"/>
  <c r="C6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B7" i="6"/>
  <c r="C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B8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B9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B10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B11" i="6"/>
  <c r="C11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B12" i="6"/>
  <c r="C12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B13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B14" i="6"/>
  <c r="C14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B15" i="6"/>
  <c r="C15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B16" i="6"/>
  <c r="C16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B17" i="6"/>
  <c r="C17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B18" i="6"/>
  <c r="C18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B19" i="6"/>
  <c r="C19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4" i="6"/>
  <c r="B24" i="6"/>
  <c r="C24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B25" i="6"/>
  <c r="C25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B26" i="6"/>
  <c r="C26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B27" i="6"/>
  <c r="C27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B28" i="6"/>
  <c r="C28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B29" i="6"/>
  <c r="C29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B30" i="6"/>
  <c r="C30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B31" i="6"/>
  <c r="C31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B32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B33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B34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A25" i="6"/>
  <c r="A26" i="6"/>
  <c r="A27" i="6"/>
  <c r="A28" i="6"/>
  <c r="A29" i="6"/>
  <c r="A30" i="6"/>
  <c r="A31" i="6"/>
  <c r="A32" i="6"/>
  <c r="A33" i="6"/>
  <c r="A34" i="6"/>
  <c r="A24" i="6"/>
  <c r="D14" i="5"/>
  <c r="B14" i="5"/>
  <c r="D13" i="5"/>
  <c r="B13" i="5"/>
  <c r="D12" i="5"/>
  <c r="B12" i="5"/>
  <c r="D11" i="5"/>
  <c r="B11" i="5"/>
  <c r="D10" i="5"/>
  <c r="B10" i="5"/>
  <c r="D9" i="5"/>
  <c r="B9" i="5"/>
  <c r="D8" i="5"/>
  <c r="B8" i="5"/>
  <c r="D7" i="5"/>
  <c r="B7" i="5"/>
  <c r="D6" i="5"/>
  <c r="B6" i="5"/>
  <c r="D5" i="5"/>
  <c r="B5" i="5"/>
  <c r="D4" i="5"/>
  <c r="B4" i="5"/>
  <c r="D19" i="4"/>
  <c r="B19" i="4"/>
  <c r="D18" i="4"/>
  <c r="B18" i="4"/>
  <c r="D17" i="4"/>
  <c r="B17" i="4"/>
  <c r="D16" i="4"/>
  <c r="B16" i="4"/>
  <c r="D15" i="4"/>
  <c r="B15" i="4"/>
  <c r="D14" i="4"/>
  <c r="B14" i="4"/>
  <c r="D13" i="4"/>
  <c r="B13" i="4"/>
  <c r="D12" i="4"/>
  <c r="B12" i="4"/>
  <c r="D11" i="4"/>
  <c r="B11" i="4"/>
  <c r="D10" i="4"/>
  <c r="B10" i="4"/>
  <c r="D9" i="4"/>
  <c r="B9" i="4"/>
  <c r="D8" i="4"/>
  <c r="B8" i="4"/>
  <c r="D7" i="4"/>
  <c r="B7" i="4"/>
  <c r="D6" i="4"/>
  <c r="B6" i="4"/>
  <c r="D5" i="4"/>
  <c r="B5" i="4"/>
  <c r="D4" i="4"/>
  <c r="B4" i="4"/>
  <c r="D14" i="3"/>
  <c r="B14" i="3"/>
  <c r="D13" i="3"/>
  <c r="B13" i="3"/>
  <c r="D12" i="3"/>
  <c r="B12" i="3"/>
  <c r="D11" i="3"/>
  <c r="B11" i="3"/>
  <c r="D10" i="3"/>
  <c r="B10" i="3"/>
  <c r="D9" i="3"/>
  <c r="B9" i="3"/>
  <c r="D8" i="3"/>
  <c r="B8" i="3"/>
  <c r="D7" i="3"/>
  <c r="B7" i="3"/>
  <c r="D6" i="3"/>
  <c r="B6" i="3"/>
  <c r="D5" i="3"/>
  <c r="B5" i="3"/>
  <c r="D4" i="3"/>
  <c r="B4" i="3"/>
  <c r="D14" i="2"/>
  <c r="B14" i="2"/>
  <c r="D13" i="2"/>
  <c r="B13" i="2"/>
  <c r="D12" i="2"/>
  <c r="B12" i="2"/>
  <c r="D11" i="2"/>
  <c r="B11" i="2"/>
  <c r="D10" i="2"/>
  <c r="B10" i="2"/>
  <c r="D9" i="2"/>
  <c r="B9" i="2"/>
  <c r="D8" i="2"/>
  <c r="B8" i="2"/>
  <c r="D7" i="2"/>
  <c r="B7" i="2"/>
  <c r="D6" i="2"/>
  <c r="B6" i="2"/>
  <c r="D5" i="2"/>
  <c r="B5" i="2"/>
  <c r="D4" i="2"/>
  <c r="B4" i="2"/>
</calcChain>
</file>

<file path=xl/sharedStrings.xml><?xml version="1.0" encoding="utf-8"?>
<sst xmlns="http://schemas.openxmlformats.org/spreadsheetml/2006/main" count="656" uniqueCount="61">
  <si>
    <t>Storage modulus</t>
  </si>
  <si>
    <t>Loss modulus</t>
  </si>
  <si>
    <t>Tan(delta)</t>
  </si>
  <si>
    <t>Angular frequency</t>
  </si>
  <si>
    <t>Oscillation torque</t>
  </si>
  <si>
    <t>Step time</t>
  </si>
  <si>
    <t>Temperature</t>
  </si>
  <si>
    <t>Raw phase</t>
  </si>
  <si>
    <t>Oscillation displacement</t>
  </si>
  <si>
    <t>Complex viscosity</t>
  </si>
  <si>
    <t>Axial force</t>
  </si>
  <si>
    <t>Complex modulus</t>
  </si>
  <si>
    <t>Frequency</t>
  </si>
  <si>
    <t>Gap</t>
  </si>
  <si>
    <t>Oscillation strain</t>
  </si>
  <si>
    <t>Oscillation strain rate</t>
  </si>
  <si>
    <t>Oscillation stress</t>
  </si>
  <si>
    <t>Phase angle</t>
  </si>
  <si>
    <t>Time</t>
  </si>
  <si>
    <t>MPa</t>
  </si>
  <si>
    <t>Pa</t>
  </si>
  <si>
    <t>rad/s</t>
  </si>
  <si>
    <t>µN.m</t>
  </si>
  <si>
    <t>s</t>
  </si>
  <si>
    <t>°C</t>
  </si>
  <si>
    <t>°</t>
  </si>
  <si>
    <t>rad</t>
  </si>
  <si>
    <t>Pa.s</t>
  </si>
  <si>
    <t>N</t>
  </si>
  <si>
    <t>Hz</t>
  </si>
  <si>
    <t>µm</t>
  </si>
  <si>
    <t>%</t>
  </si>
  <si>
    <t>1/s</t>
  </si>
  <si>
    <t>Frequency sweep 4ciii, 25/11/2022</t>
  </si>
  <si>
    <t>Frequency sweep, 1ciii, 25/11/22</t>
  </si>
  <si>
    <t>Frequency sweep, 5ciii, 25/11/22</t>
  </si>
  <si>
    <t>Frequency sweep, 13ciii, 24/11/22</t>
  </si>
  <si>
    <t>AVERAGES</t>
  </si>
  <si>
    <t>SD</t>
  </si>
  <si>
    <t>Frequency sweep, 3biii, 25/11/22</t>
  </si>
  <si>
    <t>Frequency sweep, 14biii, 25/11/22</t>
  </si>
  <si>
    <t>Frequency sweep, 8biii, 25/11/22</t>
  </si>
  <si>
    <t>n=2</t>
  </si>
  <si>
    <t>Frequency sweep, 17aiii, 25/12/22</t>
  </si>
  <si>
    <t>Frequency sweep, 11aiii, 25/12/22</t>
  </si>
  <si>
    <t>Frequency sweep, 7aiii, 25/11/22</t>
  </si>
  <si>
    <t>Data collected: October - December 2022</t>
  </si>
  <si>
    <t>Author: Alexandra Snowdon</t>
  </si>
  <si>
    <t>This workbook contains data from amplitude sweeps on marine biofilms grown on different coloured surfaces: red, white and black.</t>
  </si>
  <si>
    <t>Marine biofilms were grown statically on 40 mm diameter coupons in Hartlepool Marina from October to November 2022. Coupons were removed in two bacthes, one batch was removed after 7 weeks of fouling and the other at 8 weeks.</t>
  </si>
  <si>
    <t>This workbook contains data for coupons retrieved after 7 weeks: 23rd November.</t>
  </si>
  <si>
    <t>The rheometer used was a HR10 TA Instruments model, fitted with a sandblasted 40-mm diameter top-plate geometry. Biofilms were tested on the rheometer: 24th - 25th November 2022.</t>
  </si>
  <si>
    <t>A Peltier-plate was also used and set to 10 degrees as this was the temperature the biofilms had been grown at in Hartlepool Marina.</t>
  </si>
  <si>
    <t>KEY</t>
  </si>
  <si>
    <t>a = white</t>
  </si>
  <si>
    <t>b = black</t>
  </si>
  <si>
    <t>c = red</t>
  </si>
  <si>
    <t>iii = retrieved after 7weeks of testing</t>
  </si>
  <si>
    <t xml:space="preserve">To normalise for variation in biofilm thickness the biofilms were compressed to a normal force of 0.1N and this set the gap height. </t>
  </si>
  <si>
    <t>Frequency sweeps were conducted at a constant strain of 0.1% from 0.62 to 62 rad s^-1.</t>
  </si>
  <si>
    <t>In this workbook raw data is presented for the replicates of each colour. There is also average and SD data for each colour. At the end, the SUMMARY worksheet presents a frequency sweep figure for each colour.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</si>
</sst>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G' (4ciii)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'[1]Frequency sweep - 2'!$F$4:$F$14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'[1]Frequency sweep - 2'!$B$4:$B$14</c:f>
              <c:numCache>
                <c:formatCode>General</c:formatCode>
                <c:ptCount val="11"/>
                <c:pt idx="0">
                  <c:v>222.80699999999999</c:v>
                </c:pt>
                <c:pt idx="1">
                  <c:v>252.09299999999999</c:v>
                </c:pt>
                <c:pt idx="2">
                  <c:v>258.39800000000002</c:v>
                </c:pt>
                <c:pt idx="3">
                  <c:v>286.94400000000002</c:v>
                </c:pt>
                <c:pt idx="4">
                  <c:v>284.31099999999998</c:v>
                </c:pt>
                <c:pt idx="5">
                  <c:v>303.66200000000003</c:v>
                </c:pt>
                <c:pt idx="6">
                  <c:v>317.52699999999999</c:v>
                </c:pt>
                <c:pt idx="7">
                  <c:v>330.49799999999999</c:v>
                </c:pt>
                <c:pt idx="8">
                  <c:v>346.476</c:v>
                </c:pt>
                <c:pt idx="9">
                  <c:v>365.98500000000001</c:v>
                </c:pt>
                <c:pt idx="10">
                  <c:v>381.17100000000005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FA2-425F-991E-CDEAD6CDA2F4}"/>
            </c:ext>
          </c:extLst>
        </c:ser>
        <c:ser>
          <c:idx val="1"/>
          <c:order val="1"/>
          <c:tx>
            <c:v>G'' (4ciii)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'[1]Frequency sweep - 2'!$F$4:$F$14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'[1]Frequency sweep - 2'!$D$4:$D$14</c:f>
              <c:numCache>
                <c:formatCode>General</c:formatCode>
                <c:ptCount val="11"/>
                <c:pt idx="0">
                  <c:v>67.798200000000008</c:v>
                </c:pt>
                <c:pt idx="1">
                  <c:v>44.304900000000004</c:v>
                </c:pt>
                <c:pt idx="2">
                  <c:v>63.294799999999995</c:v>
                </c:pt>
                <c:pt idx="3">
                  <c:v>29.334799999999998</c:v>
                </c:pt>
                <c:pt idx="4">
                  <c:v>67.269199999999998</c:v>
                </c:pt>
                <c:pt idx="5">
                  <c:v>55.141100000000002</c:v>
                </c:pt>
                <c:pt idx="6">
                  <c:v>54.169599999999996</c:v>
                </c:pt>
                <c:pt idx="7">
                  <c:v>56.369199999999999</c:v>
                </c:pt>
                <c:pt idx="8">
                  <c:v>53.4557</c:v>
                </c:pt>
                <c:pt idx="9">
                  <c:v>59.179600000000001</c:v>
                </c:pt>
                <c:pt idx="10">
                  <c:v>60.971599999999995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FA2-425F-991E-CDEAD6CDA2F4}"/>
            </c:ext>
          </c:extLst>
        </c:ser>
        <c:ser>
          <c:idx val="2"/>
          <c:order val="2"/>
          <c:tx>
            <c:v>n (4ciii)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'[1]Frequency sweep - 2'!$F$4:$F$14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'[1]Frequency sweep - 2'!$L$4:$L$14</c:f>
              <c:numCache>
                <c:formatCode>General</c:formatCode>
                <c:ptCount val="11"/>
                <c:pt idx="0">
                  <c:v>370.66199999999998</c:v>
                </c:pt>
                <c:pt idx="1">
                  <c:v>257.03199999999998</c:v>
                </c:pt>
                <c:pt idx="2">
                  <c:v>168.56200000000001</c:v>
                </c:pt>
                <c:pt idx="3">
                  <c:v>115.312</c:v>
                </c:pt>
                <c:pt idx="4">
                  <c:v>73.695899999999995</c:v>
                </c:pt>
                <c:pt idx="5">
                  <c:v>49.119700000000002</c:v>
                </c:pt>
                <c:pt idx="6">
                  <c:v>32.346600000000002</c:v>
                </c:pt>
                <c:pt idx="7">
                  <c:v>21.242899999999999</c:v>
                </c:pt>
                <c:pt idx="8">
                  <c:v>14.015499999999999</c:v>
                </c:pt>
                <c:pt idx="9">
                  <c:v>9.3515999999999995</c:v>
                </c:pt>
                <c:pt idx="10">
                  <c:v>6.1436400000000004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FA2-425F-991E-CDEAD6CDA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0206224"/>
        <c:axId val="350211216"/>
      </c:scatterChart>
      <c:valAx>
        <c:axId val="350206224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211216"/>
        <c:crosses val="autoZero"/>
        <c:crossBetween val="midCat"/>
      </c:valAx>
      <c:valAx>
        <c:axId val="350211216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2062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G' (7aiii)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'[8]Frequency sweep - 2'!$F$4:$F$14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'[8]Frequency sweep - 2'!$B$4:$B$14</c:f>
              <c:numCache>
                <c:formatCode>General</c:formatCode>
                <c:ptCount val="11"/>
                <c:pt idx="0">
                  <c:v>59.953200000000002</c:v>
                </c:pt>
                <c:pt idx="1">
                  <c:v>67.7697</c:v>
                </c:pt>
                <c:pt idx="2">
                  <c:v>70.182099999999991</c:v>
                </c:pt>
                <c:pt idx="3">
                  <c:v>76.233499999999992</c:v>
                </c:pt>
                <c:pt idx="4">
                  <c:v>77.205600000000004</c:v>
                </c:pt>
                <c:pt idx="5">
                  <c:v>81.495200000000011</c:v>
                </c:pt>
                <c:pt idx="6">
                  <c:v>83.910800000000009</c:v>
                </c:pt>
                <c:pt idx="7">
                  <c:v>91.984799999999993</c:v>
                </c:pt>
                <c:pt idx="8">
                  <c:v>96.107799999999997</c:v>
                </c:pt>
                <c:pt idx="9">
                  <c:v>101.34800000000001</c:v>
                </c:pt>
                <c:pt idx="10">
                  <c:v>111.11200000000001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0E2-4484-91C3-2C10F5E4E8BC}"/>
            </c:ext>
          </c:extLst>
        </c:ser>
        <c:ser>
          <c:idx val="1"/>
          <c:order val="1"/>
          <c:tx>
            <c:v>G'' (7aiii)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'[8]Frequency sweep - 2'!$F$4:$F$14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'[8]Frequency sweep - 2'!$D$4:$D$14</c:f>
              <c:numCache>
                <c:formatCode>General</c:formatCode>
                <c:ptCount val="11"/>
                <c:pt idx="0">
                  <c:v>17.7453</c:v>
                </c:pt>
                <c:pt idx="1">
                  <c:v>9.1040299999999998</c:v>
                </c:pt>
                <c:pt idx="2">
                  <c:v>13.905100000000001</c:v>
                </c:pt>
                <c:pt idx="3">
                  <c:v>7.2885900000000001</c:v>
                </c:pt>
                <c:pt idx="4">
                  <c:v>13.916700000000001</c:v>
                </c:pt>
                <c:pt idx="5">
                  <c:v>13.482199999999999</c:v>
                </c:pt>
                <c:pt idx="6">
                  <c:v>16.746199999999998</c:v>
                </c:pt>
                <c:pt idx="7">
                  <c:v>15.5785</c:v>
                </c:pt>
                <c:pt idx="8">
                  <c:v>16.648799999999998</c:v>
                </c:pt>
                <c:pt idx="9">
                  <c:v>17.9255</c:v>
                </c:pt>
                <c:pt idx="10">
                  <c:v>19.510399999999997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0E2-4484-91C3-2C10F5E4E8BC}"/>
            </c:ext>
          </c:extLst>
        </c:ser>
        <c:ser>
          <c:idx val="2"/>
          <c:order val="2"/>
          <c:tx>
            <c:v>n (7aiii)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'[8]Frequency sweep - 2'!$F$4:$F$14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'[8]Frequency sweep - 2'!$L$4:$L$14</c:f>
              <c:numCache>
                <c:formatCode>General</c:formatCode>
                <c:ptCount val="11"/>
                <c:pt idx="0">
                  <c:v>99.510400000000004</c:v>
                </c:pt>
                <c:pt idx="1">
                  <c:v>68.665800000000004</c:v>
                </c:pt>
                <c:pt idx="2">
                  <c:v>45.332099999999997</c:v>
                </c:pt>
                <c:pt idx="3">
                  <c:v>30.615400000000001</c:v>
                </c:pt>
                <c:pt idx="4">
                  <c:v>19.788499999999999</c:v>
                </c:pt>
                <c:pt idx="5">
                  <c:v>13.146699999999999</c:v>
                </c:pt>
                <c:pt idx="6">
                  <c:v>8.5924499999999995</c:v>
                </c:pt>
                <c:pt idx="7">
                  <c:v>5.9111900000000004</c:v>
                </c:pt>
                <c:pt idx="8">
                  <c:v>3.8994599999999999</c:v>
                </c:pt>
                <c:pt idx="9">
                  <c:v>2.5961099999999999</c:v>
                </c:pt>
                <c:pt idx="10">
                  <c:v>1.7954600000000001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0E2-4484-91C3-2C10F5E4E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1781599"/>
        <c:axId val="2131777439"/>
      </c:scatterChart>
      <c:valAx>
        <c:axId val="2131781599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1777439"/>
        <c:crosses val="autoZero"/>
        <c:crossBetween val="midCat"/>
      </c:valAx>
      <c:valAx>
        <c:axId val="2131777439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17815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G' (17aiii)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'[9]Frequency sweep - 2'!$F$4:$F$14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'[9]Frequency sweep - 2'!$B$4:$B$14</c:f>
              <c:numCache>
                <c:formatCode>General</c:formatCode>
                <c:ptCount val="11"/>
                <c:pt idx="0">
                  <c:v>143.107</c:v>
                </c:pt>
                <c:pt idx="1">
                  <c:v>155.52500000000001</c:v>
                </c:pt>
                <c:pt idx="2">
                  <c:v>166.416</c:v>
                </c:pt>
                <c:pt idx="3">
                  <c:v>176.19900000000001</c:v>
                </c:pt>
                <c:pt idx="4">
                  <c:v>185.24599999999998</c:v>
                </c:pt>
                <c:pt idx="5">
                  <c:v>194.25800000000001</c:v>
                </c:pt>
                <c:pt idx="6">
                  <c:v>201.40199999999999</c:v>
                </c:pt>
                <c:pt idx="7">
                  <c:v>210.13200000000001</c:v>
                </c:pt>
                <c:pt idx="8">
                  <c:v>219.042</c:v>
                </c:pt>
                <c:pt idx="9">
                  <c:v>228.86</c:v>
                </c:pt>
                <c:pt idx="10">
                  <c:v>240.042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31-4529-ADAE-128D8C5DFD50}"/>
            </c:ext>
          </c:extLst>
        </c:ser>
        <c:ser>
          <c:idx val="1"/>
          <c:order val="1"/>
          <c:tx>
            <c:v>G'' (17aiii)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'[9]Frequency sweep - 2'!$F$4:$F$14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'[9]Frequency sweep - 2'!$D$4:$D$14</c:f>
              <c:numCache>
                <c:formatCode>General</c:formatCode>
                <c:ptCount val="11"/>
                <c:pt idx="0">
                  <c:v>36.9572</c:v>
                </c:pt>
                <c:pt idx="1">
                  <c:v>34.181899999999999</c:v>
                </c:pt>
                <c:pt idx="2">
                  <c:v>32.472899999999996</c:v>
                </c:pt>
                <c:pt idx="3">
                  <c:v>33.086800000000004</c:v>
                </c:pt>
                <c:pt idx="4">
                  <c:v>29.259399999999999</c:v>
                </c:pt>
                <c:pt idx="5">
                  <c:v>30.2394</c:v>
                </c:pt>
                <c:pt idx="6">
                  <c:v>32.463499999999996</c:v>
                </c:pt>
                <c:pt idx="7">
                  <c:v>33.19</c:v>
                </c:pt>
                <c:pt idx="8">
                  <c:v>34.655799999999999</c:v>
                </c:pt>
                <c:pt idx="9">
                  <c:v>37.0107</c:v>
                </c:pt>
                <c:pt idx="10">
                  <c:v>40.623100000000001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31-4529-ADAE-128D8C5DFD50}"/>
            </c:ext>
          </c:extLst>
        </c:ser>
        <c:ser>
          <c:idx val="2"/>
          <c:order val="2"/>
          <c:tx>
            <c:v>n (17aiii)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'[9]Frequency sweep - 2'!$F$4:$F$14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'[9]Frequency sweep - 2'!$L$4:$L$14</c:f>
              <c:numCache>
                <c:formatCode>General</c:formatCode>
                <c:ptCount val="11"/>
                <c:pt idx="0">
                  <c:v>235.23500000000001</c:v>
                </c:pt>
                <c:pt idx="1">
                  <c:v>159.90600000000001</c:v>
                </c:pt>
                <c:pt idx="2">
                  <c:v>107.431</c:v>
                </c:pt>
                <c:pt idx="3">
                  <c:v>71.671400000000006</c:v>
                </c:pt>
                <c:pt idx="4">
                  <c:v>47.306399999999996</c:v>
                </c:pt>
                <c:pt idx="5">
                  <c:v>31.2895</c:v>
                </c:pt>
                <c:pt idx="6">
                  <c:v>20.485700000000001</c:v>
                </c:pt>
                <c:pt idx="7">
                  <c:v>13.479100000000001</c:v>
                </c:pt>
                <c:pt idx="8">
                  <c:v>8.8658900000000003</c:v>
                </c:pt>
                <c:pt idx="9">
                  <c:v>5.8478300000000001</c:v>
                </c:pt>
                <c:pt idx="10">
                  <c:v>3.8747099999999999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31-4529-ADAE-128D8C5DF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5378079"/>
        <c:axId val="485375583"/>
      </c:scatterChart>
      <c:valAx>
        <c:axId val="485378079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5375583"/>
        <c:crosses val="autoZero"/>
        <c:crossBetween val="midCat"/>
      </c:valAx>
      <c:valAx>
        <c:axId val="48537558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53780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G' (7aiii)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'[10]Frequency sweep - 2'!$F$4:$F$14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'[10]Frequency sweep - 2'!$B$4:$B$14</c:f>
              <c:numCache>
                <c:formatCode>General</c:formatCode>
                <c:ptCount val="11"/>
                <c:pt idx="0">
                  <c:v>347.33199999999999</c:v>
                </c:pt>
                <c:pt idx="1">
                  <c:v>383.29599999999999</c:v>
                </c:pt>
                <c:pt idx="2">
                  <c:v>406.084</c:v>
                </c:pt>
                <c:pt idx="3">
                  <c:v>431.65</c:v>
                </c:pt>
                <c:pt idx="4">
                  <c:v>454.78399999999999</c:v>
                </c:pt>
                <c:pt idx="5">
                  <c:v>475.99299999999999</c:v>
                </c:pt>
                <c:pt idx="6">
                  <c:v>495.36199999999997</c:v>
                </c:pt>
                <c:pt idx="7">
                  <c:v>520.43300000000011</c:v>
                </c:pt>
                <c:pt idx="8">
                  <c:v>545.86500000000001</c:v>
                </c:pt>
                <c:pt idx="9">
                  <c:v>567.91600000000005</c:v>
                </c:pt>
                <c:pt idx="10">
                  <c:v>591.96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3D3-4BE8-945F-C2F7E20BA864}"/>
            </c:ext>
          </c:extLst>
        </c:ser>
        <c:ser>
          <c:idx val="1"/>
          <c:order val="1"/>
          <c:tx>
            <c:v>G'' (7aiii)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'[10]Frequency sweep - 2'!$F$4:$F$14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'[10]Frequency sweep - 2'!$D$4:$D$14</c:f>
              <c:numCache>
                <c:formatCode>General</c:formatCode>
                <c:ptCount val="11"/>
                <c:pt idx="0">
                  <c:v>102.075</c:v>
                </c:pt>
                <c:pt idx="1">
                  <c:v>90.162999999999997</c:v>
                </c:pt>
                <c:pt idx="2">
                  <c:v>89.893299999999996</c:v>
                </c:pt>
                <c:pt idx="3">
                  <c:v>84.558999999999997</c:v>
                </c:pt>
                <c:pt idx="4">
                  <c:v>87.668000000000006</c:v>
                </c:pt>
                <c:pt idx="5">
                  <c:v>87.070600000000013</c:v>
                </c:pt>
                <c:pt idx="6">
                  <c:v>85.802300000000002</c:v>
                </c:pt>
                <c:pt idx="7">
                  <c:v>89.078800000000001</c:v>
                </c:pt>
                <c:pt idx="8">
                  <c:v>92.150600000000011</c:v>
                </c:pt>
                <c:pt idx="9">
                  <c:v>94.69080000000001</c:v>
                </c:pt>
                <c:pt idx="10">
                  <c:v>98.964399999999998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3D3-4BE8-945F-C2F7E20BA864}"/>
            </c:ext>
          </c:extLst>
        </c:ser>
        <c:ser>
          <c:idx val="2"/>
          <c:order val="2"/>
          <c:tx>
            <c:v>n (7aiii)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'[10]Frequency sweep - 2'!$F$4:$F$14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'[10]Frequency sweep - 2'!$L$4:$L$14</c:f>
              <c:numCache>
                <c:formatCode>General</c:formatCode>
                <c:ptCount val="11"/>
                <c:pt idx="0">
                  <c:v>576.17399999999998</c:v>
                </c:pt>
                <c:pt idx="1">
                  <c:v>395.41199999999998</c:v>
                </c:pt>
                <c:pt idx="2">
                  <c:v>263.52499999999998</c:v>
                </c:pt>
                <c:pt idx="3">
                  <c:v>175.84399999999999</c:v>
                </c:pt>
                <c:pt idx="4">
                  <c:v>116.828</c:v>
                </c:pt>
                <c:pt idx="5">
                  <c:v>77.013599999999997</c:v>
                </c:pt>
                <c:pt idx="6">
                  <c:v>50.484699999999997</c:v>
                </c:pt>
                <c:pt idx="7">
                  <c:v>33.454300000000003</c:v>
                </c:pt>
                <c:pt idx="8">
                  <c:v>22.131599999999999</c:v>
                </c:pt>
                <c:pt idx="9">
                  <c:v>14.523</c:v>
                </c:pt>
                <c:pt idx="10">
                  <c:v>9.5520899999999997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3D3-4BE8-945F-C2F7E20BA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052687"/>
        <c:axId val="494054767"/>
      </c:scatterChart>
      <c:valAx>
        <c:axId val="494052687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054767"/>
        <c:crosses val="autoZero"/>
        <c:crossBetween val="midCat"/>
      </c:valAx>
      <c:valAx>
        <c:axId val="494054767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0526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White Coupons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G' (Pa)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a_avgSD!$B$19:$B$29</c:f>
                <c:numCache>
                  <c:formatCode>General</c:formatCode>
                  <c:ptCount val="11"/>
                  <c:pt idx="0">
                    <c:v>120.74260031105659</c:v>
                  </c:pt>
                  <c:pt idx="1">
                    <c:v>132.97345896864778</c:v>
                  </c:pt>
                  <c:pt idx="2">
                    <c:v>141.23731020945647</c:v>
                  </c:pt>
                  <c:pt idx="3">
                    <c:v>149.65486332948444</c:v>
                  </c:pt>
                  <c:pt idx="4">
                    <c:v>158.77619105825937</c:v>
                  </c:pt>
                  <c:pt idx="5">
                    <c:v>165.9044482337415</c:v>
                  </c:pt>
                  <c:pt idx="6">
                    <c:v>173.04744168351314</c:v>
                  </c:pt>
                  <c:pt idx="7">
                    <c:v>180.68183563382595</c:v>
                  </c:pt>
                  <c:pt idx="8">
                    <c:v>189.79744460593301</c:v>
                  </c:pt>
                  <c:pt idx="9">
                    <c:v>196.89364864876231</c:v>
                  </c:pt>
                  <c:pt idx="10">
                    <c:v>203.2196465589771</c:v>
                  </c:pt>
                </c:numCache>
              </c:numRef>
            </c:plus>
            <c:minus>
              <c:numRef>
                <c:f>a_avgSD!$B$19:$B$29</c:f>
                <c:numCache>
                  <c:formatCode>General</c:formatCode>
                  <c:ptCount val="11"/>
                  <c:pt idx="0">
                    <c:v>120.74260031105659</c:v>
                  </c:pt>
                  <c:pt idx="1">
                    <c:v>132.97345896864778</c:v>
                  </c:pt>
                  <c:pt idx="2">
                    <c:v>141.23731020945647</c:v>
                  </c:pt>
                  <c:pt idx="3">
                    <c:v>149.65486332948444</c:v>
                  </c:pt>
                  <c:pt idx="4">
                    <c:v>158.77619105825937</c:v>
                  </c:pt>
                  <c:pt idx="5">
                    <c:v>165.9044482337415</c:v>
                  </c:pt>
                  <c:pt idx="6">
                    <c:v>173.04744168351314</c:v>
                  </c:pt>
                  <c:pt idx="7">
                    <c:v>180.68183563382595</c:v>
                  </c:pt>
                  <c:pt idx="8">
                    <c:v>189.79744460593301</c:v>
                  </c:pt>
                  <c:pt idx="9">
                    <c:v>196.89364864876231</c:v>
                  </c:pt>
                  <c:pt idx="10">
                    <c:v>203.2196465589771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a_avgSD!$F$4:$F$14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3.9644099999999995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25.013500000000004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a_avgSD!$B$4:$B$14</c:f>
              <c:numCache>
                <c:formatCode>General</c:formatCode>
                <c:ptCount val="11"/>
                <c:pt idx="0">
                  <c:v>183.46406666666667</c:v>
                </c:pt>
                <c:pt idx="1">
                  <c:v>202.1969</c:v>
                </c:pt>
                <c:pt idx="2">
                  <c:v>214.22736666666665</c:v>
                </c:pt>
                <c:pt idx="3">
                  <c:v>228.0275</c:v>
                </c:pt>
                <c:pt idx="4">
                  <c:v>239.07853333333333</c:v>
                </c:pt>
                <c:pt idx="5">
                  <c:v>250.58206666666669</c:v>
                </c:pt>
                <c:pt idx="6">
                  <c:v>260.22493333333335</c:v>
                </c:pt>
                <c:pt idx="7">
                  <c:v>274.18326666666673</c:v>
                </c:pt>
                <c:pt idx="8">
                  <c:v>287.00493333333333</c:v>
                </c:pt>
                <c:pt idx="9">
                  <c:v>299.37466666666666</c:v>
                </c:pt>
                <c:pt idx="10">
                  <c:v>314.37133333333333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B8F-42FA-93C9-CCC148E1B7FA}"/>
            </c:ext>
          </c:extLst>
        </c:ser>
        <c:ser>
          <c:idx val="1"/>
          <c:order val="1"/>
          <c:tx>
            <c:v>G'' (Pa)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a_avgSD!$D$19:$D$29</c:f>
                <c:numCache>
                  <c:formatCode>General</c:formatCode>
                  <c:ptCount val="11"/>
                  <c:pt idx="0">
                    <c:v>36.087737653514509</c:v>
                  </c:pt>
                  <c:pt idx="1">
                    <c:v>33.884345350369237</c:v>
                  </c:pt>
                  <c:pt idx="2">
                    <c:v>32.345482377743089</c:v>
                  </c:pt>
                  <c:pt idx="3">
                    <c:v>32.120694737215061</c:v>
                  </c:pt>
                  <c:pt idx="4">
                    <c:v>31.773883840768775</c:v>
                  </c:pt>
                  <c:pt idx="5">
                    <c:v>31.492224189895939</c:v>
                  </c:pt>
                  <c:pt idx="6">
                    <c:v>29.553728946784368</c:v>
                  </c:pt>
                  <c:pt idx="7">
                    <c:v>31.333363471226647</c:v>
                  </c:pt>
                  <c:pt idx="8">
                    <c:v>32.1980432105224</c:v>
                  </c:pt>
                  <c:pt idx="9">
                    <c:v>32.632890836530088</c:v>
                  </c:pt>
                  <c:pt idx="10">
                    <c:v>33.60289587881114</c:v>
                  </c:pt>
                </c:numCache>
              </c:numRef>
            </c:plus>
            <c:minus>
              <c:numRef>
                <c:f>a_avgSD!$D$19:$D$29</c:f>
                <c:numCache>
                  <c:formatCode>General</c:formatCode>
                  <c:ptCount val="11"/>
                  <c:pt idx="0">
                    <c:v>36.087737653514509</c:v>
                  </c:pt>
                  <c:pt idx="1">
                    <c:v>33.884345350369237</c:v>
                  </c:pt>
                  <c:pt idx="2">
                    <c:v>32.345482377743089</c:v>
                  </c:pt>
                  <c:pt idx="3">
                    <c:v>32.120694737215061</c:v>
                  </c:pt>
                  <c:pt idx="4">
                    <c:v>31.773883840768775</c:v>
                  </c:pt>
                  <c:pt idx="5">
                    <c:v>31.492224189895939</c:v>
                  </c:pt>
                  <c:pt idx="6">
                    <c:v>29.553728946784368</c:v>
                  </c:pt>
                  <c:pt idx="7">
                    <c:v>31.333363471226647</c:v>
                  </c:pt>
                  <c:pt idx="8">
                    <c:v>32.1980432105224</c:v>
                  </c:pt>
                  <c:pt idx="9">
                    <c:v>32.632890836530088</c:v>
                  </c:pt>
                  <c:pt idx="10">
                    <c:v>33.60289587881114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a_avgSD!$F$4:$F$14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3.9644099999999995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25.013500000000004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a_avgSD!$D$4:$D$14</c:f>
              <c:numCache>
                <c:formatCode>General</c:formatCode>
                <c:ptCount val="11"/>
                <c:pt idx="0">
                  <c:v>52.259166666666665</c:v>
                </c:pt>
                <c:pt idx="1">
                  <c:v>44.482976666666666</c:v>
                </c:pt>
                <c:pt idx="2">
                  <c:v>45.423766666666666</c:v>
                </c:pt>
                <c:pt idx="3">
                  <c:v>41.644796666666672</c:v>
                </c:pt>
                <c:pt idx="4">
                  <c:v>43.614699999999999</c:v>
                </c:pt>
                <c:pt idx="5">
                  <c:v>43.5974</c:v>
                </c:pt>
                <c:pt idx="6">
                  <c:v>45.003999999999998</c:v>
                </c:pt>
                <c:pt idx="7">
                  <c:v>45.949099999999994</c:v>
                </c:pt>
                <c:pt idx="8">
                  <c:v>47.818399999999997</c:v>
                </c:pt>
                <c:pt idx="9">
                  <c:v>49.875666666666667</c:v>
                </c:pt>
                <c:pt idx="10">
                  <c:v>53.03263333333333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B8F-42FA-93C9-CCC148E1B7FA}"/>
            </c:ext>
          </c:extLst>
        </c:ser>
        <c:ser>
          <c:idx val="2"/>
          <c:order val="2"/>
          <c:tx>
            <c:v>n (Pa s)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a_avgSD!$L$19:$L$29</c:f>
                <c:numCache>
                  <c:formatCode>General</c:formatCode>
                  <c:ptCount val="11"/>
                  <c:pt idx="0">
                    <c:v>200.5184270643141</c:v>
                  </c:pt>
                  <c:pt idx="1">
                    <c:v>137.65937403867565</c:v>
                  </c:pt>
                  <c:pt idx="2">
                    <c:v>91.790674803308121</c:v>
                  </c:pt>
                  <c:pt idx="3">
                    <c:v>61.127255227398784</c:v>
                  </c:pt>
                  <c:pt idx="4">
                    <c:v>40.83456086212049</c:v>
                  </c:pt>
                  <c:pt idx="5">
                    <c:v>26.871784930707936</c:v>
                  </c:pt>
                  <c:pt idx="6">
                    <c:v>17.626841926212045</c:v>
                  </c:pt>
                  <c:pt idx="7">
                    <c:v>11.618494764240719</c:v>
                  </c:pt>
                  <c:pt idx="8">
                    <c:v>7.6959976447256144</c:v>
                  </c:pt>
                  <c:pt idx="9">
                    <c:v>5.0341385951807975</c:v>
                  </c:pt>
                  <c:pt idx="10">
                    <c:v>3.2782317927640334</c:v>
                  </c:pt>
                </c:numCache>
              </c:numRef>
            </c:plus>
            <c:minus>
              <c:numRef>
                <c:f>a_avgSD!$L$19:$L$29</c:f>
                <c:numCache>
                  <c:formatCode>General</c:formatCode>
                  <c:ptCount val="11"/>
                  <c:pt idx="0">
                    <c:v>200.5184270643141</c:v>
                  </c:pt>
                  <c:pt idx="1">
                    <c:v>137.65937403867565</c:v>
                  </c:pt>
                  <c:pt idx="2">
                    <c:v>91.790674803308121</c:v>
                  </c:pt>
                  <c:pt idx="3">
                    <c:v>61.127255227398784</c:v>
                  </c:pt>
                  <c:pt idx="4">
                    <c:v>40.83456086212049</c:v>
                  </c:pt>
                  <c:pt idx="5">
                    <c:v>26.871784930707936</c:v>
                  </c:pt>
                  <c:pt idx="6">
                    <c:v>17.626841926212045</c:v>
                  </c:pt>
                  <c:pt idx="7">
                    <c:v>11.618494764240719</c:v>
                  </c:pt>
                  <c:pt idx="8">
                    <c:v>7.6959976447256144</c:v>
                  </c:pt>
                  <c:pt idx="9">
                    <c:v>5.0341385951807975</c:v>
                  </c:pt>
                  <c:pt idx="10">
                    <c:v>3.2782317927640334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a_avgSD!$F$4:$F$14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3.9644099999999995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25.013500000000004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a_avgSD!$L$4:$L$14</c:f>
              <c:numCache>
                <c:formatCode>General</c:formatCode>
                <c:ptCount val="11"/>
                <c:pt idx="0">
                  <c:v>303.63979999999998</c:v>
                </c:pt>
                <c:pt idx="1">
                  <c:v>207.99459999999999</c:v>
                </c:pt>
                <c:pt idx="2">
                  <c:v>138.7627</c:v>
                </c:pt>
                <c:pt idx="3">
                  <c:v>92.710266666666669</c:v>
                </c:pt>
                <c:pt idx="4">
                  <c:v>61.307633333333335</c:v>
                </c:pt>
                <c:pt idx="5">
                  <c:v>40.483266666666665</c:v>
                </c:pt>
                <c:pt idx="6">
                  <c:v>26.520949999999999</c:v>
                </c:pt>
                <c:pt idx="7">
                  <c:v>17.614863333333336</c:v>
                </c:pt>
                <c:pt idx="8">
                  <c:v>11.632316666666666</c:v>
                </c:pt>
                <c:pt idx="9">
                  <c:v>7.6556466666666667</c:v>
                </c:pt>
                <c:pt idx="10">
                  <c:v>5.0740866666666662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B8F-42FA-93C9-CCC148E1B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5868847"/>
        <c:axId val="385869679"/>
      </c:scatterChart>
      <c:valAx>
        <c:axId val="385868847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 (rad s-1)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5869679"/>
        <c:crosses val="autoZero"/>
        <c:crossBetween val="midCat"/>
      </c:valAx>
      <c:valAx>
        <c:axId val="385869679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G', G'', 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58688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RedCoupons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G' (Pa)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c_avgSD!$B$24:$B$34</c:f>
                <c:numCache>
                  <c:formatCode>General</c:formatCode>
                  <c:ptCount val="11"/>
                  <c:pt idx="0">
                    <c:v>15.587698814628007</c:v>
                  </c:pt>
                  <c:pt idx="1">
                    <c:v>17.760184215698761</c:v>
                  </c:pt>
                  <c:pt idx="2">
                    <c:v>19.28200460435124</c:v>
                  </c:pt>
                  <c:pt idx="3">
                    <c:v>20.587429829550537</c:v>
                  </c:pt>
                  <c:pt idx="4">
                    <c:v>22.465459412519373</c:v>
                  </c:pt>
                  <c:pt idx="5">
                    <c:v>22.734715506955926</c:v>
                  </c:pt>
                  <c:pt idx="6">
                    <c:v>24.025674243793631</c:v>
                  </c:pt>
                  <c:pt idx="7">
                    <c:v>25.058844356966404</c:v>
                  </c:pt>
                  <c:pt idx="8">
                    <c:v>25.638726980227883</c:v>
                  </c:pt>
                  <c:pt idx="9">
                    <c:v>25.820964184080264</c:v>
                  </c:pt>
                  <c:pt idx="10">
                    <c:v>24.911816460645504</c:v>
                  </c:pt>
                </c:numCache>
              </c:numRef>
            </c:plus>
            <c:minus>
              <c:numRef>
                <c:f>c_avgSD!$B$24:$B$34</c:f>
                <c:numCache>
                  <c:formatCode>General</c:formatCode>
                  <c:ptCount val="11"/>
                  <c:pt idx="0">
                    <c:v>15.587698814628007</c:v>
                  </c:pt>
                  <c:pt idx="1">
                    <c:v>17.760184215698761</c:v>
                  </c:pt>
                  <c:pt idx="2">
                    <c:v>19.28200460435124</c:v>
                  </c:pt>
                  <c:pt idx="3">
                    <c:v>20.587429829550537</c:v>
                  </c:pt>
                  <c:pt idx="4">
                    <c:v>22.465459412519373</c:v>
                  </c:pt>
                  <c:pt idx="5">
                    <c:v>22.734715506955926</c:v>
                  </c:pt>
                  <c:pt idx="6">
                    <c:v>24.025674243793631</c:v>
                  </c:pt>
                  <c:pt idx="7">
                    <c:v>25.058844356966404</c:v>
                  </c:pt>
                  <c:pt idx="8">
                    <c:v>25.638726980227883</c:v>
                  </c:pt>
                  <c:pt idx="9">
                    <c:v>25.820964184080264</c:v>
                  </c:pt>
                  <c:pt idx="10">
                    <c:v>24.911816460645504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c_avgSD!$F$4:$F$14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3.9644099999999995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25.013500000000004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c_avgSD!$B$4:$B$14</c:f>
              <c:numCache>
                <c:formatCode>General</c:formatCode>
                <c:ptCount val="11"/>
                <c:pt idx="0">
                  <c:v>31.947233333333333</c:v>
                </c:pt>
                <c:pt idx="1">
                  <c:v>35.65923333333334</c:v>
                </c:pt>
                <c:pt idx="2">
                  <c:v>38.748566666666669</c:v>
                </c:pt>
                <c:pt idx="3">
                  <c:v>40.899399999999993</c:v>
                </c:pt>
                <c:pt idx="4">
                  <c:v>44.114933333333333</c:v>
                </c:pt>
                <c:pt idx="5">
                  <c:v>45.359166666666674</c:v>
                </c:pt>
                <c:pt idx="6">
                  <c:v>47.153566666666677</c:v>
                </c:pt>
                <c:pt idx="7">
                  <c:v>50.385699999999993</c:v>
                </c:pt>
                <c:pt idx="8">
                  <c:v>53.5212</c:v>
                </c:pt>
                <c:pt idx="9">
                  <c:v>57.76873333333333</c:v>
                </c:pt>
                <c:pt idx="10">
                  <c:v>65.904633333333337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C2D-4B43-9B16-B4C43A2786C7}"/>
            </c:ext>
          </c:extLst>
        </c:ser>
        <c:ser>
          <c:idx val="1"/>
          <c:order val="1"/>
          <c:tx>
            <c:v>G'' (Pa)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c_avgSD!$D$24:$D$34</c:f>
                <c:numCache>
                  <c:formatCode>General</c:formatCode>
                  <c:ptCount val="11"/>
                  <c:pt idx="0">
                    <c:v>4.7888509682595037</c:v>
                  </c:pt>
                  <c:pt idx="1">
                    <c:v>5.4428874131924596</c:v>
                  </c:pt>
                  <c:pt idx="2">
                    <c:v>4.0981015873884283</c:v>
                  </c:pt>
                  <c:pt idx="3">
                    <c:v>4.7417865614156653</c:v>
                  </c:pt>
                  <c:pt idx="4">
                    <c:v>5.0497285222431074</c:v>
                  </c:pt>
                  <c:pt idx="5">
                    <c:v>3.4407129081953678</c:v>
                  </c:pt>
                  <c:pt idx="6">
                    <c:v>4.5085501261492054</c:v>
                  </c:pt>
                  <c:pt idx="7">
                    <c:v>4.1596246937033463</c:v>
                  </c:pt>
                  <c:pt idx="8">
                    <c:v>4.6551535797818282</c:v>
                  </c:pt>
                  <c:pt idx="9">
                    <c:v>4.9030026685785995</c:v>
                  </c:pt>
                  <c:pt idx="10">
                    <c:v>4.5038104994770816</c:v>
                  </c:pt>
                </c:numCache>
              </c:numRef>
            </c:plus>
            <c:minus>
              <c:numRef>
                <c:f>c_avgSD!$D$24:$D$34</c:f>
                <c:numCache>
                  <c:formatCode>General</c:formatCode>
                  <c:ptCount val="11"/>
                  <c:pt idx="0">
                    <c:v>4.7888509682595037</c:v>
                  </c:pt>
                  <c:pt idx="1">
                    <c:v>5.4428874131924596</c:v>
                  </c:pt>
                  <c:pt idx="2">
                    <c:v>4.0981015873884283</c:v>
                  </c:pt>
                  <c:pt idx="3">
                    <c:v>4.7417865614156653</c:v>
                  </c:pt>
                  <c:pt idx="4">
                    <c:v>5.0497285222431074</c:v>
                  </c:pt>
                  <c:pt idx="5">
                    <c:v>3.4407129081953678</c:v>
                  </c:pt>
                  <c:pt idx="6">
                    <c:v>4.5085501261492054</c:v>
                  </c:pt>
                  <c:pt idx="7">
                    <c:v>4.1596246937033463</c:v>
                  </c:pt>
                  <c:pt idx="8">
                    <c:v>4.6551535797818282</c:v>
                  </c:pt>
                  <c:pt idx="9">
                    <c:v>4.9030026685785995</c:v>
                  </c:pt>
                  <c:pt idx="10">
                    <c:v>4.5038104994770816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c_avgSD!$F$4:$F$14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3.9644099999999995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25.013500000000004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c_avgSD!$D$4:$D$14</c:f>
              <c:numCache>
                <c:formatCode>General</c:formatCode>
                <c:ptCount val="11"/>
                <c:pt idx="0">
                  <c:v>9.2225100000000015</c:v>
                </c:pt>
                <c:pt idx="1">
                  <c:v>9.9203633333333325</c:v>
                </c:pt>
                <c:pt idx="2">
                  <c:v>8.2738166666666668</c:v>
                </c:pt>
                <c:pt idx="3">
                  <c:v>9.494036666666668</c:v>
                </c:pt>
                <c:pt idx="4">
                  <c:v>9.2267533333333347</c:v>
                </c:pt>
                <c:pt idx="5">
                  <c:v>6.9868266666666656</c:v>
                </c:pt>
                <c:pt idx="6">
                  <c:v>8.8816999999999986</c:v>
                </c:pt>
                <c:pt idx="7">
                  <c:v>9.03383</c:v>
                </c:pt>
                <c:pt idx="8">
                  <c:v>9.6180633333333336</c:v>
                </c:pt>
                <c:pt idx="9">
                  <c:v>10.037826666666666</c:v>
                </c:pt>
                <c:pt idx="10">
                  <c:v>11.878659999999998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C2D-4B43-9B16-B4C43A2786C7}"/>
            </c:ext>
          </c:extLst>
        </c:ser>
        <c:ser>
          <c:idx val="2"/>
          <c:order val="2"/>
          <c:tx>
            <c:v>n (Pa s)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c_avgSD!$L$24:$L$34</c:f>
                <c:numCache>
                  <c:formatCode>General</c:formatCode>
                  <c:ptCount val="11"/>
                  <c:pt idx="0">
                    <c:v>25.855553849586929</c:v>
                  </c:pt>
                  <c:pt idx="1">
                    <c:v>18.470222111820959</c:v>
                  </c:pt>
                  <c:pt idx="2">
                    <c:v>12.466840082395464</c:v>
                  </c:pt>
                  <c:pt idx="3">
                    <c:v>8.4299674253278631</c:v>
                  </c:pt>
                  <c:pt idx="4">
                    <c:v>5.7925644082641767</c:v>
                  </c:pt>
                  <c:pt idx="5">
                    <c:v>3.655182149524149</c:v>
                  </c:pt>
                  <c:pt idx="6">
                    <c:v>2.4546286200066105</c:v>
                  </c:pt>
                  <c:pt idx="7">
                    <c:v>1.6090247453314359</c:v>
                  </c:pt>
                  <c:pt idx="8">
                    <c:v>1.041375120399731</c:v>
                  </c:pt>
                  <c:pt idx="9">
                    <c:v>0.6621908599657822</c:v>
                  </c:pt>
                  <c:pt idx="10">
                    <c:v>0.40263727173309061</c:v>
                  </c:pt>
                </c:numCache>
              </c:numRef>
            </c:plus>
            <c:minus>
              <c:numRef>
                <c:f>c_avgSD!$L$24:$L$34</c:f>
                <c:numCache>
                  <c:formatCode>General</c:formatCode>
                  <c:ptCount val="11"/>
                  <c:pt idx="0">
                    <c:v>25.855553849586929</c:v>
                  </c:pt>
                  <c:pt idx="1">
                    <c:v>18.470222111820959</c:v>
                  </c:pt>
                  <c:pt idx="2">
                    <c:v>12.466840082395464</c:v>
                  </c:pt>
                  <c:pt idx="3">
                    <c:v>8.4299674253278631</c:v>
                  </c:pt>
                  <c:pt idx="4">
                    <c:v>5.7925644082641767</c:v>
                  </c:pt>
                  <c:pt idx="5">
                    <c:v>3.655182149524149</c:v>
                  </c:pt>
                  <c:pt idx="6">
                    <c:v>2.4546286200066105</c:v>
                  </c:pt>
                  <c:pt idx="7">
                    <c:v>1.6090247453314359</c:v>
                  </c:pt>
                  <c:pt idx="8">
                    <c:v>1.041375120399731</c:v>
                  </c:pt>
                  <c:pt idx="9">
                    <c:v>0.6621908599657822</c:v>
                  </c:pt>
                  <c:pt idx="10">
                    <c:v>0.40263727173309061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c_avgSD!$F$4:$F$14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3.9644099999999995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25.013500000000004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c_avgSD!$L$4:$L$14</c:f>
              <c:numCache>
                <c:formatCode>General</c:formatCode>
                <c:ptCount val="11"/>
                <c:pt idx="0">
                  <c:v>52.969533333333338</c:v>
                </c:pt>
                <c:pt idx="1">
                  <c:v>37.260399999999997</c:v>
                </c:pt>
                <c:pt idx="2">
                  <c:v>25.116196666666667</c:v>
                </c:pt>
                <c:pt idx="3">
                  <c:v>16.793393333333331</c:v>
                </c:pt>
                <c:pt idx="4">
                  <c:v>11.376483333333333</c:v>
                </c:pt>
                <c:pt idx="5">
                  <c:v>7.3064600000000013</c:v>
                </c:pt>
                <c:pt idx="6">
                  <c:v>4.8184733333333334</c:v>
                </c:pt>
                <c:pt idx="7">
                  <c:v>3.2435833333333335</c:v>
                </c:pt>
                <c:pt idx="8">
                  <c:v>2.1741493333333337</c:v>
                </c:pt>
                <c:pt idx="9">
                  <c:v>1.4793466666666666</c:v>
                </c:pt>
                <c:pt idx="10">
                  <c:v>1.0659110000000001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C2D-4B43-9B16-B4C43A278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0151376"/>
        <c:axId val="350150128"/>
      </c:scatterChart>
      <c:valAx>
        <c:axId val="350151376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 (rad</a:t>
                </a:r>
                <a:r>
                  <a:rPr lang="en-US" baseline="0"/>
                  <a:t> </a:t>
                </a:r>
                <a:r>
                  <a:rPr lang="en-US"/>
                  <a:t>s-1)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150128"/>
        <c:crosses val="autoZero"/>
        <c:crossBetween val="midCat"/>
      </c:valAx>
      <c:valAx>
        <c:axId val="350150128"/>
        <c:scaling>
          <c:logBase val="10"/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G', G'', 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1513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Black Coupons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G' (Pa)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b_avgSD!$B$19:$B$29</c:f>
                <c:numCache>
                  <c:formatCode>General</c:formatCode>
                  <c:ptCount val="11"/>
                  <c:pt idx="0">
                    <c:v>39.204295631162076</c:v>
                  </c:pt>
                  <c:pt idx="1">
                    <c:v>24.283100000000026</c:v>
                  </c:pt>
                  <c:pt idx="2">
                    <c:v>24.810200000000052</c:v>
                  </c:pt>
                  <c:pt idx="3">
                    <c:v>23.433600182833384</c:v>
                  </c:pt>
                  <c:pt idx="4">
                    <c:v>30.568918608394785</c:v>
                  </c:pt>
                  <c:pt idx="5">
                    <c:v>30.693139869394592</c:v>
                  </c:pt>
                  <c:pt idx="6">
                    <c:v>30.933926240330742</c:v>
                  </c:pt>
                  <c:pt idx="7">
                    <c:v>32.092245820239299</c:v>
                  </c:pt>
                  <c:pt idx="8">
                    <c:v>33.359441178506295</c:v>
                  </c:pt>
                  <c:pt idx="9">
                    <c:v>34.733088009370327</c:v>
                  </c:pt>
                  <c:pt idx="10">
                    <c:v>36.081816670204191</c:v>
                  </c:pt>
                </c:numCache>
              </c:numRef>
            </c:plus>
            <c:minus>
              <c:numRef>
                <c:f>b_avgSD!$B$19:$B$29</c:f>
                <c:numCache>
                  <c:formatCode>General</c:formatCode>
                  <c:ptCount val="11"/>
                  <c:pt idx="0">
                    <c:v>39.204295631162076</c:v>
                  </c:pt>
                  <c:pt idx="1">
                    <c:v>24.283100000000026</c:v>
                  </c:pt>
                  <c:pt idx="2">
                    <c:v>24.810200000000052</c:v>
                  </c:pt>
                  <c:pt idx="3">
                    <c:v>23.433600182833384</c:v>
                  </c:pt>
                  <c:pt idx="4">
                    <c:v>30.568918608394785</c:v>
                  </c:pt>
                  <c:pt idx="5">
                    <c:v>30.693139869394592</c:v>
                  </c:pt>
                  <c:pt idx="6">
                    <c:v>30.933926240330742</c:v>
                  </c:pt>
                  <c:pt idx="7">
                    <c:v>32.092245820239299</c:v>
                  </c:pt>
                  <c:pt idx="8">
                    <c:v>33.359441178506295</c:v>
                  </c:pt>
                  <c:pt idx="9">
                    <c:v>34.733088009370327</c:v>
                  </c:pt>
                  <c:pt idx="10">
                    <c:v>36.081816670204191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b_avgSD!$F$4:$F$14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3.9644099999999995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25.013500000000004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b_avgSD!$B$4:$B$14</c:f>
              <c:numCache>
                <c:formatCode>General</c:formatCode>
                <c:ptCount val="11"/>
                <c:pt idx="0">
                  <c:v>116.85636666666669</c:v>
                </c:pt>
                <c:pt idx="1">
                  <c:v>100.53189999999998</c:v>
                </c:pt>
                <c:pt idx="2">
                  <c:v>106.3528</c:v>
                </c:pt>
                <c:pt idx="3">
                  <c:v>105.20806666666665</c:v>
                </c:pt>
                <c:pt idx="4">
                  <c:v>102.82690000000001</c:v>
                </c:pt>
                <c:pt idx="5">
                  <c:v>109.33423333333333</c:v>
                </c:pt>
                <c:pt idx="6">
                  <c:v>115.43213333333334</c:v>
                </c:pt>
                <c:pt idx="7">
                  <c:v>121.15140000000001</c:v>
                </c:pt>
                <c:pt idx="8">
                  <c:v>126.28093333333334</c:v>
                </c:pt>
                <c:pt idx="9">
                  <c:v>133.386</c:v>
                </c:pt>
                <c:pt idx="10">
                  <c:v>142.21666666666667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604-4BC0-8A10-D8B7F5EE7070}"/>
            </c:ext>
          </c:extLst>
        </c:ser>
        <c:ser>
          <c:idx val="1"/>
          <c:order val="1"/>
          <c:tx>
            <c:v>G'' (Pa)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b_avgSD!$D$19:$D$29</c:f>
                <c:numCache>
                  <c:formatCode>General</c:formatCode>
                  <c:ptCount val="11"/>
                  <c:pt idx="0">
                    <c:v>11.282098803069498</c:v>
                  </c:pt>
                  <c:pt idx="1">
                    <c:v>4.4346500000000049</c:v>
                  </c:pt>
                  <c:pt idx="2">
                    <c:v>5.2758999999999983</c:v>
                  </c:pt>
                  <c:pt idx="3">
                    <c:v>6.9984584123140214</c:v>
                  </c:pt>
                  <c:pt idx="4">
                    <c:v>6.20159285399055</c:v>
                  </c:pt>
                  <c:pt idx="5">
                    <c:v>4.9306313438431859</c:v>
                  </c:pt>
                  <c:pt idx="6">
                    <c:v>5.7491530821697729</c:v>
                  </c:pt>
                  <c:pt idx="7">
                    <c:v>5.276891038186112</c:v>
                  </c:pt>
                  <c:pt idx="8">
                    <c:v>5.5969150615912291</c:v>
                  </c:pt>
                  <c:pt idx="9">
                    <c:v>5.8693524085333033</c:v>
                  </c:pt>
                  <c:pt idx="10">
                    <c:v>5.5957983906578495</c:v>
                  </c:pt>
                </c:numCache>
              </c:numRef>
            </c:plus>
            <c:minus>
              <c:numRef>
                <c:f>b_avgSD!$D$19:$D$29</c:f>
                <c:numCache>
                  <c:formatCode>General</c:formatCode>
                  <c:ptCount val="11"/>
                  <c:pt idx="0">
                    <c:v>11.282098803069498</c:v>
                  </c:pt>
                  <c:pt idx="1">
                    <c:v>4.4346500000000049</c:v>
                  </c:pt>
                  <c:pt idx="2">
                    <c:v>5.2758999999999983</c:v>
                  </c:pt>
                  <c:pt idx="3">
                    <c:v>6.9984584123140214</c:v>
                  </c:pt>
                  <c:pt idx="4">
                    <c:v>6.20159285399055</c:v>
                  </c:pt>
                  <c:pt idx="5">
                    <c:v>4.9306313438431859</c:v>
                  </c:pt>
                  <c:pt idx="6">
                    <c:v>5.7491530821697729</c:v>
                  </c:pt>
                  <c:pt idx="7">
                    <c:v>5.276891038186112</c:v>
                  </c:pt>
                  <c:pt idx="8">
                    <c:v>5.5969150615912291</c:v>
                  </c:pt>
                  <c:pt idx="9">
                    <c:v>5.8693524085333033</c:v>
                  </c:pt>
                  <c:pt idx="10">
                    <c:v>5.5957983906578495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b_avgSD!$F$4:$F$14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3.9644099999999995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25.013500000000004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b_avgSD!$D$4:$D$14</c:f>
              <c:numCache>
                <c:formatCode>General</c:formatCode>
                <c:ptCount val="11"/>
                <c:pt idx="0">
                  <c:v>29.142866666666666</c:v>
                </c:pt>
                <c:pt idx="1">
                  <c:v>21.829949999999997</c:v>
                </c:pt>
                <c:pt idx="2">
                  <c:v>21.011100000000003</c:v>
                </c:pt>
                <c:pt idx="3">
                  <c:v>17.350333333333335</c:v>
                </c:pt>
                <c:pt idx="4">
                  <c:v>18.068700000000003</c:v>
                </c:pt>
                <c:pt idx="5">
                  <c:v>19.128366666666668</c:v>
                </c:pt>
                <c:pt idx="6">
                  <c:v>19.305533333333333</c:v>
                </c:pt>
                <c:pt idx="7">
                  <c:v>19.718866666666667</c:v>
                </c:pt>
                <c:pt idx="8">
                  <c:v>20.4011</c:v>
                </c:pt>
                <c:pt idx="9">
                  <c:v>21.980566666666665</c:v>
                </c:pt>
                <c:pt idx="10">
                  <c:v>23.779666666666667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604-4BC0-8A10-D8B7F5EE7070}"/>
            </c:ext>
          </c:extLst>
        </c:ser>
        <c:ser>
          <c:idx val="2"/>
          <c:order val="2"/>
          <c:tx>
            <c:v>n (Pa s)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b_avgSD!$L$19:$L$29</c:f>
                <c:numCache>
                  <c:formatCode>General</c:formatCode>
                  <c:ptCount val="11"/>
                  <c:pt idx="0">
                    <c:v>64.860155663293511</c:v>
                  </c:pt>
                  <c:pt idx="1">
                    <c:v>24.773750000000007</c:v>
                  </c:pt>
                  <c:pt idx="2">
                    <c:v>16.069599999999987</c:v>
                  </c:pt>
                  <c:pt idx="3">
                    <c:v>9.6949376839438965</c:v>
                  </c:pt>
                  <c:pt idx="4">
                    <c:v>7.8638741270868948</c:v>
                  </c:pt>
                  <c:pt idx="5">
                    <c:v>4.9401648922097872</c:v>
                  </c:pt>
                  <c:pt idx="6">
                    <c:v>3.1561935009438216</c:v>
                  </c:pt>
                  <c:pt idx="7">
                    <c:v>2.0605513280187919</c:v>
                  </c:pt>
                  <c:pt idx="8">
                    <c:v>1.3520443980957959</c:v>
                  </c:pt>
                  <c:pt idx="9">
                    <c:v>0.88819565761154273</c:v>
                  </c:pt>
                  <c:pt idx="10">
                    <c:v>0.58045313588226455</c:v>
                  </c:pt>
                </c:numCache>
              </c:numRef>
            </c:plus>
            <c:minus>
              <c:numRef>
                <c:f>b_avgSD!$L$19:$L$29</c:f>
                <c:numCache>
                  <c:formatCode>General</c:formatCode>
                  <c:ptCount val="11"/>
                  <c:pt idx="0">
                    <c:v>64.860155663293511</c:v>
                  </c:pt>
                  <c:pt idx="1">
                    <c:v>24.773750000000007</c:v>
                  </c:pt>
                  <c:pt idx="2">
                    <c:v>16.069599999999987</c:v>
                  </c:pt>
                  <c:pt idx="3">
                    <c:v>9.6949376839438965</c:v>
                  </c:pt>
                  <c:pt idx="4">
                    <c:v>7.8638741270868948</c:v>
                  </c:pt>
                  <c:pt idx="5">
                    <c:v>4.9401648922097872</c:v>
                  </c:pt>
                  <c:pt idx="6">
                    <c:v>3.1561935009438216</c:v>
                  </c:pt>
                  <c:pt idx="7">
                    <c:v>2.0605513280187919</c:v>
                  </c:pt>
                  <c:pt idx="8">
                    <c:v>1.3520443980957959</c:v>
                  </c:pt>
                  <c:pt idx="9">
                    <c:v>0.88819565761154273</c:v>
                  </c:pt>
                  <c:pt idx="10">
                    <c:v>0.58045313588226455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b_avgSD!$F$4:$F$14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3.9644099999999995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25.013500000000004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b_avgSD!$L$4:$L$14</c:f>
              <c:numCache>
                <c:formatCode>General</c:formatCode>
                <c:ptCount val="11"/>
                <c:pt idx="0">
                  <c:v>191.702</c:v>
                </c:pt>
                <c:pt idx="1">
                  <c:v>103.31025</c:v>
                </c:pt>
                <c:pt idx="2">
                  <c:v>68.688500000000005</c:v>
                </c:pt>
                <c:pt idx="3">
                  <c:v>42.646566666666672</c:v>
                </c:pt>
                <c:pt idx="4">
                  <c:v>26.336100000000002</c:v>
                </c:pt>
                <c:pt idx="5">
                  <c:v>17.667466666666666</c:v>
                </c:pt>
                <c:pt idx="6">
                  <c:v>11.753549999999999</c:v>
                </c:pt>
                <c:pt idx="7">
                  <c:v>7.7772499999999996</c:v>
                </c:pt>
                <c:pt idx="8">
                  <c:v>5.1140433333333339</c:v>
                </c:pt>
                <c:pt idx="9">
                  <c:v>3.4100299999999995</c:v>
                </c:pt>
                <c:pt idx="10">
                  <c:v>2.2950433333333335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604-4BC0-8A10-D8B7F5EE7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6303424"/>
        <c:axId val="1776289696"/>
      </c:scatterChart>
      <c:valAx>
        <c:axId val="1776303424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 (rad s-1)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6289696"/>
        <c:crosses val="autoZero"/>
        <c:crossBetween val="midCat"/>
      </c:valAx>
      <c:valAx>
        <c:axId val="1776289696"/>
        <c:scaling>
          <c:logBase val="10"/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G', G'', 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63034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White Coupons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G' (Pa)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a_avgSD!$B$19:$B$29</c:f>
                <c:numCache>
                  <c:formatCode>General</c:formatCode>
                  <c:ptCount val="11"/>
                  <c:pt idx="0">
                    <c:v>120.74260031105659</c:v>
                  </c:pt>
                  <c:pt idx="1">
                    <c:v>132.97345896864778</c:v>
                  </c:pt>
                  <c:pt idx="2">
                    <c:v>141.23731020945647</c:v>
                  </c:pt>
                  <c:pt idx="3">
                    <c:v>149.65486332948444</c:v>
                  </c:pt>
                  <c:pt idx="4">
                    <c:v>158.77619105825937</c:v>
                  </c:pt>
                  <c:pt idx="5">
                    <c:v>165.9044482337415</c:v>
                  </c:pt>
                  <c:pt idx="6">
                    <c:v>173.04744168351314</c:v>
                  </c:pt>
                  <c:pt idx="7">
                    <c:v>180.68183563382595</c:v>
                  </c:pt>
                  <c:pt idx="8">
                    <c:v>189.79744460593301</c:v>
                  </c:pt>
                  <c:pt idx="9">
                    <c:v>196.89364864876231</c:v>
                  </c:pt>
                  <c:pt idx="10">
                    <c:v>203.2196465589771</c:v>
                  </c:pt>
                </c:numCache>
              </c:numRef>
            </c:plus>
            <c:minus>
              <c:numRef>
                <c:f>a_avgSD!$B$19:$B$29</c:f>
                <c:numCache>
                  <c:formatCode>General</c:formatCode>
                  <c:ptCount val="11"/>
                  <c:pt idx="0">
                    <c:v>120.74260031105659</c:v>
                  </c:pt>
                  <c:pt idx="1">
                    <c:v>132.97345896864778</c:v>
                  </c:pt>
                  <c:pt idx="2">
                    <c:v>141.23731020945647</c:v>
                  </c:pt>
                  <c:pt idx="3">
                    <c:v>149.65486332948444</c:v>
                  </c:pt>
                  <c:pt idx="4">
                    <c:v>158.77619105825937</c:v>
                  </c:pt>
                  <c:pt idx="5">
                    <c:v>165.9044482337415</c:v>
                  </c:pt>
                  <c:pt idx="6">
                    <c:v>173.04744168351314</c:v>
                  </c:pt>
                  <c:pt idx="7">
                    <c:v>180.68183563382595</c:v>
                  </c:pt>
                  <c:pt idx="8">
                    <c:v>189.79744460593301</c:v>
                  </c:pt>
                  <c:pt idx="9">
                    <c:v>196.89364864876231</c:v>
                  </c:pt>
                  <c:pt idx="10">
                    <c:v>203.2196465589771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a_avgSD!$F$4:$F$14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3.9644099999999995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25.013500000000004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a_avgSD!$B$4:$B$14</c:f>
              <c:numCache>
                <c:formatCode>General</c:formatCode>
                <c:ptCount val="11"/>
                <c:pt idx="0">
                  <c:v>183.46406666666667</c:v>
                </c:pt>
                <c:pt idx="1">
                  <c:v>202.1969</c:v>
                </c:pt>
                <c:pt idx="2">
                  <c:v>214.22736666666665</c:v>
                </c:pt>
                <c:pt idx="3">
                  <c:v>228.0275</c:v>
                </c:pt>
                <c:pt idx="4">
                  <c:v>239.07853333333333</c:v>
                </c:pt>
                <c:pt idx="5">
                  <c:v>250.58206666666669</c:v>
                </c:pt>
                <c:pt idx="6">
                  <c:v>260.22493333333335</c:v>
                </c:pt>
                <c:pt idx="7">
                  <c:v>274.18326666666673</c:v>
                </c:pt>
                <c:pt idx="8">
                  <c:v>287.00493333333333</c:v>
                </c:pt>
                <c:pt idx="9">
                  <c:v>299.37466666666666</c:v>
                </c:pt>
                <c:pt idx="10">
                  <c:v>314.37133333333333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FB3-4E2B-94EC-9298430B1139}"/>
            </c:ext>
          </c:extLst>
        </c:ser>
        <c:ser>
          <c:idx val="1"/>
          <c:order val="1"/>
          <c:tx>
            <c:v>G'' (Pa)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a_avgSD!$D$19:$D$29</c:f>
                <c:numCache>
                  <c:formatCode>General</c:formatCode>
                  <c:ptCount val="11"/>
                  <c:pt idx="0">
                    <c:v>36.087737653514509</c:v>
                  </c:pt>
                  <c:pt idx="1">
                    <c:v>33.884345350369237</c:v>
                  </c:pt>
                  <c:pt idx="2">
                    <c:v>32.345482377743089</c:v>
                  </c:pt>
                  <c:pt idx="3">
                    <c:v>32.120694737215061</c:v>
                  </c:pt>
                  <c:pt idx="4">
                    <c:v>31.773883840768775</c:v>
                  </c:pt>
                  <c:pt idx="5">
                    <c:v>31.492224189895939</c:v>
                  </c:pt>
                  <c:pt idx="6">
                    <c:v>29.553728946784368</c:v>
                  </c:pt>
                  <c:pt idx="7">
                    <c:v>31.333363471226647</c:v>
                  </c:pt>
                  <c:pt idx="8">
                    <c:v>32.1980432105224</c:v>
                  </c:pt>
                  <c:pt idx="9">
                    <c:v>32.632890836530088</c:v>
                  </c:pt>
                  <c:pt idx="10">
                    <c:v>33.60289587881114</c:v>
                  </c:pt>
                </c:numCache>
              </c:numRef>
            </c:plus>
            <c:minus>
              <c:numRef>
                <c:f>a_avgSD!$D$19:$D$29</c:f>
                <c:numCache>
                  <c:formatCode>General</c:formatCode>
                  <c:ptCount val="11"/>
                  <c:pt idx="0">
                    <c:v>36.087737653514509</c:v>
                  </c:pt>
                  <c:pt idx="1">
                    <c:v>33.884345350369237</c:v>
                  </c:pt>
                  <c:pt idx="2">
                    <c:v>32.345482377743089</c:v>
                  </c:pt>
                  <c:pt idx="3">
                    <c:v>32.120694737215061</c:v>
                  </c:pt>
                  <c:pt idx="4">
                    <c:v>31.773883840768775</c:v>
                  </c:pt>
                  <c:pt idx="5">
                    <c:v>31.492224189895939</c:v>
                  </c:pt>
                  <c:pt idx="6">
                    <c:v>29.553728946784368</c:v>
                  </c:pt>
                  <c:pt idx="7">
                    <c:v>31.333363471226647</c:v>
                  </c:pt>
                  <c:pt idx="8">
                    <c:v>32.1980432105224</c:v>
                  </c:pt>
                  <c:pt idx="9">
                    <c:v>32.632890836530088</c:v>
                  </c:pt>
                  <c:pt idx="10">
                    <c:v>33.60289587881114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a_avgSD!$F$4:$F$14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3.9644099999999995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25.013500000000004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a_avgSD!$D$4:$D$14</c:f>
              <c:numCache>
                <c:formatCode>General</c:formatCode>
                <c:ptCount val="11"/>
                <c:pt idx="0">
                  <c:v>52.259166666666665</c:v>
                </c:pt>
                <c:pt idx="1">
                  <c:v>44.482976666666666</c:v>
                </c:pt>
                <c:pt idx="2">
                  <c:v>45.423766666666666</c:v>
                </c:pt>
                <c:pt idx="3">
                  <c:v>41.644796666666672</c:v>
                </c:pt>
                <c:pt idx="4">
                  <c:v>43.614699999999999</c:v>
                </c:pt>
                <c:pt idx="5">
                  <c:v>43.5974</c:v>
                </c:pt>
                <c:pt idx="6">
                  <c:v>45.003999999999998</c:v>
                </c:pt>
                <c:pt idx="7">
                  <c:v>45.949099999999994</c:v>
                </c:pt>
                <c:pt idx="8">
                  <c:v>47.818399999999997</c:v>
                </c:pt>
                <c:pt idx="9">
                  <c:v>49.875666666666667</c:v>
                </c:pt>
                <c:pt idx="10">
                  <c:v>53.03263333333333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FB3-4E2B-94EC-9298430B1139}"/>
            </c:ext>
          </c:extLst>
        </c:ser>
        <c:ser>
          <c:idx val="2"/>
          <c:order val="2"/>
          <c:tx>
            <c:v>n (Pa s)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a_avgSD!$L$19:$L$29</c:f>
                <c:numCache>
                  <c:formatCode>General</c:formatCode>
                  <c:ptCount val="11"/>
                  <c:pt idx="0">
                    <c:v>200.5184270643141</c:v>
                  </c:pt>
                  <c:pt idx="1">
                    <c:v>137.65937403867565</c:v>
                  </c:pt>
                  <c:pt idx="2">
                    <c:v>91.790674803308121</c:v>
                  </c:pt>
                  <c:pt idx="3">
                    <c:v>61.127255227398784</c:v>
                  </c:pt>
                  <c:pt idx="4">
                    <c:v>40.83456086212049</c:v>
                  </c:pt>
                  <c:pt idx="5">
                    <c:v>26.871784930707936</c:v>
                  </c:pt>
                  <c:pt idx="6">
                    <c:v>17.626841926212045</c:v>
                  </c:pt>
                  <c:pt idx="7">
                    <c:v>11.618494764240719</c:v>
                  </c:pt>
                  <c:pt idx="8">
                    <c:v>7.6959976447256144</c:v>
                  </c:pt>
                  <c:pt idx="9">
                    <c:v>5.0341385951807975</c:v>
                  </c:pt>
                  <c:pt idx="10">
                    <c:v>3.2782317927640334</c:v>
                  </c:pt>
                </c:numCache>
              </c:numRef>
            </c:plus>
            <c:minus>
              <c:numRef>
                <c:f>a_avgSD!$L$19:$L$29</c:f>
                <c:numCache>
                  <c:formatCode>General</c:formatCode>
                  <c:ptCount val="11"/>
                  <c:pt idx="0">
                    <c:v>200.5184270643141</c:v>
                  </c:pt>
                  <c:pt idx="1">
                    <c:v>137.65937403867565</c:v>
                  </c:pt>
                  <c:pt idx="2">
                    <c:v>91.790674803308121</c:v>
                  </c:pt>
                  <c:pt idx="3">
                    <c:v>61.127255227398784</c:v>
                  </c:pt>
                  <c:pt idx="4">
                    <c:v>40.83456086212049</c:v>
                  </c:pt>
                  <c:pt idx="5">
                    <c:v>26.871784930707936</c:v>
                  </c:pt>
                  <c:pt idx="6">
                    <c:v>17.626841926212045</c:v>
                  </c:pt>
                  <c:pt idx="7">
                    <c:v>11.618494764240719</c:v>
                  </c:pt>
                  <c:pt idx="8">
                    <c:v>7.6959976447256144</c:v>
                  </c:pt>
                  <c:pt idx="9">
                    <c:v>5.0341385951807975</c:v>
                  </c:pt>
                  <c:pt idx="10">
                    <c:v>3.2782317927640334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a_avgSD!$F$4:$F$14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3.9644099999999995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25.013500000000004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a_avgSD!$L$4:$L$14</c:f>
              <c:numCache>
                <c:formatCode>General</c:formatCode>
                <c:ptCount val="11"/>
                <c:pt idx="0">
                  <c:v>303.63979999999998</c:v>
                </c:pt>
                <c:pt idx="1">
                  <c:v>207.99459999999999</c:v>
                </c:pt>
                <c:pt idx="2">
                  <c:v>138.7627</c:v>
                </c:pt>
                <c:pt idx="3">
                  <c:v>92.710266666666669</c:v>
                </c:pt>
                <c:pt idx="4">
                  <c:v>61.307633333333335</c:v>
                </c:pt>
                <c:pt idx="5">
                  <c:v>40.483266666666665</c:v>
                </c:pt>
                <c:pt idx="6">
                  <c:v>26.520949999999999</c:v>
                </c:pt>
                <c:pt idx="7">
                  <c:v>17.614863333333336</c:v>
                </c:pt>
                <c:pt idx="8">
                  <c:v>11.632316666666666</c:v>
                </c:pt>
                <c:pt idx="9">
                  <c:v>7.6556466666666667</c:v>
                </c:pt>
                <c:pt idx="10">
                  <c:v>5.0740866666666662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FB3-4E2B-94EC-9298430B1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5868847"/>
        <c:axId val="385869679"/>
      </c:scatterChart>
      <c:valAx>
        <c:axId val="385868847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 (rad s-1)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5869679"/>
        <c:crosses val="autoZero"/>
        <c:crossBetween val="midCat"/>
      </c:valAx>
      <c:valAx>
        <c:axId val="385869679"/>
        <c:scaling>
          <c:logBase val="10"/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G', G'', 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58688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G' (1ciii)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'[2]Frequency sweep - 2'!$F$4:$F$14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'[2]Frequency sweep - 2'!$B$4:$B$14</c:f>
              <c:numCache>
                <c:formatCode>General</c:formatCode>
                <c:ptCount val="11"/>
                <c:pt idx="0">
                  <c:v>37.393000000000001</c:v>
                </c:pt>
                <c:pt idx="1">
                  <c:v>40.905500000000004</c:v>
                </c:pt>
                <c:pt idx="2">
                  <c:v>44.942299999999996</c:v>
                </c:pt>
                <c:pt idx="3">
                  <c:v>47.914999999999999</c:v>
                </c:pt>
                <c:pt idx="4">
                  <c:v>54.165100000000002</c:v>
                </c:pt>
                <c:pt idx="5">
                  <c:v>53.188299999999998</c:v>
                </c:pt>
                <c:pt idx="6">
                  <c:v>54.953200000000002</c:v>
                </c:pt>
                <c:pt idx="7">
                  <c:v>59.280300000000004</c:v>
                </c:pt>
                <c:pt idx="8">
                  <c:v>63.042199999999994</c:v>
                </c:pt>
                <c:pt idx="9">
                  <c:v>67.119</c:v>
                </c:pt>
                <c:pt idx="10">
                  <c:v>74.043500000000009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D3D-448C-813B-3E01120EBA91}"/>
            </c:ext>
          </c:extLst>
        </c:ser>
        <c:ser>
          <c:idx val="1"/>
          <c:order val="1"/>
          <c:tx>
            <c:v>G'' (1ciii)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'[2]Frequency sweep - 2'!$F$4:$F$14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'[2]Frequency sweep - 2'!$D$4:$D$14</c:f>
              <c:numCache>
                <c:formatCode>General</c:formatCode>
                <c:ptCount val="11"/>
                <c:pt idx="0">
                  <c:v>12.911000000000001</c:v>
                </c:pt>
                <c:pt idx="1">
                  <c:v>15.325899999999999</c:v>
                </c:pt>
                <c:pt idx="2">
                  <c:v>11.386000000000001</c:v>
                </c:pt>
                <c:pt idx="3">
                  <c:v>13.061400000000001</c:v>
                </c:pt>
                <c:pt idx="4">
                  <c:v>13.870200000000001</c:v>
                </c:pt>
                <c:pt idx="5">
                  <c:v>6.69712</c:v>
                </c:pt>
                <c:pt idx="6">
                  <c:v>10.726299999999998</c:v>
                </c:pt>
                <c:pt idx="7">
                  <c:v>11.2125</c:v>
                </c:pt>
                <c:pt idx="8">
                  <c:v>12.3704</c:v>
                </c:pt>
                <c:pt idx="9">
                  <c:v>13.405099999999999</c:v>
                </c:pt>
                <c:pt idx="10">
                  <c:v>14.720800000000001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D3D-448C-813B-3E01120EBA91}"/>
            </c:ext>
          </c:extLst>
        </c:ser>
        <c:ser>
          <c:idx val="2"/>
          <c:order val="2"/>
          <c:tx>
            <c:v>n (1ciii)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'[2]Frequency sweep - 2'!$F$4:$F$14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'[2]Frequency sweep - 2'!$L$4:$L$14</c:f>
              <c:numCache>
                <c:formatCode>General</c:formatCode>
                <c:ptCount val="11"/>
                <c:pt idx="0">
                  <c:v>62.960500000000003</c:v>
                </c:pt>
                <c:pt idx="1">
                  <c:v>43.865900000000003</c:v>
                </c:pt>
                <c:pt idx="2">
                  <c:v>29.3752</c:v>
                </c:pt>
                <c:pt idx="3">
                  <c:v>19.854299999999999</c:v>
                </c:pt>
                <c:pt idx="4">
                  <c:v>14.1037</c:v>
                </c:pt>
                <c:pt idx="5">
                  <c:v>8.5320300000000007</c:v>
                </c:pt>
                <c:pt idx="6">
                  <c:v>5.6225199999999997</c:v>
                </c:pt>
                <c:pt idx="7">
                  <c:v>3.8226200000000001</c:v>
                </c:pt>
                <c:pt idx="8">
                  <c:v>2.56839</c:v>
                </c:pt>
                <c:pt idx="9">
                  <c:v>1.7264600000000001</c:v>
                </c:pt>
                <c:pt idx="10">
                  <c:v>1.2015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D3D-448C-813B-3E01120EB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1186112"/>
        <c:axId val="381188608"/>
      </c:scatterChart>
      <c:valAx>
        <c:axId val="381186112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1188608"/>
        <c:crosses val="autoZero"/>
        <c:crossBetween val="midCat"/>
      </c:valAx>
      <c:valAx>
        <c:axId val="381188608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11861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G' (5ciii)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'[3]Frequency sweep - 2'!$F$4:$F$19</c:f>
              <c:numCache>
                <c:formatCode>General</c:formatCode>
                <c:ptCount val="16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  <c:pt idx="11">
                  <c:v>99.581599999999995</c:v>
                </c:pt>
                <c:pt idx="12">
                  <c:v>157.827</c:v>
                </c:pt>
                <c:pt idx="13">
                  <c:v>250.13499999999999</c:v>
                </c:pt>
                <c:pt idx="14">
                  <c:v>396.43700000000001</c:v>
                </c:pt>
                <c:pt idx="15">
                  <c:v>628.31899999999996</c:v>
                </c:pt>
              </c:numCache>
            </c:numRef>
          </c:xVal>
          <c:yVal>
            <c:numRef>
              <c:f>'[3]Frequency sweep - 2'!$B$4:$B$19</c:f>
              <c:numCache>
                <c:formatCode>General</c:formatCode>
                <c:ptCount val="16"/>
                <c:pt idx="0">
                  <c:v>47.723599999999998</c:v>
                </c:pt>
                <c:pt idx="1">
                  <c:v>54.308</c:v>
                </c:pt>
                <c:pt idx="2">
                  <c:v>58.650000000000006</c:v>
                </c:pt>
                <c:pt idx="3">
                  <c:v>61.863</c:v>
                </c:pt>
                <c:pt idx="4">
                  <c:v>65.191399999999987</c:v>
                </c:pt>
                <c:pt idx="5">
                  <c:v>68.450700000000012</c:v>
                </c:pt>
                <c:pt idx="6">
                  <c:v>71.893300000000011</c:v>
                </c:pt>
                <c:pt idx="7">
                  <c:v>75.646699999999996</c:v>
                </c:pt>
                <c:pt idx="8">
                  <c:v>79.059699999999992</c:v>
                </c:pt>
                <c:pt idx="9">
                  <c:v>83.663399999999996</c:v>
                </c:pt>
                <c:pt idx="10">
                  <c:v>91.520499999999998</c:v>
                </c:pt>
                <c:pt idx="11">
                  <c:v>108.78700000000001</c:v>
                </c:pt>
                <c:pt idx="12">
                  <c:v>140.53800000000001</c:v>
                </c:pt>
                <c:pt idx="13">
                  <c:v>226.91200000000001</c:v>
                </c:pt>
                <c:pt idx="14">
                  <c:v>426.90499999999997</c:v>
                </c:pt>
                <c:pt idx="15">
                  <c:v>-2989.5899999999997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7B2-4622-88EF-9327F2922C5B}"/>
            </c:ext>
          </c:extLst>
        </c:ser>
        <c:ser>
          <c:idx val="1"/>
          <c:order val="1"/>
          <c:tx>
            <c:v>G'' (5ciii)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'[3]Frequency sweep - 2'!$F$4:$F$19</c:f>
              <c:numCache>
                <c:formatCode>General</c:formatCode>
                <c:ptCount val="16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  <c:pt idx="11">
                  <c:v>99.581599999999995</c:v>
                </c:pt>
                <c:pt idx="12">
                  <c:v>157.827</c:v>
                </c:pt>
                <c:pt idx="13">
                  <c:v>250.13499999999999</c:v>
                </c:pt>
                <c:pt idx="14">
                  <c:v>396.43700000000001</c:v>
                </c:pt>
                <c:pt idx="15">
                  <c:v>628.31899999999996</c:v>
                </c:pt>
              </c:numCache>
            </c:numRef>
          </c:xVal>
          <c:yVal>
            <c:numRef>
              <c:f>'[3]Frequency sweep - 2'!$D$4:$D$19</c:f>
              <c:numCache>
                <c:formatCode>General</c:formatCode>
                <c:ptCount val="16"/>
                <c:pt idx="0">
                  <c:v>12.2972</c:v>
                </c:pt>
                <c:pt idx="1">
                  <c:v>11.9634</c:v>
                </c:pt>
                <c:pt idx="2">
                  <c:v>10.9518</c:v>
                </c:pt>
                <c:pt idx="3">
                  <c:v>12.6279</c:v>
                </c:pt>
                <c:pt idx="4">
                  <c:v>11.603800000000001</c:v>
                </c:pt>
                <c:pt idx="5">
                  <c:v>11.338199999999999</c:v>
                </c:pt>
                <c:pt idx="6">
                  <c:v>13.245099999999999</c:v>
                </c:pt>
                <c:pt idx="7">
                  <c:v>12.6767</c:v>
                </c:pt>
                <c:pt idx="8">
                  <c:v>13.421099999999999</c:v>
                </c:pt>
                <c:pt idx="9">
                  <c:v>13.603499999999999</c:v>
                </c:pt>
                <c:pt idx="10">
                  <c:v>15.393999999999998</c:v>
                </c:pt>
                <c:pt idx="11">
                  <c:v>15.416600000000001</c:v>
                </c:pt>
                <c:pt idx="12">
                  <c:v>23.517499999999998</c:v>
                </c:pt>
                <c:pt idx="13">
                  <c:v>31.882199999999997</c:v>
                </c:pt>
                <c:pt idx="14">
                  <c:v>88.971000000000004</c:v>
                </c:pt>
                <c:pt idx="15">
                  <c:v>-4155.6099999999997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7B2-4622-88EF-9327F2922C5B}"/>
            </c:ext>
          </c:extLst>
        </c:ser>
        <c:ser>
          <c:idx val="2"/>
          <c:order val="2"/>
          <c:tx>
            <c:v>n (5ciii)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'[3]Frequency sweep - 2'!$F$4:$F$19</c:f>
              <c:numCache>
                <c:formatCode>General</c:formatCode>
                <c:ptCount val="16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  <c:pt idx="11">
                  <c:v>99.581599999999995</c:v>
                </c:pt>
                <c:pt idx="12">
                  <c:v>157.827</c:v>
                </c:pt>
                <c:pt idx="13">
                  <c:v>250.13499999999999</c:v>
                </c:pt>
                <c:pt idx="14">
                  <c:v>396.43700000000001</c:v>
                </c:pt>
                <c:pt idx="15">
                  <c:v>628.31899999999996</c:v>
                </c:pt>
              </c:numCache>
            </c:numRef>
          </c:xVal>
          <c:yVal>
            <c:numRef>
              <c:f>'[3]Frequency sweep - 2'!$L$4:$L$19</c:f>
              <c:numCache>
                <c:formatCode>General</c:formatCode>
                <c:ptCount val="16"/>
                <c:pt idx="0">
                  <c:v>78.435500000000005</c:v>
                </c:pt>
                <c:pt idx="1">
                  <c:v>55.843699999999998</c:v>
                </c:pt>
                <c:pt idx="2">
                  <c:v>37.803199999999997</c:v>
                </c:pt>
                <c:pt idx="3">
                  <c:v>25.241399999999999</c:v>
                </c:pt>
                <c:pt idx="4">
                  <c:v>16.7026</c:v>
                </c:pt>
                <c:pt idx="5">
                  <c:v>11.0427</c:v>
                </c:pt>
                <c:pt idx="6">
                  <c:v>7.3409899999999997</c:v>
                </c:pt>
                <c:pt idx="7">
                  <c:v>4.8598400000000002</c:v>
                </c:pt>
                <c:pt idx="8">
                  <c:v>3.2059000000000002</c:v>
                </c:pt>
                <c:pt idx="9">
                  <c:v>2.1380599999999998</c:v>
                </c:pt>
                <c:pt idx="10">
                  <c:v>1.47706</c:v>
                </c:pt>
                <c:pt idx="11">
                  <c:v>1.1033500000000001</c:v>
                </c:pt>
                <c:pt idx="12">
                  <c:v>0.90283500000000005</c:v>
                </c:pt>
                <c:pt idx="13">
                  <c:v>0.91606900000000002</c:v>
                </c:pt>
                <c:pt idx="14">
                  <c:v>1.09999</c:v>
                </c:pt>
                <c:pt idx="15">
                  <c:v>8.1475399999999993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7B2-4622-88EF-9327F2922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2232032"/>
        <c:axId val="342229952"/>
      </c:scatterChart>
      <c:valAx>
        <c:axId val="342232032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2229952"/>
        <c:crosses val="autoZero"/>
        <c:crossBetween val="midCat"/>
      </c:valAx>
      <c:valAx>
        <c:axId val="342229952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22320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G' (13ciii)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'[4]Frequency sweep - 2'!$F$4:$F$14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'[4]Frequency sweep - 2'!$B$4:$B$14</c:f>
              <c:numCache>
                <c:formatCode>General</c:formatCode>
                <c:ptCount val="11"/>
                <c:pt idx="0">
                  <c:v>10.725099999999999</c:v>
                </c:pt>
                <c:pt idx="1">
                  <c:v>11.764200000000001</c:v>
                </c:pt>
                <c:pt idx="2">
                  <c:v>12.6534</c:v>
                </c:pt>
                <c:pt idx="3">
                  <c:v>12.920200000000001</c:v>
                </c:pt>
                <c:pt idx="4">
                  <c:v>12.988300000000001</c:v>
                </c:pt>
                <c:pt idx="5">
                  <c:v>14.438500000000001</c:v>
                </c:pt>
                <c:pt idx="6">
                  <c:v>14.6142</c:v>
                </c:pt>
                <c:pt idx="7">
                  <c:v>16.2301</c:v>
                </c:pt>
                <c:pt idx="8">
                  <c:v>18.4617</c:v>
                </c:pt>
                <c:pt idx="9">
                  <c:v>22.523799999999998</c:v>
                </c:pt>
                <c:pt idx="10">
                  <c:v>32.149900000000002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54C-48DF-940C-2CF708344733}"/>
            </c:ext>
          </c:extLst>
        </c:ser>
        <c:ser>
          <c:idx val="1"/>
          <c:order val="1"/>
          <c:tx>
            <c:v>G'' (13ciii)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'[4]Frequency sweep - 2'!$F$4:$F$14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'[4]Frequency sweep - 2'!$D$4:$D$14</c:f>
              <c:numCache>
                <c:formatCode>General</c:formatCode>
                <c:ptCount val="11"/>
                <c:pt idx="0">
                  <c:v>2.45933</c:v>
                </c:pt>
                <c:pt idx="1">
                  <c:v>2.4717899999999999</c:v>
                </c:pt>
                <c:pt idx="2">
                  <c:v>2.4836499999999999</c:v>
                </c:pt>
                <c:pt idx="3">
                  <c:v>2.7928100000000002</c:v>
                </c:pt>
                <c:pt idx="4">
                  <c:v>2.2062600000000003</c:v>
                </c:pt>
                <c:pt idx="5">
                  <c:v>2.92516</c:v>
                </c:pt>
                <c:pt idx="6">
                  <c:v>2.6736999999999997</c:v>
                </c:pt>
                <c:pt idx="7">
                  <c:v>3.2122899999999999</c:v>
                </c:pt>
                <c:pt idx="8">
                  <c:v>3.0626899999999999</c:v>
                </c:pt>
                <c:pt idx="9">
                  <c:v>3.1048800000000001</c:v>
                </c:pt>
                <c:pt idx="10">
                  <c:v>5.5211800000000002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54C-48DF-940C-2CF708344733}"/>
            </c:ext>
          </c:extLst>
        </c:ser>
        <c:ser>
          <c:idx val="2"/>
          <c:order val="2"/>
          <c:tx>
            <c:v>n (13ciii)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'[4]Frequency sweep - 2'!$F$4:$F$14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'[4]Frequency sweep - 2'!$L$4:$L$14</c:f>
              <c:numCache>
                <c:formatCode>General</c:formatCode>
                <c:ptCount val="11"/>
                <c:pt idx="0">
                  <c:v>17.512599999999999</c:v>
                </c:pt>
                <c:pt idx="1">
                  <c:v>12.0716</c:v>
                </c:pt>
                <c:pt idx="2">
                  <c:v>8.1701899999999998</c:v>
                </c:pt>
                <c:pt idx="3">
                  <c:v>5.2844800000000003</c:v>
                </c:pt>
                <c:pt idx="4">
                  <c:v>3.32315</c:v>
                </c:pt>
                <c:pt idx="5">
                  <c:v>2.3446500000000001</c:v>
                </c:pt>
                <c:pt idx="6">
                  <c:v>1.4919100000000001</c:v>
                </c:pt>
                <c:pt idx="7">
                  <c:v>1.0482899999999999</c:v>
                </c:pt>
                <c:pt idx="8">
                  <c:v>0.74815799999999999</c:v>
                </c:pt>
                <c:pt idx="9">
                  <c:v>0.57352000000000003</c:v>
                </c:pt>
                <c:pt idx="10">
                  <c:v>0.519173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54C-48DF-940C-2CF708344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9195152"/>
        <c:axId val="399188496"/>
      </c:scatterChart>
      <c:valAx>
        <c:axId val="399195152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9188496"/>
        <c:crosses val="autoZero"/>
        <c:crossBetween val="midCat"/>
      </c:valAx>
      <c:valAx>
        <c:axId val="399188496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91951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RedCoupons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G' (Pa)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c_avgSD!$B$24:$B$34</c:f>
                <c:numCache>
                  <c:formatCode>General</c:formatCode>
                  <c:ptCount val="11"/>
                  <c:pt idx="0">
                    <c:v>15.587698814628007</c:v>
                  </c:pt>
                  <c:pt idx="1">
                    <c:v>17.760184215698761</c:v>
                  </c:pt>
                  <c:pt idx="2">
                    <c:v>19.28200460435124</c:v>
                  </c:pt>
                  <c:pt idx="3">
                    <c:v>20.587429829550537</c:v>
                  </c:pt>
                  <c:pt idx="4">
                    <c:v>22.465459412519373</c:v>
                  </c:pt>
                  <c:pt idx="5">
                    <c:v>22.734715506955926</c:v>
                  </c:pt>
                  <c:pt idx="6">
                    <c:v>24.025674243793631</c:v>
                  </c:pt>
                  <c:pt idx="7">
                    <c:v>25.058844356966404</c:v>
                  </c:pt>
                  <c:pt idx="8">
                    <c:v>25.638726980227883</c:v>
                  </c:pt>
                  <c:pt idx="9">
                    <c:v>25.820964184080264</c:v>
                  </c:pt>
                  <c:pt idx="10">
                    <c:v>24.911816460645504</c:v>
                  </c:pt>
                </c:numCache>
              </c:numRef>
            </c:plus>
            <c:minus>
              <c:numRef>
                <c:f>c_avgSD!$B$24:$B$34</c:f>
                <c:numCache>
                  <c:formatCode>General</c:formatCode>
                  <c:ptCount val="11"/>
                  <c:pt idx="0">
                    <c:v>15.587698814628007</c:v>
                  </c:pt>
                  <c:pt idx="1">
                    <c:v>17.760184215698761</c:v>
                  </c:pt>
                  <c:pt idx="2">
                    <c:v>19.28200460435124</c:v>
                  </c:pt>
                  <c:pt idx="3">
                    <c:v>20.587429829550537</c:v>
                  </c:pt>
                  <c:pt idx="4">
                    <c:v>22.465459412519373</c:v>
                  </c:pt>
                  <c:pt idx="5">
                    <c:v>22.734715506955926</c:v>
                  </c:pt>
                  <c:pt idx="6">
                    <c:v>24.025674243793631</c:v>
                  </c:pt>
                  <c:pt idx="7">
                    <c:v>25.058844356966404</c:v>
                  </c:pt>
                  <c:pt idx="8">
                    <c:v>25.638726980227883</c:v>
                  </c:pt>
                  <c:pt idx="9">
                    <c:v>25.820964184080264</c:v>
                  </c:pt>
                  <c:pt idx="10">
                    <c:v>24.911816460645504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c_avgSD!$F$4:$F$14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3.9644099999999995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25.013500000000004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c_avgSD!$B$4:$B$14</c:f>
              <c:numCache>
                <c:formatCode>General</c:formatCode>
                <c:ptCount val="11"/>
                <c:pt idx="0">
                  <c:v>31.947233333333333</c:v>
                </c:pt>
                <c:pt idx="1">
                  <c:v>35.65923333333334</c:v>
                </c:pt>
                <c:pt idx="2">
                  <c:v>38.748566666666669</c:v>
                </c:pt>
                <c:pt idx="3">
                  <c:v>40.899399999999993</c:v>
                </c:pt>
                <c:pt idx="4">
                  <c:v>44.114933333333333</c:v>
                </c:pt>
                <c:pt idx="5">
                  <c:v>45.359166666666674</c:v>
                </c:pt>
                <c:pt idx="6">
                  <c:v>47.153566666666677</c:v>
                </c:pt>
                <c:pt idx="7">
                  <c:v>50.385699999999993</c:v>
                </c:pt>
                <c:pt idx="8">
                  <c:v>53.5212</c:v>
                </c:pt>
                <c:pt idx="9">
                  <c:v>57.76873333333333</c:v>
                </c:pt>
                <c:pt idx="10">
                  <c:v>65.904633333333337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3B7-45AD-A432-DF31B0441F9A}"/>
            </c:ext>
          </c:extLst>
        </c:ser>
        <c:ser>
          <c:idx val="1"/>
          <c:order val="1"/>
          <c:tx>
            <c:v>G'' (Pa)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c_avgSD!$D$24:$D$34</c:f>
                <c:numCache>
                  <c:formatCode>General</c:formatCode>
                  <c:ptCount val="11"/>
                  <c:pt idx="0">
                    <c:v>4.7888509682595037</c:v>
                  </c:pt>
                  <c:pt idx="1">
                    <c:v>5.4428874131924596</c:v>
                  </c:pt>
                  <c:pt idx="2">
                    <c:v>4.0981015873884283</c:v>
                  </c:pt>
                  <c:pt idx="3">
                    <c:v>4.7417865614156653</c:v>
                  </c:pt>
                  <c:pt idx="4">
                    <c:v>5.0497285222431074</c:v>
                  </c:pt>
                  <c:pt idx="5">
                    <c:v>3.4407129081953678</c:v>
                  </c:pt>
                  <c:pt idx="6">
                    <c:v>4.5085501261492054</c:v>
                  </c:pt>
                  <c:pt idx="7">
                    <c:v>4.1596246937033463</c:v>
                  </c:pt>
                  <c:pt idx="8">
                    <c:v>4.6551535797818282</c:v>
                  </c:pt>
                  <c:pt idx="9">
                    <c:v>4.9030026685785995</c:v>
                  </c:pt>
                  <c:pt idx="10">
                    <c:v>4.5038104994770816</c:v>
                  </c:pt>
                </c:numCache>
              </c:numRef>
            </c:plus>
            <c:minus>
              <c:numRef>
                <c:f>c_avgSD!$D$24:$D$34</c:f>
                <c:numCache>
                  <c:formatCode>General</c:formatCode>
                  <c:ptCount val="11"/>
                  <c:pt idx="0">
                    <c:v>4.7888509682595037</c:v>
                  </c:pt>
                  <c:pt idx="1">
                    <c:v>5.4428874131924596</c:v>
                  </c:pt>
                  <c:pt idx="2">
                    <c:v>4.0981015873884283</c:v>
                  </c:pt>
                  <c:pt idx="3">
                    <c:v>4.7417865614156653</c:v>
                  </c:pt>
                  <c:pt idx="4">
                    <c:v>5.0497285222431074</c:v>
                  </c:pt>
                  <c:pt idx="5">
                    <c:v>3.4407129081953678</c:v>
                  </c:pt>
                  <c:pt idx="6">
                    <c:v>4.5085501261492054</c:v>
                  </c:pt>
                  <c:pt idx="7">
                    <c:v>4.1596246937033463</c:v>
                  </c:pt>
                  <c:pt idx="8">
                    <c:v>4.6551535797818282</c:v>
                  </c:pt>
                  <c:pt idx="9">
                    <c:v>4.9030026685785995</c:v>
                  </c:pt>
                  <c:pt idx="10">
                    <c:v>4.5038104994770816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c_avgSD!$F$4:$F$14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3.9644099999999995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25.013500000000004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c_avgSD!$D$4:$D$14</c:f>
              <c:numCache>
                <c:formatCode>General</c:formatCode>
                <c:ptCount val="11"/>
                <c:pt idx="0">
                  <c:v>9.2225100000000015</c:v>
                </c:pt>
                <c:pt idx="1">
                  <c:v>9.9203633333333325</c:v>
                </c:pt>
                <c:pt idx="2">
                  <c:v>8.2738166666666668</c:v>
                </c:pt>
                <c:pt idx="3">
                  <c:v>9.494036666666668</c:v>
                </c:pt>
                <c:pt idx="4">
                  <c:v>9.2267533333333347</c:v>
                </c:pt>
                <c:pt idx="5">
                  <c:v>6.9868266666666656</c:v>
                </c:pt>
                <c:pt idx="6">
                  <c:v>8.8816999999999986</c:v>
                </c:pt>
                <c:pt idx="7">
                  <c:v>9.03383</c:v>
                </c:pt>
                <c:pt idx="8">
                  <c:v>9.6180633333333336</c:v>
                </c:pt>
                <c:pt idx="9">
                  <c:v>10.037826666666666</c:v>
                </c:pt>
                <c:pt idx="10">
                  <c:v>11.878659999999998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3B7-45AD-A432-DF31B0441F9A}"/>
            </c:ext>
          </c:extLst>
        </c:ser>
        <c:ser>
          <c:idx val="2"/>
          <c:order val="2"/>
          <c:tx>
            <c:v>n (Pa s)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c_avgSD!$L$24:$L$34</c:f>
                <c:numCache>
                  <c:formatCode>General</c:formatCode>
                  <c:ptCount val="11"/>
                  <c:pt idx="0">
                    <c:v>25.855553849586929</c:v>
                  </c:pt>
                  <c:pt idx="1">
                    <c:v>18.470222111820959</c:v>
                  </c:pt>
                  <c:pt idx="2">
                    <c:v>12.466840082395464</c:v>
                  </c:pt>
                  <c:pt idx="3">
                    <c:v>8.4299674253278631</c:v>
                  </c:pt>
                  <c:pt idx="4">
                    <c:v>5.7925644082641767</c:v>
                  </c:pt>
                  <c:pt idx="5">
                    <c:v>3.655182149524149</c:v>
                  </c:pt>
                  <c:pt idx="6">
                    <c:v>2.4546286200066105</c:v>
                  </c:pt>
                  <c:pt idx="7">
                    <c:v>1.6090247453314359</c:v>
                  </c:pt>
                  <c:pt idx="8">
                    <c:v>1.041375120399731</c:v>
                  </c:pt>
                  <c:pt idx="9">
                    <c:v>0.6621908599657822</c:v>
                  </c:pt>
                  <c:pt idx="10">
                    <c:v>0.40263727173309061</c:v>
                  </c:pt>
                </c:numCache>
              </c:numRef>
            </c:plus>
            <c:minus>
              <c:numRef>
                <c:f>c_avgSD!$L$24:$L$34</c:f>
                <c:numCache>
                  <c:formatCode>General</c:formatCode>
                  <c:ptCount val="11"/>
                  <c:pt idx="0">
                    <c:v>25.855553849586929</c:v>
                  </c:pt>
                  <c:pt idx="1">
                    <c:v>18.470222111820959</c:v>
                  </c:pt>
                  <c:pt idx="2">
                    <c:v>12.466840082395464</c:v>
                  </c:pt>
                  <c:pt idx="3">
                    <c:v>8.4299674253278631</c:v>
                  </c:pt>
                  <c:pt idx="4">
                    <c:v>5.7925644082641767</c:v>
                  </c:pt>
                  <c:pt idx="5">
                    <c:v>3.655182149524149</c:v>
                  </c:pt>
                  <c:pt idx="6">
                    <c:v>2.4546286200066105</c:v>
                  </c:pt>
                  <c:pt idx="7">
                    <c:v>1.6090247453314359</c:v>
                  </c:pt>
                  <c:pt idx="8">
                    <c:v>1.041375120399731</c:v>
                  </c:pt>
                  <c:pt idx="9">
                    <c:v>0.6621908599657822</c:v>
                  </c:pt>
                  <c:pt idx="10">
                    <c:v>0.40263727173309061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c_avgSD!$F$4:$F$14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3.9644099999999995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25.013500000000004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c_avgSD!$L$4:$L$14</c:f>
              <c:numCache>
                <c:formatCode>General</c:formatCode>
                <c:ptCount val="11"/>
                <c:pt idx="0">
                  <c:v>52.969533333333338</c:v>
                </c:pt>
                <c:pt idx="1">
                  <c:v>37.260399999999997</c:v>
                </c:pt>
                <c:pt idx="2">
                  <c:v>25.116196666666667</c:v>
                </c:pt>
                <c:pt idx="3">
                  <c:v>16.793393333333331</c:v>
                </c:pt>
                <c:pt idx="4">
                  <c:v>11.376483333333333</c:v>
                </c:pt>
                <c:pt idx="5">
                  <c:v>7.3064600000000013</c:v>
                </c:pt>
                <c:pt idx="6">
                  <c:v>4.8184733333333334</c:v>
                </c:pt>
                <c:pt idx="7">
                  <c:v>3.2435833333333335</c:v>
                </c:pt>
                <c:pt idx="8">
                  <c:v>2.1741493333333337</c:v>
                </c:pt>
                <c:pt idx="9">
                  <c:v>1.4793466666666666</c:v>
                </c:pt>
                <c:pt idx="10">
                  <c:v>1.0659110000000001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3B7-45AD-A432-DF31B0441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0151376"/>
        <c:axId val="350150128"/>
      </c:scatterChart>
      <c:valAx>
        <c:axId val="350151376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 (rad</a:t>
                </a:r>
                <a:r>
                  <a:rPr lang="en-US" baseline="0"/>
                  <a:t> </a:t>
                </a:r>
                <a:r>
                  <a:rPr lang="en-US"/>
                  <a:t>s-1)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150128"/>
        <c:crosses val="autoZero"/>
        <c:crossBetween val="midCat"/>
      </c:valAx>
      <c:valAx>
        <c:axId val="350150128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G', G'', 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1513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G' (3biii)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'[5]Frequency sweep - 2'!$F$4:$F$14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'[5]Frequency sweep - 2'!$B$4:$B$14</c:f>
              <c:numCache>
                <c:formatCode>General</c:formatCode>
                <c:ptCount val="11"/>
                <c:pt idx="0">
                  <c:v>114.55699999999999</c:v>
                </c:pt>
                <c:pt idx="1">
                  <c:v>124.81499999999998</c:v>
                </c:pt>
                <c:pt idx="2">
                  <c:v>131.16300000000001</c:v>
                </c:pt>
                <c:pt idx="3">
                  <c:v>138.24299999999999</c:v>
                </c:pt>
                <c:pt idx="4">
                  <c:v>144.97499999999999</c:v>
                </c:pt>
                <c:pt idx="5">
                  <c:v>152.137</c:v>
                </c:pt>
                <c:pt idx="6">
                  <c:v>158.86099999999999</c:v>
                </c:pt>
                <c:pt idx="7">
                  <c:v>166.328</c:v>
                </c:pt>
                <c:pt idx="8">
                  <c:v>173.30500000000001</c:v>
                </c:pt>
                <c:pt idx="9">
                  <c:v>182.35399999999998</c:v>
                </c:pt>
                <c:pt idx="10">
                  <c:v>192.96199999999999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2BC-4C8B-A17D-05E62B32157C}"/>
            </c:ext>
          </c:extLst>
        </c:ser>
        <c:ser>
          <c:idx val="1"/>
          <c:order val="1"/>
          <c:tx>
            <c:v>G'' (3biii)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'[5]Frequency sweep - 2'!$F$4:$F$14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'[5]Frequency sweep - 2'!$D$4:$D$14</c:f>
              <c:numCache>
                <c:formatCode>General</c:formatCode>
                <c:ptCount val="11"/>
                <c:pt idx="0">
                  <c:v>29.454900000000002</c:v>
                </c:pt>
                <c:pt idx="1">
                  <c:v>26.264599999999998</c:v>
                </c:pt>
                <c:pt idx="2">
                  <c:v>26.287000000000003</c:v>
                </c:pt>
                <c:pt idx="3">
                  <c:v>27.161000000000001</c:v>
                </c:pt>
                <c:pt idx="4">
                  <c:v>26.785</c:v>
                </c:pt>
                <c:pt idx="5">
                  <c:v>26.049900000000001</c:v>
                </c:pt>
                <c:pt idx="6">
                  <c:v>27.388200000000001</c:v>
                </c:pt>
                <c:pt idx="7">
                  <c:v>27.178599999999999</c:v>
                </c:pt>
                <c:pt idx="8">
                  <c:v>28.313700000000001</c:v>
                </c:pt>
                <c:pt idx="9">
                  <c:v>30.257400000000001</c:v>
                </c:pt>
                <c:pt idx="10">
                  <c:v>31.588000000000005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2BC-4C8B-A17D-05E62B32157C}"/>
            </c:ext>
          </c:extLst>
        </c:ser>
        <c:ser>
          <c:idx val="2"/>
          <c:order val="2"/>
          <c:tx>
            <c:v>n (3biii)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'[5]Frequency sweep - 2'!$F$4:$F$14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'[5]Frequency sweep - 2'!$L$4:$L$14</c:f>
              <c:numCache>
                <c:formatCode>General</c:formatCode>
                <c:ptCount val="11"/>
                <c:pt idx="0">
                  <c:v>188.25399999999999</c:v>
                </c:pt>
                <c:pt idx="1">
                  <c:v>128.084</c:v>
                </c:pt>
                <c:pt idx="2">
                  <c:v>84.758099999999999</c:v>
                </c:pt>
                <c:pt idx="3">
                  <c:v>56.322800000000001</c:v>
                </c:pt>
                <c:pt idx="4">
                  <c:v>37.188000000000002</c:v>
                </c:pt>
                <c:pt idx="5">
                  <c:v>24.5657</c:v>
                </c:pt>
                <c:pt idx="6">
                  <c:v>16.188099999999999</c:v>
                </c:pt>
                <c:pt idx="7">
                  <c:v>10.6784</c:v>
                </c:pt>
                <c:pt idx="8">
                  <c:v>7.0203300000000004</c:v>
                </c:pt>
                <c:pt idx="9">
                  <c:v>4.6626399999999997</c:v>
                </c:pt>
                <c:pt idx="10">
                  <c:v>3.1119599999999998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2BC-4C8B-A17D-05E62B321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8362480"/>
        <c:axId val="348357904"/>
      </c:scatterChart>
      <c:valAx>
        <c:axId val="348362480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8357904"/>
        <c:crosses val="autoZero"/>
        <c:crossBetween val="midCat"/>
      </c:valAx>
      <c:valAx>
        <c:axId val="348357904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83624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G' (8biii)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'[6]Frequency sweep - 2'!$F$7:$F$14</c:f>
              <c:numCache>
                <c:formatCode>General</c:formatCode>
                <c:ptCount val="8"/>
                <c:pt idx="0">
                  <c:v>2.5013899999999998</c:v>
                </c:pt>
                <c:pt idx="1">
                  <c:v>3.96441</c:v>
                </c:pt>
                <c:pt idx="2">
                  <c:v>6.2831900000000003</c:v>
                </c:pt>
                <c:pt idx="3">
                  <c:v>9.9582200000000007</c:v>
                </c:pt>
                <c:pt idx="4">
                  <c:v>15.7827</c:v>
                </c:pt>
                <c:pt idx="5">
                  <c:v>25.013500000000001</c:v>
                </c:pt>
                <c:pt idx="6">
                  <c:v>39.644399999999997</c:v>
                </c:pt>
                <c:pt idx="7">
                  <c:v>62.831899999999997</c:v>
                </c:pt>
              </c:numCache>
            </c:numRef>
          </c:xVal>
          <c:yVal>
            <c:numRef>
              <c:f>'[6]Frequency sweep - 2'!$B$7:$B$14</c:f>
              <c:numCache>
                <c:formatCode>General</c:formatCode>
                <c:ptCount val="8"/>
                <c:pt idx="0">
                  <c:v>90.975400000000008</c:v>
                </c:pt>
                <c:pt idx="1">
                  <c:v>73.425700000000006</c:v>
                </c:pt>
                <c:pt idx="2">
                  <c:v>81.684200000000004</c:v>
                </c:pt>
                <c:pt idx="3">
                  <c:v>89.15570000000001</c:v>
                </c:pt>
                <c:pt idx="4">
                  <c:v>94.798199999999994</c:v>
                </c:pt>
                <c:pt idx="5">
                  <c:v>99.477800000000002</c:v>
                </c:pt>
                <c:pt idx="6">
                  <c:v>105.55799999999999</c:v>
                </c:pt>
                <c:pt idx="7">
                  <c:v>112.20399999999999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BD-4715-BE66-094C7C77DCD6}"/>
            </c:ext>
          </c:extLst>
        </c:ser>
        <c:ser>
          <c:idx val="1"/>
          <c:order val="1"/>
          <c:tx>
            <c:v>G'' (8biii)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'[6]Frequency sweep - 2'!$F$7:$F$14</c:f>
              <c:numCache>
                <c:formatCode>General</c:formatCode>
                <c:ptCount val="8"/>
                <c:pt idx="0">
                  <c:v>2.5013899999999998</c:v>
                </c:pt>
                <c:pt idx="1">
                  <c:v>3.96441</c:v>
                </c:pt>
                <c:pt idx="2">
                  <c:v>6.2831900000000003</c:v>
                </c:pt>
                <c:pt idx="3">
                  <c:v>9.9582200000000007</c:v>
                </c:pt>
                <c:pt idx="4">
                  <c:v>15.7827</c:v>
                </c:pt>
                <c:pt idx="5">
                  <c:v>25.013500000000001</c:v>
                </c:pt>
                <c:pt idx="6">
                  <c:v>39.644399999999997</c:v>
                </c:pt>
                <c:pt idx="7">
                  <c:v>62.831899999999997</c:v>
                </c:pt>
              </c:numCache>
            </c:numRef>
          </c:xVal>
          <c:yVal>
            <c:numRef>
              <c:f>'[6]Frequency sweep - 2'!$D$7:$D$14</c:f>
              <c:numCache>
                <c:formatCode>General</c:formatCode>
                <c:ptCount val="8"/>
                <c:pt idx="0">
                  <c:v>11.3133</c:v>
                </c:pt>
                <c:pt idx="1">
                  <c:v>12.868400000000001</c:v>
                </c:pt>
                <c:pt idx="2">
                  <c:v>16.399700000000003</c:v>
                </c:pt>
                <c:pt idx="3">
                  <c:v>16.027100000000001</c:v>
                </c:pt>
                <c:pt idx="4">
                  <c:v>15.808299999999999</c:v>
                </c:pt>
                <c:pt idx="5">
                  <c:v>16.621600000000001</c:v>
                </c:pt>
                <c:pt idx="6">
                  <c:v>18.384800000000002</c:v>
                </c:pt>
                <c:pt idx="7">
                  <c:v>20.989899999999999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BD-4715-BE66-094C7C77DCD6}"/>
            </c:ext>
          </c:extLst>
        </c:ser>
        <c:ser>
          <c:idx val="2"/>
          <c:order val="2"/>
          <c:tx>
            <c:v>n (8biii)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'[6]Frequency sweep - 2'!$F$7:$F$14</c:f>
              <c:numCache>
                <c:formatCode>General</c:formatCode>
                <c:ptCount val="8"/>
                <c:pt idx="0">
                  <c:v>2.5013899999999998</c:v>
                </c:pt>
                <c:pt idx="1">
                  <c:v>3.96441</c:v>
                </c:pt>
                <c:pt idx="2">
                  <c:v>6.2831900000000003</c:v>
                </c:pt>
                <c:pt idx="3">
                  <c:v>9.9582200000000007</c:v>
                </c:pt>
                <c:pt idx="4">
                  <c:v>15.7827</c:v>
                </c:pt>
                <c:pt idx="5">
                  <c:v>25.013500000000001</c:v>
                </c:pt>
                <c:pt idx="6">
                  <c:v>39.644399999999997</c:v>
                </c:pt>
                <c:pt idx="7">
                  <c:v>62.831899999999997</c:v>
                </c:pt>
              </c:numCache>
            </c:numRef>
          </c:xVal>
          <c:yVal>
            <c:numRef>
              <c:f>'[6]Frequency sweep - 2'!$L$7:$L$14</c:f>
              <c:numCache>
                <c:formatCode>General</c:formatCode>
                <c:ptCount val="8"/>
                <c:pt idx="0">
                  <c:v>36.65</c:v>
                </c:pt>
                <c:pt idx="1">
                  <c:v>18.8035</c:v>
                </c:pt>
                <c:pt idx="2">
                  <c:v>13.2599</c:v>
                </c:pt>
                <c:pt idx="3">
                  <c:v>9.0964899999999993</c:v>
                </c:pt>
                <c:pt idx="4">
                  <c:v>6.0893899999999999</c:v>
                </c:pt>
                <c:pt idx="5">
                  <c:v>4.0320999999999998</c:v>
                </c:pt>
                <c:pt idx="6">
                  <c:v>2.7027100000000002</c:v>
                </c:pt>
                <c:pt idx="7">
                  <c:v>1.81677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BD-4715-BE66-094C7C77D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6712064"/>
        <c:axId val="326712480"/>
      </c:scatterChart>
      <c:valAx>
        <c:axId val="326712064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6712480"/>
        <c:crosses val="autoZero"/>
        <c:crossBetween val="midCat"/>
      </c:valAx>
      <c:valAx>
        <c:axId val="32671248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6712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G' (14biii)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'[7]Frequency sweep - 2'!$F$4:$F$14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'[7]Frequency sweep - 2'!$B$4:$B$14</c:f>
              <c:numCache>
                <c:formatCode>General</c:formatCode>
                <c:ptCount val="11"/>
                <c:pt idx="0">
                  <c:v>70.0321</c:v>
                </c:pt>
                <c:pt idx="1">
                  <c:v>76.248799999999989</c:v>
                </c:pt>
                <c:pt idx="2">
                  <c:v>81.542600000000007</c:v>
                </c:pt>
                <c:pt idx="3">
                  <c:v>86.405799999999999</c:v>
                </c:pt>
                <c:pt idx="4">
                  <c:v>90.08</c:v>
                </c:pt>
                <c:pt idx="5">
                  <c:v>94.1815</c:v>
                </c:pt>
                <c:pt idx="6">
                  <c:v>98.279699999999991</c:v>
                </c:pt>
                <c:pt idx="7">
                  <c:v>102.328</c:v>
                </c:pt>
                <c:pt idx="8">
                  <c:v>106.06</c:v>
                </c:pt>
                <c:pt idx="9">
                  <c:v>112.246</c:v>
                </c:pt>
                <c:pt idx="10">
                  <c:v>121.48400000000001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4E8-42A9-9EB6-54547E08EC29}"/>
            </c:ext>
          </c:extLst>
        </c:ser>
        <c:ser>
          <c:idx val="1"/>
          <c:order val="1"/>
          <c:tx>
            <c:v>G'' (14biii)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'[7]Frequency sweep - 2'!$F$4:$F$14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'[7]Frequency sweep - 2'!$D$4:$D$14</c:f>
              <c:numCache>
                <c:formatCode>General</c:formatCode>
                <c:ptCount val="11"/>
                <c:pt idx="0">
                  <c:v>15.171799999999999</c:v>
                </c:pt>
                <c:pt idx="1">
                  <c:v>17.395299999999999</c:v>
                </c:pt>
                <c:pt idx="2">
                  <c:v>15.735200000000001</c:v>
                </c:pt>
                <c:pt idx="3">
                  <c:v>13.576700000000001</c:v>
                </c:pt>
                <c:pt idx="4">
                  <c:v>14.5527</c:v>
                </c:pt>
                <c:pt idx="5">
                  <c:v>14.935499999999999</c:v>
                </c:pt>
                <c:pt idx="6">
                  <c:v>14.501299999999999</c:v>
                </c:pt>
                <c:pt idx="7">
                  <c:v>16.169699999999999</c:v>
                </c:pt>
                <c:pt idx="8">
                  <c:v>16.268000000000001</c:v>
                </c:pt>
                <c:pt idx="9">
                  <c:v>17.299499999999998</c:v>
                </c:pt>
                <c:pt idx="10">
                  <c:v>18.761099999999999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4E8-42A9-9EB6-54547E08EC29}"/>
            </c:ext>
          </c:extLst>
        </c:ser>
        <c:ser>
          <c:idx val="2"/>
          <c:order val="2"/>
          <c:tx>
            <c:v>n (14biii)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'[7]Frequency sweep - 2'!$F$4:$F$14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'[7]Frequency sweep - 2'!$L$4:$L$14</c:f>
              <c:numCache>
                <c:formatCode>General</c:formatCode>
                <c:ptCount val="11"/>
                <c:pt idx="0">
                  <c:v>114.045</c:v>
                </c:pt>
                <c:pt idx="1">
                  <c:v>78.536500000000004</c:v>
                </c:pt>
                <c:pt idx="2">
                  <c:v>52.618899999999996</c:v>
                </c:pt>
                <c:pt idx="3">
                  <c:v>34.966900000000003</c:v>
                </c:pt>
                <c:pt idx="4">
                  <c:v>23.0168</c:v>
                </c:pt>
                <c:pt idx="5">
                  <c:v>15.1768</c:v>
                </c:pt>
                <c:pt idx="6">
                  <c:v>9.9760600000000004</c:v>
                </c:pt>
                <c:pt idx="7">
                  <c:v>6.5639599999999998</c:v>
                </c:pt>
                <c:pt idx="8">
                  <c:v>4.2896999999999998</c:v>
                </c:pt>
                <c:pt idx="9">
                  <c:v>2.8647399999999998</c:v>
                </c:pt>
                <c:pt idx="10">
                  <c:v>1.9563999999999999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4E8-42A9-9EB6-54547E08E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3482016"/>
        <c:axId val="373492416"/>
      </c:scatterChart>
      <c:valAx>
        <c:axId val="373482016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492416"/>
        <c:crosses val="autoZero"/>
        <c:crossBetween val="midCat"/>
      </c:valAx>
      <c:valAx>
        <c:axId val="373492416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4820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Black Coupons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G' (Pa)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b_avgSD!$B$19:$B$29</c:f>
                <c:numCache>
                  <c:formatCode>General</c:formatCode>
                  <c:ptCount val="11"/>
                  <c:pt idx="0">
                    <c:v>39.204295631162076</c:v>
                  </c:pt>
                  <c:pt idx="1">
                    <c:v>24.283100000000026</c:v>
                  </c:pt>
                  <c:pt idx="2">
                    <c:v>24.810200000000052</c:v>
                  </c:pt>
                  <c:pt idx="3">
                    <c:v>23.433600182833384</c:v>
                  </c:pt>
                  <c:pt idx="4">
                    <c:v>30.568918608394785</c:v>
                  </c:pt>
                  <c:pt idx="5">
                    <c:v>30.693139869394592</c:v>
                  </c:pt>
                  <c:pt idx="6">
                    <c:v>30.933926240330742</c:v>
                  </c:pt>
                  <c:pt idx="7">
                    <c:v>32.092245820239299</c:v>
                  </c:pt>
                  <c:pt idx="8">
                    <c:v>33.359441178506295</c:v>
                  </c:pt>
                  <c:pt idx="9">
                    <c:v>34.733088009370327</c:v>
                  </c:pt>
                  <c:pt idx="10">
                    <c:v>36.081816670204191</c:v>
                  </c:pt>
                </c:numCache>
              </c:numRef>
            </c:plus>
            <c:minus>
              <c:numRef>
                <c:f>b_avgSD!$B$19:$B$29</c:f>
                <c:numCache>
                  <c:formatCode>General</c:formatCode>
                  <c:ptCount val="11"/>
                  <c:pt idx="0">
                    <c:v>39.204295631162076</c:v>
                  </c:pt>
                  <c:pt idx="1">
                    <c:v>24.283100000000026</c:v>
                  </c:pt>
                  <c:pt idx="2">
                    <c:v>24.810200000000052</c:v>
                  </c:pt>
                  <c:pt idx="3">
                    <c:v>23.433600182833384</c:v>
                  </c:pt>
                  <c:pt idx="4">
                    <c:v>30.568918608394785</c:v>
                  </c:pt>
                  <c:pt idx="5">
                    <c:v>30.693139869394592</c:v>
                  </c:pt>
                  <c:pt idx="6">
                    <c:v>30.933926240330742</c:v>
                  </c:pt>
                  <c:pt idx="7">
                    <c:v>32.092245820239299</c:v>
                  </c:pt>
                  <c:pt idx="8">
                    <c:v>33.359441178506295</c:v>
                  </c:pt>
                  <c:pt idx="9">
                    <c:v>34.733088009370327</c:v>
                  </c:pt>
                  <c:pt idx="10">
                    <c:v>36.081816670204191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b_avgSD!$F$4:$F$14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3.9644099999999995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25.013500000000004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b_avgSD!$B$4:$B$14</c:f>
              <c:numCache>
                <c:formatCode>General</c:formatCode>
                <c:ptCount val="11"/>
                <c:pt idx="0">
                  <c:v>116.85636666666669</c:v>
                </c:pt>
                <c:pt idx="1">
                  <c:v>100.53189999999998</c:v>
                </c:pt>
                <c:pt idx="2">
                  <c:v>106.3528</c:v>
                </c:pt>
                <c:pt idx="3">
                  <c:v>105.20806666666665</c:v>
                </c:pt>
                <c:pt idx="4">
                  <c:v>102.82690000000001</c:v>
                </c:pt>
                <c:pt idx="5">
                  <c:v>109.33423333333333</c:v>
                </c:pt>
                <c:pt idx="6">
                  <c:v>115.43213333333334</c:v>
                </c:pt>
                <c:pt idx="7">
                  <c:v>121.15140000000001</c:v>
                </c:pt>
                <c:pt idx="8">
                  <c:v>126.28093333333334</c:v>
                </c:pt>
                <c:pt idx="9">
                  <c:v>133.386</c:v>
                </c:pt>
                <c:pt idx="10">
                  <c:v>142.21666666666667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92D-466B-B123-D2D3C8DA0F96}"/>
            </c:ext>
          </c:extLst>
        </c:ser>
        <c:ser>
          <c:idx val="1"/>
          <c:order val="1"/>
          <c:tx>
            <c:v>G'' (Pa)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b_avgSD!$D$19:$D$29</c:f>
                <c:numCache>
                  <c:formatCode>General</c:formatCode>
                  <c:ptCount val="11"/>
                  <c:pt idx="0">
                    <c:v>11.282098803069498</c:v>
                  </c:pt>
                  <c:pt idx="1">
                    <c:v>4.4346500000000049</c:v>
                  </c:pt>
                  <c:pt idx="2">
                    <c:v>5.2758999999999983</c:v>
                  </c:pt>
                  <c:pt idx="3">
                    <c:v>6.9984584123140214</c:v>
                  </c:pt>
                  <c:pt idx="4">
                    <c:v>6.20159285399055</c:v>
                  </c:pt>
                  <c:pt idx="5">
                    <c:v>4.9306313438431859</c:v>
                  </c:pt>
                  <c:pt idx="6">
                    <c:v>5.7491530821697729</c:v>
                  </c:pt>
                  <c:pt idx="7">
                    <c:v>5.276891038186112</c:v>
                  </c:pt>
                  <c:pt idx="8">
                    <c:v>5.5969150615912291</c:v>
                  </c:pt>
                  <c:pt idx="9">
                    <c:v>5.8693524085333033</c:v>
                  </c:pt>
                  <c:pt idx="10">
                    <c:v>5.5957983906578495</c:v>
                  </c:pt>
                </c:numCache>
              </c:numRef>
            </c:plus>
            <c:minus>
              <c:numRef>
                <c:f>b_avgSD!$D$19:$D$29</c:f>
                <c:numCache>
                  <c:formatCode>General</c:formatCode>
                  <c:ptCount val="11"/>
                  <c:pt idx="0">
                    <c:v>11.282098803069498</c:v>
                  </c:pt>
                  <c:pt idx="1">
                    <c:v>4.4346500000000049</c:v>
                  </c:pt>
                  <c:pt idx="2">
                    <c:v>5.2758999999999983</c:v>
                  </c:pt>
                  <c:pt idx="3">
                    <c:v>6.9984584123140214</c:v>
                  </c:pt>
                  <c:pt idx="4">
                    <c:v>6.20159285399055</c:v>
                  </c:pt>
                  <c:pt idx="5">
                    <c:v>4.9306313438431859</c:v>
                  </c:pt>
                  <c:pt idx="6">
                    <c:v>5.7491530821697729</c:v>
                  </c:pt>
                  <c:pt idx="7">
                    <c:v>5.276891038186112</c:v>
                  </c:pt>
                  <c:pt idx="8">
                    <c:v>5.5969150615912291</c:v>
                  </c:pt>
                  <c:pt idx="9">
                    <c:v>5.8693524085333033</c:v>
                  </c:pt>
                  <c:pt idx="10">
                    <c:v>5.5957983906578495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b_avgSD!$F$4:$F$14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3.9644099999999995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25.013500000000004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b_avgSD!$D$4:$D$14</c:f>
              <c:numCache>
                <c:formatCode>General</c:formatCode>
                <c:ptCount val="11"/>
                <c:pt idx="0">
                  <c:v>29.142866666666666</c:v>
                </c:pt>
                <c:pt idx="1">
                  <c:v>21.829949999999997</c:v>
                </c:pt>
                <c:pt idx="2">
                  <c:v>21.011100000000003</c:v>
                </c:pt>
                <c:pt idx="3">
                  <c:v>17.350333333333335</c:v>
                </c:pt>
                <c:pt idx="4">
                  <c:v>18.068700000000003</c:v>
                </c:pt>
                <c:pt idx="5">
                  <c:v>19.128366666666668</c:v>
                </c:pt>
                <c:pt idx="6">
                  <c:v>19.305533333333333</c:v>
                </c:pt>
                <c:pt idx="7">
                  <c:v>19.718866666666667</c:v>
                </c:pt>
                <c:pt idx="8">
                  <c:v>20.4011</c:v>
                </c:pt>
                <c:pt idx="9">
                  <c:v>21.980566666666665</c:v>
                </c:pt>
                <c:pt idx="10">
                  <c:v>23.779666666666667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92D-466B-B123-D2D3C8DA0F96}"/>
            </c:ext>
          </c:extLst>
        </c:ser>
        <c:ser>
          <c:idx val="2"/>
          <c:order val="2"/>
          <c:tx>
            <c:v>n (Pa s)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b_avgSD!$L$19:$L$29</c:f>
                <c:numCache>
                  <c:formatCode>General</c:formatCode>
                  <c:ptCount val="11"/>
                  <c:pt idx="0">
                    <c:v>64.860155663293511</c:v>
                  </c:pt>
                  <c:pt idx="1">
                    <c:v>24.773750000000007</c:v>
                  </c:pt>
                  <c:pt idx="2">
                    <c:v>16.069599999999987</c:v>
                  </c:pt>
                  <c:pt idx="3">
                    <c:v>9.6949376839438965</c:v>
                  </c:pt>
                  <c:pt idx="4">
                    <c:v>7.8638741270868948</c:v>
                  </c:pt>
                  <c:pt idx="5">
                    <c:v>4.9401648922097872</c:v>
                  </c:pt>
                  <c:pt idx="6">
                    <c:v>3.1561935009438216</c:v>
                  </c:pt>
                  <c:pt idx="7">
                    <c:v>2.0605513280187919</c:v>
                  </c:pt>
                  <c:pt idx="8">
                    <c:v>1.3520443980957959</c:v>
                  </c:pt>
                  <c:pt idx="9">
                    <c:v>0.88819565761154273</c:v>
                  </c:pt>
                  <c:pt idx="10">
                    <c:v>0.58045313588226455</c:v>
                  </c:pt>
                </c:numCache>
              </c:numRef>
            </c:plus>
            <c:minus>
              <c:numRef>
                <c:f>b_avgSD!$L$19:$L$29</c:f>
                <c:numCache>
                  <c:formatCode>General</c:formatCode>
                  <c:ptCount val="11"/>
                  <c:pt idx="0">
                    <c:v>64.860155663293511</c:v>
                  </c:pt>
                  <c:pt idx="1">
                    <c:v>24.773750000000007</c:v>
                  </c:pt>
                  <c:pt idx="2">
                    <c:v>16.069599999999987</c:v>
                  </c:pt>
                  <c:pt idx="3">
                    <c:v>9.6949376839438965</c:v>
                  </c:pt>
                  <c:pt idx="4">
                    <c:v>7.8638741270868948</c:v>
                  </c:pt>
                  <c:pt idx="5">
                    <c:v>4.9401648922097872</c:v>
                  </c:pt>
                  <c:pt idx="6">
                    <c:v>3.1561935009438216</c:v>
                  </c:pt>
                  <c:pt idx="7">
                    <c:v>2.0605513280187919</c:v>
                  </c:pt>
                  <c:pt idx="8">
                    <c:v>1.3520443980957959</c:v>
                  </c:pt>
                  <c:pt idx="9">
                    <c:v>0.88819565761154273</c:v>
                  </c:pt>
                  <c:pt idx="10">
                    <c:v>0.58045313588226455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b_avgSD!$F$4:$F$14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3.9644099999999995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25.013500000000004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b_avgSD!$L$4:$L$14</c:f>
              <c:numCache>
                <c:formatCode>General</c:formatCode>
                <c:ptCount val="11"/>
                <c:pt idx="0">
                  <c:v>191.702</c:v>
                </c:pt>
                <c:pt idx="1">
                  <c:v>103.31025</c:v>
                </c:pt>
                <c:pt idx="2">
                  <c:v>68.688500000000005</c:v>
                </c:pt>
                <c:pt idx="3">
                  <c:v>42.646566666666672</c:v>
                </c:pt>
                <c:pt idx="4">
                  <c:v>26.336100000000002</c:v>
                </c:pt>
                <c:pt idx="5">
                  <c:v>17.667466666666666</c:v>
                </c:pt>
                <c:pt idx="6">
                  <c:v>11.753549999999999</c:v>
                </c:pt>
                <c:pt idx="7">
                  <c:v>7.7772499999999996</c:v>
                </c:pt>
                <c:pt idx="8">
                  <c:v>5.1140433333333339</c:v>
                </c:pt>
                <c:pt idx="9">
                  <c:v>3.4100299999999995</c:v>
                </c:pt>
                <c:pt idx="10">
                  <c:v>2.2950433333333335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92D-466B-B123-D2D3C8DA0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6303424"/>
        <c:axId val="1776289696"/>
      </c:scatterChart>
      <c:valAx>
        <c:axId val="1776303424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 (rad s-1)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6289696"/>
        <c:crosses val="autoZero"/>
        <c:crossBetween val="midCat"/>
      </c:valAx>
      <c:valAx>
        <c:axId val="1776289696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G', G'', 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63034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15</xdr:row>
      <xdr:rowOff>73025</xdr:rowOff>
    </xdr:from>
    <xdr:to>
      <xdr:col>14</xdr:col>
      <xdr:colOff>381000</xdr:colOff>
      <xdr:row>30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E3FC0F-7857-47F9-A8B7-4A8BC8281A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168275</xdr:colOff>
      <xdr:row>14</xdr:row>
      <xdr:rowOff>179387</xdr:rowOff>
    </xdr:from>
    <xdr:to>
      <xdr:col>13</xdr:col>
      <xdr:colOff>473075</xdr:colOff>
      <xdr:row>30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A06E8C9-826C-41B0-B537-83C28A3DF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285750</xdr:colOff>
      <xdr:row>15</xdr:row>
      <xdr:rowOff>49212</xdr:rowOff>
    </xdr:from>
    <xdr:to>
      <xdr:col>11</xdr:col>
      <xdr:colOff>590550</xdr:colOff>
      <xdr:row>30</xdr:row>
      <xdr:rowOff>84137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CB84A9C-32CA-4067-883A-270926F6C2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</xdr:colOff>
      <xdr:row>14</xdr:row>
      <xdr:rowOff>134937</xdr:rowOff>
    </xdr:from>
    <xdr:to>
      <xdr:col>10</xdr:col>
      <xdr:colOff>504825</xdr:colOff>
      <xdr:row>29</xdr:row>
      <xdr:rowOff>169862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5C3FD37-425D-4965-B4F8-FA6AB976CA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19050</xdr:colOff>
      <xdr:row>9</xdr:row>
      <xdr:rowOff>152400</xdr:rowOff>
    </xdr:from>
    <xdr:to>
      <xdr:col>28</xdr:col>
      <xdr:colOff>323850</xdr:colOff>
      <xdr:row>24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309C13E-BB93-40A9-A95D-C9942C2916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</xdr:row>
      <xdr:rowOff>57150</xdr:rowOff>
    </xdr:from>
    <xdr:to>
      <xdr:col>7</xdr:col>
      <xdr:colOff>504825</xdr:colOff>
      <xdr:row>16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F195A94-4AB7-4F83-8929-E5B890F2A3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1</xdr:row>
      <xdr:rowOff>85725</xdr:rowOff>
    </xdr:from>
    <xdr:to>
      <xdr:col>15</xdr:col>
      <xdr:colOff>320675</xdr:colOff>
      <xdr:row>16</xdr:row>
      <xdr:rowOff>120650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15D3DE5-6416-470D-BE7B-B34D539E67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400050</xdr:colOff>
      <xdr:row>1</xdr:row>
      <xdr:rowOff>101600</xdr:rowOff>
    </xdr:from>
    <xdr:to>
      <xdr:col>23</xdr:col>
      <xdr:colOff>95250</xdr:colOff>
      <xdr:row>16</xdr:row>
      <xdr:rowOff>130175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D35B35D-4225-4DC8-A2E1-93E0CC8F3B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15875</xdr:colOff>
      <xdr:row>14</xdr:row>
      <xdr:rowOff>163512</xdr:rowOff>
    </xdr:from>
    <xdr:to>
      <xdr:col>14</xdr:col>
      <xdr:colOff>320675</xdr:colOff>
      <xdr:row>30</xdr:row>
      <xdr:rowOff>20637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AA6087A-61A1-4A8A-9C17-F60A7EAD65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19</xdr:row>
      <xdr:rowOff>163512</xdr:rowOff>
    </xdr:from>
    <xdr:to>
      <xdr:col>14</xdr:col>
      <xdr:colOff>19050</xdr:colOff>
      <xdr:row>35</xdr:row>
      <xdr:rowOff>17462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873C8D2-F62E-43FA-98DB-D6C75AB0FB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73025</xdr:colOff>
      <xdr:row>16</xdr:row>
      <xdr:rowOff>39687</xdr:rowOff>
    </xdr:from>
    <xdr:to>
      <xdr:col>14</xdr:col>
      <xdr:colOff>377825</xdr:colOff>
      <xdr:row>31</xdr:row>
      <xdr:rowOff>74612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E687717-DB4B-4936-B932-87DD50C4C4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20</xdr:row>
      <xdr:rowOff>84137</xdr:rowOff>
    </xdr:from>
    <xdr:to>
      <xdr:col>13</xdr:col>
      <xdr:colOff>409575</xdr:colOff>
      <xdr:row>35</xdr:row>
      <xdr:rowOff>125412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33E7DAD-9CC1-48B7-84DF-BEAEDBA414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14</xdr:row>
      <xdr:rowOff>179387</xdr:rowOff>
    </xdr:from>
    <xdr:to>
      <xdr:col>12</xdr:col>
      <xdr:colOff>504825</xdr:colOff>
      <xdr:row>30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F99826-D680-416E-B242-BD39C07239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14</xdr:row>
      <xdr:rowOff>106362</xdr:rowOff>
    </xdr:from>
    <xdr:to>
      <xdr:col>10</xdr:col>
      <xdr:colOff>457200</xdr:colOff>
      <xdr:row>29</xdr:row>
      <xdr:rowOff>141287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BCA119-2912-479B-A7AE-BDFD8EC128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14</xdr:row>
      <xdr:rowOff>1587</xdr:rowOff>
    </xdr:from>
    <xdr:to>
      <xdr:col>10</xdr:col>
      <xdr:colOff>352425</xdr:colOff>
      <xdr:row>29</xdr:row>
      <xdr:rowOff>36512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0F0454-66AE-4D29-BAF5-F4278B73E8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84137</xdr:colOff>
      <xdr:row>13</xdr:row>
      <xdr:rowOff>49212</xdr:rowOff>
    </xdr:from>
    <xdr:to>
      <xdr:col>9</xdr:col>
      <xdr:colOff>122237</xdr:colOff>
      <xdr:row>28</xdr:row>
      <xdr:rowOff>84137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1AF74A1-489D-4C36-A0B3-452A796D29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hitecoupons_a/Freq%20Sweeps/4ciii_freqsweepHz_0.1%2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Whitecoupons_a/Freq%20Sweeps/xaiii_freqsweep_0.1N_0.1%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edcoupons_c/Freq%20sweeps/1ciii_freqsweepHz_0.1%25%20(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Redcoupons_c/Freq%20sweeps/5ciii_freqsweepHz_0.1%2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Redcoupons_c/Freq%20sweeps/13ciii_0.1NfreqsweepHz_0.1%2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Blackcoupons_b/Freq%20sweeps/3biii_freqsweep_0.1N_0.1%2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Blackcoupons_b/Freq%20sweeps/8biii_freqsweep_0.1N_0.1%2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Blackcoupons_b/Freq%20sweeps/14biii_freqsweep_0.1N_0.1%2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Whitecoupons_a/Freq%20Sweeps/7aiii_freqsweep_0.1N_0.1%2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Whitecoupons_a/Freq%20Sweeps/17aiii_freqsweep_0.1N_0.1%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Sample load - 1"/>
      <sheetName val="Frequency sweep - 2"/>
    </sheetNames>
    <sheetDataSet>
      <sheetData sheetId="0" refreshError="1"/>
      <sheetData sheetId="1" refreshError="1"/>
      <sheetData sheetId="2">
        <row r="4">
          <cell r="B4">
            <v>222.80699999999999</v>
          </cell>
          <cell r="D4">
            <v>67.798200000000008</v>
          </cell>
          <cell r="F4">
            <v>0.62831899999999996</v>
          </cell>
          <cell r="L4">
            <v>370.66199999999998</v>
          </cell>
        </row>
        <row r="5">
          <cell r="B5">
            <v>252.09299999999999</v>
          </cell>
          <cell r="D5">
            <v>44.304900000000004</v>
          </cell>
          <cell r="F5">
            <v>0.99581600000000003</v>
          </cell>
          <cell r="L5">
            <v>257.03199999999998</v>
          </cell>
        </row>
        <row r="6">
          <cell r="B6">
            <v>258.39800000000002</v>
          </cell>
          <cell r="D6">
            <v>63.294799999999995</v>
          </cell>
          <cell r="F6">
            <v>1.5782700000000001</v>
          </cell>
          <cell r="L6">
            <v>168.56200000000001</v>
          </cell>
        </row>
        <row r="7">
          <cell r="B7">
            <v>286.94400000000002</v>
          </cell>
          <cell r="D7">
            <v>29.334799999999998</v>
          </cell>
          <cell r="F7">
            <v>2.5013899999999998</v>
          </cell>
          <cell r="L7">
            <v>115.312</v>
          </cell>
        </row>
        <row r="8">
          <cell r="B8">
            <v>284.31099999999998</v>
          </cell>
          <cell r="D8">
            <v>67.269199999999998</v>
          </cell>
          <cell r="F8">
            <v>3.96441</v>
          </cell>
          <cell r="L8">
            <v>73.695899999999995</v>
          </cell>
        </row>
        <row r="9">
          <cell r="B9">
            <v>303.66200000000003</v>
          </cell>
          <cell r="D9">
            <v>55.141100000000002</v>
          </cell>
          <cell r="F9">
            <v>6.2831900000000003</v>
          </cell>
          <cell r="L9">
            <v>49.119700000000002</v>
          </cell>
        </row>
        <row r="10">
          <cell r="B10">
            <v>317.52699999999999</v>
          </cell>
          <cell r="D10">
            <v>54.169599999999996</v>
          </cell>
          <cell r="F10">
            <v>9.9582200000000007</v>
          </cell>
          <cell r="L10">
            <v>32.346600000000002</v>
          </cell>
        </row>
        <row r="11">
          <cell r="B11">
            <v>330.49799999999999</v>
          </cell>
          <cell r="D11">
            <v>56.369199999999999</v>
          </cell>
          <cell r="F11">
            <v>15.7827</v>
          </cell>
          <cell r="L11">
            <v>21.242899999999999</v>
          </cell>
        </row>
        <row r="12">
          <cell r="B12">
            <v>346.476</v>
          </cell>
          <cell r="D12">
            <v>53.4557</v>
          </cell>
          <cell r="F12">
            <v>25.013500000000001</v>
          </cell>
          <cell r="L12">
            <v>14.015499999999999</v>
          </cell>
        </row>
        <row r="13">
          <cell r="B13">
            <v>365.98500000000001</v>
          </cell>
          <cell r="D13">
            <v>59.179600000000001</v>
          </cell>
          <cell r="F13">
            <v>39.644399999999997</v>
          </cell>
          <cell r="L13">
            <v>9.3515999999999995</v>
          </cell>
        </row>
        <row r="14">
          <cell r="B14">
            <v>381.17100000000005</v>
          </cell>
          <cell r="D14">
            <v>60.971599999999995</v>
          </cell>
          <cell r="F14">
            <v>62.831899999999997</v>
          </cell>
          <cell r="L14">
            <v>6.1436400000000004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Sample load - 1"/>
      <sheetName val="Frequency sweep - 2"/>
    </sheetNames>
    <sheetDataSet>
      <sheetData sheetId="0" refreshError="1"/>
      <sheetData sheetId="1" refreshError="1"/>
      <sheetData sheetId="2">
        <row r="4">
          <cell r="B4">
            <v>347.33199999999999</v>
          </cell>
          <cell r="D4">
            <v>102.075</v>
          </cell>
          <cell r="F4">
            <v>0.62831899999999996</v>
          </cell>
          <cell r="L4">
            <v>576.17399999999998</v>
          </cell>
        </row>
        <row r="5">
          <cell r="B5">
            <v>383.29599999999999</v>
          </cell>
          <cell r="D5">
            <v>90.162999999999997</v>
          </cell>
          <cell r="F5">
            <v>0.99581600000000003</v>
          </cell>
          <cell r="L5">
            <v>395.41199999999998</v>
          </cell>
        </row>
        <row r="6">
          <cell r="B6">
            <v>406.084</v>
          </cell>
          <cell r="D6">
            <v>89.893299999999996</v>
          </cell>
          <cell r="F6">
            <v>1.5782700000000001</v>
          </cell>
          <cell r="L6">
            <v>263.52499999999998</v>
          </cell>
        </row>
        <row r="7">
          <cell r="B7">
            <v>431.65</v>
          </cell>
          <cell r="D7">
            <v>84.558999999999997</v>
          </cell>
          <cell r="F7">
            <v>2.5013899999999998</v>
          </cell>
          <cell r="L7">
            <v>175.84399999999999</v>
          </cell>
        </row>
        <row r="8">
          <cell r="B8">
            <v>454.78399999999999</v>
          </cell>
          <cell r="D8">
            <v>87.668000000000006</v>
          </cell>
          <cell r="F8">
            <v>3.96441</v>
          </cell>
          <cell r="L8">
            <v>116.828</v>
          </cell>
        </row>
        <row r="9">
          <cell r="B9">
            <v>475.99299999999999</v>
          </cell>
          <cell r="D9">
            <v>87.070600000000013</v>
          </cell>
          <cell r="F9">
            <v>6.2831900000000003</v>
          </cell>
          <cell r="L9">
            <v>77.013599999999997</v>
          </cell>
        </row>
        <row r="10">
          <cell r="B10">
            <v>495.36199999999997</v>
          </cell>
          <cell r="D10">
            <v>85.802300000000002</v>
          </cell>
          <cell r="F10">
            <v>9.9582200000000007</v>
          </cell>
          <cell r="L10">
            <v>50.484699999999997</v>
          </cell>
        </row>
        <row r="11">
          <cell r="B11">
            <v>520.43300000000011</v>
          </cell>
          <cell r="D11">
            <v>89.078800000000001</v>
          </cell>
          <cell r="F11">
            <v>15.7827</v>
          </cell>
          <cell r="L11">
            <v>33.454300000000003</v>
          </cell>
        </row>
        <row r="12">
          <cell r="B12">
            <v>545.86500000000001</v>
          </cell>
          <cell r="D12">
            <v>92.150600000000011</v>
          </cell>
          <cell r="F12">
            <v>25.013500000000001</v>
          </cell>
          <cell r="L12">
            <v>22.131599999999999</v>
          </cell>
        </row>
        <row r="13">
          <cell r="B13">
            <v>567.91600000000005</v>
          </cell>
          <cell r="D13">
            <v>94.69080000000001</v>
          </cell>
          <cell r="F13">
            <v>39.644399999999997</v>
          </cell>
          <cell r="L13">
            <v>14.523</v>
          </cell>
        </row>
        <row r="14">
          <cell r="B14">
            <v>591.96</v>
          </cell>
          <cell r="D14">
            <v>98.964399999999998</v>
          </cell>
          <cell r="F14">
            <v>62.831899999999997</v>
          </cell>
          <cell r="L14">
            <v>9.5520899999999997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Sample load - 1"/>
      <sheetName val="Frequency sweep - 2"/>
    </sheetNames>
    <sheetDataSet>
      <sheetData sheetId="0" refreshError="1"/>
      <sheetData sheetId="1" refreshError="1"/>
      <sheetData sheetId="2">
        <row r="4">
          <cell r="B4">
            <v>37.393000000000001</v>
          </cell>
          <cell r="D4">
            <v>12.911000000000001</v>
          </cell>
          <cell r="F4">
            <v>0.62831899999999996</v>
          </cell>
          <cell r="L4">
            <v>62.960500000000003</v>
          </cell>
        </row>
        <row r="5">
          <cell r="B5">
            <v>40.905500000000004</v>
          </cell>
          <cell r="D5">
            <v>15.325899999999999</v>
          </cell>
          <cell r="F5">
            <v>0.99581600000000003</v>
          </cell>
          <cell r="L5">
            <v>43.865900000000003</v>
          </cell>
        </row>
        <row r="6">
          <cell r="B6">
            <v>44.942299999999996</v>
          </cell>
          <cell r="D6">
            <v>11.386000000000001</v>
          </cell>
          <cell r="F6">
            <v>1.5782700000000001</v>
          </cell>
          <cell r="L6">
            <v>29.3752</v>
          </cell>
        </row>
        <row r="7">
          <cell r="B7">
            <v>47.914999999999999</v>
          </cell>
          <cell r="D7">
            <v>13.061400000000001</v>
          </cell>
          <cell r="F7">
            <v>2.5013899999999998</v>
          </cell>
          <cell r="L7">
            <v>19.854299999999999</v>
          </cell>
        </row>
        <row r="8">
          <cell r="B8">
            <v>54.165100000000002</v>
          </cell>
          <cell r="D8">
            <v>13.870200000000001</v>
          </cell>
          <cell r="F8">
            <v>3.96441</v>
          </cell>
          <cell r="L8">
            <v>14.1037</v>
          </cell>
        </row>
        <row r="9">
          <cell r="B9">
            <v>53.188299999999998</v>
          </cell>
          <cell r="D9">
            <v>6.69712</v>
          </cell>
          <cell r="F9">
            <v>6.2831900000000003</v>
          </cell>
          <cell r="L9">
            <v>8.5320300000000007</v>
          </cell>
        </row>
        <row r="10">
          <cell r="B10">
            <v>54.953200000000002</v>
          </cell>
          <cell r="D10">
            <v>10.726299999999998</v>
          </cell>
          <cell r="F10">
            <v>9.9582200000000007</v>
          </cell>
          <cell r="L10">
            <v>5.6225199999999997</v>
          </cell>
        </row>
        <row r="11">
          <cell r="B11">
            <v>59.280300000000004</v>
          </cell>
          <cell r="D11">
            <v>11.2125</v>
          </cell>
          <cell r="F11">
            <v>15.7827</v>
          </cell>
          <cell r="L11">
            <v>3.8226200000000001</v>
          </cell>
        </row>
        <row r="12">
          <cell r="B12">
            <v>63.042199999999994</v>
          </cell>
          <cell r="D12">
            <v>12.3704</v>
          </cell>
          <cell r="F12">
            <v>25.013500000000001</v>
          </cell>
          <cell r="L12">
            <v>2.56839</v>
          </cell>
        </row>
        <row r="13">
          <cell r="B13">
            <v>67.119</v>
          </cell>
          <cell r="D13">
            <v>13.405099999999999</v>
          </cell>
          <cell r="F13">
            <v>39.644399999999997</v>
          </cell>
          <cell r="L13">
            <v>1.7264600000000001</v>
          </cell>
        </row>
        <row r="14">
          <cell r="B14">
            <v>74.043500000000009</v>
          </cell>
          <cell r="D14">
            <v>14.720800000000001</v>
          </cell>
          <cell r="F14">
            <v>62.831899999999997</v>
          </cell>
          <cell r="L14">
            <v>1.2015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Sample load - 1"/>
      <sheetName val="Frequency sweep - 2"/>
    </sheetNames>
    <sheetDataSet>
      <sheetData sheetId="0" refreshError="1"/>
      <sheetData sheetId="1" refreshError="1"/>
      <sheetData sheetId="2">
        <row r="4">
          <cell r="B4">
            <v>47.723599999999998</v>
          </cell>
          <cell r="D4">
            <v>12.2972</v>
          </cell>
          <cell r="F4">
            <v>0.62831899999999996</v>
          </cell>
          <cell r="L4">
            <v>78.435500000000005</v>
          </cell>
        </row>
        <row r="5">
          <cell r="B5">
            <v>54.308</v>
          </cell>
          <cell r="D5">
            <v>11.9634</v>
          </cell>
          <cell r="F5">
            <v>0.99581600000000003</v>
          </cell>
          <cell r="L5">
            <v>55.843699999999998</v>
          </cell>
        </row>
        <row r="6">
          <cell r="B6">
            <v>58.650000000000006</v>
          </cell>
          <cell r="D6">
            <v>10.9518</v>
          </cell>
          <cell r="F6">
            <v>1.5782700000000001</v>
          </cell>
          <cell r="L6">
            <v>37.803199999999997</v>
          </cell>
        </row>
        <row r="7">
          <cell r="B7">
            <v>61.863</v>
          </cell>
          <cell r="D7">
            <v>12.6279</v>
          </cell>
          <cell r="F7">
            <v>2.5013899999999998</v>
          </cell>
          <cell r="L7">
            <v>25.241399999999999</v>
          </cell>
        </row>
        <row r="8">
          <cell r="B8">
            <v>65.191399999999987</v>
          </cell>
          <cell r="D8">
            <v>11.603800000000001</v>
          </cell>
          <cell r="F8">
            <v>3.96441</v>
          </cell>
          <cell r="L8">
            <v>16.7026</v>
          </cell>
        </row>
        <row r="9">
          <cell r="B9">
            <v>68.450700000000012</v>
          </cell>
          <cell r="D9">
            <v>11.338199999999999</v>
          </cell>
          <cell r="F9">
            <v>6.2831900000000003</v>
          </cell>
          <cell r="L9">
            <v>11.0427</v>
          </cell>
        </row>
        <row r="10">
          <cell r="B10">
            <v>71.893300000000011</v>
          </cell>
          <cell r="D10">
            <v>13.245099999999999</v>
          </cell>
          <cell r="F10">
            <v>9.9582200000000007</v>
          </cell>
          <cell r="L10">
            <v>7.3409899999999997</v>
          </cell>
        </row>
        <row r="11">
          <cell r="B11">
            <v>75.646699999999996</v>
          </cell>
          <cell r="D11">
            <v>12.6767</v>
          </cell>
          <cell r="F11">
            <v>15.7827</v>
          </cell>
          <cell r="L11">
            <v>4.8598400000000002</v>
          </cell>
        </row>
        <row r="12">
          <cell r="B12">
            <v>79.059699999999992</v>
          </cell>
          <cell r="D12">
            <v>13.421099999999999</v>
          </cell>
          <cell r="F12">
            <v>25.013500000000001</v>
          </cell>
          <cell r="L12">
            <v>3.2059000000000002</v>
          </cell>
        </row>
        <row r="13">
          <cell r="B13">
            <v>83.663399999999996</v>
          </cell>
          <cell r="D13">
            <v>13.603499999999999</v>
          </cell>
          <cell r="F13">
            <v>39.644399999999997</v>
          </cell>
          <cell r="L13">
            <v>2.1380599999999998</v>
          </cell>
        </row>
        <row r="14">
          <cell r="B14">
            <v>91.520499999999998</v>
          </cell>
          <cell r="D14">
            <v>15.393999999999998</v>
          </cell>
          <cell r="F14">
            <v>62.831899999999997</v>
          </cell>
          <cell r="L14">
            <v>1.47706</v>
          </cell>
        </row>
        <row r="15">
          <cell r="B15">
            <v>108.78700000000001</v>
          </cell>
          <cell r="D15">
            <v>15.416600000000001</v>
          </cell>
          <cell r="F15">
            <v>99.581599999999995</v>
          </cell>
          <cell r="L15">
            <v>1.1033500000000001</v>
          </cell>
        </row>
        <row r="16">
          <cell r="B16">
            <v>140.53800000000001</v>
          </cell>
          <cell r="D16">
            <v>23.517499999999998</v>
          </cell>
          <cell r="F16">
            <v>157.827</v>
          </cell>
          <cell r="L16">
            <v>0.90283500000000005</v>
          </cell>
        </row>
        <row r="17">
          <cell r="B17">
            <v>226.91200000000001</v>
          </cell>
          <cell r="D17">
            <v>31.882199999999997</v>
          </cell>
          <cell r="F17">
            <v>250.13499999999999</v>
          </cell>
          <cell r="L17">
            <v>0.91606900000000002</v>
          </cell>
        </row>
        <row r="18">
          <cell r="B18">
            <v>426.90499999999997</v>
          </cell>
          <cell r="D18">
            <v>88.971000000000004</v>
          </cell>
          <cell r="F18">
            <v>396.43700000000001</v>
          </cell>
          <cell r="L18">
            <v>1.09999</v>
          </cell>
        </row>
        <row r="19">
          <cell r="B19">
            <v>-2989.5899999999997</v>
          </cell>
          <cell r="D19">
            <v>-4155.6099999999997</v>
          </cell>
          <cell r="F19">
            <v>628.31899999999996</v>
          </cell>
          <cell r="L19">
            <v>8.1475399999999993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Sample load - 1"/>
      <sheetName val="Frequency sweep - 2"/>
    </sheetNames>
    <sheetDataSet>
      <sheetData sheetId="0" refreshError="1"/>
      <sheetData sheetId="1" refreshError="1"/>
      <sheetData sheetId="2">
        <row r="4">
          <cell r="B4">
            <v>10.725099999999999</v>
          </cell>
          <cell r="D4">
            <v>2.45933</v>
          </cell>
          <cell r="F4">
            <v>0.62831899999999996</v>
          </cell>
          <cell r="L4">
            <v>17.512599999999999</v>
          </cell>
        </row>
        <row r="5">
          <cell r="B5">
            <v>11.764200000000001</v>
          </cell>
          <cell r="D5">
            <v>2.4717899999999999</v>
          </cell>
          <cell r="F5">
            <v>0.99581600000000003</v>
          </cell>
          <cell r="L5">
            <v>12.0716</v>
          </cell>
        </row>
        <row r="6">
          <cell r="B6">
            <v>12.6534</v>
          </cell>
          <cell r="D6">
            <v>2.4836499999999999</v>
          </cell>
          <cell r="F6">
            <v>1.5782700000000001</v>
          </cell>
          <cell r="L6">
            <v>8.1701899999999998</v>
          </cell>
        </row>
        <row r="7">
          <cell r="B7">
            <v>12.920200000000001</v>
          </cell>
          <cell r="D7">
            <v>2.7928100000000002</v>
          </cell>
          <cell r="F7">
            <v>2.5013899999999998</v>
          </cell>
          <cell r="L7">
            <v>5.2844800000000003</v>
          </cell>
        </row>
        <row r="8">
          <cell r="B8">
            <v>12.988300000000001</v>
          </cell>
          <cell r="D8">
            <v>2.2062600000000003</v>
          </cell>
          <cell r="F8">
            <v>3.96441</v>
          </cell>
          <cell r="L8">
            <v>3.32315</v>
          </cell>
        </row>
        <row r="9">
          <cell r="B9">
            <v>14.438500000000001</v>
          </cell>
          <cell r="D9">
            <v>2.92516</v>
          </cell>
          <cell r="F9">
            <v>6.2831900000000003</v>
          </cell>
          <cell r="L9">
            <v>2.3446500000000001</v>
          </cell>
        </row>
        <row r="10">
          <cell r="B10">
            <v>14.6142</v>
          </cell>
          <cell r="D10">
            <v>2.6736999999999997</v>
          </cell>
          <cell r="F10">
            <v>9.9582200000000007</v>
          </cell>
          <cell r="L10">
            <v>1.4919100000000001</v>
          </cell>
        </row>
        <row r="11">
          <cell r="B11">
            <v>16.2301</v>
          </cell>
          <cell r="D11">
            <v>3.2122899999999999</v>
          </cell>
          <cell r="F11">
            <v>15.7827</v>
          </cell>
          <cell r="L11">
            <v>1.0482899999999999</v>
          </cell>
        </row>
        <row r="12">
          <cell r="B12">
            <v>18.4617</v>
          </cell>
          <cell r="D12">
            <v>3.0626899999999999</v>
          </cell>
          <cell r="F12">
            <v>25.013500000000001</v>
          </cell>
          <cell r="L12">
            <v>0.74815799999999999</v>
          </cell>
        </row>
        <row r="13">
          <cell r="B13">
            <v>22.523799999999998</v>
          </cell>
          <cell r="D13">
            <v>3.1048800000000001</v>
          </cell>
          <cell r="F13">
            <v>39.644399999999997</v>
          </cell>
          <cell r="L13">
            <v>0.57352000000000003</v>
          </cell>
        </row>
        <row r="14">
          <cell r="B14">
            <v>32.149900000000002</v>
          </cell>
          <cell r="D14">
            <v>5.5211800000000002</v>
          </cell>
          <cell r="F14">
            <v>62.831899999999997</v>
          </cell>
          <cell r="L14">
            <v>0.519173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Sample load - 1"/>
      <sheetName val="Frequency sweep - 2"/>
    </sheetNames>
    <sheetDataSet>
      <sheetData sheetId="0" refreshError="1"/>
      <sheetData sheetId="1" refreshError="1"/>
      <sheetData sheetId="2">
        <row r="4">
          <cell r="B4">
            <v>114.55699999999999</v>
          </cell>
          <cell r="D4">
            <v>29.454900000000002</v>
          </cell>
          <cell r="F4">
            <v>0.62831899999999996</v>
          </cell>
          <cell r="L4">
            <v>188.25399999999999</v>
          </cell>
        </row>
        <row r="5">
          <cell r="B5">
            <v>124.81499999999998</v>
          </cell>
          <cell r="D5">
            <v>26.264599999999998</v>
          </cell>
          <cell r="F5">
            <v>0.99581600000000003</v>
          </cell>
          <cell r="L5">
            <v>128.084</v>
          </cell>
        </row>
        <row r="6">
          <cell r="B6">
            <v>131.16300000000001</v>
          </cell>
          <cell r="D6">
            <v>26.287000000000003</v>
          </cell>
          <cell r="F6">
            <v>1.5782700000000001</v>
          </cell>
          <cell r="L6">
            <v>84.758099999999999</v>
          </cell>
        </row>
        <row r="7">
          <cell r="B7">
            <v>138.24299999999999</v>
          </cell>
          <cell r="D7">
            <v>27.161000000000001</v>
          </cell>
          <cell r="F7">
            <v>2.5013899999999998</v>
          </cell>
          <cell r="L7">
            <v>56.322800000000001</v>
          </cell>
        </row>
        <row r="8">
          <cell r="B8">
            <v>144.97499999999999</v>
          </cell>
          <cell r="D8">
            <v>26.785</v>
          </cell>
          <cell r="F8">
            <v>3.96441</v>
          </cell>
          <cell r="L8">
            <v>37.188000000000002</v>
          </cell>
        </row>
        <row r="9">
          <cell r="B9">
            <v>152.137</v>
          </cell>
          <cell r="D9">
            <v>26.049900000000001</v>
          </cell>
          <cell r="F9">
            <v>6.2831900000000003</v>
          </cell>
          <cell r="L9">
            <v>24.5657</v>
          </cell>
        </row>
        <row r="10">
          <cell r="B10">
            <v>158.86099999999999</v>
          </cell>
          <cell r="D10">
            <v>27.388200000000001</v>
          </cell>
          <cell r="F10">
            <v>9.9582200000000007</v>
          </cell>
          <cell r="L10">
            <v>16.188099999999999</v>
          </cell>
        </row>
        <row r="11">
          <cell r="B11">
            <v>166.328</v>
          </cell>
          <cell r="D11">
            <v>27.178599999999999</v>
          </cell>
          <cell r="F11">
            <v>15.7827</v>
          </cell>
          <cell r="L11">
            <v>10.6784</v>
          </cell>
        </row>
        <row r="12">
          <cell r="B12">
            <v>173.30500000000001</v>
          </cell>
          <cell r="D12">
            <v>28.313700000000001</v>
          </cell>
          <cell r="F12">
            <v>25.013500000000001</v>
          </cell>
          <cell r="L12">
            <v>7.0203300000000004</v>
          </cell>
        </row>
        <row r="13">
          <cell r="B13">
            <v>182.35399999999998</v>
          </cell>
          <cell r="D13">
            <v>30.257400000000001</v>
          </cell>
          <cell r="F13">
            <v>39.644399999999997</v>
          </cell>
          <cell r="L13">
            <v>4.6626399999999997</v>
          </cell>
        </row>
        <row r="14">
          <cell r="B14">
            <v>192.96199999999999</v>
          </cell>
          <cell r="D14">
            <v>31.588000000000005</v>
          </cell>
          <cell r="F14">
            <v>62.831899999999997</v>
          </cell>
          <cell r="L14">
            <v>3.1119599999999998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Sample load - 1"/>
      <sheetName val="Frequency sweep - 2"/>
    </sheetNames>
    <sheetDataSet>
      <sheetData sheetId="0" refreshError="1"/>
      <sheetData sheetId="1" refreshError="1"/>
      <sheetData sheetId="2">
        <row r="7">
          <cell r="B7">
            <v>90.975400000000008</v>
          </cell>
          <cell r="D7">
            <v>11.3133</v>
          </cell>
          <cell r="F7">
            <v>2.5013899999999998</v>
          </cell>
          <cell r="L7">
            <v>36.65</v>
          </cell>
        </row>
        <row r="8">
          <cell r="B8">
            <v>73.425700000000006</v>
          </cell>
          <cell r="D8">
            <v>12.868400000000001</v>
          </cell>
          <cell r="F8">
            <v>3.96441</v>
          </cell>
          <cell r="L8">
            <v>18.8035</v>
          </cell>
        </row>
        <row r="9">
          <cell r="B9">
            <v>81.684200000000004</v>
          </cell>
          <cell r="D9">
            <v>16.399700000000003</v>
          </cell>
          <cell r="F9">
            <v>6.2831900000000003</v>
          </cell>
          <cell r="L9">
            <v>13.2599</v>
          </cell>
        </row>
        <row r="10">
          <cell r="B10">
            <v>89.15570000000001</v>
          </cell>
          <cell r="D10">
            <v>16.027100000000001</v>
          </cell>
          <cell r="F10">
            <v>9.9582200000000007</v>
          </cell>
          <cell r="L10">
            <v>9.0964899999999993</v>
          </cell>
        </row>
        <row r="11">
          <cell r="B11">
            <v>94.798199999999994</v>
          </cell>
          <cell r="D11">
            <v>15.808299999999999</v>
          </cell>
          <cell r="F11">
            <v>15.7827</v>
          </cell>
          <cell r="L11">
            <v>6.0893899999999999</v>
          </cell>
        </row>
        <row r="12">
          <cell r="B12">
            <v>99.477800000000002</v>
          </cell>
          <cell r="D12">
            <v>16.621600000000001</v>
          </cell>
          <cell r="F12">
            <v>25.013500000000001</v>
          </cell>
          <cell r="L12">
            <v>4.0320999999999998</v>
          </cell>
        </row>
        <row r="13">
          <cell r="B13">
            <v>105.55799999999999</v>
          </cell>
          <cell r="D13">
            <v>18.384800000000002</v>
          </cell>
          <cell r="F13">
            <v>39.644399999999997</v>
          </cell>
          <cell r="L13">
            <v>2.7027100000000002</v>
          </cell>
        </row>
        <row r="14">
          <cell r="B14">
            <v>112.20399999999999</v>
          </cell>
          <cell r="D14">
            <v>20.989899999999999</v>
          </cell>
          <cell r="F14">
            <v>62.831899999999997</v>
          </cell>
          <cell r="L14">
            <v>1.81677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Sample load - 1"/>
      <sheetName val="Frequency sweep - 2"/>
    </sheetNames>
    <sheetDataSet>
      <sheetData sheetId="0" refreshError="1"/>
      <sheetData sheetId="1" refreshError="1"/>
      <sheetData sheetId="2">
        <row r="4">
          <cell r="B4">
            <v>70.0321</v>
          </cell>
          <cell r="D4">
            <v>15.171799999999999</v>
          </cell>
          <cell r="F4">
            <v>0.62831899999999996</v>
          </cell>
          <cell r="L4">
            <v>114.045</v>
          </cell>
        </row>
        <row r="5">
          <cell r="B5">
            <v>76.248799999999989</v>
          </cell>
          <cell r="D5">
            <v>17.395299999999999</v>
          </cell>
          <cell r="F5">
            <v>0.99581600000000003</v>
          </cell>
          <cell r="L5">
            <v>78.536500000000004</v>
          </cell>
        </row>
        <row r="6">
          <cell r="B6">
            <v>81.542600000000007</v>
          </cell>
          <cell r="D6">
            <v>15.735200000000001</v>
          </cell>
          <cell r="F6">
            <v>1.5782700000000001</v>
          </cell>
          <cell r="L6">
            <v>52.618899999999996</v>
          </cell>
        </row>
        <row r="7">
          <cell r="B7">
            <v>86.405799999999999</v>
          </cell>
          <cell r="D7">
            <v>13.576700000000001</v>
          </cell>
          <cell r="F7">
            <v>2.5013899999999998</v>
          </cell>
          <cell r="L7">
            <v>34.966900000000003</v>
          </cell>
        </row>
        <row r="8">
          <cell r="B8">
            <v>90.08</v>
          </cell>
          <cell r="D8">
            <v>14.5527</v>
          </cell>
          <cell r="F8">
            <v>3.96441</v>
          </cell>
          <cell r="L8">
            <v>23.0168</v>
          </cell>
        </row>
        <row r="9">
          <cell r="B9">
            <v>94.1815</v>
          </cell>
          <cell r="D9">
            <v>14.935499999999999</v>
          </cell>
          <cell r="F9">
            <v>6.2831900000000003</v>
          </cell>
          <cell r="L9">
            <v>15.1768</v>
          </cell>
        </row>
        <row r="10">
          <cell r="B10">
            <v>98.279699999999991</v>
          </cell>
          <cell r="D10">
            <v>14.501299999999999</v>
          </cell>
          <cell r="F10">
            <v>9.9582200000000007</v>
          </cell>
          <cell r="L10">
            <v>9.9760600000000004</v>
          </cell>
        </row>
        <row r="11">
          <cell r="B11">
            <v>102.328</v>
          </cell>
          <cell r="D11">
            <v>16.169699999999999</v>
          </cell>
          <cell r="F11">
            <v>15.7827</v>
          </cell>
          <cell r="L11">
            <v>6.5639599999999998</v>
          </cell>
        </row>
        <row r="12">
          <cell r="B12">
            <v>106.06</v>
          </cell>
          <cell r="D12">
            <v>16.268000000000001</v>
          </cell>
          <cell r="F12">
            <v>25.013500000000001</v>
          </cell>
          <cell r="L12">
            <v>4.2896999999999998</v>
          </cell>
        </row>
        <row r="13">
          <cell r="B13">
            <v>112.246</v>
          </cell>
          <cell r="D13">
            <v>17.299499999999998</v>
          </cell>
          <cell r="F13">
            <v>39.644399999999997</v>
          </cell>
          <cell r="L13">
            <v>2.8647399999999998</v>
          </cell>
        </row>
        <row r="14">
          <cell r="B14">
            <v>121.48400000000001</v>
          </cell>
          <cell r="D14">
            <v>18.761099999999999</v>
          </cell>
          <cell r="F14">
            <v>62.831899999999997</v>
          </cell>
          <cell r="L14">
            <v>1.9563999999999999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Sample load - 1"/>
      <sheetName val="Frequency sweep - 2"/>
    </sheetNames>
    <sheetDataSet>
      <sheetData sheetId="0" refreshError="1"/>
      <sheetData sheetId="1" refreshError="1"/>
      <sheetData sheetId="2">
        <row r="4">
          <cell r="B4">
            <v>59.953200000000002</v>
          </cell>
          <cell r="D4">
            <v>17.7453</v>
          </cell>
          <cell r="F4">
            <v>0.62831899999999996</v>
          </cell>
          <cell r="L4">
            <v>99.510400000000004</v>
          </cell>
        </row>
        <row r="5">
          <cell r="B5">
            <v>67.7697</v>
          </cell>
          <cell r="D5">
            <v>9.1040299999999998</v>
          </cell>
          <cell r="F5">
            <v>0.99581600000000003</v>
          </cell>
          <cell r="L5">
            <v>68.665800000000004</v>
          </cell>
        </row>
        <row r="6">
          <cell r="B6">
            <v>70.182099999999991</v>
          </cell>
          <cell r="D6">
            <v>13.905100000000001</v>
          </cell>
          <cell r="F6">
            <v>1.5782700000000001</v>
          </cell>
          <cell r="L6">
            <v>45.332099999999997</v>
          </cell>
        </row>
        <row r="7">
          <cell r="B7">
            <v>76.233499999999992</v>
          </cell>
          <cell r="D7">
            <v>7.2885900000000001</v>
          </cell>
          <cell r="F7">
            <v>2.5013899999999998</v>
          </cell>
          <cell r="L7">
            <v>30.615400000000001</v>
          </cell>
        </row>
        <row r="8">
          <cell r="B8">
            <v>77.205600000000004</v>
          </cell>
          <cell r="D8">
            <v>13.916700000000001</v>
          </cell>
          <cell r="F8">
            <v>3.96441</v>
          </cell>
          <cell r="L8">
            <v>19.788499999999999</v>
          </cell>
        </row>
        <row r="9">
          <cell r="B9">
            <v>81.495200000000011</v>
          </cell>
          <cell r="D9">
            <v>13.482199999999999</v>
          </cell>
          <cell r="F9">
            <v>6.2831900000000003</v>
          </cell>
          <cell r="L9">
            <v>13.146699999999999</v>
          </cell>
        </row>
        <row r="10">
          <cell r="B10">
            <v>83.910800000000009</v>
          </cell>
          <cell r="D10">
            <v>16.746199999999998</v>
          </cell>
          <cell r="F10">
            <v>9.9582200000000007</v>
          </cell>
          <cell r="L10">
            <v>8.5924499999999995</v>
          </cell>
        </row>
        <row r="11">
          <cell r="B11">
            <v>91.984799999999993</v>
          </cell>
          <cell r="D11">
            <v>15.5785</v>
          </cell>
          <cell r="F11">
            <v>15.7827</v>
          </cell>
          <cell r="L11">
            <v>5.9111900000000004</v>
          </cell>
        </row>
        <row r="12">
          <cell r="B12">
            <v>96.107799999999997</v>
          </cell>
          <cell r="D12">
            <v>16.648799999999998</v>
          </cell>
          <cell r="F12">
            <v>25.013500000000001</v>
          </cell>
          <cell r="L12">
            <v>3.8994599999999999</v>
          </cell>
        </row>
        <row r="13">
          <cell r="B13">
            <v>101.34800000000001</v>
          </cell>
          <cell r="D13">
            <v>17.9255</v>
          </cell>
          <cell r="F13">
            <v>39.644399999999997</v>
          </cell>
          <cell r="L13">
            <v>2.5961099999999999</v>
          </cell>
        </row>
        <row r="14">
          <cell r="B14">
            <v>111.11200000000001</v>
          </cell>
          <cell r="D14">
            <v>19.510399999999997</v>
          </cell>
          <cell r="F14">
            <v>62.831899999999997</v>
          </cell>
          <cell r="L14">
            <v>1.7954600000000001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Sample load - 1"/>
      <sheetName val="Frequency sweep - 2"/>
    </sheetNames>
    <sheetDataSet>
      <sheetData sheetId="0" refreshError="1"/>
      <sheetData sheetId="1" refreshError="1"/>
      <sheetData sheetId="2">
        <row r="4">
          <cell r="B4">
            <v>143.107</v>
          </cell>
          <cell r="D4">
            <v>36.9572</v>
          </cell>
          <cell r="F4">
            <v>0.62831899999999996</v>
          </cell>
          <cell r="L4">
            <v>235.23500000000001</v>
          </cell>
        </row>
        <row r="5">
          <cell r="B5">
            <v>155.52500000000001</v>
          </cell>
          <cell r="D5">
            <v>34.181899999999999</v>
          </cell>
          <cell r="F5">
            <v>0.99581600000000003</v>
          </cell>
          <cell r="L5">
            <v>159.90600000000001</v>
          </cell>
        </row>
        <row r="6">
          <cell r="B6">
            <v>166.416</v>
          </cell>
          <cell r="D6">
            <v>32.472899999999996</v>
          </cell>
          <cell r="F6">
            <v>1.5782700000000001</v>
          </cell>
          <cell r="L6">
            <v>107.431</v>
          </cell>
        </row>
        <row r="7">
          <cell r="B7">
            <v>176.19900000000001</v>
          </cell>
          <cell r="D7">
            <v>33.086800000000004</v>
          </cell>
          <cell r="F7">
            <v>2.5013899999999998</v>
          </cell>
          <cell r="L7">
            <v>71.671400000000006</v>
          </cell>
        </row>
        <row r="8">
          <cell r="B8">
            <v>185.24599999999998</v>
          </cell>
          <cell r="D8">
            <v>29.259399999999999</v>
          </cell>
          <cell r="F8">
            <v>3.96441</v>
          </cell>
          <cell r="L8">
            <v>47.306399999999996</v>
          </cell>
        </row>
        <row r="9">
          <cell r="B9">
            <v>194.25800000000001</v>
          </cell>
          <cell r="D9">
            <v>30.2394</v>
          </cell>
          <cell r="F9">
            <v>6.2831900000000003</v>
          </cell>
          <cell r="L9">
            <v>31.2895</v>
          </cell>
        </row>
        <row r="10">
          <cell r="B10">
            <v>201.40199999999999</v>
          </cell>
          <cell r="D10">
            <v>32.463499999999996</v>
          </cell>
          <cell r="F10">
            <v>9.9582200000000007</v>
          </cell>
          <cell r="L10">
            <v>20.485700000000001</v>
          </cell>
        </row>
        <row r="11">
          <cell r="B11">
            <v>210.13200000000001</v>
          </cell>
          <cell r="D11">
            <v>33.19</v>
          </cell>
          <cell r="F11">
            <v>15.7827</v>
          </cell>
          <cell r="L11">
            <v>13.479100000000001</v>
          </cell>
        </row>
        <row r="12">
          <cell r="B12">
            <v>219.042</v>
          </cell>
          <cell r="D12">
            <v>34.655799999999999</v>
          </cell>
          <cell r="F12">
            <v>25.013500000000001</v>
          </cell>
          <cell r="L12">
            <v>8.8658900000000003</v>
          </cell>
        </row>
        <row r="13">
          <cell r="B13">
            <v>228.86</v>
          </cell>
          <cell r="D13">
            <v>37.0107</v>
          </cell>
          <cell r="F13">
            <v>39.644399999999997</v>
          </cell>
          <cell r="L13">
            <v>5.8478300000000001</v>
          </cell>
        </row>
        <row r="14">
          <cell r="B14">
            <v>240.042</v>
          </cell>
          <cell r="D14">
            <v>40.623100000000001</v>
          </cell>
          <cell r="F14">
            <v>62.831899999999997</v>
          </cell>
          <cell r="L14">
            <v>3.8747099999999999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066A3-425E-4110-A546-19759E65EE2A}">
  <dimension ref="A1:A23"/>
  <sheetViews>
    <sheetView tabSelected="1" workbookViewId="0">
      <selection sqref="A1:XFD1048576"/>
    </sheetView>
  </sheetViews>
  <sheetFormatPr defaultRowHeight="14.5" x14ac:dyDescent="0.35"/>
  <cols>
    <col min="1" max="1" width="73.54296875" customWidth="1"/>
  </cols>
  <sheetData>
    <row r="1" spans="1:1" x14ac:dyDescent="0.35">
      <c r="A1" t="s">
        <v>46</v>
      </c>
    </row>
    <row r="2" spans="1:1" x14ac:dyDescent="0.35">
      <c r="A2" t="s">
        <v>47</v>
      </c>
    </row>
    <row r="4" spans="1:1" ht="29" x14ac:dyDescent="0.35">
      <c r="A4" s="4" t="s">
        <v>48</v>
      </c>
    </row>
    <row r="5" spans="1:1" ht="43.5" x14ac:dyDescent="0.35">
      <c r="A5" s="4" t="s">
        <v>49</v>
      </c>
    </row>
    <row r="6" spans="1:1" x14ac:dyDescent="0.35">
      <c r="A6" s="4"/>
    </row>
    <row r="7" spans="1:1" x14ac:dyDescent="0.35">
      <c r="A7" s="4" t="s">
        <v>50</v>
      </c>
    </row>
    <row r="8" spans="1:1" x14ac:dyDescent="0.35">
      <c r="A8" s="4"/>
    </row>
    <row r="9" spans="1:1" ht="43.5" x14ac:dyDescent="0.35">
      <c r="A9" s="4" t="s">
        <v>51</v>
      </c>
    </row>
    <row r="10" spans="1:1" ht="29" x14ac:dyDescent="0.35">
      <c r="A10" s="4" t="s">
        <v>52</v>
      </c>
    </row>
    <row r="11" spans="1:1" x14ac:dyDescent="0.35">
      <c r="A11" s="4"/>
    </row>
    <row r="12" spans="1:1" ht="29" x14ac:dyDescent="0.35">
      <c r="A12" s="4" t="s">
        <v>59</v>
      </c>
    </row>
    <row r="13" spans="1:1" ht="29" x14ac:dyDescent="0.35">
      <c r="A13" s="4" t="s">
        <v>58</v>
      </c>
    </row>
    <row r="14" spans="1:1" x14ac:dyDescent="0.35">
      <c r="A14" s="4"/>
    </row>
    <row r="15" spans="1:1" ht="43.5" x14ac:dyDescent="0.35">
      <c r="A15" s="4" t="s">
        <v>60</v>
      </c>
    </row>
    <row r="16" spans="1:1" x14ac:dyDescent="0.35">
      <c r="A16" s="4"/>
    </row>
    <row r="17" spans="1:1" x14ac:dyDescent="0.35">
      <c r="A17" s="5" t="s">
        <v>53</v>
      </c>
    </row>
    <row r="18" spans="1:1" x14ac:dyDescent="0.35">
      <c r="A18" s="4" t="s">
        <v>54</v>
      </c>
    </row>
    <row r="19" spans="1:1" x14ac:dyDescent="0.35">
      <c r="A19" s="4" t="s">
        <v>55</v>
      </c>
    </row>
    <row r="20" spans="1:1" x14ac:dyDescent="0.35">
      <c r="A20" s="4" t="s">
        <v>56</v>
      </c>
    </row>
    <row r="21" spans="1:1" x14ac:dyDescent="0.35">
      <c r="A21" s="4" t="s">
        <v>57</v>
      </c>
    </row>
    <row r="22" spans="1:1" x14ac:dyDescent="0.35">
      <c r="A22" s="4"/>
    </row>
    <row r="23" spans="1:1" x14ac:dyDescent="0.35">
      <c r="A23" s="4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1F9E0-5BD6-4E4C-A0F4-00D842E28441}">
  <dimension ref="A1:U29"/>
  <sheetViews>
    <sheetView workbookViewId="0">
      <selection activeCell="L19" sqref="L19:L29"/>
    </sheetView>
  </sheetViews>
  <sheetFormatPr defaultRowHeight="14.5" x14ac:dyDescent="0.35"/>
  <cols>
    <col min="1" max="1" width="11.81640625" bestFit="1" customWidth="1"/>
    <col min="2" max="2" width="8.81640625" bestFit="1" customWidth="1"/>
    <col min="3" max="3" width="11.81640625" bestFit="1" customWidth="1"/>
    <col min="4" max="10" width="8.81640625" bestFit="1" customWidth="1"/>
    <col min="11" max="11" width="11.81640625" bestFit="1" customWidth="1"/>
    <col min="12" max="18" width="8.81640625" bestFit="1" customWidth="1"/>
    <col min="19" max="19" width="11.81640625" bestFit="1" customWidth="1"/>
    <col min="20" max="21" width="8.81640625" bestFit="1" customWidth="1"/>
  </cols>
  <sheetData>
    <row r="1" spans="1:21" x14ac:dyDescent="0.35">
      <c r="A1" t="s">
        <v>37</v>
      </c>
      <c r="C1" s="3" t="s">
        <v>42</v>
      </c>
    </row>
    <row r="2" spans="1:21" x14ac:dyDescent="0.35">
      <c r="A2" t="s">
        <v>0</v>
      </c>
      <c r="C2" t="s">
        <v>1</v>
      </c>
      <c r="E2" t="s">
        <v>2</v>
      </c>
      <c r="F2" t="s">
        <v>3</v>
      </c>
      <c r="G2" t="s">
        <v>4</v>
      </c>
      <c r="H2" t="s">
        <v>5</v>
      </c>
      <c r="I2" t="s">
        <v>6</v>
      </c>
      <c r="J2" t="s">
        <v>7</v>
      </c>
      <c r="K2" t="s">
        <v>8</v>
      </c>
      <c r="L2" t="s">
        <v>9</v>
      </c>
      <c r="M2" t="s">
        <v>10</v>
      </c>
      <c r="N2" t="s">
        <v>11</v>
      </c>
      <c r="O2" t="s">
        <v>12</v>
      </c>
      <c r="P2" t="s">
        <v>13</v>
      </c>
      <c r="Q2" t="s">
        <v>14</v>
      </c>
      <c r="R2" t="s">
        <v>15</v>
      </c>
      <c r="S2" t="s">
        <v>16</v>
      </c>
      <c r="T2" t="s">
        <v>17</v>
      </c>
      <c r="U2" t="s">
        <v>18</v>
      </c>
    </row>
    <row r="3" spans="1:21" x14ac:dyDescent="0.35">
      <c r="A3" t="s">
        <v>19</v>
      </c>
      <c r="B3" t="s">
        <v>20</v>
      </c>
      <c r="C3" t="s">
        <v>19</v>
      </c>
      <c r="D3" t="s">
        <v>20</v>
      </c>
      <c r="F3" t="s">
        <v>21</v>
      </c>
      <c r="G3" t="s">
        <v>22</v>
      </c>
      <c r="H3" t="s">
        <v>23</v>
      </c>
      <c r="I3" t="s">
        <v>24</v>
      </c>
      <c r="J3" t="s">
        <v>25</v>
      </c>
      <c r="K3" t="s">
        <v>26</v>
      </c>
      <c r="L3" t="s">
        <v>27</v>
      </c>
      <c r="M3" t="s">
        <v>28</v>
      </c>
      <c r="N3" t="s">
        <v>19</v>
      </c>
      <c r="O3" t="s">
        <v>29</v>
      </c>
      <c r="P3" t="s">
        <v>30</v>
      </c>
      <c r="Q3" t="s">
        <v>31</v>
      </c>
      <c r="R3" t="s">
        <v>32</v>
      </c>
      <c r="S3" t="s">
        <v>19</v>
      </c>
      <c r="T3" t="s">
        <v>25</v>
      </c>
      <c r="U3" t="s">
        <v>23</v>
      </c>
    </row>
    <row r="4" spans="1:21" x14ac:dyDescent="0.35">
      <c r="A4">
        <f>AVERAGE('3biii'!A4,'8biii'!A4,'14biii'!A4)</f>
        <v>1.1685636666666667E-4</v>
      </c>
      <c r="B4">
        <f>AVERAGE('3biii'!B4,'8biii'!B4,'14biii'!B4)</f>
        <v>116.85636666666669</v>
      </c>
      <c r="C4">
        <f>AVERAGE('3biii'!C4,'8biii'!C4,'14biii'!C4)</f>
        <v>2.9142866666666668E-5</v>
      </c>
      <c r="D4">
        <f>AVERAGE('3biii'!D4,'8biii'!D4,'14biii'!D4)</f>
        <v>29.142866666666666</v>
      </c>
      <c r="E4">
        <f>AVERAGE('3biii'!E4,'8biii'!E4,'14biii'!E4)</f>
        <v>0.24387800000000001</v>
      </c>
      <c r="F4">
        <f>AVERAGE('3biii'!F4,'8biii'!F4,'14biii'!F4)</f>
        <v>0.62831899999999996</v>
      </c>
      <c r="G4">
        <f>AVERAGE('3biii'!G4,'8biii'!G4,'14biii'!G4)</f>
        <v>1.4778476666666664</v>
      </c>
      <c r="H4">
        <f>AVERAGE('3biii'!H4,'8biii'!H4,'14biii'!H4)</f>
        <v>67.618600000000001</v>
      </c>
      <c r="I4">
        <f>AVERAGE('3biii'!I4,'8biii'!I4,'14biii'!I4)</f>
        <v>10</v>
      </c>
      <c r="J4">
        <f>AVERAGE('3biii'!J4,'8biii'!J4,'14biii'!J4)</f>
        <v>13.706266666666666</v>
      </c>
      <c r="K4">
        <f>AVERAGE('3biii'!K4,'8biii'!K4,'14biii'!K4)</f>
        <v>4.7604733333333342E-5</v>
      </c>
      <c r="L4">
        <f>AVERAGE('3biii'!L4,'8biii'!L4,'14biii'!L4)</f>
        <v>191.702</v>
      </c>
      <c r="M4">
        <f>AVERAGE('3biii'!M4,'8biii'!M4,'14biii'!M4)</f>
        <v>4.8774670666666671</v>
      </c>
      <c r="N4">
        <f>AVERAGE('3biii'!N4,'8biii'!N4,'14biii'!N4)</f>
        <v>2.924494653333333E-2</v>
      </c>
      <c r="O4">
        <f>AVERAGE('3biii'!O4,'8biii'!O4,'14biii'!O4)</f>
        <v>6.6723803333333331E-2</v>
      </c>
      <c r="P4">
        <f>AVERAGE('3biii'!P4,'8biii'!P4,'14biii'!P4)</f>
        <v>597.51466666666659</v>
      </c>
      <c r="Q4">
        <f>AVERAGE('3biii'!Q4,'8biii'!Q4,'14biii'!Q4)</f>
        <v>373.34995363333331</v>
      </c>
      <c r="R4">
        <f>AVERAGE('3biii'!R4,'8biii'!R4,'14biii'!R4)</f>
        <v>3.2069454000000004E-2</v>
      </c>
      <c r="S4">
        <f>AVERAGE('3biii'!S4,'8biii'!S4,'14biii'!S4)</f>
        <v>1.9893172886666671E-4</v>
      </c>
      <c r="T4">
        <f>AVERAGE('3biii'!T4,'8biii'!T4,'14biii'!T4)</f>
        <v>8.8810667209193337</v>
      </c>
      <c r="U4">
        <f>AVERAGE('3biii'!U4,'8biii'!U4,'14biii'!U4)</f>
        <v>123.86166666666668</v>
      </c>
    </row>
    <row r="5" spans="1:21" x14ac:dyDescent="0.35">
      <c r="A5" s="3">
        <f>AVERAGE('3biii'!A5,'14biii'!A5)</f>
        <v>1.0053189999999999E-4</v>
      </c>
      <c r="B5" s="3">
        <f>AVERAGE('3biii'!B5,'14biii'!B5)</f>
        <v>100.53189999999998</v>
      </c>
      <c r="C5" s="3">
        <f>AVERAGE('3biii'!C5,'14biii'!C5)</f>
        <v>2.1829949999999999E-5</v>
      </c>
      <c r="D5" s="3">
        <f>AVERAGE('3biii'!D5,'14biii'!D5)</f>
        <v>21.829949999999997</v>
      </c>
      <c r="E5" s="3">
        <f>AVERAGE('3biii'!E5,'14biii'!E5)</f>
        <v>0.21928350000000002</v>
      </c>
      <c r="F5" s="3">
        <f>AVERAGE('3biii'!F5,'14biii'!F5)</f>
        <v>0.99581600000000003</v>
      </c>
      <c r="G5" s="3">
        <f>AVERAGE('3biii'!G5,'14biii'!G5)</f>
        <v>1.2892785</v>
      </c>
      <c r="H5" s="3">
        <f>AVERAGE('3biii'!H5,'14biii'!H5)</f>
        <v>106.12049999999999</v>
      </c>
      <c r="I5" s="3">
        <f>AVERAGE('3biii'!I5,'14biii'!I5)</f>
        <v>10</v>
      </c>
      <c r="J5" s="3">
        <f>AVERAGE('3biii'!J5,'14biii'!J5)</f>
        <v>12.380549999999999</v>
      </c>
      <c r="K5" s="3">
        <f>AVERAGE('3biii'!K5,'14biii'!K5)</f>
        <v>4.4737250000000006E-5</v>
      </c>
      <c r="L5" s="3">
        <f>AVERAGE('3biii'!L5,'14biii'!L5)</f>
        <v>103.31025</v>
      </c>
      <c r="M5" s="3">
        <f>AVERAGE('3biii'!M5,'14biii'!M5)</f>
        <v>8.5246500000000003E-2</v>
      </c>
      <c r="N5" s="3">
        <f>AVERAGE('3biii'!N5,'14biii'!N5)</f>
        <v>1.0287795E-4</v>
      </c>
      <c r="O5" s="3">
        <f>AVERAGE('3biii'!O5,'14biii'!O5)</f>
        <v>0.15848899999999999</v>
      </c>
      <c r="P5" s="3">
        <f>AVERAGE('3biii'!P5,'14biii'!P5)</f>
        <v>896.2025000000001</v>
      </c>
      <c r="Q5" s="3">
        <f>AVERAGE('3biii'!Q5,'14biii'!Q5)</f>
        <v>9.9837800000000004E-2</v>
      </c>
      <c r="R5" s="3">
        <f>AVERAGE('3biii'!R5,'14biii'!R5)</f>
        <v>9.9420049999999994E-4</v>
      </c>
      <c r="S5" s="3">
        <f>AVERAGE('3biii'!S5,'14biii'!S5)</f>
        <v>1.0270380000000001E-7</v>
      </c>
      <c r="T5" s="3">
        <f>AVERAGE('3biii'!T5,'14biii'!T5)</f>
        <v>12.3674</v>
      </c>
      <c r="U5" s="3">
        <f>AVERAGE('3biii'!U5,'14biii'!U5)</f>
        <v>163.4915</v>
      </c>
    </row>
    <row r="6" spans="1:21" x14ac:dyDescent="0.35">
      <c r="A6" s="3">
        <f>AVERAGE('3biii'!A6,'14biii'!A6)</f>
        <v>1.063528E-4</v>
      </c>
      <c r="B6" s="3">
        <f>AVERAGE('3biii'!B6,'14biii'!B6)</f>
        <v>106.3528</v>
      </c>
      <c r="C6" s="3">
        <f>AVERAGE('3biii'!C6,'14biii'!C6)</f>
        <v>2.1011099999999999E-5</v>
      </c>
      <c r="D6" s="3">
        <f>AVERAGE('3biii'!D6,'14biii'!D6)</f>
        <v>21.011100000000003</v>
      </c>
      <c r="E6" s="3">
        <f>AVERAGE('3biii'!E6,'14biii'!E6)</f>
        <v>0.19669200000000001</v>
      </c>
      <c r="F6" s="3">
        <f>AVERAGE('3biii'!F6,'14biii'!F6)</f>
        <v>1.5782700000000001</v>
      </c>
      <c r="G6" s="3">
        <f>AVERAGE('3biii'!G6,'14biii'!G6)</f>
        <v>1.363855</v>
      </c>
      <c r="H6" s="3">
        <f>AVERAGE('3biii'!H6,'14biii'!H6)</f>
        <v>122.87899999999999</v>
      </c>
      <c r="I6" s="3">
        <f>AVERAGE('3biii'!I6,'14biii'!I6)</f>
        <v>10</v>
      </c>
      <c r="J6" s="3">
        <f>AVERAGE('3biii'!J6,'14biii'!J6)</f>
        <v>11.155899999999999</v>
      </c>
      <c r="K6" s="3">
        <f>AVERAGE('3biii'!K6,'14biii'!K6)</f>
        <v>4.4959249999999998E-5</v>
      </c>
      <c r="L6" s="3">
        <f>AVERAGE('3biii'!L6,'14biii'!L6)</f>
        <v>68.688500000000005</v>
      </c>
      <c r="M6" s="3">
        <f>AVERAGE('3biii'!M6,'14biii'!M6)</f>
        <v>8.45833E-2</v>
      </c>
      <c r="N6" s="3">
        <f>AVERAGE('3biii'!N6,'14biii'!N6)</f>
        <v>1.0840900000000001E-4</v>
      </c>
      <c r="O6" s="3">
        <f>AVERAGE('3biii'!O6,'14biii'!O6)</f>
        <v>0.25119000000000002</v>
      </c>
      <c r="P6" s="3">
        <f>AVERAGE('3biii'!P6,'14biii'!P6)</f>
        <v>896.18249999999989</v>
      </c>
      <c r="Q6" s="3">
        <f>AVERAGE('3biii'!Q6,'14biii'!Q6)</f>
        <v>0.10030249999999999</v>
      </c>
      <c r="R6" s="3">
        <f>AVERAGE('3biii'!R6,'14biii'!R6)</f>
        <v>1.5830499999999999E-3</v>
      </c>
      <c r="S6" s="3">
        <f>AVERAGE('3biii'!S6,'14biii'!S6)</f>
        <v>1.0880235E-7</v>
      </c>
      <c r="T6" s="3">
        <f>AVERAGE('3biii'!T6,'14biii'!T6)</f>
        <v>11.12745</v>
      </c>
      <c r="U6" s="3">
        <f>AVERAGE('3biii'!U6,'14biii'!U6)</f>
        <v>180.25</v>
      </c>
    </row>
    <row r="7" spans="1:21" x14ac:dyDescent="0.35">
      <c r="A7">
        <f>AVERAGE('3biii'!A7,'8biii'!A7,'14biii'!A7)</f>
        <v>1.0520806666666667E-4</v>
      </c>
      <c r="B7">
        <f>AVERAGE('3biii'!B7,'8biii'!B7,'14biii'!B7)</f>
        <v>105.20806666666665</v>
      </c>
      <c r="C7">
        <f>AVERAGE('3biii'!C7,'8biii'!C7,'14biii'!C7)</f>
        <v>1.7350333333333332E-5</v>
      </c>
      <c r="D7">
        <f>AVERAGE('3biii'!D7,'8biii'!D7,'14biii'!D7)</f>
        <v>17.350333333333335</v>
      </c>
      <c r="E7">
        <f>AVERAGE('3biii'!E7,'8biii'!E7,'14biii'!E7)</f>
        <v>0.15931899999999999</v>
      </c>
      <c r="F7">
        <f>AVERAGE('3biii'!F7,'8biii'!F7,'14biii'!F7)</f>
        <v>2.5013899999999998</v>
      </c>
      <c r="G7">
        <f>AVERAGE('3biii'!G7,'8biii'!G7,'14biii'!G7)</f>
        <v>1.2412533333333331</v>
      </c>
      <c r="H7">
        <f>AVERAGE('3biii'!H7,'8biii'!H7,'14biii'!H7)</f>
        <v>151.61633333333333</v>
      </c>
      <c r="I7">
        <f>AVERAGE('3biii'!I7,'8biii'!I7,'14biii'!I7)</f>
        <v>10</v>
      </c>
      <c r="J7">
        <f>AVERAGE('3biii'!J7,'8biii'!J7,'14biii'!J7)</f>
        <v>9.1077166666666667</v>
      </c>
      <c r="K7">
        <f>AVERAGE('3biii'!K7,'8biii'!K7,'14biii'!K7)</f>
        <v>4.4211666666666669E-5</v>
      </c>
      <c r="L7">
        <f>AVERAGE('3biii'!L7,'8biii'!L7,'14biii'!L7)</f>
        <v>42.646566666666672</v>
      </c>
      <c r="M7">
        <f>AVERAGE('3biii'!M7,'8biii'!M7,'14biii'!M7)</f>
        <v>2.4193917333333332</v>
      </c>
      <c r="N7">
        <f>AVERAGE('3biii'!N7,'8biii'!N7,'14biii'!N7)</f>
        <v>2.6334416966666663E-2</v>
      </c>
      <c r="O7">
        <f>AVERAGE('3biii'!O7,'8biii'!O7,'14biii'!O7)</f>
        <v>0.26543655869999999</v>
      </c>
      <c r="P7">
        <f>AVERAGE('3biii'!P7,'8biii'!P7,'14biii'!P7)</f>
        <v>597.593703</v>
      </c>
      <c r="Q7">
        <f>AVERAGE('3biii'!Q7,'8biii'!Q7,'14biii'!Q7)</f>
        <v>373.34623033333332</v>
      </c>
      <c r="R7">
        <f>AVERAGE('3biii'!R7,'8biii'!R7,'14biii'!R7)</f>
        <v>2.759534666666667E-2</v>
      </c>
      <c r="S7">
        <f>AVERAGE('3biii'!S7,'8biii'!S7,'14biii'!S7)</f>
        <v>6.4890233383333329E-4</v>
      </c>
      <c r="T7">
        <f>AVERAGE('3biii'!T7,'8biii'!T7,'14biii'!T7)</f>
        <v>6.6817366904462334</v>
      </c>
      <c r="U7">
        <f>AVERAGE('3biii'!U7,'8biii'!U7,'14biii'!U7)</f>
        <v>207.85900000000001</v>
      </c>
    </row>
    <row r="8" spans="1:21" x14ac:dyDescent="0.35">
      <c r="A8">
        <f>AVERAGE('3biii'!A8,'8biii'!A8,'14biii'!A8)</f>
        <v>1.028269E-4</v>
      </c>
      <c r="B8">
        <f>AVERAGE('3biii'!B8,'8biii'!B8,'14biii'!B8)</f>
        <v>102.82690000000001</v>
      </c>
      <c r="C8">
        <f>AVERAGE('3biii'!C8,'8biii'!C8,'14biii'!C8)</f>
        <v>1.8068699999999999E-5</v>
      </c>
      <c r="D8">
        <f>AVERAGE('3biii'!D8,'8biii'!D8,'14biii'!D8)</f>
        <v>18.068700000000003</v>
      </c>
      <c r="E8">
        <f>AVERAGE('3biii'!E8,'8biii'!E8,'14biii'!E8)</f>
        <v>0.17385566666666666</v>
      </c>
      <c r="F8">
        <f>AVERAGE('3biii'!F8,'8biii'!F8,'14biii'!F8)</f>
        <v>3.9644099999999995</v>
      </c>
      <c r="G8">
        <f>AVERAGE('3biii'!G8,'8biii'!G8,'14biii'!G8)</f>
        <v>2.0170966666666668</v>
      </c>
      <c r="H8">
        <f>AVERAGE('3biii'!H8,'8biii'!H8,'14biii'!H8)</f>
        <v>161.15166666666667</v>
      </c>
      <c r="I8">
        <f>AVERAGE('3biii'!I8,'8biii'!I8,'14biii'!I8)</f>
        <v>10</v>
      </c>
      <c r="J8">
        <f>AVERAGE('3biii'!J8,'8biii'!J8,'14biii'!J8)</f>
        <v>10.057996666666666</v>
      </c>
      <c r="K8">
        <f>AVERAGE('3biii'!K8,'8biii'!K8,'14biii'!K8)</f>
        <v>9.3086199999999997E-5</v>
      </c>
      <c r="L8">
        <f>AVERAGE('3biii'!L8,'8biii'!L8,'14biii'!L8)</f>
        <v>26.336100000000002</v>
      </c>
      <c r="M8">
        <f>AVERAGE('3biii'!M8,'8biii'!M8,'14biii'!M8)</f>
        <v>3.3700417999999996</v>
      </c>
      <c r="N8">
        <f>AVERAGE('3biii'!N8,'8biii'!N8,'14biii'!N8)</f>
        <v>2.638262566666667E-2</v>
      </c>
      <c r="O8">
        <f>AVERAGE('3biii'!O8,'8biii'!O8,'14biii'!O8)</f>
        <v>0.42066218160000002</v>
      </c>
      <c r="P8">
        <f>AVERAGE('3biii'!P8,'8biii'!P8,'14biii'!P8)</f>
        <v>597.64931866666666</v>
      </c>
      <c r="Q8">
        <f>AVERAGE('3biii'!Q8,'8biii'!Q8,'14biii'!Q8)</f>
        <v>373.34719200000001</v>
      </c>
      <c r="R8">
        <f>AVERAGE('3biii'!R8,'8biii'!R8,'14biii'!R8)</f>
        <v>0.11512642666666667</v>
      </c>
      <c r="S8">
        <f>AVERAGE('3biii'!S8,'8biii'!S8,'14biii'!S8)</f>
        <v>4.4585802215666662E-3</v>
      </c>
      <c r="T8">
        <f>AVERAGE('3biii'!T8,'8biii'!T8,'14biii'!T8)</f>
        <v>6.548243417168667</v>
      </c>
      <c r="U8">
        <f>AVERAGE('3biii'!U8,'8biii'!U8,'14biii'!U8)</f>
        <v>217.39466666666667</v>
      </c>
    </row>
    <row r="9" spans="1:21" x14ac:dyDescent="0.35">
      <c r="A9">
        <f>AVERAGE('3biii'!A9,'8biii'!A9,'14biii'!A9)</f>
        <v>1.0933423333333333E-4</v>
      </c>
      <c r="B9">
        <f>AVERAGE('3biii'!B9,'8biii'!B9,'14biii'!B9)</f>
        <v>109.33423333333333</v>
      </c>
      <c r="C9">
        <f>AVERAGE('3biii'!C9,'8biii'!C9,'14biii'!C9)</f>
        <v>1.9128366666666668E-5</v>
      </c>
      <c r="D9">
        <f>AVERAGE('3biii'!D9,'8biii'!D9,'14biii'!D9)</f>
        <v>19.128366666666668</v>
      </c>
      <c r="E9">
        <f>AVERAGE('3biii'!E9,'8biii'!E9,'14biii'!E9)</f>
        <v>0.17686000000000002</v>
      </c>
      <c r="F9">
        <f>AVERAGE('3biii'!F9,'8biii'!F9,'14biii'!F9)</f>
        <v>6.2831900000000003</v>
      </c>
      <c r="G9">
        <f>AVERAGE('3biii'!G9,'8biii'!G9,'14biii'!G9)</f>
        <v>1.4845466666666667</v>
      </c>
      <c r="H9">
        <f>AVERAGE('3biii'!H9,'8biii'!H9,'14biii'!H9)</f>
        <v>172.83033333333333</v>
      </c>
      <c r="I9">
        <f>AVERAGE('3biii'!I9,'8biii'!I9,'14biii'!I9)</f>
        <v>10</v>
      </c>
      <c r="J9">
        <f>AVERAGE('3biii'!J9,'8biii'!J9,'14biii'!J9)</f>
        <v>10.518433333333334</v>
      </c>
      <c r="K9">
        <f>AVERAGE('3biii'!K9,'8biii'!K9,'14biii'!K9)</f>
        <v>5.6967833333333327E-5</v>
      </c>
      <c r="L9">
        <f>AVERAGE('3biii'!L9,'8biii'!L9,'14biii'!L9)</f>
        <v>17.667466666666666</v>
      </c>
      <c r="M9">
        <f>AVERAGE('3biii'!M9,'8biii'!M9,'14biii'!M9)</f>
        <v>3.8404314333333329</v>
      </c>
      <c r="N9">
        <f>AVERAGE('3biii'!N9,'8biii'!N9,'14biii'!N9)</f>
        <v>2.6399469799999995E-2</v>
      </c>
      <c r="O9">
        <f>AVERAGE('3biii'!O9,'8biii'!O9,'14biii'!O9)</f>
        <v>0.66669443806666673</v>
      </c>
      <c r="P9">
        <f>AVERAGE('3biii'!P9,'8biii'!P9,'14biii'!P9)</f>
        <v>597.774</v>
      </c>
      <c r="Q9">
        <f>AVERAGE('3biii'!Q9,'8biii'!Q9,'14biii'!Q9)</f>
        <v>373.34668703333324</v>
      </c>
      <c r="R9">
        <f>AVERAGE('3biii'!R9,'8biii'!R9,'14biii'!R9)</f>
        <v>5.2560740000000002E-2</v>
      </c>
      <c r="S9">
        <f>AVERAGE('3biii'!S9,'8biii'!S9,'14biii'!S9)</f>
        <v>3.0393032696333332E-3</v>
      </c>
      <c r="T9">
        <f>AVERAGE('3biii'!T9,'8biii'!T9,'14biii'!T9)</f>
        <v>6.2424833736330001</v>
      </c>
      <c r="U9">
        <f>AVERAGE('3biii'!U9,'8biii'!U9,'14biii'!U9)</f>
        <v>229.07366666666667</v>
      </c>
    </row>
    <row r="10" spans="1:21" x14ac:dyDescent="0.35">
      <c r="A10">
        <f>AVERAGE('3biii'!A10,'8biii'!A10,'14biii'!A10)</f>
        <v>1.1543213333333332E-4</v>
      </c>
      <c r="B10">
        <f>AVERAGE('3biii'!B10,'8biii'!B10,'14biii'!B10)</f>
        <v>115.43213333333334</v>
      </c>
      <c r="C10">
        <f>AVERAGE('3biii'!C10,'8biii'!C10,'14biii'!C10)</f>
        <v>1.930553333333333E-5</v>
      </c>
      <c r="D10">
        <f>AVERAGE('3biii'!D10,'8biii'!D10,'14biii'!D10)</f>
        <v>19.305533333333333</v>
      </c>
      <c r="E10">
        <f>AVERAGE('3biii'!E10,'8biii'!E10,'14biii'!E10)</f>
        <v>0.16657333333333332</v>
      </c>
      <c r="F10">
        <f>AVERAGE('3biii'!F10,'8biii'!F10,'14biii'!F10)</f>
        <v>9.9582200000000007</v>
      </c>
      <c r="G10">
        <f>AVERAGE('3biii'!G10,'8biii'!G10,'14biii'!G10)</f>
        <v>1.3222756666666668</v>
      </c>
      <c r="H10">
        <f>AVERAGE('3biii'!H10,'8biii'!H10,'14biii'!H10)</f>
        <v>180.95866666666666</v>
      </c>
      <c r="I10">
        <f>AVERAGE('3biii'!I10,'8biii'!I10,'14biii'!I10)</f>
        <v>10</v>
      </c>
      <c r="J10">
        <f>AVERAGE('3biii'!J10,'8biii'!J10,'14biii'!J10)</f>
        <v>10.61772</v>
      </c>
      <c r="K10">
        <f>AVERAGE('3biii'!K10,'8biii'!K10,'14biii'!K10)</f>
        <v>4.83763E-5</v>
      </c>
      <c r="L10">
        <f>AVERAGE('3biii'!L10,'8biii'!L10,'14biii'!L10)</f>
        <v>11.753549999999999</v>
      </c>
      <c r="M10">
        <f>AVERAGE('3biii'!M10,'8biii'!M10,'14biii'!M10)</f>
        <v>3.4528702333333334</v>
      </c>
      <c r="N10">
        <f>AVERAGE('3biii'!N10,'8biii'!N10,'14biii'!N10)</f>
        <v>2.6635182933333331E-2</v>
      </c>
      <c r="O10">
        <f>AVERAGE('3biii'!O10,'8biii'!O10,'14biii'!O10)</f>
        <v>1.0566301949333334</v>
      </c>
      <c r="P10">
        <f>AVERAGE('3biii'!P10,'8biii'!P10,'14biii'!P10)</f>
        <v>597.96630000000005</v>
      </c>
      <c r="Q10">
        <f>AVERAGE('3biii'!Q10,'8biii'!Q10,'14biii'!Q10)</f>
        <v>373.34669503333333</v>
      </c>
      <c r="R10">
        <f>AVERAGE('3biii'!R10,'8biii'!R10,'14biii'!R10)</f>
        <v>3.9652683333333334E-2</v>
      </c>
      <c r="S10">
        <f>AVERAGE('3biii'!S10,'8biii'!S10,'14biii'!S10)</f>
        <v>3.2874002596333333E-3</v>
      </c>
      <c r="T10">
        <f>AVERAGE('3biii'!T10,'8biii'!T10,'14biii'!T10)</f>
        <v>6.0584366965696672</v>
      </c>
      <c r="U10">
        <f>AVERAGE('3biii'!U10,'8biii'!U10,'14biii'!U10)</f>
        <v>237.20166666666668</v>
      </c>
    </row>
    <row r="11" spans="1:21" x14ac:dyDescent="0.35">
      <c r="A11">
        <f>AVERAGE('3biii'!A11,'8biii'!A11,'14biii'!A11)</f>
        <v>1.2115139999999999E-4</v>
      </c>
      <c r="B11">
        <f>AVERAGE('3biii'!B11,'8biii'!B11,'14biii'!B11)</f>
        <v>121.15140000000001</v>
      </c>
      <c r="C11">
        <f>AVERAGE('3biii'!C11,'8biii'!C11,'14biii'!C11)</f>
        <v>1.9718866666666668E-5</v>
      </c>
      <c r="D11">
        <f>AVERAGE('3biii'!D11,'8biii'!D11,'14biii'!D11)</f>
        <v>19.718866666666667</v>
      </c>
      <c r="E11">
        <f>AVERAGE('3biii'!E11,'8biii'!E11,'14biii'!E11)</f>
        <v>0.16272666666666666</v>
      </c>
      <c r="F11">
        <f>AVERAGE('3biii'!F11,'8biii'!F11,'14biii'!F11)</f>
        <v>15.7827</v>
      </c>
      <c r="G11">
        <f>AVERAGE('3biii'!G11,'8biii'!G11,'14biii'!G11)</f>
        <v>1.1708933333333331</v>
      </c>
      <c r="H11">
        <f>AVERAGE('3biii'!H11,'8biii'!H11,'14biii'!H11)</f>
        <v>193.01</v>
      </c>
      <c r="I11">
        <f>AVERAGE('3biii'!I11,'8biii'!I11,'14biii'!I11)</f>
        <v>10</v>
      </c>
      <c r="J11">
        <f>AVERAGE('3biii'!J11,'8biii'!J11,'14biii'!J11)</f>
        <v>12.555833333333334</v>
      </c>
      <c r="K11">
        <f>AVERAGE('3biii'!K11,'8biii'!K11,'14biii'!K11)</f>
        <v>4.8344433333333331E-5</v>
      </c>
      <c r="L11">
        <f>AVERAGE('3biii'!L11,'8biii'!L11,'14biii'!L11)</f>
        <v>7.7772499999999996</v>
      </c>
      <c r="M11">
        <f>AVERAGE('3biii'!M11,'8biii'!M11,'14biii'!M11)</f>
        <v>3.2117926333333333</v>
      </c>
      <c r="N11">
        <f>AVERAGE('3biii'!N11,'8biii'!N11,'14biii'!N11)</f>
        <v>2.6577110333333331E-2</v>
      </c>
      <c r="O11">
        <f>AVERAGE('3biii'!O11,'8biii'!O11,'14biii'!O11)</f>
        <v>1.6746320357333333</v>
      </c>
      <c r="P11">
        <f>AVERAGE('3biii'!P11,'8biii'!P11,'14biii'!P11)</f>
        <v>598.27730000000008</v>
      </c>
      <c r="Q11">
        <f>AVERAGE('3biii'!Q11,'8biii'!Q11,'14biii'!Q11)</f>
        <v>373.34639356666668</v>
      </c>
      <c r="R11">
        <f>AVERAGE('3biii'!R11,'8biii'!R11,'14biii'!R11)</f>
        <v>4.3688466666666669E-2</v>
      </c>
      <c r="S11">
        <f>AVERAGE('3biii'!S11,'8biii'!S11,'14biii'!S11)</f>
        <v>5.2414903289999997E-3</v>
      </c>
      <c r="T11">
        <f>AVERAGE('3biii'!T11,'8biii'!T11,'14biii'!T11)</f>
        <v>6.0866233652503006</v>
      </c>
      <c r="U11">
        <f>AVERAGE('3biii'!U11,'8biii'!U11,'14biii'!U11)</f>
        <v>249.25333333333333</v>
      </c>
    </row>
    <row r="12" spans="1:21" x14ac:dyDescent="0.35">
      <c r="A12">
        <f>AVERAGE('3biii'!A12,'8biii'!A12,'14biii'!A12)</f>
        <v>1.2628093333333333E-4</v>
      </c>
      <c r="B12">
        <f>AVERAGE('3biii'!B12,'8biii'!B12,'14biii'!B12)</f>
        <v>126.28093333333334</v>
      </c>
      <c r="C12">
        <f>AVERAGE('3biii'!C12,'8biii'!C12,'14biii'!C12)</f>
        <v>2.04011E-5</v>
      </c>
      <c r="D12">
        <f>AVERAGE('3biii'!D12,'8biii'!D12,'14biii'!D12)</f>
        <v>20.4011</v>
      </c>
      <c r="E12">
        <f>AVERAGE('3biii'!E12,'8biii'!E12,'14biii'!E12)</f>
        <v>0.16128266666666666</v>
      </c>
      <c r="F12">
        <f>AVERAGE('3biii'!F12,'8biii'!F12,'14biii'!F12)</f>
        <v>25.013500000000004</v>
      </c>
      <c r="G12">
        <f>AVERAGE('3biii'!G12,'8biii'!G12,'14biii'!G12)</f>
        <v>0.71586833333333333</v>
      </c>
      <c r="H12">
        <f>AVERAGE('3biii'!H12,'8biii'!H12,'14biii'!H12)</f>
        <v>208.25966666666667</v>
      </c>
      <c r="I12">
        <f>AVERAGE('3biii'!I12,'8biii'!I12,'14biii'!I12)</f>
        <v>10</v>
      </c>
      <c r="J12">
        <f>AVERAGE('3biii'!J12,'8biii'!J12,'14biii'!J12)</f>
        <v>29.149799999999999</v>
      </c>
      <c r="K12">
        <f>AVERAGE('3biii'!K12,'8biii'!K12,'14biii'!K12)</f>
        <v>4.8958700000000003E-5</v>
      </c>
      <c r="L12">
        <f>AVERAGE('3biii'!L12,'8biii'!L12,'14biii'!L12)</f>
        <v>5.1140433333333339</v>
      </c>
      <c r="M12">
        <f>AVERAGE('3biii'!M12,'8biii'!M12,'14biii'!M12)</f>
        <v>3.2179414000000004</v>
      </c>
      <c r="N12">
        <f>AVERAGE('3biii'!N12,'8biii'!N12,'14biii'!N12)</f>
        <v>2.6519134333333333E-2</v>
      </c>
      <c r="O12">
        <f>AVERAGE('3biii'!O12,'8biii'!O12,'14biii'!O12)</f>
        <v>2.6540469523333332</v>
      </c>
      <c r="P12">
        <f>AVERAGE('3biii'!P12,'8biii'!P12,'14biii'!P12)</f>
        <v>598.76600666666661</v>
      </c>
      <c r="Q12">
        <f>AVERAGE('3biii'!Q12,'8biii'!Q12,'14biii'!Q12)</f>
        <v>373.34694266666662</v>
      </c>
      <c r="R12">
        <f>AVERAGE('3biii'!R12,'8biii'!R12,'14biii'!R12)</f>
        <v>5.0589999999999996E-2</v>
      </c>
      <c r="S12">
        <f>AVERAGE('3biii'!S12,'8biii'!S12,'14biii'!S12)</f>
        <v>8.4659947629999992E-3</v>
      </c>
      <c r="T12">
        <f>AVERAGE('3biii'!T12,'8biii'!T12,'14biii'!T12)</f>
        <v>5.9996867008019992</v>
      </c>
      <c r="U12">
        <f>AVERAGE('3biii'!U12,'8biii'!U12,'14biii'!U12)</f>
        <v>264.50299999999999</v>
      </c>
    </row>
    <row r="13" spans="1:21" x14ac:dyDescent="0.35">
      <c r="A13">
        <f>AVERAGE('3biii'!A13,'8biii'!A13,'14biii'!A13)</f>
        <v>1.3338599999999999E-4</v>
      </c>
      <c r="B13">
        <f>AVERAGE('3biii'!B13,'8biii'!B13,'14biii'!B13)</f>
        <v>133.386</v>
      </c>
      <c r="C13">
        <f>AVERAGE('3biii'!C13,'8biii'!C13,'14biii'!C13)</f>
        <v>2.1980566666666664E-5</v>
      </c>
      <c r="D13">
        <f>AVERAGE('3biii'!D13,'8biii'!D13,'14biii'!D13)</f>
        <v>21.980566666666665</v>
      </c>
      <c r="E13">
        <f>AVERAGE('3biii'!E13,'8biii'!E13,'14biii'!E13)</f>
        <v>0.16473866666666667</v>
      </c>
      <c r="F13">
        <f>AVERAGE('3biii'!F13,'8biii'!F13,'14biii'!F13)</f>
        <v>39.644399999999997</v>
      </c>
      <c r="G13">
        <f>AVERAGE('3biii'!G13,'8biii'!G13,'14biii'!G13)</f>
        <v>0.78930299999999998</v>
      </c>
      <c r="H13">
        <f>AVERAGE('3biii'!H13,'8biii'!H13,'14biii'!H13)</f>
        <v>224.02266666666665</v>
      </c>
      <c r="I13">
        <f>AVERAGE('3biii'!I13,'8biii'!I13,'14biii'!I13)</f>
        <v>10</v>
      </c>
      <c r="J13">
        <f>AVERAGE('3biii'!J13,'8biii'!J13,'14biii'!J13)</f>
        <v>145.67733333333331</v>
      </c>
      <c r="K13">
        <f>AVERAGE('3biii'!K13,'8biii'!K13,'14biii'!K13)</f>
        <v>4.8482166666666661E-5</v>
      </c>
      <c r="L13">
        <f>AVERAGE('3biii'!L13,'8biii'!L13,'14biii'!L13)</f>
        <v>3.4100299999999995</v>
      </c>
      <c r="M13">
        <f>AVERAGE('3biii'!M13,'8biii'!M13,'14biii'!M13)</f>
        <v>3.3493800999999999</v>
      </c>
      <c r="N13">
        <f>AVERAGE('3biii'!N13,'8biii'!N13,'14biii'!N13)</f>
        <v>2.6320839666666668E-2</v>
      </c>
      <c r="O13">
        <f>AVERAGE('3biii'!O13,'8biii'!O13,'14biii'!O13)</f>
        <v>4.2064357156666663</v>
      </c>
      <c r="P13">
        <f>AVERAGE('3biii'!P13,'8biii'!P13,'14biii'!P13)</f>
        <v>599.54053333333331</v>
      </c>
      <c r="Q13">
        <f>AVERAGE('3biii'!Q13,'8biii'!Q13,'14biii'!Q13)</f>
        <v>373.34677876666666</v>
      </c>
      <c r="R13">
        <f>AVERAGE('3biii'!R13,'8biii'!R13,'14biii'!R13)</f>
        <v>5.964153333333333E-2</v>
      </c>
      <c r="S13">
        <f>AVERAGE('3biii'!S13,'8biii'!S13,'14biii'!S13)</f>
        <v>1.3149132885E-2</v>
      </c>
      <c r="T13">
        <f>AVERAGE('3biii'!T13,'8biii'!T13,'14biii'!T13)</f>
        <v>6.0608767022046663</v>
      </c>
      <c r="U13">
        <f>AVERAGE('3biii'!U13,'8biii'!U13,'14biii'!U13)</f>
        <v>280.26566666666668</v>
      </c>
    </row>
    <row r="14" spans="1:21" x14ac:dyDescent="0.35">
      <c r="A14">
        <f>AVERAGE('3biii'!A14,'8biii'!A14,'14biii'!A14)</f>
        <v>1.4221666666666666E-4</v>
      </c>
      <c r="B14">
        <f>AVERAGE('3biii'!B14,'8biii'!B14,'14biii'!B14)</f>
        <v>142.21666666666667</v>
      </c>
      <c r="C14">
        <f>AVERAGE('3biii'!C14,'8biii'!C14,'14biii'!C14)</f>
        <v>2.3779666666666669E-5</v>
      </c>
      <c r="D14">
        <f>AVERAGE('3biii'!D14,'8biii'!D14,'14biii'!D14)</f>
        <v>23.779666666666667</v>
      </c>
      <c r="E14">
        <f>AVERAGE('3biii'!E14,'8biii'!E14,'14biii'!E14)</f>
        <v>0.16840066666666664</v>
      </c>
      <c r="F14">
        <f>AVERAGE('3biii'!F14,'8biii'!F14,'14biii'!F14)</f>
        <v>62.831899999999997</v>
      </c>
      <c r="G14">
        <f>AVERAGE('3biii'!G14,'8biii'!G14,'14biii'!G14)</f>
        <v>4.1187366666666669</v>
      </c>
      <c r="H14">
        <f>AVERAGE('3biii'!H14,'8biii'!H14,'14biii'!H14)</f>
        <v>238.48866666666666</v>
      </c>
      <c r="I14">
        <f>AVERAGE('3biii'!I14,'8biii'!I14,'14biii'!I14)</f>
        <v>10</v>
      </c>
      <c r="J14">
        <f>AVERAGE('3biii'!J14,'8biii'!J14,'14biii'!J14)</f>
        <v>175.65333333333334</v>
      </c>
      <c r="K14">
        <f>AVERAGE('3biii'!K14,'8biii'!K14,'14biii'!K14)</f>
        <v>4.8229966666666671E-5</v>
      </c>
      <c r="L14">
        <f>AVERAGE('3biii'!L14,'8biii'!L14,'14biii'!L14)</f>
        <v>2.2950433333333335</v>
      </c>
      <c r="M14">
        <f>AVERAGE('3biii'!M14,'8biii'!M14,'14biii'!M14)</f>
        <v>3.5876435999999998</v>
      </c>
      <c r="N14">
        <f>AVERAGE('3biii'!N14,'8biii'!N14,'14biii'!N14)</f>
        <v>2.6639317999999999E-2</v>
      </c>
      <c r="O14">
        <f>AVERAGE('3biii'!O14,'8biii'!O14,'14biii'!O14)</f>
        <v>6.6667047169999991</v>
      </c>
      <c r="P14">
        <f>AVERAGE('3biii'!P14,'8biii'!P14,'14biii'!P14)</f>
        <v>600.77033333333327</v>
      </c>
      <c r="Q14">
        <f>AVERAGE('3biii'!Q14,'8biii'!Q14,'14biii'!Q14)</f>
        <v>373.34605696666659</v>
      </c>
      <c r="R14">
        <f>AVERAGE('3biii'!R14,'8biii'!R14,'14biii'!R14)</f>
        <v>7.4771133333333337E-2</v>
      </c>
      <c r="S14">
        <f>AVERAGE('3biii'!S14,'8biii'!S14,'14biii'!S14)</f>
        <v>2.0901938534999998E-2</v>
      </c>
      <c r="T14">
        <f>AVERAGE('3biii'!T14,'8biii'!T14,'14biii'!T14)</f>
        <v>6.0253033713070003</v>
      </c>
      <c r="U14">
        <f>AVERAGE('3biii'!U14,'8biii'!U14,'14biii'!U14)</f>
        <v>294.73200000000003</v>
      </c>
    </row>
    <row r="16" spans="1:21" x14ac:dyDescent="0.35">
      <c r="A16" t="s">
        <v>38</v>
      </c>
    </row>
    <row r="17" spans="1:21" x14ac:dyDescent="0.35">
      <c r="A17" t="s">
        <v>0</v>
      </c>
      <c r="C17" t="s">
        <v>1</v>
      </c>
      <c r="E17" t="s">
        <v>2</v>
      </c>
      <c r="F17" t="s">
        <v>3</v>
      </c>
      <c r="G17" t="s">
        <v>4</v>
      </c>
      <c r="H17" t="s">
        <v>5</v>
      </c>
      <c r="I17" t="s">
        <v>6</v>
      </c>
      <c r="J17" t="s">
        <v>7</v>
      </c>
      <c r="K17" t="s">
        <v>8</v>
      </c>
      <c r="L17" t="s">
        <v>9</v>
      </c>
      <c r="M17" t="s">
        <v>10</v>
      </c>
      <c r="N17" t="s">
        <v>11</v>
      </c>
      <c r="O17" t="s">
        <v>12</v>
      </c>
      <c r="P17" t="s">
        <v>13</v>
      </c>
      <c r="Q17" t="s">
        <v>14</v>
      </c>
      <c r="R17" t="s">
        <v>15</v>
      </c>
      <c r="S17" t="s">
        <v>16</v>
      </c>
      <c r="T17" t="s">
        <v>17</v>
      </c>
      <c r="U17" t="s">
        <v>18</v>
      </c>
    </row>
    <row r="18" spans="1:21" x14ac:dyDescent="0.35">
      <c r="A18" t="s">
        <v>19</v>
      </c>
      <c r="B18" t="s">
        <v>20</v>
      </c>
      <c r="C18" t="s">
        <v>19</v>
      </c>
      <c r="D18" t="s">
        <v>20</v>
      </c>
      <c r="F18" t="s">
        <v>21</v>
      </c>
      <c r="G18" t="s">
        <v>22</v>
      </c>
      <c r="H18" t="s">
        <v>23</v>
      </c>
      <c r="I18" t="s">
        <v>24</v>
      </c>
      <c r="J18" t="s">
        <v>25</v>
      </c>
      <c r="K18" t="s">
        <v>26</v>
      </c>
      <c r="L18" t="s">
        <v>27</v>
      </c>
      <c r="M18" t="s">
        <v>28</v>
      </c>
      <c r="N18" t="s">
        <v>19</v>
      </c>
      <c r="O18" t="s">
        <v>29</v>
      </c>
      <c r="P18" t="s">
        <v>30</v>
      </c>
      <c r="Q18" t="s">
        <v>31</v>
      </c>
      <c r="R18" t="s">
        <v>32</v>
      </c>
      <c r="S18" t="s">
        <v>19</v>
      </c>
      <c r="T18" t="s">
        <v>25</v>
      </c>
      <c r="U18" t="s">
        <v>23</v>
      </c>
    </row>
    <row r="19" spans="1:21" x14ac:dyDescent="0.35">
      <c r="A19">
        <f>_xlfn.STDEV.P('3biii'!A4,'8biii'!A4,'14biii'!A4)</f>
        <v>3.9204295631162094E-5</v>
      </c>
      <c r="B19">
        <f>_xlfn.STDEV.P('3biii'!B4,'8biii'!B4,'14biii'!B4)</f>
        <v>39.204295631162076</v>
      </c>
      <c r="C19">
        <f>_xlfn.STDEV.P('3biii'!C4,'8biii'!C4,'14biii'!C4)</f>
        <v>1.1282098803069499E-5</v>
      </c>
      <c r="D19">
        <f>_xlfn.STDEV.P('3biii'!D4,'8biii'!D4,'14biii'!D4)</f>
        <v>11.282098803069498</v>
      </c>
      <c r="E19">
        <f>_xlfn.STDEV.P('3biii'!E4,'8biii'!E4,'14biii'!E4)</f>
        <v>1.9261933668940572E-2</v>
      </c>
      <c r="F19">
        <f>_xlfn.STDEV.P('3biii'!F4,'8biii'!F4,'14biii'!F4)</f>
        <v>0</v>
      </c>
      <c r="G19">
        <f>_xlfn.STDEV.P('3biii'!G4,'8biii'!G4,'14biii'!G4)</f>
        <v>0.47073735964359392</v>
      </c>
      <c r="H19">
        <f>_xlfn.STDEV.P('3biii'!H4,'8biii'!H4,'14biii'!H4)</f>
        <v>9.488810038496247</v>
      </c>
      <c r="I19">
        <f>_xlfn.STDEV.P('3biii'!I4,'8biii'!I4,'14biii'!I4)</f>
        <v>0</v>
      </c>
      <c r="J19">
        <f>_xlfn.STDEV.P('3biii'!J4,'8biii'!J4,'14biii'!J4)</f>
        <v>1.044070911810538</v>
      </c>
      <c r="K19">
        <f>_xlfn.STDEV.P('3biii'!K4,'8biii'!K4,'14biii'!K4)</f>
        <v>5.976146040347034E-6</v>
      </c>
      <c r="L19">
        <f>_xlfn.STDEV.P('3biii'!L4,'8biii'!L4,'14biii'!L4)</f>
        <v>64.860155663293511</v>
      </c>
      <c r="M19">
        <f>_xlfn.STDEV.P('3biii'!M4,'8biii'!M4,'14biii'!M4)</f>
        <v>6.7759448344630613</v>
      </c>
      <c r="N19">
        <f>_xlfn.STDEV.P('3biii'!N4,'8biii'!N4,'14biii'!N4)</f>
        <v>4.1224296833840747E-2</v>
      </c>
      <c r="O19">
        <f>_xlfn.STDEV.P('3biii'!O4,'8biii'!O4,'14biii'!O4)</f>
        <v>4.7059648630194399E-2</v>
      </c>
      <c r="P19">
        <f>_xlfn.STDEV.P('3biii'!P4,'8biii'!P4,'14biii'!P4)</f>
        <v>430.72224266560562</v>
      </c>
      <c r="Q19">
        <f>_xlfn.STDEV.P('3biii'!Q4,'8biii'!Q4,'14biii'!Q4)</f>
        <v>527.85524494235904</v>
      </c>
      <c r="R19">
        <f>_xlfn.STDEV.P('3biii'!R4,'8biii'!R4,'14biii'!R4)</f>
        <v>4.4465099154310607E-2</v>
      </c>
      <c r="S19">
        <f>_xlfn.STDEV.P('3biii'!S4,'8biii'!S4,'14biii'!S4)</f>
        <v>2.811974674017253E-4</v>
      </c>
      <c r="T19">
        <f>_xlfn.STDEV.P('3biii'!T4,'8biii'!T4,'14biii'!T4)</f>
        <v>6.3435211997685048</v>
      </c>
      <c r="U19">
        <f>_xlfn.STDEV.P('3biii'!U4,'8biii'!U4,'14biii'!U4)</f>
        <v>11.396772418345275</v>
      </c>
    </row>
    <row r="20" spans="1:21" s="3" customFormat="1" x14ac:dyDescent="0.35">
      <c r="A20" s="3">
        <f>_xlfn.STDEV.P('3biii'!A5,'14biii'!A5)</f>
        <v>2.4283099999999998E-5</v>
      </c>
      <c r="B20" s="3">
        <f>_xlfn.STDEV.P('3biii'!B5,'14biii'!B5)</f>
        <v>24.283100000000026</v>
      </c>
      <c r="C20" s="3">
        <f>_xlfn.STDEV.P('3biii'!C5,'14biii'!C5)</f>
        <v>4.43465E-6</v>
      </c>
      <c r="D20" s="3">
        <f>_xlfn.STDEV.P('3biii'!D5,'14biii'!D5)</f>
        <v>4.4346500000000049</v>
      </c>
      <c r="E20" s="3">
        <f>_xlfn.STDEV.P('3biii'!E5,'14biii'!E5)</f>
        <v>8.8555000000000023E-3</v>
      </c>
      <c r="F20" s="3">
        <f>_xlfn.STDEV.P('3biii'!F5,'14biii'!F5)</f>
        <v>0</v>
      </c>
      <c r="G20" s="3">
        <f>_xlfn.STDEV.P('3biii'!G5,'14biii'!G5)</f>
        <v>0.3089814999999998</v>
      </c>
      <c r="H20" s="3">
        <f>_xlfn.STDEV.P('3biii'!H5,'14biii'!H5)</f>
        <v>6.481500000000004</v>
      </c>
      <c r="I20" s="3">
        <f>_xlfn.STDEV.P('3biii'!I5,'14biii'!I5)</f>
        <v>0</v>
      </c>
      <c r="J20" s="3">
        <f>_xlfn.STDEV.P('3biii'!J5,'14biii'!J5)</f>
        <v>0.48634999999999984</v>
      </c>
      <c r="K20" s="3">
        <f>_xlfn.STDEV.P('3biii'!K5,'14biii'!K5)</f>
        <v>5.1267499999999997E-6</v>
      </c>
      <c r="L20" s="3">
        <f>_xlfn.STDEV.P('3biii'!L5,'14biii'!L5)</f>
        <v>24.773750000000007</v>
      </c>
      <c r="M20" s="3">
        <f>_xlfn.STDEV.P('3biii'!M5,'14biii'!M5)</f>
        <v>1.5888999999999973E-3</v>
      </c>
      <c r="N20" s="3">
        <f>_xlfn.STDEV.P('3biii'!N5,'14biii'!N5)</f>
        <v>2.4670050000000003E-5</v>
      </c>
      <c r="O20" s="3">
        <f>_xlfn.STDEV.P('3biii'!O5,'14biii'!O5)</f>
        <v>0</v>
      </c>
      <c r="P20" s="3">
        <f>_xlfn.STDEV.P('3biii'!P5,'14biii'!P5)</f>
        <v>102.95449999999929</v>
      </c>
      <c r="Q20" s="3">
        <f>_xlfn.STDEV.P('3biii'!Q5,'14biii'!Q5)</f>
        <v>2.8899999999998371E-5</v>
      </c>
      <c r="R20" s="3">
        <f>_xlfn.STDEV.P('3biii'!R5,'14biii'!R5)</f>
        <v>2.8750000000002732E-7</v>
      </c>
      <c r="S20" s="3">
        <f>_xlfn.STDEV.P('3biii'!S5,'14biii'!S5)</f>
        <v>2.4600200000000006E-8</v>
      </c>
      <c r="T20" s="3">
        <f>_xlfn.STDEV.P('3biii'!T5,'14biii'!T5)</f>
        <v>0.48409999999999975</v>
      </c>
      <c r="U20" s="3">
        <f>_xlfn.STDEV.P('3biii'!U5,'14biii'!U5)</f>
        <v>16.540500000000051</v>
      </c>
    </row>
    <row r="21" spans="1:21" s="3" customFormat="1" x14ac:dyDescent="0.35">
      <c r="A21" s="3">
        <f>_xlfn.STDEV.P('3biii'!A6,'14biii'!A6)</f>
        <v>2.4810200000000002E-5</v>
      </c>
      <c r="B21" s="3">
        <f>_xlfn.STDEV.P('3biii'!B6,'14biii'!B6)</f>
        <v>24.810200000000052</v>
      </c>
      <c r="C21" s="3">
        <f>_xlfn.STDEV.P('3biii'!C6,'14biii'!C6)</f>
        <v>5.2758999999999997E-6</v>
      </c>
      <c r="D21" s="3">
        <f>_xlfn.STDEV.P('3biii'!D6,'14biii'!D6)</f>
        <v>5.2758999999999983</v>
      </c>
      <c r="E21" s="3">
        <f>_xlfn.STDEV.P('3biii'!E6,'14biii'!E6)</f>
        <v>3.7220000000000031E-3</v>
      </c>
      <c r="F21" s="3">
        <f>_xlfn.STDEV.P('3biii'!F6,'14biii'!F6)</f>
        <v>0</v>
      </c>
      <c r="G21" s="3">
        <f>_xlfn.STDEV.P('3biii'!G6,'14biii'!G6)</f>
        <v>0.32276500000000041</v>
      </c>
      <c r="H21" s="3">
        <f>_xlfn.STDEV.P('3biii'!H6,'14biii'!H6)</f>
        <v>6.4099999999999966</v>
      </c>
      <c r="I21" s="3">
        <f>_xlfn.STDEV.P('3biii'!I6,'14biii'!I6)</f>
        <v>0</v>
      </c>
      <c r="J21" s="3">
        <f>_xlfn.STDEV.P('3biii'!J6,'14biii'!J6)</f>
        <v>0.20230000000000015</v>
      </c>
      <c r="K21" s="3">
        <f>_xlfn.STDEV.P('3biii'!K6,'14biii'!K6)</f>
        <v>5.2792499999999986E-6</v>
      </c>
      <c r="L21" s="3">
        <f>_xlfn.STDEV.P('3biii'!L6,'14biii'!L6)</f>
        <v>16.069599999999987</v>
      </c>
      <c r="M21" s="3">
        <f>_xlfn.STDEV.P('3biii'!M6,'14biii'!M6)</f>
        <v>2.3021000000000014E-3</v>
      </c>
      <c r="N21" s="3">
        <f>_xlfn.STDEV.P('3biii'!N6,'14biii'!N6)</f>
        <v>2.5361999999999999E-5</v>
      </c>
      <c r="O21" s="3">
        <f>_xlfn.STDEV.P('3biii'!O6,'14biii'!O6)</f>
        <v>0</v>
      </c>
      <c r="P21" s="3">
        <f>_xlfn.STDEV.P('3biii'!P6,'14biii'!P6)</f>
        <v>102.97350000000066</v>
      </c>
      <c r="Q21" s="3">
        <f>_xlfn.STDEV.P('3biii'!Q6,'14biii'!Q6)</f>
        <v>2.5549999999999878E-4</v>
      </c>
      <c r="R21" s="3">
        <f>_xlfn.STDEV.P('3biii'!R6,'14biii'!R6)</f>
        <v>4.0399999999999681E-6</v>
      </c>
      <c r="S21" s="3">
        <f>_xlfn.STDEV.P('3biii'!S6,'14biii'!S6)</f>
        <v>2.5716649999999992E-8</v>
      </c>
      <c r="T21" s="3">
        <f>_xlfn.STDEV.P('3biii'!T6,'14biii'!T6)</f>
        <v>0.20535000000000014</v>
      </c>
      <c r="U21" s="3">
        <f>_xlfn.STDEV.P('3biii'!U6,'14biii'!U6)</f>
        <v>16.47</v>
      </c>
    </row>
    <row r="22" spans="1:21" x14ac:dyDescent="0.35">
      <c r="A22">
        <f>_xlfn.STDEV.P('3biii'!A7,'8biii'!A7,'14biii'!A7)</f>
        <v>2.3433600182833385E-5</v>
      </c>
      <c r="B22">
        <f>_xlfn.STDEV.P('3biii'!B7,'8biii'!B7,'14biii'!B7)</f>
        <v>23.433600182833384</v>
      </c>
      <c r="C22">
        <f>_xlfn.STDEV.P('3biii'!C7,'8biii'!C7,'14biii'!C7)</f>
        <v>6.9984584123140209E-6</v>
      </c>
      <c r="D22">
        <f>_xlfn.STDEV.P('3biii'!D7,'8biii'!D7,'14biii'!D7)</f>
        <v>6.9984584123140214</v>
      </c>
      <c r="E22">
        <f>_xlfn.STDEV.P('3biii'!E7,'8biii'!E7,'14biii'!E7)</f>
        <v>2.948282131456675E-2</v>
      </c>
      <c r="F22">
        <f>_xlfn.STDEV.P('3biii'!F7,'8biii'!F7,'14biii'!F7)</f>
        <v>0</v>
      </c>
      <c r="G22">
        <f>_xlfn.STDEV.P('3biii'!G7,'8biii'!G7,'14biii'!G7)</f>
        <v>0.37119094244816342</v>
      </c>
      <c r="H22">
        <f>_xlfn.STDEV.P('3biii'!H7,'8biii'!H7,'14biii'!H7)</f>
        <v>25.808717084651018</v>
      </c>
      <c r="I22">
        <f>_xlfn.STDEV.P('3biii'!I7,'8biii'!I7,'14biii'!I7)</f>
        <v>0</v>
      </c>
      <c r="J22">
        <f>_xlfn.STDEV.P('3biii'!J7,'8biii'!J7,'14biii'!J7)</f>
        <v>1.643250141484526</v>
      </c>
      <c r="K22">
        <f>_xlfn.STDEV.P('3biii'!K7,'8biii'!K7,'14biii'!K7)</f>
        <v>4.2991809160453934E-6</v>
      </c>
      <c r="L22">
        <f>_xlfn.STDEV.P('3biii'!L7,'8biii'!L7,'14biii'!L7)</f>
        <v>9.6949376839438965</v>
      </c>
      <c r="M22">
        <f>_xlfn.STDEV.P('3biii'!M7,'8biii'!M7,'14biii'!M7)</f>
        <v>3.3016720295227806</v>
      </c>
      <c r="N22">
        <f>_xlfn.STDEV.P('3biii'!N7,'8biii'!N7,'14biii'!N7)</f>
        <v>3.7081027574552214E-2</v>
      </c>
      <c r="O22">
        <f>_xlfn.STDEV.P('3biii'!O7,'8biii'!O7,'14biii'!O7)</f>
        <v>0.18762716583960834</v>
      </c>
      <c r="P22">
        <f>_xlfn.STDEV.P('3biii'!P7,'8biii'!P7,'14biii'!P7)</f>
        <v>430.56800432762429</v>
      </c>
      <c r="Q22">
        <f>_xlfn.STDEV.P('3biii'!Q7,'8biii'!Q7,'14biii'!Q7)</f>
        <v>527.85080664485497</v>
      </c>
      <c r="R22">
        <f>_xlfn.STDEV.P('3biii'!R7,'8biii'!R7,'14biii'!R7)</f>
        <v>3.5511364959108824E-2</v>
      </c>
      <c r="S22">
        <f>_xlfn.STDEV.P('3biii'!S7,'8biii'!S7,'14biii'!S7)</f>
        <v>9.1752596712446014E-4</v>
      </c>
      <c r="T22">
        <f>_xlfn.STDEV.P('3biii'!T7,'8biii'!T7,'14biii'!T7)</f>
        <v>4.8082306285761671</v>
      </c>
      <c r="U22">
        <f>_xlfn.STDEV.P('3biii'!U7,'8biii'!U7,'14biii'!U7)</f>
        <v>27.24243230697283</v>
      </c>
    </row>
    <row r="23" spans="1:21" x14ac:dyDescent="0.35">
      <c r="A23">
        <f>_xlfn.STDEV.P('3biii'!A8,'8biii'!A8,'14biii'!A8)</f>
        <v>3.0568918608394805E-5</v>
      </c>
      <c r="B23">
        <f>_xlfn.STDEV.P('3biii'!B8,'8biii'!B8,'14biii'!B8)</f>
        <v>30.568918608394785</v>
      </c>
      <c r="C23">
        <f>_xlfn.STDEV.P('3biii'!C8,'8biii'!C8,'14biii'!C8)</f>
        <v>6.2015928539905503E-6</v>
      </c>
      <c r="D23">
        <f>_xlfn.STDEV.P('3biii'!D8,'8biii'!D8,'14biii'!D8)</f>
        <v>6.20159285399055</v>
      </c>
      <c r="E23">
        <f>_xlfn.STDEV.P('3biii'!E8,'8biii'!E8,'14biii'!E8)</f>
        <v>9.5243444685477203E-3</v>
      </c>
      <c r="F23">
        <f>_xlfn.STDEV.P('3biii'!F8,'8biii'!F8,'14biii'!F8)</f>
        <v>4.4408920985006262E-16</v>
      </c>
      <c r="G23">
        <f>_xlfn.STDEV.P('3biii'!G8,'8biii'!G8,'14biii'!G8)</f>
        <v>0.7994241131103208</v>
      </c>
      <c r="H23">
        <f>_xlfn.STDEV.P('3biii'!H8,'8biii'!H8,'14biii'!H8)</f>
        <v>28.928168329310001</v>
      </c>
      <c r="I23">
        <f>_xlfn.STDEV.P('3biii'!I8,'8biii'!I8,'14biii'!I8)</f>
        <v>0</v>
      </c>
      <c r="J23">
        <f>_xlfn.STDEV.P('3biii'!J8,'8biii'!J8,'14biii'!J8)</f>
        <v>0.53457019684561147</v>
      </c>
      <c r="K23">
        <f>_xlfn.STDEV.P('3biii'!K8,'8biii'!K8,'14biii'!K8)</f>
        <v>6.7897231483225184E-5</v>
      </c>
      <c r="L23">
        <f>_xlfn.STDEV.P('3biii'!L8,'8biii'!L8,'14biii'!L8)</f>
        <v>7.8638741270868948</v>
      </c>
      <c r="M23">
        <f>_xlfn.STDEV.P('3biii'!M8,'8biii'!M8,'14biii'!M8)</f>
        <v>4.6460725770800577</v>
      </c>
      <c r="N23">
        <f>_xlfn.STDEV.P('3biii'!N8,'8biii'!N8,'14biii'!N8)</f>
        <v>3.7141903985234648E-2</v>
      </c>
      <c r="O23">
        <f>_xlfn.STDEV.P('3biii'!O8,'8biii'!O8,'14biii'!O8)</f>
        <v>0.29740037006450454</v>
      </c>
      <c r="P23">
        <f>_xlfn.STDEV.P('3biii'!P8,'8biii'!P8,'14biii'!P8)</f>
        <v>430.44366041185981</v>
      </c>
      <c r="Q23">
        <f>_xlfn.STDEV.P('3biii'!Q8,'8biii'!Q8,'14biii'!Q8)</f>
        <v>527.85012664381088</v>
      </c>
      <c r="R23">
        <f>_xlfn.STDEV.P('3biii'!R8,'8biii'!R8,'14biii'!R8)</f>
        <v>0.15716266582531413</v>
      </c>
      <c r="S23">
        <f>_xlfn.STDEV.P('3biii'!S8,'8biii'!S8,'14biii'!S8)</f>
        <v>6.3052144426697238E-3</v>
      </c>
      <c r="T23">
        <f>_xlfn.STDEV.P('3biii'!T8,'8biii'!T8,'14biii'!T8)</f>
        <v>4.6601912464125954</v>
      </c>
      <c r="U23">
        <f>_xlfn.STDEV.P('3biii'!U8,'8biii'!U8,'14biii'!U8)</f>
        <v>30.063582801936509</v>
      </c>
    </row>
    <row r="24" spans="1:21" x14ac:dyDescent="0.35">
      <c r="A24">
        <f>_xlfn.STDEV.P('3biii'!A9,'8biii'!A9,'14biii'!A9)</f>
        <v>3.069313986939463E-5</v>
      </c>
      <c r="B24">
        <f>_xlfn.STDEV.P('3biii'!B9,'8biii'!B9,'14biii'!B9)</f>
        <v>30.693139869394592</v>
      </c>
      <c r="C24">
        <f>_xlfn.STDEV.P('3biii'!C9,'8biii'!C9,'14biii'!C9)</f>
        <v>4.930631343843188E-6</v>
      </c>
      <c r="D24">
        <f>_xlfn.STDEV.P('3biii'!D9,'8biii'!D9,'14biii'!D9)</f>
        <v>4.9306313438431859</v>
      </c>
      <c r="E24">
        <f>_xlfn.STDEV.P('3biii'!E9,'8biii'!E9,'14biii'!E9)</f>
        <v>1.7677363283778117E-2</v>
      </c>
      <c r="F24">
        <f>_xlfn.STDEV.P('3biii'!F9,'8biii'!F9,'14biii'!F9)</f>
        <v>0</v>
      </c>
      <c r="G24">
        <f>_xlfn.STDEV.P('3biii'!G9,'8biii'!G9,'14biii'!G9)</f>
        <v>0.30143999782525421</v>
      </c>
      <c r="H24">
        <f>_xlfn.STDEV.P('3biii'!H9,'8biii'!H9,'14biii'!H9)</f>
        <v>32.836534757627597</v>
      </c>
      <c r="I24">
        <f>_xlfn.STDEV.P('3biii'!I9,'8biii'!I9,'14biii'!I9)</f>
        <v>0</v>
      </c>
      <c r="J24">
        <f>_xlfn.STDEV.P('3biii'!J9,'8biii'!J9,'14biii'!J9)</f>
        <v>1.1748482805120846</v>
      </c>
      <c r="K24">
        <f>_xlfn.STDEV.P('3biii'!K9,'8biii'!K9,'14biii'!K9)</f>
        <v>1.7682704375619569E-5</v>
      </c>
      <c r="L24">
        <f>_xlfn.STDEV.P('3biii'!L9,'8biii'!L9,'14biii'!L9)</f>
        <v>4.9401648922097872</v>
      </c>
      <c r="M24">
        <f>_xlfn.STDEV.P('3biii'!M9,'8biii'!M9,'14biii'!M9)</f>
        <v>5.3116937147987526</v>
      </c>
      <c r="N24">
        <f>_xlfn.STDEV.P('3biii'!N9,'8biii'!N9,'14biii'!N9)</f>
        <v>3.715792482536448E-2</v>
      </c>
      <c r="O24">
        <f>_xlfn.STDEV.P('3biii'!O9,'8biii'!O9,'14biii'!O9)</f>
        <v>0.47136524610050551</v>
      </c>
      <c r="P24">
        <f>_xlfn.STDEV.P('3biii'!P9,'8biii'!P9,'14biii'!P9)</f>
        <v>430.27395893856595</v>
      </c>
      <c r="Q24">
        <f>_xlfn.STDEV.P('3biii'!Q9,'8biii'!Q9,'14biii'!Q9)</f>
        <v>527.85048370914274</v>
      </c>
      <c r="R24">
        <f>_xlfn.STDEV.P('3biii'!R9,'8biii'!R9,'14biii'!R9)</f>
        <v>6.5443623584685987E-2</v>
      </c>
      <c r="S24">
        <f>_xlfn.STDEV.P('3biii'!S9,'8biii'!S9,'14biii'!S9)</f>
        <v>4.2980472625809034E-3</v>
      </c>
      <c r="T24">
        <f>_xlfn.STDEV.P('3biii'!T9,'8biii'!T9,'14biii'!T9)</f>
        <v>4.4234832704949723</v>
      </c>
      <c r="U24">
        <f>_xlfn.STDEV.P('3biii'!U9,'8biii'!U9,'14biii'!U9)</f>
        <v>33.637580891351483</v>
      </c>
    </row>
    <row r="25" spans="1:21" x14ac:dyDescent="0.35">
      <c r="A25">
        <f>_xlfn.STDEV.P('3biii'!A10,'8biii'!A10,'14biii'!A10)</f>
        <v>3.0933926240330728E-5</v>
      </c>
      <c r="B25">
        <f>_xlfn.STDEV.P('3biii'!B10,'8biii'!B10,'14biii'!B10)</f>
        <v>30.933926240330742</v>
      </c>
      <c r="C25">
        <f>_xlfn.STDEV.P('3biii'!C10,'8biii'!C10,'14biii'!C10)</f>
        <v>5.7491530821697748E-6</v>
      </c>
      <c r="D25">
        <f>_xlfn.STDEV.P('3biii'!D10,'8biii'!D10,'14biii'!D10)</f>
        <v>5.7491530821697729</v>
      </c>
      <c r="E25">
        <f>_xlfn.STDEV.P('3biii'!E10,'8biii'!E10,'14biii'!E10)</f>
        <v>1.3782605373763305E-2</v>
      </c>
      <c r="F25">
        <f>_xlfn.STDEV.P('3biii'!F10,'8biii'!F10,'14biii'!F10)</f>
        <v>0</v>
      </c>
      <c r="G25">
        <f>_xlfn.STDEV.P('3biii'!G10,'8biii'!G10,'14biii'!G10)</f>
        <v>0.39984876106375766</v>
      </c>
      <c r="H25">
        <f>_xlfn.STDEV.P('3biii'!H10,'8biii'!H10,'14biii'!H10)</f>
        <v>34.335120176803727</v>
      </c>
      <c r="I25">
        <f>_xlfn.STDEV.P('3biii'!I10,'8biii'!I10,'14biii'!I10)</f>
        <v>0</v>
      </c>
      <c r="J25">
        <f>_xlfn.STDEV.P('3biii'!J10,'8biii'!J10,'14biii'!J10)</f>
        <v>1.0990122945020593</v>
      </c>
      <c r="K25">
        <f>_xlfn.STDEV.P('3biii'!K10,'8biii'!K10,'14biii'!K10)</f>
        <v>6.5811566252951837E-6</v>
      </c>
      <c r="L25">
        <f>_xlfn.STDEV.P('3biii'!L10,'8biii'!L10,'14biii'!L10)</f>
        <v>3.1561935009438216</v>
      </c>
      <c r="M25">
        <f>_xlfn.STDEV.P('3biii'!M10,'8biii'!M10,'14biii'!M10)</f>
        <v>4.7645777119794923</v>
      </c>
      <c r="N25">
        <f>_xlfn.STDEV.P('3biii'!N10,'8biii'!N10,'14biii'!N10)</f>
        <v>3.7483609625035802E-2</v>
      </c>
      <c r="O25">
        <f>_xlfn.STDEV.P('3biii'!O10,'8biii'!O10,'14biii'!O10)</f>
        <v>0.74708632291747123</v>
      </c>
      <c r="P25">
        <f>_xlfn.STDEV.P('3biii'!P10,'8biii'!P10,'14biii'!P10)</f>
        <v>430.0017015497109</v>
      </c>
      <c r="Q25">
        <f>_xlfn.STDEV.P('3biii'!Q10,'8biii'!Q10,'14biii'!Q10)</f>
        <v>527.85047805231079</v>
      </c>
      <c r="R25">
        <f>_xlfn.STDEV.P('3biii'!R10,'8biii'!R10,'14biii'!R10)</f>
        <v>4.1988298213596231E-2</v>
      </c>
      <c r="S25">
        <f>_xlfn.STDEV.P('3biii'!S10,'8biii'!S10,'14biii'!S10)</f>
        <v>4.6489016336634858E-3</v>
      </c>
      <c r="T25">
        <f>_xlfn.STDEV.P('3biii'!T10,'8biii'!T10,'14biii'!T10)</f>
        <v>4.3212926797998028</v>
      </c>
      <c r="U25">
        <f>_xlfn.STDEV.P('3biii'!U10,'8biii'!U10,'14biii'!U10)</f>
        <v>35.507829017775151</v>
      </c>
    </row>
    <row r="26" spans="1:21" x14ac:dyDescent="0.35">
      <c r="A26">
        <f>_xlfn.STDEV.P('3biii'!A11,'8biii'!A11,'14biii'!A11)</f>
        <v>3.2092245820239303E-5</v>
      </c>
      <c r="B26">
        <f>_xlfn.STDEV.P('3biii'!B11,'8biii'!B11,'14biii'!B11)</f>
        <v>32.092245820239299</v>
      </c>
      <c r="C26">
        <f>_xlfn.STDEV.P('3biii'!C11,'8biii'!C11,'14biii'!C11)</f>
        <v>5.2768910381861119E-6</v>
      </c>
      <c r="D26">
        <f>_xlfn.STDEV.P('3biii'!D11,'8biii'!D11,'14biii'!D11)</f>
        <v>5.276891038186112</v>
      </c>
      <c r="E26">
        <f>_xlfn.STDEV.P('3biii'!E11,'8biii'!E11,'14biii'!E11)</f>
        <v>3.5995926004047849E-3</v>
      </c>
      <c r="F26">
        <f>_xlfn.STDEV.P('3biii'!F11,'8biii'!F11,'14biii'!F11)</f>
        <v>0</v>
      </c>
      <c r="G26">
        <f>_xlfn.STDEV.P('3biii'!G11,'8biii'!G11,'14biii'!G11)</f>
        <v>0.40615507485797708</v>
      </c>
      <c r="H26">
        <f>_xlfn.STDEV.P('3biii'!H11,'8biii'!H11,'14biii'!H11)</f>
        <v>36.713163315991629</v>
      </c>
      <c r="I26">
        <f>_xlfn.STDEV.P('3biii'!I11,'8biii'!I11,'14biii'!I11)</f>
        <v>0</v>
      </c>
      <c r="J26">
        <f>_xlfn.STDEV.P('3biii'!J11,'8biii'!J11,'14biii'!J11)</f>
        <v>1.4837465289671945</v>
      </c>
      <c r="K26">
        <f>_xlfn.STDEV.P('3biii'!K11,'8biii'!K11,'14biii'!K11)</f>
        <v>6.7134230674241161E-6</v>
      </c>
      <c r="L26">
        <f>_xlfn.STDEV.P('3biii'!L11,'8biii'!L11,'14biii'!L11)</f>
        <v>2.0605513280187919</v>
      </c>
      <c r="M26">
        <f>_xlfn.STDEV.P('3biii'!M11,'8biii'!M11,'14biii'!M11)</f>
        <v>4.4233829325757199</v>
      </c>
      <c r="N26">
        <f>_xlfn.STDEV.P('3biii'!N11,'8biii'!N11,'14biii'!N11)</f>
        <v>3.7393293604054391E-2</v>
      </c>
      <c r="O26">
        <f>_xlfn.STDEV.P('3biii'!O11,'8biii'!O11,'14biii'!O11)</f>
        <v>1.1840757104064317</v>
      </c>
      <c r="P26">
        <f>_xlfn.STDEV.P('3biii'!P11,'8biii'!P11,'14biii'!P11)</f>
        <v>429.57501549234291</v>
      </c>
      <c r="Q26">
        <f>_xlfn.STDEV.P('3biii'!Q11,'8biii'!Q11,'14biii'!Q11)</f>
        <v>527.85069122141306</v>
      </c>
      <c r="R26">
        <f>_xlfn.STDEV.P('3biii'!R11,'8biii'!R11,'14biii'!R11)</f>
        <v>3.9556143038162295E-2</v>
      </c>
      <c r="S26">
        <f>_xlfn.STDEV.P('3biii'!S11,'8biii'!S11,'14biii'!S11)</f>
        <v>7.4123950936207427E-3</v>
      </c>
      <c r="T26">
        <f>_xlfn.STDEV.P('3biii'!T11,'8biii'!T11,'14biii'!T11)</f>
        <v>4.3056430990529675</v>
      </c>
      <c r="U26">
        <f>_xlfn.STDEV.P('3biii'!U11,'8biii'!U11,'14biii'!U11)</f>
        <v>37.713218923284145</v>
      </c>
    </row>
    <row r="27" spans="1:21" x14ac:dyDescent="0.35">
      <c r="A27">
        <f>_xlfn.STDEV.P('3biii'!A12,'8biii'!A12,'14biii'!A12)</f>
        <v>3.3359441178506315E-5</v>
      </c>
      <c r="B27">
        <f>_xlfn.STDEV.P('3biii'!B12,'8biii'!B12,'14biii'!B12)</f>
        <v>33.359441178506295</v>
      </c>
      <c r="C27">
        <f>_xlfn.STDEV.P('3biii'!C12,'8biii'!C12,'14biii'!C12)</f>
        <v>5.5969150615912206E-6</v>
      </c>
      <c r="D27">
        <f>_xlfn.STDEV.P('3biii'!D12,'8biii'!D12,'14biii'!D12)</f>
        <v>5.5969150615912291</v>
      </c>
      <c r="E27">
        <f>_xlfn.STDEV.P('3biii'!E12,'8biii'!E12,'14biii'!E12)</f>
        <v>5.7865618078056964E-3</v>
      </c>
      <c r="F27">
        <f>_xlfn.STDEV.P('3biii'!F12,'8biii'!F12,'14biii'!F12)</f>
        <v>3.5527136788005009E-15</v>
      </c>
      <c r="G27">
        <f>_xlfn.STDEV.P('3biii'!G12,'8biii'!G12,'14biii'!G12)</f>
        <v>0.41626910014583396</v>
      </c>
      <c r="H27">
        <f>_xlfn.STDEV.P('3biii'!H12,'8biii'!H12,'14biii'!H12)</f>
        <v>36.6893634571232</v>
      </c>
      <c r="I27">
        <f>_xlfn.STDEV.P('3biii'!I12,'8biii'!I12,'14biii'!I12)</f>
        <v>0</v>
      </c>
      <c r="J27">
        <f>_xlfn.STDEV.P('3biii'!J12,'8biii'!J12,'14biii'!J12)</f>
        <v>15.697630134726282</v>
      </c>
      <c r="K27">
        <f>_xlfn.STDEV.P('3biii'!K12,'8biii'!K12,'14biii'!K12)</f>
        <v>7.0683023454480695E-6</v>
      </c>
      <c r="L27">
        <f>_xlfn.STDEV.P('3biii'!L12,'8biii'!L12,'14biii'!L12)</f>
        <v>1.3520443980957959</v>
      </c>
      <c r="M27">
        <f>_xlfn.STDEV.P('3biii'!M12,'8biii'!M12,'14biii'!M12)</f>
        <v>4.432066951668447</v>
      </c>
      <c r="N27">
        <f>_xlfn.STDEV.P('3biii'!N12,'8biii'!N12,'14biii'!N12)</f>
        <v>3.7303687228769013E-2</v>
      </c>
      <c r="O27">
        <f>_xlfn.STDEV.P('3biii'!O12,'8biii'!O12,'14biii'!O12)</f>
        <v>1.8766232809137595</v>
      </c>
      <c r="P27">
        <f>_xlfn.STDEV.P('3biii'!P12,'8biii'!P12,'14biii'!P12)</f>
        <v>428.89478315728371</v>
      </c>
      <c r="Q27">
        <f>_xlfn.STDEV.P('3biii'!Q12,'8biii'!Q12,'14biii'!Q12)</f>
        <v>527.85030294914031</v>
      </c>
      <c r="R27">
        <f>_xlfn.STDEV.P('3biii'!R12,'8biii'!R12,'14biii'!R12)</f>
        <v>3.6024319093727053E-2</v>
      </c>
      <c r="S27">
        <f>_xlfn.STDEV.P('3biii'!S12,'8biii'!S12,'14biii'!S12)</f>
        <v>1.1972523590168073E-2</v>
      </c>
      <c r="T27">
        <f>_xlfn.STDEV.P('3biii'!T12,'8biii'!T12,'14biii'!T12)</f>
        <v>4.2485382072841196</v>
      </c>
      <c r="U27">
        <f>_xlfn.STDEV.P('3biii'!U12,'8biii'!U12,'14biii'!U12)</f>
        <v>37.671385347502266</v>
      </c>
    </row>
    <row r="28" spans="1:21" x14ac:dyDescent="0.35">
      <c r="A28">
        <f>_xlfn.STDEV.P('3biii'!A13,'8biii'!A13,'14biii'!A13)</f>
        <v>3.4733088009370355E-5</v>
      </c>
      <c r="B28">
        <f>_xlfn.STDEV.P('3biii'!B13,'8biii'!B13,'14biii'!B13)</f>
        <v>34.733088009370327</v>
      </c>
      <c r="C28">
        <f>_xlfn.STDEV.P('3biii'!C13,'8biii'!C13,'14biii'!C13)</f>
        <v>5.8693524085332913E-6</v>
      </c>
      <c r="D28">
        <f>_xlfn.STDEV.P('3biii'!D13,'8biii'!D13,'14biii'!D13)</f>
        <v>5.8693524085333033</v>
      </c>
      <c r="E28">
        <f>_xlfn.STDEV.P('3biii'!E13,'8biii'!E13,'14biii'!E13)</f>
        <v>8.2271766859732687E-3</v>
      </c>
      <c r="F28">
        <f>_xlfn.STDEV.P('3biii'!F13,'8biii'!F13,'14biii'!F13)</f>
        <v>0</v>
      </c>
      <c r="G28">
        <f>_xlfn.STDEV.P('3biii'!G13,'8biii'!G13,'14biii'!G13)</f>
        <v>0.43996445344823037</v>
      </c>
      <c r="H28">
        <f>_xlfn.STDEV.P('3biii'!H13,'8biii'!H13,'14biii'!H13)</f>
        <v>36.075721977837645</v>
      </c>
      <c r="I28">
        <f>_xlfn.STDEV.P('3biii'!I13,'8biii'!I13,'14biii'!I13)</f>
        <v>0</v>
      </c>
      <c r="J28">
        <f>_xlfn.STDEV.P('3biii'!J13,'8biii'!J13,'14biii'!J13)</f>
        <v>26.250802557043794</v>
      </c>
      <c r="K28">
        <f>_xlfn.STDEV.P('3biii'!K13,'8biii'!K13,'14biii'!K13)</f>
        <v>6.5385445833831297E-6</v>
      </c>
      <c r="L28">
        <f>_xlfn.STDEV.P('3biii'!L13,'8biii'!L13,'14biii'!L13)</f>
        <v>0.88819565761154273</v>
      </c>
      <c r="M28">
        <f>_xlfn.STDEV.P('3biii'!M13,'8biii'!M13,'14biii'!M13)</f>
        <v>4.6178321046689312</v>
      </c>
      <c r="N28">
        <f>_xlfn.STDEV.P('3biii'!N13,'8biii'!N13,'14biii'!N13)</f>
        <v>3.7012285769682948E-2</v>
      </c>
      <c r="O28">
        <f>_xlfn.STDEV.P('3biii'!O13,'8biii'!O13,'14biii'!O13)</f>
        <v>2.9743234548029043</v>
      </c>
      <c r="P28">
        <f>_xlfn.STDEV.P('3biii'!P13,'8biii'!P13,'14biii'!P13)</f>
        <v>427.81702755473503</v>
      </c>
      <c r="Q28">
        <f>_xlfn.STDEV.P('3biii'!Q13,'8biii'!Q13,'14biii'!Q13)</f>
        <v>527.85041884396742</v>
      </c>
      <c r="R28">
        <f>_xlfn.STDEV.P('3biii'!R13,'8biii'!R13,'14biii'!R13)</f>
        <v>2.8186218350148038E-2</v>
      </c>
      <c r="S28">
        <f>_xlfn.STDEV.P('3biii'!S13,'8biii'!S13,'14biii'!S13)</f>
        <v>1.8595470878459461E-2</v>
      </c>
      <c r="T28">
        <f>_xlfn.STDEV.P('3biii'!T13,'8biii'!T13,'14biii'!T13)</f>
        <v>4.2941355820280487</v>
      </c>
      <c r="U28">
        <f>_xlfn.STDEV.P('3biii'!U13,'8biii'!U13,'14biii'!U13)</f>
        <v>36.148333159666009</v>
      </c>
    </row>
    <row r="29" spans="1:21" x14ac:dyDescent="0.35">
      <c r="A29">
        <f>_xlfn.STDEV.P('3biii'!A14,'8biii'!A14,'14biii'!A14)</f>
        <v>3.6081816670204155E-5</v>
      </c>
      <c r="B29">
        <f>_xlfn.STDEV.P('3biii'!B14,'8biii'!B14,'14biii'!B14)</f>
        <v>36.081816670204191</v>
      </c>
      <c r="C29">
        <f>_xlfn.STDEV.P('3biii'!C14,'8biii'!C14,'14biii'!C14)</f>
        <v>5.5957983906578432E-6</v>
      </c>
      <c r="D29">
        <f>_xlfn.STDEV.P('3biii'!D14,'8biii'!D14,'14biii'!D14)</f>
        <v>5.5957983906578495</v>
      </c>
      <c r="E29">
        <f>_xlfn.STDEV.P('3biii'!E14,'8biii'!E14,'14biii'!E14)</f>
        <v>1.373137420492049E-2</v>
      </c>
      <c r="F29">
        <f>_xlfn.STDEV.P('3biii'!F14,'8biii'!F14,'14biii'!F14)</f>
        <v>0</v>
      </c>
      <c r="G29">
        <f>_xlfn.STDEV.P('3biii'!G14,'8biii'!G14,'14biii'!G14)</f>
        <v>0.92987963114707373</v>
      </c>
      <c r="H29">
        <f>_xlfn.STDEV.P('3biii'!H14,'8biii'!H14,'14biii'!H14)</f>
        <v>37.306231618263816</v>
      </c>
      <c r="I29">
        <f>_xlfn.STDEV.P('3biii'!I14,'8biii'!I14,'14biii'!I14)</f>
        <v>0</v>
      </c>
      <c r="J29">
        <f>_xlfn.STDEV.P('3biii'!J14,'8biii'!J14,'14biii'!J14)</f>
        <v>1.3974405970280854</v>
      </c>
      <c r="K29">
        <f>_xlfn.STDEV.P('3biii'!K14,'8biii'!K14,'14biii'!K14)</f>
        <v>6.8472229077845046E-6</v>
      </c>
      <c r="L29">
        <f>_xlfn.STDEV.P('3biii'!L14,'8biii'!L14,'14biii'!L14)</f>
        <v>0.58045313588226455</v>
      </c>
      <c r="M29">
        <f>_xlfn.STDEV.P('3biii'!M14,'8biii'!M14,'14biii'!M14)</f>
        <v>4.9555154567423081</v>
      </c>
      <c r="N29">
        <f>_xlfn.STDEV.P('3biii'!N14,'8biii'!N14,'14biii'!N14)</f>
        <v>3.7448515555917147E-2</v>
      </c>
      <c r="O29">
        <f>_xlfn.STDEV.P('3biii'!O14,'8biii'!O14,'14biii'!O14)</f>
        <v>4.7139913966128644</v>
      </c>
      <c r="P29">
        <f>_xlfn.STDEV.P('3biii'!P14,'8biii'!P14,'14biii'!P14)</f>
        <v>426.11141525531662</v>
      </c>
      <c r="Q29">
        <f>_xlfn.STDEV.P('3biii'!Q14,'8biii'!Q14,'14biii'!Q14)</f>
        <v>527.85092923355921</v>
      </c>
      <c r="R29">
        <f>_xlfn.STDEV.P('3biii'!R14,'8biii'!R14,'14biii'!R14)</f>
        <v>1.7697361440684387E-2</v>
      </c>
      <c r="S29">
        <f>_xlfn.STDEV.P('3biii'!S14,'8biii'!S14,'14biii'!S14)</f>
        <v>2.9559581789664845E-2</v>
      </c>
      <c r="T29">
        <f>_xlfn.STDEV.P('3biii'!T14,'8biii'!T14,'14biii'!T14)</f>
        <v>4.2657763950481309</v>
      </c>
      <c r="U29">
        <f>_xlfn.STDEV.P('3biii'!U14,'8biii'!U14,'14biii'!U14)</f>
        <v>36.84009685112138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9A1C2-1FD5-4DD8-8F65-5F4A3BAB5C6E}">
  <dimension ref="A1:U14"/>
  <sheetViews>
    <sheetView workbookViewId="0">
      <selection activeCell="L36" sqref="L36"/>
    </sheetView>
  </sheetViews>
  <sheetFormatPr defaultRowHeight="14.5" x14ac:dyDescent="0.35"/>
  <sheetData>
    <row r="1" spans="1:21" x14ac:dyDescent="0.35">
      <c r="A1" t="s">
        <v>44</v>
      </c>
    </row>
    <row r="2" spans="1:21" x14ac:dyDescent="0.35">
      <c r="A2" t="s">
        <v>0</v>
      </c>
      <c r="C2" t="s">
        <v>1</v>
      </c>
      <c r="E2" t="s">
        <v>2</v>
      </c>
      <c r="F2" t="s">
        <v>3</v>
      </c>
      <c r="G2" t="s">
        <v>4</v>
      </c>
      <c r="H2" t="s">
        <v>5</v>
      </c>
      <c r="I2" t="s">
        <v>6</v>
      </c>
      <c r="J2" t="s">
        <v>7</v>
      </c>
      <c r="K2" t="s">
        <v>8</v>
      </c>
      <c r="L2" t="s">
        <v>9</v>
      </c>
      <c r="M2" t="s">
        <v>10</v>
      </c>
      <c r="N2" t="s">
        <v>11</v>
      </c>
      <c r="O2" t="s">
        <v>12</v>
      </c>
      <c r="P2" t="s">
        <v>13</v>
      </c>
      <c r="Q2" t="s">
        <v>14</v>
      </c>
      <c r="R2" t="s">
        <v>15</v>
      </c>
      <c r="S2" t="s">
        <v>16</v>
      </c>
      <c r="T2" t="s">
        <v>17</v>
      </c>
      <c r="U2" t="s">
        <v>18</v>
      </c>
    </row>
    <row r="3" spans="1:21" x14ac:dyDescent="0.35">
      <c r="A3" t="s">
        <v>19</v>
      </c>
      <c r="B3" t="s">
        <v>20</v>
      </c>
      <c r="C3" t="s">
        <v>19</v>
      </c>
      <c r="D3" t="s">
        <v>20</v>
      </c>
      <c r="F3" t="s">
        <v>21</v>
      </c>
      <c r="G3" t="s">
        <v>22</v>
      </c>
      <c r="H3" t="s">
        <v>23</v>
      </c>
      <c r="I3" t="s">
        <v>24</v>
      </c>
      <c r="J3" t="s">
        <v>25</v>
      </c>
      <c r="K3" t="s">
        <v>26</v>
      </c>
      <c r="L3" t="s">
        <v>27</v>
      </c>
      <c r="M3" t="s">
        <v>28</v>
      </c>
      <c r="N3" t="s">
        <v>19</v>
      </c>
      <c r="O3" t="s">
        <v>29</v>
      </c>
      <c r="P3" t="s">
        <v>30</v>
      </c>
      <c r="Q3" t="s">
        <v>31</v>
      </c>
      <c r="R3" t="s">
        <v>32</v>
      </c>
      <c r="S3" t="s">
        <v>19</v>
      </c>
      <c r="T3" t="s">
        <v>25</v>
      </c>
      <c r="U3" t="s">
        <v>23</v>
      </c>
    </row>
    <row r="4" spans="1:21" x14ac:dyDescent="0.35">
      <c r="A4">
        <v>5.9953200000000001E-5</v>
      </c>
      <c r="B4">
        <f>A4*1000000</f>
        <v>59.953200000000002</v>
      </c>
      <c r="C4">
        <v>1.7745300000000001E-5</v>
      </c>
      <c r="D4">
        <f>C4*1000000</f>
        <v>17.7453</v>
      </c>
      <c r="E4">
        <v>0.295985</v>
      </c>
      <c r="F4">
        <v>0.62831899999999996</v>
      </c>
      <c r="G4">
        <v>0.77513100000000001</v>
      </c>
      <c r="H4">
        <v>60.924999999999997</v>
      </c>
      <c r="I4">
        <v>10</v>
      </c>
      <c r="J4">
        <v>16.4938</v>
      </c>
      <c r="K4">
        <v>2.48992E-5</v>
      </c>
      <c r="L4">
        <v>99.510400000000004</v>
      </c>
      <c r="M4">
        <v>9.0550400000000003E-2</v>
      </c>
      <c r="N4">
        <v>6.2524299999999994E-5</v>
      </c>
      <c r="O4">
        <v>0.1</v>
      </c>
      <c r="P4">
        <v>504.57100000000003</v>
      </c>
      <c r="Q4">
        <v>9.8691500000000001E-2</v>
      </c>
      <c r="R4">
        <v>6.2009700000000001E-4</v>
      </c>
      <c r="S4">
        <v>6.1706100000000002E-8</v>
      </c>
      <c r="T4">
        <v>16.488</v>
      </c>
      <c r="U4">
        <v>150.96100000000001</v>
      </c>
    </row>
    <row r="5" spans="1:21" x14ac:dyDescent="0.35">
      <c r="A5">
        <v>6.7769700000000003E-5</v>
      </c>
      <c r="B5">
        <f t="shared" ref="B5:B14" si="0">A5*1000000</f>
        <v>67.7697</v>
      </c>
      <c r="C5">
        <v>9.10403E-6</v>
      </c>
      <c r="D5">
        <f t="shared" ref="D5:D14" si="1">C5*1000000</f>
        <v>9.1040299999999998</v>
      </c>
      <c r="E5">
        <v>0.13433800000000001</v>
      </c>
      <c r="F5">
        <v>0.99581600000000003</v>
      </c>
      <c r="G5">
        <v>0.85599199999999998</v>
      </c>
      <c r="H5">
        <v>99.626499999999993</v>
      </c>
      <c r="I5">
        <v>10</v>
      </c>
      <c r="J5">
        <v>7.6577700000000002</v>
      </c>
      <c r="K5">
        <v>2.51555E-5</v>
      </c>
      <c r="L5">
        <v>68.665800000000004</v>
      </c>
      <c r="M5">
        <v>8.8747800000000002E-2</v>
      </c>
      <c r="N5">
        <v>6.8378499999999996E-5</v>
      </c>
      <c r="O5">
        <v>0.15848899999999999</v>
      </c>
      <c r="P5">
        <v>504.57</v>
      </c>
      <c r="Q5">
        <v>9.9707299999999999E-2</v>
      </c>
      <c r="R5">
        <v>9.9290199999999993E-4</v>
      </c>
      <c r="S5">
        <v>6.8178399999999999E-8</v>
      </c>
      <c r="T5">
        <v>7.6511800000000001</v>
      </c>
      <c r="U5">
        <v>189.66200000000001</v>
      </c>
    </row>
    <row r="6" spans="1:21" x14ac:dyDescent="0.35">
      <c r="A6">
        <v>7.0182099999999993E-5</v>
      </c>
      <c r="B6">
        <f t="shared" si="0"/>
        <v>70.182099999999991</v>
      </c>
      <c r="C6">
        <v>1.39051E-5</v>
      </c>
      <c r="D6">
        <f t="shared" si="1"/>
        <v>13.905100000000001</v>
      </c>
      <c r="E6">
        <v>0.198129</v>
      </c>
      <c r="F6">
        <v>1.5782700000000001</v>
      </c>
      <c r="G6">
        <v>0.88958999999999999</v>
      </c>
      <c r="H6">
        <v>116.565</v>
      </c>
      <c r="I6">
        <v>10</v>
      </c>
      <c r="J6">
        <v>11.230499999999999</v>
      </c>
      <c r="K6">
        <v>2.5014199999999998E-5</v>
      </c>
      <c r="L6">
        <v>45.332099999999997</v>
      </c>
      <c r="M6">
        <v>8.9893600000000004E-2</v>
      </c>
      <c r="N6">
        <v>7.1546399999999997E-5</v>
      </c>
      <c r="O6">
        <v>0.25119000000000002</v>
      </c>
      <c r="P6">
        <v>504.53199999999998</v>
      </c>
      <c r="Q6">
        <v>9.9154400000000004E-2</v>
      </c>
      <c r="R6">
        <v>1.56493E-3</v>
      </c>
      <c r="S6">
        <v>7.0941399999999995E-8</v>
      </c>
      <c r="T6">
        <v>11.206799999999999</v>
      </c>
      <c r="U6">
        <v>206.601</v>
      </c>
    </row>
    <row r="7" spans="1:21" x14ac:dyDescent="0.35">
      <c r="A7">
        <v>7.6233499999999994E-5</v>
      </c>
      <c r="B7">
        <f t="shared" si="0"/>
        <v>76.233499999999992</v>
      </c>
      <c r="C7">
        <v>7.2885900000000001E-6</v>
      </c>
      <c r="D7">
        <f t="shared" si="1"/>
        <v>7.2885900000000001</v>
      </c>
      <c r="E7">
        <v>9.5608799999999994E-2</v>
      </c>
      <c r="F7">
        <v>2.5013899999999998</v>
      </c>
      <c r="G7">
        <v>0.95986499999999997</v>
      </c>
      <c r="H7">
        <v>127.42700000000001</v>
      </c>
      <c r="I7">
        <v>10</v>
      </c>
      <c r="J7">
        <v>5.4889000000000001</v>
      </c>
      <c r="K7">
        <v>2.5291800000000001E-5</v>
      </c>
      <c r="L7">
        <v>30.615400000000001</v>
      </c>
      <c r="M7">
        <v>8.9554800000000004E-2</v>
      </c>
      <c r="N7">
        <v>7.6581099999999998E-5</v>
      </c>
      <c r="O7">
        <v>0.39810899999999999</v>
      </c>
      <c r="P7">
        <v>504.56900000000002</v>
      </c>
      <c r="Q7">
        <v>0.100247</v>
      </c>
      <c r="R7">
        <v>2.5075700000000002E-3</v>
      </c>
      <c r="S7">
        <v>7.6770299999999995E-8</v>
      </c>
      <c r="T7">
        <v>5.4613800000000001</v>
      </c>
      <c r="U7">
        <v>217.46299999999999</v>
      </c>
    </row>
    <row r="8" spans="1:21" x14ac:dyDescent="0.35">
      <c r="A8">
        <v>7.7205600000000005E-5</v>
      </c>
      <c r="B8">
        <f t="shared" si="0"/>
        <v>77.205600000000004</v>
      </c>
      <c r="C8">
        <v>1.39167E-5</v>
      </c>
      <c r="D8">
        <f t="shared" si="1"/>
        <v>13.916700000000001</v>
      </c>
      <c r="E8">
        <v>0.180255</v>
      </c>
      <c r="F8">
        <v>3.96441</v>
      </c>
      <c r="G8">
        <v>0.99887400000000004</v>
      </c>
      <c r="H8">
        <v>141.52500000000001</v>
      </c>
      <c r="I8">
        <v>10</v>
      </c>
      <c r="J8">
        <v>10.3454</v>
      </c>
      <c r="K8">
        <v>2.5878399999999999E-5</v>
      </c>
      <c r="L8">
        <v>19.788499999999999</v>
      </c>
      <c r="M8">
        <v>8.9498099999999997E-2</v>
      </c>
      <c r="N8">
        <v>7.8449799999999996E-5</v>
      </c>
      <c r="O8">
        <v>0.63095599999999996</v>
      </c>
      <c r="P8">
        <v>504.553</v>
      </c>
      <c r="Q8">
        <v>0.102575</v>
      </c>
      <c r="R8">
        <v>4.0665099999999997E-3</v>
      </c>
      <c r="S8">
        <v>8.0470200000000003E-8</v>
      </c>
      <c r="T8">
        <v>10.2181</v>
      </c>
      <c r="U8">
        <v>231.56</v>
      </c>
    </row>
    <row r="9" spans="1:21" x14ac:dyDescent="0.35">
      <c r="A9">
        <v>8.1495200000000005E-5</v>
      </c>
      <c r="B9">
        <f t="shared" si="0"/>
        <v>81.495200000000011</v>
      </c>
      <c r="C9">
        <v>1.3482199999999999E-5</v>
      </c>
      <c r="D9">
        <f t="shared" si="1"/>
        <v>13.482199999999999</v>
      </c>
      <c r="E9">
        <v>0.165435</v>
      </c>
      <c r="F9">
        <v>6.2831900000000003</v>
      </c>
      <c r="G9">
        <v>1.01831</v>
      </c>
      <c r="H9">
        <v>150.40600000000001</v>
      </c>
      <c r="I9">
        <v>10</v>
      </c>
      <c r="J9">
        <v>9.6783599999999996</v>
      </c>
      <c r="K9">
        <v>2.54925E-5</v>
      </c>
      <c r="L9">
        <v>13.146699999999999</v>
      </c>
      <c r="M9">
        <v>8.9482300000000001E-2</v>
      </c>
      <c r="N9">
        <v>8.2602900000000002E-5</v>
      </c>
      <c r="O9">
        <v>1</v>
      </c>
      <c r="P9">
        <v>504.52800000000002</v>
      </c>
      <c r="Q9">
        <v>0.101051</v>
      </c>
      <c r="R9">
        <v>6.3492100000000001E-3</v>
      </c>
      <c r="S9">
        <v>8.3470900000000001E-8</v>
      </c>
      <c r="T9">
        <v>9.3936700000000002</v>
      </c>
      <c r="U9">
        <v>240.441</v>
      </c>
    </row>
    <row r="10" spans="1:21" x14ac:dyDescent="0.35">
      <c r="A10">
        <v>8.3910800000000003E-5</v>
      </c>
      <c r="B10">
        <f t="shared" si="0"/>
        <v>83.910800000000009</v>
      </c>
      <c r="C10">
        <v>1.6746199999999999E-5</v>
      </c>
      <c r="D10">
        <f t="shared" si="1"/>
        <v>16.746199999999998</v>
      </c>
      <c r="E10">
        <v>0.199571</v>
      </c>
      <c r="F10">
        <v>9.9582200000000007</v>
      </c>
      <c r="G10">
        <v>0.997251</v>
      </c>
      <c r="H10">
        <v>160.12200000000001</v>
      </c>
      <c r="I10">
        <v>10</v>
      </c>
      <c r="J10">
        <v>12.151400000000001</v>
      </c>
      <c r="K10">
        <v>2.51664E-5</v>
      </c>
      <c r="L10">
        <v>8.5924499999999995</v>
      </c>
      <c r="M10">
        <v>8.9203500000000005E-2</v>
      </c>
      <c r="N10">
        <v>8.5565500000000006E-5</v>
      </c>
      <c r="O10">
        <v>1.5849</v>
      </c>
      <c r="P10">
        <v>504.53300000000002</v>
      </c>
      <c r="Q10">
        <v>9.9756700000000004E-2</v>
      </c>
      <c r="R10">
        <v>9.9339900000000002E-3</v>
      </c>
      <c r="S10">
        <v>8.5357399999999996E-8</v>
      </c>
      <c r="T10">
        <v>11.286300000000001</v>
      </c>
      <c r="U10">
        <v>250.15700000000001</v>
      </c>
    </row>
    <row r="11" spans="1:21" x14ac:dyDescent="0.35">
      <c r="A11">
        <v>9.1984799999999994E-5</v>
      </c>
      <c r="B11">
        <f t="shared" si="0"/>
        <v>91.984799999999993</v>
      </c>
      <c r="C11">
        <v>1.55785E-5</v>
      </c>
      <c r="D11">
        <f t="shared" si="1"/>
        <v>15.5785</v>
      </c>
      <c r="E11">
        <v>0.16936000000000001</v>
      </c>
      <c r="F11">
        <v>15.7827</v>
      </c>
      <c r="G11">
        <v>0.97248900000000005</v>
      </c>
      <c r="H11">
        <v>180.4</v>
      </c>
      <c r="I11">
        <v>10</v>
      </c>
      <c r="J11">
        <v>11.501099999999999</v>
      </c>
      <c r="K11">
        <v>2.4987800000000002E-5</v>
      </c>
      <c r="L11">
        <v>5.9111900000000004</v>
      </c>
      <c r="M11">
        <v>8.8570200000000002E-2</v>
      </c>
      <c r="N11">
        <v>9.32947E-5</v>
      </c>
      <c r="O11">
        <v>2.5118999999999998</v>
      </c>
      <c r="P11">
        <v>504.51299999999998</v>
      </c>
      <c r="Q11">
        <v>9.9052600000000005E-2</v>
      </c>
      <c r="R11">
        <v>1.56332E-2</v>
      </c>
      <c r="S11">
        <v>9.2410799999999995E-8</v>
      </c>
      <c r="T11">
        <v>9.6123899999999995</v>
      </c>
      <c r="U11">
        <v>270.43599999999998</v>
      </c>
    </row>
    <row r="12" spans="1:21" x14ac:dyDescent="0.35">
      <c r="A12">
        <v>9.6107799999999995E-5</v>
      </c>
      <c r="B12">
        <f t="shared" si="0"/>
        <v>96.107799999999997</v>
      </c>
      <c r="C12">
        <v>1.6648799999999999E-5</v>
      </c>
      <c r="D12">
        <f t="shared" si="1"/>
        <v>16.648799999999998</v>
      </c>
      <c r="E12">
        <v>0.173231</v>
      </c>
      <c r="F12">
        <v>25.013500000000001</v>
      </c>
      <c r="G12">
        <v>0.74807400000000002</v>
      </c>
      <c r="H12">
        <v>195.74700000000001</v>
      </c>
      <c r="I12">
        <v>10</v>
      </c>
      <c r="J12">
        <v>16.183700000000002</v>
      </c>
      <c r="K12">
        <v>2.5141299999999999E-5</v>
      </c>
      <c r="L12">
        <v>3.8994599999999999</v>
      </c>
      <c r="M12">
        <v>8.9855199999999996E-2</v>
      </c>
      <c r="N12">
        <v>9.7539099999999996E-5</v>
      </c>
      <c r="O12">
        <v>3.98102</v>
      </c>
      <c r="P12">
        <v>504.49799999999999</v>
      </c>
      <c r="Q12">
        <v>9.9663500000000002E-2</v>
      </c>
      <c r="R12">
        <v>2.4929300000000001E-2</v>
      </c>
      <c r="S12">
        <v>9.7210999999999996E-8</v>
      </c>
      <c r="T12">
        <v>9.8278599999999994</v>
      </c>
      <c r="U12">
        <v>285.78300000000002</v>
      </c>
    </row>
    <row r="13" spans="1:21" x14ac:dyDescent="0.35">
      <c r="A13">
        <v>1.0134800000000001E-4</v>
      </c>
      <c r="B13">
        <f t="shared" si="0"/>
        <v>101.34800000000001</v>
      </c>
      <c r="C13">
        <v>1.79255E-5</v>
      </c>
      <c r="D13">
        <f t="shared" si="1"/>
        <v>17.9255</v>
      </c>
      <c r="E13">
        <v>0.176871</v>
      </c>
      <c r="F13">
        <v>39.644399999999997</v>
      </c>
      <c r="G13">
        <v>0.229958</v>
      </c>
      <c r="H13">
        <v>206.274</v>
      </c>
      <c r="I13">
        <v>10</v>
      </c>
      <c r="J13">
        <v>77.346400000000003</v>
      </c>
      <c r="K13">
        <v>2.5128300000000001E-5</v>
      </c>
      <c r="L13">
        <v>2.5961099999999999</v>
      </c>
      <c r="M13">
        <v>8.8400099999999995E-2</v>
      </c>
      <c r="N13">
        <v>1.02921E-4</v>
      </c>
      <c r="O13">
        <v>6.3095999999999997</v>
      </c>
      <c r="P13">
        <v>504.49799999999999</v>
      </c>
      <c r="Q13">
        <v>9.9611900000000003E-2</v>
      </c>
      <c r="R13">
        <v>3.9490499999999998E-2</v>
      </c>
      <c r="S13">
        <v>1.02522E-7</v>
      </c>
      <c r="T13">
        <v>10.030200000000001</v>
      </c>
      <c r="U13">
        <v>296.31</v>
      </c>
    </row>
    <row r="14" spans="1:21" x14ac:dyDescent="0.35">
      <c r="A14">
        <v>1.11112E-4</v>
      </c>
      <c r="B14">
        <f t="shared" si="0"/>
        <v>111.11200000000001</v>
      </c>
      <c r="C14">
        <v>1.9510399999999999E-5</v>
      </c>
      <c r="D14">
        <f t="shared" si="1"/>
        <v>19.510399999999997</v>
      </c>
      <c r="E14">
        <v>0.175592</v>
      </c>
      <c r="F14">
        <v>62.831899999999997</v>
      </c>
      <c r="G14">
        <v>1.6915500000000001</v>
      </c>
      <c r="H14">
        <v>222.49199999999999</v>
      </c>
      <c r="I14">
        <v>10</v>
      </c>
      <c r="J14">
        <v>171.67699999999999</v>
      </c>
      <c r="K14">
        <v>2.51956E-5</v>
      </c>
      <c r="L14">
        <v>1.7954600000000001</v>
      </c>
      <c r="M14">
        <v>8.8838100000000003E-2</v>
      </c>
      <c r="N14">
        <v>1.12812E-4</v>
      </c>
      <c r="O14">
        <v>10</v>
      </c>
      <c r="P14">
        <v>504.49799999999999</v>
      </c>
      <c r="Q14">
        <v>9.9878099999999997E-2</v>
      </c>
      <c r="R14">
        <v>6.2755199999999997E-2</v>
      </c>
      <c r="S14">
        <v>1.1267499999999999E-7</v>
      </c>
      <c r="T14">
        <v>9.9591700000000003</v>
      </c>
      <c r="U14">
        <v>312.52800000000002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2AB97-BDA0-44D9-8B24-C90F268C20EA}">
  <dimension ref="A1:U14"/>
  <sheetViews>
    <sheetView workbookViewId="0">
      <selection activeCell="N29" sqref="N29"/>
    </sheetView>
  </sheetViews>
  <sheetFormatPr defaultRowHeight="14.5" x14ac:dyDescent="0.35"/>
  <sheetData>
    <row r="1" spans="1:21" x14ac:dyDescent="0.35">
      <c r="A1" t="s">
        <v>43</v>
      </c>
    </row>
    <row r="2" spans="1:21" x14ac:dyDescent="0.35">
      <c r="A2" t="s">
        <v>0</v>
      </c>
      <c r="C2" t="s">
        <v>1</v>
      </c>
      <c r="E2" t="s">
        <v>2</v>
      </c>
      <c r="F2" t="s">
        <v>3</v>
      </c>
      <c r="G2" t="s">
        <v>4</v>
      </c>
      <c r="H2" t="s">
        <v>5</v>
      </c>
      <c r="I2" t="s">
        <v>6</v>
      </c>
      <c r="J2" t="s">
        <v>7</v>
      </c>
      <c r="K2" t="s">
        <v>8</v>
      </c>
      <c r="L2" t="s">
        <v>9</v>
      </c>
      <c r="M2" t="s">
        <v>10</v>
      </c>
      <c r="N2" t="s">
        <v>11</v>
      </c>
      <c r="O2" t="s">
        <v>12</v>
      </c>
      <c r="P2" t="s">
        <v>13</v>
      </c>
      <c r="Q2" t="s">
        <v>14</v>
      </c>
      <c r="R2" t="s">
        <v>15</v>
      </c>
      <c r="S2" t="s">
        <v>16</v>
      </c>
      <c r="T2" t="s">
        <v>17</v>
      </c>
      <c r="U2" t="s">
        <v>18</v>
      </c>
    </row>
    <row r="3" spans="1:21" x14ac:dyDescent="0.35">
      <c r="A3" t="s">
        <v>19</v>
      </c>
      <c r="B3" t="s">
        <v>20</v>
      </c>
      <c r="C3" t="s">
        <v>19</v>
      </c>
      <c r="D3" t="s">
        <v>20</v>
      </c>
      <c r="F3" t="s">
        <v>21</v>
      </c>
      <c r="G3" t="s">
        <v>22</v>
      </c>
      <c r="H3" t="s">
        <v>23</v>
      </c>
      <c r="I3" t="s">
        <v>24</v>
      </c>
      <c r="J3" t="s">
        <v>25</v>
      </c>
      <c r="K3" t="s">
        <v>26</v>
      </c>
      <c r="L3" t="s">
        <v>27</v>
      </c>
      <c r="M3" t="s">
        <v>28</v>
      </c>
      <c r="N3" t="s">
        <v>19</v>
      </c>
      <c r="O3" t="s">
        <v>29</v>
      </c>
      <c r="P3" t="s">
        <v>30</v>
      </c>
      <c r="Q3" t="s">
        <v>31</v>
      </c>
      <c r="R3" t="s">
        <v>32</v>
      </c>
      <c r="S3" t="s">
        <v>19</v>
      </c>
      <c r="T3" t="s">
        <v>25</v>
      </c>
      <c r="U3" t="s">
        <v>23</v>
      </c>
    </row>
    <row r="4" spans="1:21" x14ac:dyDescent="0.35">
      <c r="A4">
        <v>1.4310700000000001E-4</v>
      </c>
      <c r="B4">
        <f>A4*1000000</f>
        <v>143.107</v>
      </c>
      <c r="C4">
        <v>3.6957199999999999E-5</v>
      </c>
      <c r="D4">
        <f>C4*1000000</f>
        <v>36.9572</v>
      </c>
      <c r="E4">
        <v>0.25824900000000001</v>
      </c>
      <c r="F4">
        <v>0.62831899999999996</v>
      </c>
      <c r="G4">
        <v>1.8385</v>
      </c>
      <c r="H4">
        <v>60.877099999999999</v>
      </c>
      <c r="I4">
        <v>10</v>
      </c>
      <c r="J4">
        <v>14.486000000000001</v>
      </c>
      <c r="K4">
        <v>6.5119599999999999E-5</v>
      </c>
      <c r="L4">
        <v>235.23500000000001</v>
      </c>
      <c r="M4">
        <v>8.6847099999999997E-2</v>
      </c>
      <c r="N4">
        <v>1.4780199999999999E-4</v>
      </c>
      <c r="O4">
        <v>0.1</v>
      </c>
      <c r="P4">
        <v>1315.15</v>
      </c>
      <c r="Q4">
        <v>9.9027199999999996E-2</v>
      </c>
      <c r="R4">
        <v>6.2220600000000004E-4</v>
      </c>
      <c r="S4">
        <v>1.46364E-7</v>
      </c>
      <c r="T4">
        <v>14.4802</v>
      </c>
      <c r="U4">
        <v>97.781099999999995</v>
      </c>
    </row>
    <row r="5" spans="1:21" x14ac:dyDescent="0.35">
      <c r="A5">
        <v>1.55525E-4</v>
      </c>
      <c r="B5">
        <f t="shared" ref="B5:B14" si="0">A5*1000000</f>
        <v>155.52500000000001</v>
      </c>
      <c r="C5">
        <v>3.4181899999999999E-5</v>
      </c>
      <c r="D5">
        <f t="shared" ref="D5:D14" si="1">C5*1000000</f>
        <v>34.181899999999999</v>
      </c>
      <c r="E5">
        <v>0.21978400000000001</v>
      </c>
      <c r="F5">
        <v>0.99581600000000003</v>
      </c>
      <c r="G5">
        <v>2.0072399999999999</v>
      </c>
      <c r="H5">
        <v>99.747600000000006</v>
      </c>
      <c r="I5">
        <v>10</v>
      </c>
      <c r="J5">
        <v>12.4077</v>
      </c>
      <c r="K5">
        <v>6.6028199999999999E-5</v>
      </c>
      <c r="L5">
        <v>159.90600000000001</v>
      </c>
      <c r="M5">
        <v>8.5965899999999998E-2</v>
      </c>
      <c r="N5">
        <v>1.5923700000000001E-4</v>
      </c>
      <c r="O5">
        <v>0.15848899999999999</v>
      </c>
      <c r="P5">
        <v>1315.14</v>
      </c>
      <c r="Q5">
        <v>0.100409</v>
      </c>
      <c r="R5">
        <v>9.9989200000000006E-4</v>
      </c>
      <c r="S5">
        <v>1.5988800000000001E-7</v>
      </c>
      <c r="T5">
        <v>12.3956</v>
      </c>
      <c r="U5">
        <v>136.65199999999999</v>
      </c>
    </row>
    <row r="6" spans="1:21" x14ac:dyDescent="0.35">
      <c r="A6">
        <v>1.6641599999999999E-4</v>
      </c>
      <c r="B6">
        <f t="shared" si="0"/>
        <v>166.416</v>
      </c>
      <c r="C6">
        <v>3.2472899999999999E-5</v>
      </c>
      <c r="D6">
        <f t="shared" si="1"/>
        <v>32.472899999999996</v>
      </c>
      <c r="E6">
        <v>0.195131</v>
      </c>
      <c r="F6">
        <v>1.5782700000000001</v>
      </c>
      <c r="G6">
        <v>2.1250200000000001</v>
      </c>
      <c r="H6">
        <v>124.623</v>
      </c>
      <c r="I6">
        <v>10</v>
      </c>
      <c r="J6">
        <v>11.0672</v>
      </c>
      <c r="K6">
        <v>6.5737500000000005E-5</v>
      </c>
      <c r="L6">
        <v>107.431</v>
      </c>
      <c r="M6">
        <v>8.5944300000000001E-2</v>
      </c>
      <c r="N6">
        <v>1.69555E-4</v>
      </c>
      <c r="O6">
        <v>0.25119000000000002</v>
      </c>
      <c r="P6">
        <v>1315.14</v>
      </c>
      <c r="Q6">
        <v>9.9967100000000003E-2</v>
      </c>
      <c r="R6">
        <v>1.5777499999999999E-3</v>
      </c>
      <c r="S6">
        <v>1.69499E-7</v>
      </c>
      <c r="T6">
        <v>11.041399999999999</v>
      </c>
      <c r="U6">
        <v>161.52699999999999</v>
      </c>
    </row>
    <row r="7" spans="1:21" x14ac:dyDescent="0.35">
      <c r="A7">
        <v>1.7619900000000001E-4</v>
      </c>
      <c r="B7">
        <f t="shared" si="0"/>
        <v>176.19900000000001</v>
      </c>
      <c r="C7">
        <v>3.3086800000000003E-5</v>
      </c>
      <c r="D7">
        <f t="shared" si="1"/>
        <v>33.086800000000004</v>
      </c>
      <c r="E7">
        <v>0.187781</v>
      </c>
      <c r="F7">
        <v>2.5013899999999998</v>
      </c>
      <c r="G7">
        <v>2.2404600000000001</v>
      </c>
      <c r="H7">
        <v>140.77000000000001</v>
      </c>
      <c r="I7">
        <v>10</v>
      </c>
      <c r="J7">
        <v>10.694900000000001</v>
      </c>
      <c r="K7">
        <v>6.5761700000000004E-5</v>
      </c>
      <c r="L7">
        <v>71.671400000000006</v>
      </c>
      <c r="M7">
        <v>8.5284899999999997E-2</v>
      </c>
      <c r="N7">
        <v>1.79278E-4</v>
      </c>
      <c r="O7">
        <v>0.39810899999999999</v>
      </c>
      <c r="P7">
        <v>1315.14</v>
      </c>
      <c r="Q7">
        <v>0.100004</v>
      </c>
      <c r="R7">
        <v>2.5014899999999999E-3</v>
      </c>
      <c r="S7">
        <v>1.7928500000000001E-7</v>
      </c>
      <c r="T7">
        <v>10.635199999999999</v>
      </c>
      <c r="U7">
        <v>177.67400000000001</v>
      </c>
    </row>
    <row r="8" spans="1:21" x14ac:dyDescent="0.35">
      <c r="A8">
        <v>1.8524599999999999E-4</v>
      </c>
      <c r="B8">
        <f t="shared" si="0"/>
        <v>185.24599999999998</v>
      </c>
      <c r="C8">
        <v>2.92594E-5</v>
      </c>
      <c r="D8">
        <f t="shared" si="1"/>
        <v>29.259399999999999</v>
      </c>
      <c r="E8">
        <v>0.15794900000000001</v>
      </c>
      <c r="F8">
        <v>3.96441</v>
      </c>
      <c r="G8">
        <v>2.33005</v>
      </c>
      <c r="H8">
        <v>147.72999999999999</v>
      </c>
      <c r="I8">
        <v>10</v>
      </c>
      <c r="J8">
        <v>9.0981500000000004</v>
      </c>
      <c r="K8">
        <v>6.5897399999999997E-5</v>
      </c>
      <c r="L8">
        <v>47.306399999999996</v>
      </c>
      <c r="M8">
        <v>8.4853499999999998E-2</v>
      </c>
      <c r="N8">
        <v>1.8754199999999999E-4</v>
      </c>
      <c r="O8">
        <v>0.63095599999999996</v>
      </c>
      <c r="P8">
        <v>1315.14</v>
      </c>
      <c r="Q8">
        <v>0.10020999999999999</v>
      </c>
      <c r="R8">
        <v>3.9727299999999998E-3</v>
      </c>
      <c r="S8">
        <v>1.87936E-7</v>
      </c>
      <c r="T8">
        <v>8.9756499999999999</v>
      </c>
      <c r="U8">
        <v>184.63399999999999</v>
      </c>
    </row>
    <row r="9" spans="1:21" x14ac:dyDescent="0.35">
      <c r="A9">
        <v>1.94258E-4</v>
      </c>
      <c r="B9">
        <f t="shared" si="0"/>
        <v>194.25800000000001</v>
      </c>
      <c r="C9">
        <v>3.0239400000000001E-5</v>
      </c>
      <c r="D9">
        <f t="shared" si="1"/>
        <v>30.2394</v>
      </c>
      <c r="E9">
        <v>0.155666</v>
      </c>
      <c r="F9">
        <v>6.2831900000000003</v>
      </c>
      <c r="G9">
        <v>2.3845499999999999</v>
      </c>
      <c r="H9">
        <v>156.679</v>
      </c>
      <c r="I9">
        <v>10</v>
      </c>
      <c r="J9">
        <v>9.1434099999999994</v>
      </c>
      <c r="K9">
        <v>6.5575199999999995E-5</v>
      </c>
      <c r="L9">
        <v>31.2895</v>
      </c>
      <c r="M9">
        <v>8.5460700000000001E-2</v>
      </c>
      <c r="N9">
        <v>1.96598E-4</v>
      </c>
      <c r="O9">
        <v>1</v>
      </c>
      <c r="P9">
        <v>1315.14</v>
      </c>
      <c r="Q9">
        <v>9.9719699999999994E-2</v>
      </c>
      <c r="R9">
        <v>6.2655799999999998E-3</v>
      </c>
      <c r="S9">
        <v>1.9604700000000001E-7</v>
      </c>
      <c r="T9">
        <v>8.8479700000000001</v>
      </c>
      <c r="U9">
        <v>193.583</v>
      </c>
    </row>
    <row r="10" spans="1:21" x14ac:dyDescent="0.35">
      <c r="A10">
        <v>2.0140199999999999E-4</v>
      </c>
      <c r="B10">
        <f t="shared" si="0"/>
        <v>201.40199999999999</v>
      </c>
      <c r="C10">
        <v>3.2463499999999998E-5</v>
      </c>
      <c r="D10">
        <f t="shared" si="1"/>
        <v>32.463499999999996</v>
      </c>
      <c r="E10">
        <v>0.161188</v>
      </c>
      <c r="F10">
        <v>9.9582200000000007</v>
      </c>
      <c r="G10">
        <v>2.3664200000000002</v>
      </c>
      <c r="H10">
        <v>166.291</v>
      </c>
      <c r="I10">
        <v>10</v>
      </c>
      <c r="J10">
        <v>9.9335699999999996</v>
      </c>
      <c r="K10">
        <v>6.5806299999999994E-5</v>
      </c>
      <c r="L10">
        <v>20.485700000000001</v>
      </c>
      <c r="M10">
        <v>8.49134E-2</v>
      </c>
      <c r="N10">
        <v>2.0400099999999999E-4</v>
      </c>
      <c r="O10">
        <v>1.5849</v>
      </c>
      <c r="P10">
        <v>1315.14</v>
      </c>
      <c r="Q10">
        <v>0.10007099999999999</v>
      </c>
      <c r="R10">
        <v>9.9652999999999999E-3</v>
      </c>
      <c r="S10">
        <v>2.0414600000000001E-7</v>
      </c>
      <c r="T10">
        <v>9.1566299999999998</v>
      </c>
      <c r="U10">
        <v>203.19499999999999</v>
      </c>
    </row>
    <row r="11" spans="1:21" x14ac:dyDescent="0.35">
      <c r="A11">
        <v>2.10132E-4</v>
      </c>
      <c r="B11">
        <f t="shared" si="0"/>
        <v>210.13200000000001</v>
      </c>
      <c r="C11">
        <v>3.3189999999999999E-5</v>
      </c>
      <c r="D11">
        <f t="shared" si="1"/>
        <v>33.19</v>
      </c>
      <c r="E11">
        <v>0.15794800000000001</v>
      </c>
      <c r="F11">
        <v>15.7827</v>
      </c>
      <c r="G11">
        <v>2.1640299999999999</v>
      </c>
      <c r="H11">
        <v>176.74100000000001</v>
      </c>
      <c r="I11">
        <v>10</v>
      </c>
      <c r="J11">
        <v>11.0572</v>
      </c>
      <c r="K11">
        <v>6.5440900000000006E-5</v>
      </c>
      <c r="L11">
        <v>13.479100000000001</v>
      </c>
      <c r="M11">
        <v>8.50717E-2</v>
      </c>
      <c r="N11">
        <v>2.1273700000000001E-4</v>
      </c>
      <c r="O11">
        <v>2.5118999999999998</v>
      </c>
      <c r="P11">
        <v>1315.14</v>
      </c>
      <c r="Q11">
        <v>9.9515199999999998E-2</v>
      </c>
      <c r="R11">
        <v>1.57062E-2</v>
      </c>
      <c r="S11">
        <v>2.11706E-7</v>
      </c>
      <c r="T11">
        <v>8.9756</v>
      </c>
      <c r="U11">
        <v>213.64500000000001</v>
      </c>
    </row>
    <row r="12" spans="1:21" x14ac:dyDescent="0.35">
      <c r="A12">
        <v>2.1904199999999999E-4</v>
      </c>
      <c r="B12">
        <f t="shared" si="0"/>
        <v>219.042</v>
      </c>
      <c r="C12">
        <v>3.4655800000000001E-5</v>
      </c>
      <c r="D12">
        <f t="shared" si="1"/>
        <v>34.655799999999999</v>
      </c>
      <c r="E12">
        <v>0.15821499999999999</v>
      </c>
      <c r="F12">
        <v>25.013500000000001</v>
      </c>
      <c r="G12">
        <v>1.5427500000000001</v>
      </c>
      <c r="H12">
        <v>191.88900000000001</v>
      </c>
      <c r="I12">
        <v>10</v>
      </c>
      <c r="J12">
        <v>16.39</v>
      </c>
      <c r="K12">
        <v>6.5736199999999996E-5</v>
      </c>
      <c r="L12">
        <v>8.8658900000000003</v>
      </c>
      <c r="M12">
        <v>8.4555699999999998E-2</v>
      </c>
      <c r="N12">
        <v>2.2176699999999999E-4</v>
      </c>
      <c r="O12">
        <v>3.98102</v>
      </c>
      <c r="P12">
        <v>1315.14</v>
      </c>
      <c r="Q12">
        <v>9.9963999999999997E-2</v>
      </c>
      <c r="R12">
        <v>2.5004499999999999E-2</v>
      </c>
      <c r="S12">
        <v>2.2168699999999999E-7</v>
      </c>
      <c r="T12">
        <v>8.9905500000000007</v>
      </c>
      <c r="U12">
        <v>228.79300000000001</v>
      </c>
    </row>
    <row r="13" spans="1:21" x14ac:dyDescent="0.35">
      <c r="A13">
        <v>2.2886E-4</v>
      </c>
      <c r="B13">
        <f t="shared" si="0"/>
        <v>228.86</v>
      </c>
      <c r="C13">
        <v>3.7010700000000001E-5</v>
      </c>
      <c r="D13">
        <f t="shared" si="1"/>
        <v>37.0107</v>
      </c>
      <c r="E13">
        <v>0.161717</v>
      </c>
      <c r="F13">
        <v>39.644399999999997</v>
      </c>
      <c r="G13">
        <v>0.57023199999999996</v>
      </c>
      <c r="H13">
        <v>212.46600000000001</v>
      </c>
      <c r="I13">
        <v>10</v>
      </c>
      <c r="J13">
        <v>124.46899999999999</v>
      </c>
      <c r="K13">
        <v>6.6474699999999996E-5</v>
      </c>
      <c r="L13">
        <v>5.8478300000000001</v>
      </c>
      <c r="M13">
        <v>8.4585300000000002E-2</v>
      </c>
      <c r="N13">
        <v>2.3183399999999999E-4</v>
      </c>
      <c r="O13">
        <v>6.3095999999999997</v>
      </c>
      <c r="P13">
        <v>1315.15</v>
      </c>
      <c r="Q13">
        <v>0.101086</v>
      </c>
      <c r="R13">
        <v>4.0075E-2</v>
      </c>
      <c r="S13">
        <v>2.3435100000000001E-7</v>
      </c>
      <c r="T13">
        <v>9.1861899999999999</v>
      </c>
      <c r="U13">
        <v>249.37</v>
      </c>
    </row>
    <row r="14" spans="1:21" x14ac:dyDescent="0.35">
      <c r="A14">
        <v>2.4004199999999999E-4</v>
      </c>
      <c r="B14">
        <f t="shared" si="0"/>
        <v>240.042</v>
      </c>
      <c r="C14">
        <v>4.0623100000000001E-5</v>
      </c>
      <c r="D14">
        <f t="shared" si="1"/>
        <v>40.623100000000001</v>
      </c>
      <c r="E14">
        <v>0.16923299999999999</v>
      </c>
      <c r="F14">
        <v>62.831899999999997</v>
      </c>
      <c r="G14">
        <v>5.0277500000000002</v>
      </c>
      <c r="H14">
        <v>228.41800000000001</v>
      </c>
      <c r="I14">
        <v>10</v>
      </c>
      <c r="J14">
        <v>174.18199999999999</v>
      </c>
      <c r="K14">
        <v>6.5660499999999999E-5</v>
      </c>
      <c r="L14">
        <v>3.8747099999999999</v>
      </c>
      <c r="M14">
        <v>8.4890599999999997E-2</v>
      </c>
      <c r="N14">
        <v>2.4345500000000001E-4</v>
      </c>
      <c r="O14">
        <v>10</v>
      </c>
      <c r="P14">
        <v>1315.15</v>
      </c>
      <c r="Q14">
        <v>9.9847699999999998E-2</v>
      </c>
      <c r="R14">
        <v>6.2736200000000006E-2</v>
      </c>
      <c r="S14">
        <v>2.4308399999999998E-7</v>
      </c>
      <c r="T14">
        <v>9.6053499999999996</v>
      </c>
      <c r="U14">
        <v>265.322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70E2C-A891-450B-A6F0-48BBE5B941E7}">
  <dimension ref="A1:U14"/>
  <sheetViews>
    <sheetView workbookViewId="0">
      <selection activeCell="N33" sqref="N33"/>
    </sheetView>
  </sheetViews>
  <sheetFormatPr defaultRowHeight="14.5" x14ac:dyDescent="0.35"/>
  <sheetData>
    <row r="1" spans="1:21" x14ac:dyDescent="0.35">
      <c r="A1" t="s">
        <v>45</v>
      </c>
    </row>
    <row r="2" spans="1:21" x14ac:dyDescent="0.35">
      <c r="A2" t="s">
        <v>0</v>
      </c>
      <c r="C2" t="s">
        <v>1</v>
      </c>
      <c r="E2" t="s">
        <v>2</v>
      </c>
      <c r="F2" t="s">
        <v>3</v>
      </c>
      <c r="G2" t="s">
        <v>4</v>
      </c>
      <c r="H2" t="s">
        <v>5</v>
      </c>
      <c r="I2" t="s">
        <v>6</v>
      </c>
      <c r="J2" t="s">
        <v>7</v>
      </c>
      <c r="K2" t="s">
        <v>8</v>
      </c>
      <c r="L2" t="s">
        <v>9</v>
      </c>
      <c r="M2" t="s">
        <v>10</v>
      </c>
      <c r="N2" t="s">
        <v>11</v>
      </c>
      <c r="O2" t="s">
        <v>12</v>
      </c>
      <c r="P2" t="s">
        <v>13</v>
      </c>
      <c r="Q2" t="s">
        <v>14</v>
      </c>
      <c r="R2" t="s">
        <v>15</v>
      </c>
      <c r="S2" t="s">
        <v>16</v>
      </c>
      <c r="T2" t="s">
        <v>17</v>
      </c>
      <c r="U2" t="s">
        <v>18</v>
      </c>
    </row>
    <row r="3" spans="1:21" x14ac:dyDescent="0.35">
      <c r="A3" t="s">
        <v>19</v>
      </c>
      <c r="B3" t="s">
        <v>20</v>
      </c>
      <c r="C3" t="s">
        <v>19</v>
      </c>
      <c r="D3" t="s">
        <v>20</v>
      </c>
      <c r="F3" t="s">
        <v>21</v>
      </c>
      <c r="G3" t="s">
        <v>22</v>
      </c>
      <c r="H3" t="s">
        <v>23</v>
      </c>
      <c r="I3" t="s">
        <v>24</v>
      </c>
      <c r="J3" t="s">
        <v>25</v>
      </c>
      <c r="K3" t="s">
        <v>26</v>
      </c>
      <c r="L3" t="s">
        <v>27</v>
      </c>
      <c r="M3" t="s">
        <v>28</v>
      </c>
      <c r="N3" t="s">
        <v>19</v>
      </c>
      <c r="O3" t="s">
        <v>29</v>
      </c>
      <c r="P3" t="s">
        <v>30</v>
      </c>
      <c r="Q3" t="s">
        <v>31</v>
      </c>
      <c r="R3" t="s">
        <v>32</v>
      </c>
      <c r="S3" t="s">
        <v>19</v>
      </c>
      <c r="T3" t="s">
        <v>25</v>
      </c>
      <c r="U3" t="s">
        <v>23</v>
      </c>
    </row>
    <row r="4" spans="1:21" x14ac:dyDescent="0.35">
      <c r="A4">
        <v>3.47332E-4</v>
      </c>
      <c r="B4">
        <f>A4*1000000</f>
        <v>347.33199999999999</v>
      </c>
      <c r="C4">
        <v>1.02075E-4</v>
      </c>
      <c r="D4">
        <f>C4*1000000</f>
        <v>102.075</v>
      </c>
      <c r="E4">
        <v>0.29388199999999998</v>
      </c>
      <c r="F4">
        <v>0.62831899999999996</v>
      </c>
      <c r="G4">
        <v>4.6162000000000001</v>
      </c>
      <c r="H4">
        <v>81.021199999999993</v>
      </c>
      <c r="I4">
        <v>10</v>
      </c>
      <c r="J4">
        <v>16.379300000000001</v>
      </c>
      <c r="K4">
        <v>7.5979300000000006E-5</v>
      </c>
      <c r="L4">
        <v>576.17399999999998</v>
      </c>
      <c r="M4">
        <v>0.114551</v>
      </c>
      <c r="N4">
        <v>3.6202100000000002E-4</v>
      </c>
      <c r="O4">
        <v>0.1</v>
      </c>
      <c r="P4">
        <v>1497.18</v>
      </c>
      <c r="Q4">
        <v>0.10149</v>
      </c>
      <c r="R4">
        <v>6.37683E-4</v>
      </c>
      <c r="S4">
        <v>3.6741599999999999E-7</v>
      </c>
      <c r="T4">
        <v>16.377099999999999</v>
      </c>
      <c r="U4">
        <v>88.2042</v>
      </c>
    </row>
    <row r="5" spans="1:21" x14ac:dyDescent="0.35">
      <c r="A5">
        <v>3.8329599999999998E-4</v>
      </c>
      <c r="B5">
        <f t="shared" ref="B5:B14" si="0">A5*1000000</f>
        <v>383.29599999999999</v>
      </c>
      <c r="C5">
        <v>9.0162999999999997E-5</v>
      </c>
      <c r="D5">
        <f t="shared" ref="D5:D14" si="1">C5*1000000</f>
        <v>90.162999999999997</v>
      </c>
      <c r="E5">
        <v>0.235231</v>
      </c>
      <c r="F5">
        <v>0.99581600000000003</v>
      </c>
      <c r="G5">
        <v>4.9225399999999997</v>
      </c>
      <c r="H5">
        <v>107.008</v>
      </c>
      <c r="I5">
        <v>10</v>
      </c>
      <c r="J5">
        <v>13.2423</v>
      </c>
      <c r="K5">
        <v>7.4508899999999994E-5</v>
      </c>
      <c r="L5">
        <v>395.41199999999998</v>
      </c>
      <c r="M5">
        <v>0.11176</v>
      </c>
      <c r="N5">
        <v>3.93757E-4</v>
      </c>
      <c r="O5">
        <v>0.15848899999999999</v>
      </c>
      <c r="P5">
        <v>1497.14</v>
      </c>
      <c r="Q5">
        <v>9.9528400000000003E-2</v>
      </c>
      <c r="R5">
        <v>9.9111899999999994E-4</v>
      </c>
      <c r="S5">
        <v>3.9190000000000001E-7</v>
      </c>
      <c r="T5">
        <v>13.2371</v>
      </c>
      <c r="U5">
        <v>114.191</v>
      </c>
    </row>
    <row r="6" spans="1:21" x14ac:dyDescent="0.35">
      <c r="A6">
        <v>4.0608400000000002E-4</v>
      </c>
      <c r="B6">
        <f t="shared" si="0"/>
        <v>406.084</v>
      </c>
      <c r="C6">
        <v>8.9893299999999995E-5</v>
      </c>
      <c r="D6">
        <f t="shared" si="1"/>
        <v>89.893299999999996</v>
      </c>
      <c r="E6">
        <v>0.22136600000000001</v>
      </c>
      <c r="F6">
        <v>1.5782700000000001</v>
      </c>
      <c r="G6">
        <v>5.2238199999999999</v>
      </c>
      <c r="H6">
        <v>131.92699999999999</v>
      </c>
      <c r="I6">
        <v>10</v>
      </c>
      <c r="J6">
        <v>12.4948</v>
      </c>
      <c r="K6">
        <v>7.4904E-5</v>
      </c>
      <c r="L6">
        <v>263.52499999999998</v>
      </c>
      <c r="M6">
        <v>0.111167</v>
      </c>
      <c r="N6">
        <v>4.1591499999999999E-4</v>
      </c>
      <c r="O6">
        <v>0.25119000000000002</v>
      </c>
      <c r="P6">
        <v>1497.14</v>
      </c>
      <c r="Q6">
        <v>0.10005600000000001</v>
      </c>
      <c r="R6">
        <v>1.5791500000000001E-3</v>
      </c>
      <c r="S6">
        <v>4.16147E-7</v>
      </c>
      <c r="T6">
        <v>12.482100000000001</v>
      </c>
      <c r="U6">
        <v>139.11000000000001</v>
      </c>
    </row>
    <row r="7" spans="1:21" x14ac:dyDescent="0.35">
      <c r="A7">
        <v>4.3165E-4</v>
      </c>
      <c r="B7">
        <f t="shared" si="0"/>
        <v>431.65</v>
      </c>
      <c r="C7">
        <v>8.4559000000000001E-5</v>
      </c>
      <c r="D7">
        <f t="shared" si="1"/>
        <v>84.558999999999997</v>
      </c>
      <c r="E7">
        <v>0.19589699999999999</v>
      </c>
      <c r="F7">
        <v>2.5013899999999998</v>
      </c>
      <c r="G7">
        <v>5.5129099999999998</v>
      </c>
      <c r="H7">
        <v>142.99</v>
      </c>
      <c r="I7">
        <v>10</v>
      </c>
      <c r="J7">
        <v>11.111800000000001</v>
      </c>
      <c r="K7">
        <v>7.4859199999999996E-5</v>
      </c>
      <c r="L7">
        <v>175.84399999999999</v>
      </c>
      <c r="M7">
        <v>0.11006100000000001</v>
      </c>
      <c r="N7">
        <v>4.3985500000000001E-4</v>
      </c>
      <c r="O7">
        <v>0.39810899999999999</v>
      </c>
      <c r="P7">
        <v>1497.14</v>
      </c>
      <c r="Q7">
        <v>9.9995500000000001E-2</v>
      </c>
      <c r="R7">
        <v>2.5012799999999998E-3</v>
      </c>
      <c r="S7">
        <v>4.3983500000000002E-7</v>
      </c>
      <c r="T7">
        <v>11.0837</v>
      </c>
      <c r="U7">
        <v>150.173</v>
      </c>
    </row>
    <row r="8" spans="1:21" x14ac:dyDescent="0.35">
      <c r="A8">
        <v>4.5478400000000002E-4</v>
      </c>
      <c r="B8">
        <f t="shared" si="0"/>
        <v>454.78399999999999</v>
      </c>
      <c r="C8">
        <v>8.7668000000000002E-5</v>
      </c>
      <c r="D8">
        <f t="shared" si="1"/>
        <v>87.668000000000006</v>
      </c>
      <c r="E8">
        <v>0.192769</v>
      </c>
      <c r="F8">
        <v>3.96441</v>
      </c>
      <c r="G8">
        <v>5.7587999999999999</v>
      </c>
      <c r="H8">
        <v>150.31100000000001</v>
      </c>
      <c r="I8">
        <v>10</v>
      </c>
      <c r="J8">
        <v>10.978300000000001</v>
      </c>
      <c r="K8">
        <v>7.4529800000000006E-5</v>
      </c>
      <c r="L8">
        <v>116.828</v>
      </c>
      <c r="M8">
        <v>0.110594</v>
      </c>
      <c r="N8">
        <v>4.63156E-4</v>
      </c>
      <c r="O8">
        <v>0.63095599999999996</v>
      </c>
      <c r="P8">
        <v>1497.12</v>
      </c>
      <c r="Q8">
        <v>9.95563E-2</v>
      </c>
      <c r="R8">
        <v>3.9468200000000002E-3</v>
      </c>
      <c r="S8">
        <v>4.6110099999999999E-7</v>
      </c>
      <c r="T8">
        <v>10.911</v>
      </c>
      <c r="U8">
        <v>157.494</v>
      </c>
    </row>
    <row r="9" spans="1:21" x14ac:dyDescent="0.35">
      <c r="A9">
        <v>4.7599300000000002E-4</v>
      </c>
      <c r="B9">
        <f t="shared" si="0"/>
        <v>475.99299999999999</v>
      </c>
      <c r="C9">
        <v>8.7070600000000006E-5</v>
      </c>
      <c r="D9">
        <f t="shared" si="1"/>
        <v>87.070600000000013</v>
      </c>
      <c r="E9">
        <v>0.182924</v>
      </c>
      <c r="F9">
        <v>6.2831900000000003</v>
      </c>
      <c r="G9">
        <v>5.9249099999999997</v>
      </c>
      <c r="H9">
        <v>159.261</v>
      </c>
      <c r="I9">
        <v>10</v>
      </c>
      <c r="J9">
        <v>10.522600000000001</v>
      </c>
      <c r="K9">
        <v>7.4038100000000005E-5</v>
      </c>
      <c r="L9">
        <v>77.013599999999997</v>
      </c>
      <c r="M9">
        <v>0.109917</v>
      </c>
      <c r="N9">
        <v>4.8389100000000002E-4</v>
      </c>
      <c r="O9">
        <v>1</v>
      </c>
      <c r="P9">
        <v>1497.12</v>
      </c>
      <c r="Q9">
        <v>9.8899200000000007E-2</v>
      </c>
      <c r="R9">
        <v>6.2140199999999998E-3</v>
      </c>
      <c r="S9">
        <v>4.7856500000000005E-7</v>
      </c>
      <c r="T9">
        <v>10.366199999999999</v>
      </c>
      <c r="U9">
        <v>166.44399999999999</v>
      </c>
    </row>
    <row r="10" spans="1:21" x14ac:dyDescent="0.35">
      <c r="A10">
        <v>4.9536199999999995E-4</v>
      </c>
      <c r="B10">
        <f t="shared" si="0"/>
        <v>495.36199999999997</v>
      </c>
      <c r="C10">
        <v>8.5802299999999997E-5</v>
      </c>
      <c r="D10">
        <f t="shared" si="1"/>
        <v>85.802300000000002</v>
      </c>
      <c r="E10">
        <v>0.173211</v>
      </c>
      <c r="F10">
        <v>9.9582200000000007</v>
      </c>
      <c r="G10">
        <v>6.0987499999999999</v>
      </c>
      <c r="H10">
        <v>168.90600000000001</v>
      </c>
      <c r="I10">
        <v>10</v>
      </c>
      <c r="J10">
        <v>10.1945</v>
      </c>
      <c r="K10">
        <v>7.4951999999999997E-5</v>
      </c>
      <c r="L10">
        <v>50.484699999999997</v>
      </c>
      <c r="M10">
        <v>0.109028</v>
      </c>
      <c r="N10">
        <v>5.0273799999999997E-4</v>
      </c>
      <c r="O10">
        <v>1.5849</v>
      </c>
      <c r="P10">
        <v>1497.12</v>
      </c>
      <c r="Q10">
        <v>0.10012</v>
      </c>
      <c r="R10">
        <v>9.9701400000000006E-3</v>
      </c>
      <c r="S10">
        <v>5.0333900000000003E-7</v>
      </c>
      <c r="T10">
        <v>9.8267900000000008</v>
      </c>
      <c r="U10">
        <v>176.089</v>
      </c>
    </row>
    <row r="11" spans="1:21" x14ac:dyDescent="0.35">
      <c r="A11">
        <v>5.2043300000000005E-4</v>
      </c>
      <c r="B11">
        <f t="shared" si="0"/>
        <v>520.43300000000011</v>
      </c>
      <c r="C11">
        <v>8.9078800000000005E-5</v>
      </c>
      <c r="D11">
        <f t="shared" si="1"/>
        <v>89.078800000000001</v>
      </c>
      <c r="E11">
        <v>0.17116300000000001</v>
      </c>
      <c r="F11">
        <v>15.7827</v>
      </c>
      <c r="G11">
        <v>6.0324099999999996</v>
      </c>
      <c r="H11">
        <v>179.197</v>
      </c>
      <c r="I11">
        <v>10</v>
      </c>
      <c r="J11">
        <v>10.630800000000001</v>
      </c>
      <c r="K11">
        <v>7.4431999999999995E-5</v>
      </c>
      <c r="L11">
        <v>33.454300000000003</v>
      </c>
      <c r="M11">
        <v>0.110359</v>
      </c>
      <c r="N11">
        <v>5.2800099999999995E-4</v>
      </c>
      <c r="O11">
        <v>2.5118999999999998</v>
      </c>
      <c r="P11">
        <v>1497.12</v>
      </c>
      <c r="Q11">
        <v>9.9424700000000005E-2</v>
      </c>
      <c r="R11">
        <v>1.5691900000000002E-2</v>
      </c>
      <c r="S11">
        <v>5.2496299999999999E-7</v>
      </c>
      <c r="T11">
        <v>9.7127999999999997</v>
      </c>
      <c r="U11">
        <v>186.38</v>
      </c>
    </row>
    <row r="12" spans="1:21" x14ac:dyDescent="0.35">
      <c r="A12">
        <v>5.4586499999999998E-4</v>
      </c>
      <c r="B12">
        <f t="shared" si="0"/>
        <v>545.86500000000001</v>
      </c>
      <c r="C12">
        <v>9.2150600000000005E-5</v>
      </c>
      <c r="D12">
        <f t="shared" si="1"/>
        <v>92.150600000000011</v>
      </c>
      <c r="E12">
        <v>0.16881599999999999</v>
      </c>
      <c r="F12">
        <v>25.013500000000001</v>
      </c>
      <c r="G12">
        <v>5.4869599999999998</v>
      </c>
      <c r="H12">
        <v>189.535</v>
      </c>
      <c r="I12">
        <v>10</v>
      </c>
      <c r="J12">
        <v>12.078900000000001</v>
      </c>
      <c r="K12">
        <v>7.4236300000000006E-5</v>
      </c>
      <c r="L12">
        <v>22.131599999999999</v>
      </c>
      <c r="M12">
        <v>0.109518</v>
      </c>
      <c r="N12">
        <v>5.5358800000000004E-4</v>
      </c>
      <c r="O12">
        <v>3.98102</v>
      </c>
      <c r="P12">
        <v>1497.12</v>
      </c>
      <c r="Q12">
        <v>9.9162700000000006E-2</v>
      </c>
      <c r="R12">
        <v>2.4804099999999999E-2</v>
      </c>
      <c r="S12">
        <v>5.4895300000000003E-7</v>
      </c>
      <c r="T12">
        <v>9.5820900000000009</v>
      </c>
      <c r="U12">
        <v>196.71799999999999</v>
      </c>
    </row>
    <row r="13" spans="1:21" x14ac:dyDescent="0.35">
      <c r="A13">
        <v>5.6791600000000002E-4</v>
      </c>
      <c r="B13">
        <f t="shared" si="0"/>
        <v>567.91600000000005</v>
      </c>
      <c r="C13">
        <v>9.4690800000000005E-5</v>
      </c>
      <c r="D13">
        <f t="shared" si="1"/>
        <v>94.69080000000001</v>
      </c>
      <c r="E13">
        <v>0.16673399999999999</v>
      </c>
      <c r="F13">
        <v>39.644399999999997</v>
      </c>
      <c r="G13">
        <v>3.7160600000000001</v>
      </c>
      <c r="H13">
        <v>205.18700000000001</v>
      </c>
      <c r="I13">
        <v>10</v>
      </c>
      <c r="J13">
        <v>18.7882</v>
      </c>
      <c r="K13">
        <v>7.5306E-5</v>
      </c>
      <c r="L13">
        <v>14.523</v>
      </c>
      <c r="M13">
        <v>0.10782700000000001</v>
      </c>
      <c r="N13">
        <v>5.7575599999999997E-4</v>
      </c>
      <c r="O13">
        <v>6.3095999999999997</v>
      </c>
      <c r="P13">
        <v>1497.12</v>
      </c>
      <c r="Q13">
        <v>0.100591</v>
      </c>
      <c r="R13">
        <v>3.9878799999999999E-2</v>
      </c>
      <c r="S13">
        <v>5.7915999999999995E-7</v>
      </c>
      <c r="T13">
        <v>9.4660600000000006</v>
      </c>
      <c r="U13">
        <v>212.37</v>
      </c>
    </row>
    <row r="14" spans="1:21" x14ac:dyDescent="0.35">
      <c r="A14">
        <v>5.9195999999999999E-4</v>
      </c>
      <c r="B14">
        <f t="shared" si="0"/>
        <v>591.96</v>
      </c>
      <c r="C14">
        <v>9.8964399999999997E-5</v>
      </c>
      <c r="D14">
        <f t="shared" si="1"/>
        <v>98.964399999999998</v>
      </c>
      <c r="E14">
        <v>0.167181</v>
      </c>
      <c r="F14">
        <v>62.831899999999997</v>
      </c>
      <c r="G14">
        <v>2.1371799999999999</v>
      </c>
      <c r="H14">
        <v>221.22300000000001</v>
      </c>
      <c r="I14">
        <v>10</v>
      </c>
      <c r="J14">
        <v>143.858</v>
      </c>
      <c r="K14">
        <v>7.5886300000000006E-5</v>
      </c>
      <c r="L14">
        <v>9.5520899999999997</v>
      </c>
      <c r="M14">
        <v>0.107279</v>
      </c>
      <c r="N14">
        <v>6.0017600000000001E-4</v>
      </c>
      <c r="O14">
        <v>10</v>
      </c>
      <c r="P14">
        <v>1497.12</v>
      </c>
      <c r="Q14">
        <v>0.101366</v>
      </c>
      <c r="R14">
        <v>6.3690099999999999E-2</v>
      </c>
      <c r="S14">
        <v>6.0837399999999999E-7</v>
      </c>
      <c r="T14">
        <v>9.4909800000000004</v>
      </c>
      <c r="U14">
        <v>228.40600000000001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B0D4E-0E1E-4AAA-98A6-7097BC3D7B26}">
  <dimension ref="A1:U29"/>
  <sheetViews>
    <sheetView workbookViewId="0">
      <selection activeCell="F4" sqref="F4:F14"/>
    </sheetView>
  </sheetViews>
  <sheetFormatPr defaultRowHeight="14.5" x14ac:dyDescent="0.35"/>
  <sheetData>
    <row r="1" spans="1:21" x14ac:dyDescent="0.35">
      <c r="A1" t="s">
        <v>37</v>
      </c>
    </row>
    <row r="2" spans="1:21" x14ac:dyDescent="0.35">
      <c r="A2" t="s">
        <v>0</v>
      </c>
      <c r="C2" t="s">
        <v>1</v>
      </c>
      <c r="E2" t="s">
        <v>2</v>
      </c>
      <c r="F2" t="s">
        <v>3</v>
      </c>
      <c r="G2" t="s">
        <v>4</v>
      </c>
      <c r="H2" t="s">
        <v>5</v>
      </c>
      <c r="I2" t="s">
        <v>6</v>
      </c>
      <c r="J2" t="s">
        <v>7</v>
      </c>
      <c r="K2" t="s">
        <v>8</v>
      </c>
      <c r="L2" t="s">
        <v>9</v>
      </c>
      <c r="M2" t="s">
        <v>10</v>
      </c>
      <c r="N2" t="s">
        <v>11</v>
      </c>
      <c r="O2" t="s">
        <v>12</v>
      </c>
      <c r="P2" t="s">
        <v>13</v>
      </c>
      <c r="Q2" t="s">
        <v>14</v>
      </c>
      <c r="R2" t="s">
        <v>15</v>
      </c>
      <c r="S2" t="s">
        <v>16</v>
      </c>
      <c r="T2" t="s">
        <v>17</v>
      </c>
      <c r="U2" t="s">
        <v>18</v>
      </c>
    </row>
    <row r="3" spans="1:21" x14ac:dyDescent="0.35">
      <c r="A3" t="s">
        <v>19</v>
      </c>
      <c r="B3" t="s">
        <v>20</v>
      </c>
      <c r="C3" t="s">
        <v>19</v>
      </c>
      <c r="D3" t="s">
        <v>20</v>
      </c>
      <c r="F3" t="s">
        <v>21</v>
      </c>
      <c r="G3" t="s">
        <v>22</v>
      </c>
      <c r="H3" t="s">
        <v>23</v>
      </c>
      <c r="I3" t="s">
        <v>24</v>
      </c>
      <c r="J3" t="s">
        <v>25</v>
      </c>
      <c r="K3" t="s">
        <v>26</v>
      </c>
      <c r="L3" t="s">
        <v>27</v>
      </c>
      <c r="M3" t="s">
        <v>28</v>
      </c>
      <c r="N3" t="s">
        <v>19</v>
      </c>
      <c r="O3" t="s">
        <v>29</v>
      </c>
      <c r="P3" t="s">
        <v>30</v>
      </c>
      <c r="Q3" t="s">
        <v>31</v>
      </c>
      <c r="R3" t="s">
        <v>32</v>
      </c>
      <c r="S3" t="s">
        <v>19</v>
      </c>
      <c r="T3" t="s">
        <v>25</v>
      </c>
      <c r="U3" t="s">
        <v>23</v>
      </c>
    </row>
    <row r="4" spans="1:21" x14ac:dyDescent="0.35">
      <c r="A4">
        <f>AVERAGE('11aiii'!A4,'17aiii'!A4,'7aiii'!A4)</f>
        <v>1.8346406666666667E-4</v>
      </c>
      <c r="B4">
        <f>AVERAGE('11aiii'!B4,'17aiii'!B4,'7aiii'!B4)</f>
        <v>183.46406666666667</v>
      </c>
      <c r="C4">
        <f>AVERAGE('11aiii'!C4,'17aiii'!C4,'7aiii'!C4)</f>
        <v>5.2259166666666663E-5</v>
      </c>
      <c r="D4">
        <f>AVERAGE('11aiii'!D4,'17aiii'!D4,'7aiii'!D4)</f>
        <v>52.259166666666665</v>
      </c>
      <c r="E4">
        <f>AVERAGE('11aiii'!E4,'17aiii'!E4,'7aiii'!E4)</f>
        <v>0.28270533333333331</v>
      </c>
      <c r="F4">
        <f>AVERAGE('11aiii'!F4,'17aiii'!F4,'7aiii'!F4)</f>
        <v>0.62831899999999996</v>
      </c>
      <c r="G4">
        <f>AVERAGE('11aiii'!G4,'17aiii'!G4,'7aiii'!G4)</f>
        <v>2.4099436666666665</v>
      </c>
      <c r="H4">
        <f>AVERAGE('11aiii'!H4,'17aiii'!H4,'7aiii'!H4)</f>
        <v>67.607766666666663</v>
      </c>
      <c r="I4">
        <f>AVERAGE('11aiii'!I4,'17aiii'!I4,'7aiii'!I4)</f>
        <v>10</v>
      </c>
      <c r="J4">
        <f>AVERAGE('11aiii'!J4,'17aiii'!J4,'7aiii'!J4)</f>
        <v>15.786366666666666</v>
      </c>
      <c r="K4">
        <f>AVERAGE('11aiii'!K4,'17aiii'!K4,'7aiii'!K4)</f>
        <v>5.5332700000000006E-5</v>
      </c>
      <c r="L4">
        <f>AVERAGE('11aiii'!L4,'17aiii'!L4,'7aiii'!L4)</f>
        <v>303.63979999999998</v>
      </c>
      <c r="M4">
        <f>AVERAGE('11aiii'!M4,'17aiii'!M4,'7aiii'!M4)</f>
        <v>9.7316166666666662E-2</v>
      </c>
      <c r="N4">
        <f>AVERAGE('11aiii'!N4,'17aiii'!N4,'7aiii'!N4)</f>
        <v>1.9078243333333335E-4</v>
      </c>
      <c r="O4">
        <f>AVERAGE('11aiii'!O4,'17aiii'!O4,'7aiii'!O4)</f>
        <v>0.10000000000000002</v>
      </c>
      <c r="P4">
        <f>AVERAGE('11aiii'!P4,'17aiii'!P4,'7aiii'!P4)</f>
        <v>1105.6336666666666</v>
      </c>
      <c r="Q4">
        <f>AVERAGE('11aiii'!Q4,'17aiii'!Q4,'7aiii'!Q4)</f>
        <v>9.9736233333333327E-2</v>
      </c>
      <c r="R4">
        <f>AVERAGE('11aiii'!R4,'17aiii'!R4,'7aiii'!R4)</f>
        <v>6.2666200000000005E-4</v>
      </c>
      <c r="S4">
        <f>AVERAGE('11aiii'!S4,'17aiii'!S4,'7aiii'!S4)</f>
        <v>1.9182870000000001E-7</v>
      </c>
      <c r="T4">
        <f>AVERAGE('11aiii'!T4,'17aiii'!T4,'7aiii'!T4)</f>
        <v>15.781766666666664</v>
      </c>
      <c r="U4">
        <f>AVERAGE('11aiii'!U4,'17aiii'!U4,'7aiii'!U4)</f>
        <v>112.31543333333333</v>
      </c>
    </row>
    <row r="5" spans="1:21" x14ac:dyDescent="0.35">
      <c r="A5">
        <f>AVERAGE('11aiii'!A5,'17aiii'!A5,'7aiii'!A5)</f>
        <v>2.0219689999999998E-4</v>
      </c>
      <c r="B5">
        <f>AVERAGE('11aiii'!B5,'17aiii'!B5,'7aiii'!B5)</f>
        <v>202.1969</v>
      </c>
      <c r="C5">
        <f>AVERAGE('11aiii'!C5,'17aiii'!C5,'7aiii'!C5)</f>
        <v>4.4482976666666668E-5</v>
      </c>
      <c r="D5">
        <f>AVERAGE('11aiii'!D5,'17aiii'!D5,'7aiii'!D5)</f>
        <v>44.482976666666666</v>
      </c>
      <c r="E5">
        <f>AVERAGE('11aiii'!E5,'17aiii'!E5,'7aiii'!E5)</f>
        <v>0.19645100000000001</v>
      </c>
      <c r="F5">
        <f>AVERAGE('11aiii'!F5,'17aiii'!F5,'7aiii'!F5)</f>
        <v>0.99581600000000003</v>
      </c>
      <c r="G5">
        <f>AVERAGE('11aiii'!G5,'17aiii'!G5,'7aiii'!G5)</f>
        <v>2.5952573333333331</v>
      </c>
      <c r="H5">
        <f>AVERAGE('11aiii'!H5,'17aiii'!H5,'7aiii'!H5)</f>
        <v>102.12736666666666</v>
      </c>
      <c r="I5">
        <f>AVERAGE('11aiii'!I5,'17aiii'!I5,'7aiii'!I5)</f>
        <v>10</v>
      </c>
      <c r="J5">
        <f>AVERAGE('11aiii'!J5,'17aiii'!J5,'7aiii'!J5)</f>
        <v>11.102590000000001</v>
      </c>
      <c r="K5">
        <f>AVERAGE('11aiii'!K5,'17aiii'!K5,'7aiii'!K5)</f>
        <v>5.523086666666666E-5</v>
      </c>
      <c r="L5">
        <f>AVERAGE('11aiii'!L5,'17aiii'!L5,'7aiii'!L5)</f>
        <v>207.99459999999999</v>
      </c>
      <c r="M5">
        <f>AVERAGE('11aiii'!M5,'17aiii'!M5,'7aiii'!M5)</f>
        <v>9.5491233333333328E-2</v>
      </c>
      <c r="N5">
        <f>AVERAGE('11aiii'!N5,'17aiii'!N5,'7aiii'!N5)</f>
        <v>2.0712416666666665E-4</v>
      </c>
      <c r="O5">
        <f>AVERAGE('11aiii'!O5,'17aiii'!O5,'7aiii'!O5)</f>
        <v>0.15848899999999999</v>
      </c>
      <c r="P5">
        <f>AVERAGE('11aiii'!P5,'17aiii'!P5,'7aiii'!P5)</f>
        <v>1105.6166666666668</v>
      </c>
      <c r="Q5">
        <f>AVERAGE('11aiii'!Q5,'17aiii'!Q5,'7aiii'!Q5)</f>
        <v>9.9881566666666657E-2</v>
      </c>
      <c r="R5">
        <f>AVERAGE('11aiii'!R5,'17aiii'!R5,'7aiii'!R5)</f>
        <v>9.9463766666666657E-4</v>
      </c>
      <c r="S5">
        <f>AVERAGE('11aiii'!S5,'17aiii'!S5,'7aiii'!S5)</f>
        <v>2.0665546666666669E-7</v>
      </c>
      <c r="T5">
        <f>AVERAGE('11aiii'!T5,'17aiii'!T5,'7aiii'!T5)</f>
        <v>11.094626666666665</v>
      </c>
      <c r="U5">
        <f>AVERAGE('11aiii'!U5,'17aiii'!U5,'7aiii'!U5)</f>
        <v>146.83500000000001</v>
      </c>
    </row>
    <row r="6" spans="1:21" x14ac:dyDescent="0.35">
      <c r="A6">
        <f>AVERAGE('11aiii'!A6,'17aiii'!A6,'7aiii'!A6)</f>
        <v>2.1422736666666667E-4</v>
      </c>
      <c r="B6">
        <f>AVERAGE('11aiii'!B6,'17aiii'!B6,'7aiii'!B6)</f>
        <v>214.22736666666665</v>
      </c>
      <c r="C6">
        <f>AVERAGE('11aiii'!C6,'17aiii'!C6,'7aiii'!C6)</f>
        <v>4.5423766666666657E-5</v>
      </c>
      <c r="D6">
        <f>AVERAGE('11aiii'!D6,'17aiii'!D6,'7aiii'!D6)</f>
        <v>45.423766666666666</v>
      </c>
      <c r="E6">
        <f>AVERAGE('11aiii'!E6,'17aiii'!E6,'7aiii'!E6)</f>
        <v>0.20487533333333333</v>
      </c>
      <c r="F6">
        <f>AVERAGE('11aiii'!F6,'17aiii'!F6,'7aiii'!F6)</f>
        <v>1.5782700000000001</v>
      </c>
      <c r="G6">
        <f>AVERAGE('11aiii'!G6,'17aiii'!G6,'7aiii'!G6)</f>
        <v>2.7461433333333338</v>
      </c>
      <c r="H6">
        <f>AVERAGE('11aiii'!H6,'17aiii'!H6,'7aiii'!H6)</f>
        <v>124.37166666666667</v>
      </c>
      <c r="I6">
        <f>AVERAGE('11aiii'!I6,'17aiii'!I6,'7aiii'!I6)</f>
        <v>10</v>
      </c>
      <c r="J6">
        <f>AVERAGE('11aiii'!J6,'17aiii'!J6,'7aiii'!J6)</f>
        <v>11.597499999999998</v>
      </c>
      <c r="K6">
        <f>AVERAGE('11aiii'!K6,'17aiii'!K6,'7aiii'!K6)</f>
        <v>5.5218566666666667E-5</v>
      </c>
      <c r="L6">
        <f>AVERAGE('11aiii'!L6,'17aiii'!L6,'7aiii'!L6)</f>
        <v>138.7627</v>
      </c>
      <c r="M6">
        <f>AVERAGE('11aiii'!M6,'17aiii'!M6,'7aiii'!M6)</f>
        <v>9.5668299999999998E-2</v>
      </c>
      <c r="N6">
        <f>AVERAGE('11aiii'!N6,'17aiii'!N6,'7aiii'!N6)</f>
        <v>2.1900546666666666E-4</v>
      </c>
      <c r="O6">
        <f>AVERAGE('11aiii'!O6,'17aiii'!O6,'7aiii'!O6)</f>
        <v>0.25119000000000002</v>
      </c>
      <c r="P6">
        <f>AVERAGE('11aiii'!P6,'17aiii'!P6,'7aiii'!P6)</f>
        <v>1105.604</v>
      </c>
      <c r="Q6">
        <f>AVERAGE('11aiii'!Q6,'17aiii'!Q6,'7aiii'!Q6)</f>
        <v>9.9725833333333333E-2</v>
      </c>
      <c r="R6">
        <f>AVERAGE('11aiii'!R6,'17aiii'!R6,'7aiii'!R6)</f>
        <v>1.5739433333333333E-3</v>
      </c>
      <c r="S6">
        <f>AVERAGE('11aiii'!S6,'17aiii'!S6,'7aiii'!S6)</f>
        <v>2.1886246666666667E-7</v>
      </c>
      <c r="T6">
        <f>AVERAGE('11aiii'!T6,'17aiii'!T6,'7aiii'!T6)</f>
        <v>11.576766666666666</v>
      </c>
      <c r="U6">
        <f>AVERAGE('11aiii'!U6,'17aiii'!U6,'7aiii'!U6)</f>
        <v>169.07933333333332</v>
      </c>
    </row>
    <row r="7" spans="1:21" x14ac:dyDescent="0.35">
      <c r="A7">
        <f>AVERAGE('11aiii'!A7,'17aiii'!A7,'7aiii'!A7)</f>
        <v>2.2802749999999998E-4</v>
      </c>
      <c r="B7">
        <f>AVERAGE('11aiii'!B7,'17aiii'!B7,'7aiii'!B7)</f>
        <v>228.0275</v>
      </c>
      <c r="C7">
        <f>AVERAGE('11aiii'!C7,'17aiii'!C7,'7aiii'!C7)</f>
        <v>4.1644796666666667E-5</v>
      </c>
      <c r="D7">
        <f>AVERAGE('11aiii'!D7,'17aiii'!D7,'7aiii'!D7)</f>
        <v>41.644796666666672</v>
      </c>
      <c r="E7">
        <f>AVERAGE('11aiii'!E7,'17aiii'!E7,'7aiii'!E7)</f>
        <v>0.15976226666666668</v>
      </c>
      <c r="F7">
        <f>AVERAGE('11aiii'!F7,'17aiii'!F7,'7aiii'!F7)</f>
        <v>2.5013899999999998</v>
      </c>
      <c r="G7">
        <f>AVERAGE('11aiii'!G7,'17aiii'!G7,'7aiii'!G7)</f>
        <v>2.9044116666666668</v>
      </c>
      <c r="H7">
        <f>AVERAGE('11aiii'!H7,'17aiii'!H7,'7aiii'!H7)</f>
        <v>137.06233333333333</v>
      </c>
      <c r="I7">
        <f>AVERAGE('11aiii'!I7,'17aiii'!I7,'7aiii'!I7)</f>
        <v>10</v>
      </c>
      <c r="J7">
        <f>AVERAGE('11aiii'!J7,'17aiii'!J7,'7aiii'!J7)</f>
        <v>9.098533333333334</v>
      </c>
      <c r="K7">
        <f>AVERAGE('11aiii'!K7,'17aiii'!K7,'7aiii'!K7)</f>
        <v>5.5304233333333338E-5</v>
      </c>
      <c r="L7">
        <f>AVERAGE('11aiii'!L7,'17aiii'!L7,'7aiii'!L7)</f>
        <v>92.710266666666669</v>
      </c>
      <c r="M7">
        <f>AVERAGE('11aiii'!M7,'17aiii'!M7,'7aiii'!M7)</f>
        <v>9.4966900000000007E-2</v>
      </c>
      <c r="N7">
        <f>AVERAGE('11aiii'!N7,'17aiii'!N7,'7aiii'!N7)</f>
        <v>2.3190470000000003E-4</v>
      </c>
      <c r="O7">
        <f>AVERAGE('11aiii'!O7,'17aiii'!O7,'7aiii'!O7)</f>
        <v>0.39810899999999999</v>
      </c>
      <c r="P7">
        <f>AVERAGE('11aiii'!P7,'17aiii'!P7,'7aiii'!P7)</f>
        <v>1105.6163333333334</v>
      </c>
      <c r="Q7">
        <f>AVERAGE('11aiii'!Q7,'17aiii'!Q7,'7aiii'!Q7)</f>
        <v>0.10008216666666668</v>
      </c>
      <c r="R7">
        <f>AVERAGE('11aiii'!R7,'17aiii'!R7,'7aiii'!R7)</f>
        <v>2.5034466666666666E-3</v>
      </c>
      <c r="S7">
        <f>AVERAGE('11aiii'!S7,'17aiii'!S7,'7aiii'!S7)</f>
        <v>2.3196343333333336E-7</v>
      </c>
      <c r="T7">
        <f>AVERAGE('11aiii'!T7,'17aiii'!T7,'7aiii'!T7)</f>
        <v>9.0600933333333327</v>
      </c>
      <c r="U7">
        <f>AVERAGE('11aiii'!U7,'17aiii'!U7,'7aiii'!U7)</f>
        <v>181.76999999999998</v>
      </c>
    </row>
    <row r="8" spans="1:21" x14ac:dyDescent="0.35">
      <c r="A8">
        <f>AVERAGE('11aiii'!A8,'17aiii'!A8,'7aiii'!A8)</f>
        <v>2.3907853333333335E-4</v>
      </c>
      <c r="B8">
        <f>AVERAGE('11aiii'!B8,'17aiii'!B8,'7aiii'!B8)</f>
        <v>239.07853333333333</v>
      </c>
      <c r="C8">
        <f>AVERAGE('11aiii'!C8,'17aiii'!C8,'7aiii'!C8)</f>
        <v>4.3614700000000001E-5</v>
      </c>
      <c r="D8">
        <f>AVERAGE('11aiii'!D8,'17aiii'!D8,'7aiii'!D8)</f>
        <v>43.614699999999999</v>
      </c>
      <c r="E8">
        <f>AVERAGE('11aiii'!E8,'17aiii'!E8,'7aiii'!E8)</f>
        <v>0.17699100000000001</v>
      </c>
      <c r="F8">
        <f>AVERAGE('11aiii'!F8,'17aiii'!F8,'7aiii'!F8)</f>
        <v>3.9644099999999995</v>
      </c>
      <c r="G8">
        <f>AVERAGE('11aiii'!G8,'17aiii'!G8,'7aiii'!G8)</f>
        <v>3.0292413333333332</v>
      </c>
      <c r="H8">
        <f>AVERAGE('11aiii'!H8,'17aiii'!H8,'7aiii'!H8)</f>
        <v>146.52200000000002</v>
      </c>
      <c r="I8">
        <f>AVERAGE('11aiii'!I8,'17aiii'!I8,'7aiii'!I8)</f>
        <v>10</v>
      </c>
      <c r="J8">
        <f>AVERAGE('11aiii'!J8,'17aiii'!J8,'7aiii'!J8)</f>
        <v>10.140616666666668</v>
      </c>
      <c r="K8">
        <f>AVERAGE('11aiii'!K8,'17aiii'!K8,'7aiii'!K8)</f>
        <v>5.5435199999999994E-5</v>
      </c>
      <c r="L8">
        <f>AVERAGE('11aiii'!L8,'17aiii'!L8,'7aiii'!L8)</f>
        <v>61.307633333333335</v>
      </c>
      <c r="M8">
        <f>AVERAGE('11aiii'!M8,'17aiii'!M8,'7aiii'!M8)</f>
        <v>9.4981866666666678E-2</v>
      </c>
      <c r="N8">
        <f>AVERAGE('11aiii'!N8,'17aiii'!N8,'7aiii'!N8)</f>
        <v>2.4304926666666665E-4</v>
      </c>
      <c r="O8">
        <f>AVERAGE('11aiii'!O8,'17aiii'!O8,'7aiii'!O8)</f>
        <v>0.63095599999999996</v>
      </c>
      <c r="P8">
        <f>AVERAGE('11aiii'!P8,'17aiii'!P8,'7aiii'!P8)</f>
        <v>1105.6043333333334</v>
      </c>
      <c r="Q8">
        <f>AVERAGE('11aiii'!Q8,'17aiii'!Q8,'7aiii'!Q8)</f>
        <v>0.10078043333333332</v>
      </c>
      <c r="R8">
        <f>AVERAGE('11aiii'!R8,'17aiii'!R8,'7aiii'!R8)</f>
        <v>3.9953533333333333E-3</v>
      </c>
      <c r="S8">
        <f>AVERAGE('11aiii'!S8,'17aiii'!S8,'7aiii'!S8)</f>
        <v>2.4316906666666668E-7</v>
      </c>
      <c r="T8">
        <f>AVERAGE('11aiii'!T8,'17aiii'!T8,'7aiii'!T8)</f>
        <v>10.034916666666668</v>
      </c>
      <c r="U8">
        <f>AVERAGE('11aiii'!U8,'17aiii'!U8,'7aiii'!U8)</f>
        <v>191.22933333333333</v>
      </c>
    </row>
    <row r="9" spans="1:21" x14ac:dyDescent="0.35">
      <c r="A9">
        <f>AVERAGE('11aiii'!A9,'17aiii'!A9,'7aiii'!A9)</f>
        <v>2.5058206666666666E-4</v>
      </c>
      <c r="B9">
        <f>AVERAGE('11aiii'!B9,'17aiii'!B9,'7aiii'!B9)</f>
        <v>250.58206666666669</v>
      </c>
      <c r="C9">
        <f>AVERAGE('11aiii'!C9,'17aiii'!C9,'7aiii'!C9)</f>
        <v>4.3597400000000004E-5</v>
      </c>
      <c r="D9">
        <f>AVERAGE('11aiii'!D9,'17aiii'!D9,'7aiii'!D9)</f>
        <v>43.5974</v>
      </c>
      <c r="E9">
        <f>AVERAGE('11aiii'!E9,'17aiii'!E9,'7aiii'!E9)</f>
        <v>0.16800833333333332</v>
      </c>
      <c r="F9">
        <f>AVERAGE('11aiii'!F9,'17aiii'!F9,'7aiii'!F9)</f>
        <v>6.2831900000000003</v>
      </c>
      <c r="G9">
        <f>AVERAGE('11aiii'!G9,'17aiii'!G9,'7aiii'!G9)</f>
        <v>3.1092566666666666</v>
      </c>
      <c r="H9">
        <f>AVERAGE('11aiii'!H9,'17aiii'!H9,'7aiii'!H9)</f>
        <v>155.44866666666667</v>
      </c>
      <c r="I9">
        <f>AVERAGE('11aiii'!I9,'17aiii'!I9,'7aiii'!I9)</f>
        <v>10</v>
      </c>
      <c r="J9">
        <f>AVERAGE('11aiii'!J9,'17aiii'!J9,'7aiii'!J9)</f>
        <v>9.7814566666666671</v>
      </c>
      <c r="K9">
        <f>AVERAGE('11aiii'!K9,'17aiii'!K9,'7aiii'!K9)</f>
        <v>5.5035266666666665E-5</v>
      </c>
      <c r="L9">
        <f>AVERAGE('11aiii'!L9,'17aiii'!L9,'7aiii'!L9)</f>
        <v>40.483266666666665</v>
      </c>
      <c r="M9">
        <f>AVERAGE('11aiii'!M9,'17aiii'!M9,'7aiii'!M9)</f>
        <v>9.4953333333333334E-2</v>
      </c>
      <c r="N9">
        <f>AVERAGE('11aiii'!N9,'17aiii'!N9,'7aiii'!N9)</f>
        <v>2.5436396666666665E-4</v>
      </c>
      <c r="O9">
        <f>AVERAGE('11aiii'!O9,'17aiii'!O9,'7aiii'!O9)</f>
        <v>1</v>
      </c>
      <c r="P9">
        <f>AVERAGE('11aiii'!P9,'17aiii'!P9,'7aiii'!P9)</f>
        <v>1105.596</v>
      </c>
      <c r="Q9">
        <f>AVERAGE('11aiii'!Q9,'17aiii'!Q9,'7aiii'!Q9)</f>
        <v>9.9889966666666663E-2</v>
      </c>
      <c r="R9">
        <f>AVERAGE('11aiii'!R9,'17aiii'!R9,'7aiii'!R9)</f>
        <v>6.2762700000000005E-3</v>
      </c>
      <c r="S9">
        <f>AVERAGE('11aiii'!S9,'17aiii'!S9,'7aiii'!S9)</f>
        <v>2.526943E-7</v>
      </c>
      <c r="T9">
        <f>AVERAGE('11aiii'!T9,'17aiii'!T9,'7aiii'!T9)</f>
        <v>9.5359466666666659</v>
      </c>
      <c r="U9">
        <f>AVERAGE('11aiii'!U9,'17aiii'!U9,'7aiii'!U9)</f>
        <v>200.15599999999998</v>
      </c>
    </row>
    <row r="10" spans="1:21" x14ac:dyDescent="0.35">
      <c r="A10">
        <f>AVERAGE('11aiii'!A10,'17aiii'!A10,'7aiii'!A10)</f>
        <v>2.6022493333333329E-4</v>
      </c>
      <c r="B10">
        <f>AVERAGE('11aiii'!B10,'17aiii'!B10,'7aiii'!B10)</f>
        <v>260.22493333333335</v>
      </c>
      <c r="C10">
        <f>AVERAGE('11aiii'!C10,'17aiii'!C10,'7aiii'!C10)</f>
        <v>4.5003999999999998E-5</v>
      </c>
      <c r="D10">
        <f>AVERAGE('11aiii'!D10,'17aiii'!D10,'7aiii'!D10)</f>
        <v>45.003999999999998</v>
      </c>
      <c r="E10">
        <f>AVERAGE('11aiii'!E10,'17aiii'!E10,'7aiii'!E10)</f>
        <v>0.17799000000000001</v>
      </c>
      <c r="F10">
        <f>AVERAGE('11aiii'!F10,'17aiii'!F10,'7aiii'!F10)</f>
        <v>9.9582200000000007</v>
      </c>
      <c r="G10">
        <f>AVERAGE('11aiii'!G10,'17aiii'!G10,'7aiii'!G10)</f>
        <v>3.1541403333333329</v>
      </c>
      <c r="H10">
        <f>AVERAGE('11aiii'!H10,'17aiii'!H10,'7aiii'!H10)</f>
        <v>165.10633333333334</v>
      </c>
      <c r="I10">
        <f>AVERAGE('11aiii'!I10,'17aiii'!I10,'7aiii'!I10)</f>
        <v>10</v>
      </c>
      <c r="J10">
        <f>AVERAGE('11aiii'!J10,'17aiii'!J10,'7aiii'!J10)</f>
        <v>10.759823333333332</v>
      </c>
      <c r="K10">
        <f>AVERAGE('11aiii'!K10,'17aiii'!K10,'7aiii'!K10)</f>
        <v>5.5308233333333327E-5</v>
      </c>
      <c r="L10">
        <f>AVERAGE('11aiii'!L10,'17aiii'!L10,'7aiii'!L10)</f>
        <v>26.520949999999999</v>
      </c>
      <c r="M10">
        <f>AVERAGE('11aiii'!M10,'17aiii'!M10,'7aiii'!M10)</f>
        <v>9.438163333333334E-2</v>
      </c>
      <c r="N10">
        <f>AVERAGE('11aiii'!N10,'17aiii'!N10,'7aiii'!N10)</f>
        <v>2.6410149999999999E-4</v>
      </c>
      <c r="O10">
        <f>AVERAGE('11aiii'!O10,'17aiii'!O10,'7aiii'!O10)</f>
        <v>1.5849</v>
      </c>
      <c r="P10">
        <f>AVERAGE('11aiii'!P10,'17aiii'!P10,'7aiii'!P10)</f>
        <v>1105.5976666666668</v>
      </c>
      <c r="Q10">
        <f>AVERAGE('11aiii'!Q10,'17aiii'!Q10,'7aiii'!Q10)</f>
        <v>9.9982566666666661E-2</v>
      </c>
      <c r="R10">
        <f>AVERAGE('11aiii'!R10,'17aiii'!R10,'7aiii'!R10)</f>
        <v>9.9564766666666669E-3</v>
      </c>
      <c r="S10">
        <f>AVERAGE('11aiii'!S10,'17aiii'!S10,'7aiii'!S10)</f>
        <v>2.6428080000000002E-7</v>
      </c>
      <c r="T10">
        <f>AVERAGE('11aiii'!T10,'17aiii'!T10,'7aiii'!T10)</f>
        <v>10.089906666666666</v>
      </c>
      <c r="U10">
        <f>AVERAGE('11aiii'!U10,'17aiii'!U10,'7aiii'!U10)</f>
        <v>209.81366666666668</v>
      </c>
    </row>
    <row r="11" spans="1:21" x14ac:dyDescent="0.35">
      <c r="A11">
        <f>AVERAGE('11aiii'!A11,'17aiii'!A11,'7aiii'!A11)</f>
        <v>2.7418326666666667E-4</v>
      </c>
      <c r="B11">
        <f>AVERAGE('11aiii'!B11,'17aiii'!B11,'7aiii'!B11)</f>
        <v>274.18326666666673</v>
      </c>
      <c r="C11">
        <f>AVERAGE('11aiii'!C11,'17aiii'!C11,'7aiii'!C11)</f>
        <v>4.5949100000000004E-5</v>
      </c>
      <c r="D11">
        <f>AVERAGE('11aiii'!D11,'17aiii'!D11,'7aiii'!D11)</f>
        <v>45.949099999999994</v>
      </c>
      <c r="E11">
        <f>AVERAGE('11aiii'!E11,'17aiii'!E11,'7aiii'!E11)</f>
        <v>0.16615700000000003</v>
      </c>
      <c r="F11">
        <f>AVERAGE('11aiii'!F11,'17aiii'!F11,'7aiii'!F11)</f>
        <v>15.7827</v>
      </c>
      <c r="G11">
        <f>AVERAGE('11aiii'!G11,'17aiii'!G11,'7aiii'!G11)</f>
        <v>3.056309666666666</v>
      </c>
      <c r="H11">
        <f>AVERAGE('11aiii'!H11,'17aiii'!H11,'7aiii'!H11)</f>
        <v>178.77933333333331</v>
      </c>
      <c r="I11">
        <f>AVERAGE('11aiii'!I11,'17aiii'!I11,'7aiii'!I11)</f>
        <v>10</v>
      </c>
      <c r="J11">
        <f>AVERAGE('11aiii'!J11,'17aiii'!J11,'7aiii'!J11)</f>
        <v>11.063033333333331</v>
      </c>
      <c r="K11">
        <f>AVERAGE('11aiii'!K11,'17aiii'!K11,'7aiii'!K11)</f>
        <v>5.4953566666666662E-5</v>
      </c>
      <c r="L11">
        <f>AVERAGE('11aiii'!L11,'17aiii'!L11,'7aiii'!L11)</f>
        <v>17.614863333333336</v>
      </c>
      <c r="M11">
        <f>AVERAGE('11aiii'!M11,'17aiii'!M11,'7aiii'!M11)</f>
        <v>9.4666966666666671E-2</v>
      </c>
      <c r="N11">
        <f>AVERAGE('11aiii'!N11,'17aiii'!N11,'7aiii'!N11)</f>
        <v>2.7801090000000001E-4</v>
      </c>
      <c r="O11">
        <f>AVERAGE('11aiii'!O11,'17aiii'!O11,'7aiii'!O11)</f>
        <v>2.5118999999999998</v>
      </c>
      <c r="P11">
        <f>AVERAGE('11aiii'!P11,'17aiii'!P11,'7aiii'!P11)</f>
        <v>1105.5910000000001</v>
      </c>
      <c r="Q11">
        <f>AVERAGE('11aiii'!Q11,'17aiii'!Q11,'7aiii'!Q11)</f>
        <v>9.9330833333333327E-2</v>
      </c>
      <c r="R11">
        <f>AVERAGE('11aiii'!R11,'17aiii'!R11,'7aiii'!R11)</f>
        <v>1.5677100000000003E-2</v>
      </c>
      <c r="S11">
        <f>AVERAGE('11aiii'!S11,'17aiii'!S11,'7aiii'!S11)</f>
        <v>2.7635993333333334E-7</v>
      </c>
      <c r="T11">
        <f>AVERAGE('11aiii'!T11,'17aiii'!T11,'7aiii'!T11)</f>
        <v>9.4335966666666664</v>
      </c>
      <c r="U11">
        <f>AVERAGE('11aiii'!U11,'17aiii'!U11,'7aiii'!U11)</f>
        <v>223.48699999999999</v>
      </c>
    </row>
    <row r="12" spans="1:21" x14ac:dyDescent="0.35">
      <c r="A12">
        <f>AVERAGE('11aiii'!A12,'17aiii'!A12,'7aiii'!A12)</f>
        <v>2.870049333333333E-4</v>
      </c>
      <c r="B12">
        <f>AVERAGE('11aiii'!B12,'17aiii'!B12,'7aiii'!B12)</f>
        <v>287.00493333333333</v>
      </c>
      <c r="C12">
        <f>AVERAGE('11aiii'!C12,'17aiii'!C12,'7aiii'!C12)</f>
        <v>4.7818400000000003E-5</v>
      </c>
      <c r="D12">
        <f>AVERAGE('11aiii'!D12,'17aiii'!D12,'7aiii'!D12)</f>
        <v>47.818399999999997</v>
      </c>
      <c r="E12">
        <f>AVERAGE('11aiii'!E12,'17aiii'!E12,'7aiii'!E12)</f>
        <v>0.16675399999999999</v>
      </c>
      <c r="F12">
        <f>AVERAGE('11aiii'!F12,'17aiii'!F12,'7aiii'!F12)</f>
        <v>25.013500000000004</v>
      </c>
      <c r="G12">
        <f>AVERAGE('11aiii'!G12,'17aiii'!G12,'7aiii'!G12)</f>
        <v>2.5925946666666668</v>
      </c>
      <c r="H12">
        <f>AVERAGE('11aiii'!H12,'17aiii'!H12,'7aiii'!H12)</f>
        <v>192.39033333333336</v>
      </c>
      <c r="I12">
        <f>AVERAGE('11aiii'!I12,'17aiii'!I12,'7aiii'!I12)</f>
        <v>10</v>
      </c>
      <c r="J12">
        <f>AVERAGE('11aiii'!J12,'17aiii'!J12,'7aiii'!J12)</f>
        <v>14.884200000000002</v>
      </c>
      <c r="K12">
        <f>AVERAGE('11aiii'!K12,'17aiii'!K12,'7aiii'!K12)</f>
        <v>5.503793333333333E-5</v>
      </c>
      <c r="L12">
        <f>AVERAGE('11aiii'!L12,'17aiii'!L12,'7aiii'!L12)</f>
        <v>11.632316666666666</v>
      </c>
      <c r="M12">
        <f>AVERAGE('11aiii'!M12,'17aiii'!M12,'7aiii'!M12)</f>
        <v>9.4642966666666661E-2</v>
      </c>
      <c r="N12">
        <f>AVERAGE('11aiii'!N12,'17aiii'!N12,'7aiii'!N12)</f>
        <v>2.9096469999999997E-4</v>
      </c>
      <c r="O12">
        <f>AVERAGE('11aiii'!O12,'17aiii'!O12,'7aiii'!O12)</f>
        <v>3.9810199999999996</v>
      </c>
      <c r="P12">
        <f>AVERAGE('11aiii'!P12,'17aiii'!P12,'7aiii'!P12)</f>
        <v>1105.586</v>
      </c>
      <c r="Q12">
        <f>AVERAGE('11aiii'!Q12,'17aiii'!Q12,'7aiii'!Q12)</f>
        <v>9.959673333333334E-2</v>
      </c>
      <c r="R12">
        <f>AVERAGE('11aiii'!R12,'17aiii'!R12,'7aiii'!R12)</f>
        <v>2.4912633333333333E-2</v>
      </c>
      <c r="S12">
        <f>AVERAGE('11aiii'!S12,'17aiii'!S12,'7aiii'!S12)</f>
        <v>2.8928366666666667E-7</v>
      </c>
      <c r="T12">
        <f>AVERAGE('11aiii'!T12,'17aiii'!T12,'7aiii'!T12)</f>
        <v>9.4668333333333337</v>
      </c>
      <c r="U12">
        <f>AVERAGE('11aiii'!U12,'17aiii'!U12,'7aiii'!U12)</f>
        <v>237.09799999999998</v>
      </c>
    </row>
    <row r="13" spans="1:21" x14ac:dyDescent="0.35">
      <c r="A13">
        <f>AVERAGE('11aiii'!A13,'17aiii'!A13,'7aiii'!A13)</f>
        <v>2.9937466666666668E-4</v>
      </c>
      <c r="B13">
        <f>AVERAGE('11aiii'!B13,'17aiii'!B13,'7aiii'!B13)</f>
        <v>299.37466666666666</v>
      </c>
      <c r="C13">
        <f>AVERAGE('11aiii'!C13,'17aiii'!C13,'7aiii'!C13)</f>
        <v>4.9875666666666667E-5</v>
      </c>
      <c r="D13">
        <f>AVERAGE('11aiii'!D13,'17aiii'!D13,'7aiii'!D13)</f>
        <v>49.875666666666667</v>
      </c>
      <c r="E13">
        <f>AVERAGE('11aiii'!E13,'17aiii'!E13,'7aiii'!E13)</f>
        <v>0.16844066666666668</v>
      </c>
      <c r="F13">
        <f>AVERAGE('11aiii'!F13,'17aiii'!F13,'7aiii'!F13)</f>
        <v>39.644399999999997</v>
      </c>
      <c r="G13">
        <f>AVERAGE('11aiii'!G13,'17aiii'!G13,'7aiii'!G13)</f>
        <v>1.5054166666666668</v>
      </c>
      <c r="H13">
        <f>AVERAGE('11aiii'!H13,'17aiii'!H13,'7aiii'!H13)</f>
        <v>207.97566666666668</v>
      </c>
      <c r="I13">
        <f>AVERAGE('11aiii'!I13,'17aiii'!I13,'7aiii'!I13)</f>
        <v>10</v>
      </c>
      <c r="J13">
        <f>AVERAGE('11aiii'!J13,'17aiii'!J13,'7aiii'!J13)</f>
        <v>73.534533333333329</v>
      </c>
      <c r="K13">
        <f>AVERAGE('11aiii'!K13,'17aiii'!K13,'7aiii'!K13)</f>
        <v>5.5636333333333335E-5</v>
      </c>
      <c r="L13">
        <f>AVERAGE('11aiii'!L13,'17aiii'!L13,'7aiii'!L13)</f>
        <v>7.6556466666666667</v>
      </c>
      <c r="M13">
        <f>AVERAGE('11aiii'!M13,'17aiii'!M13,'7aiii'!M13)</f>
        <v>9.3604133333333339E-2</v>
      </c>
      <c r="N13">
        <f>AVERAGE('11aiii'!N13,'17aiii'!N13,'7aiii'!N13)</f>
        <v>3.0350366666666664E-4</v>
      </c>
      <c r="O13">
        <f>AVERAGE('11aiii'!O13,'17aiii'!O13,'7aiii'!O13)</f>
        <v>6.3095999999999997</v>
      </c>
      <c r="P13">
        <f>AVERAGE('11aiii'!P13,'17aiii'!P13,'7aiii'!P13)</f>
        <v>1105.5893333333333</v>
      </c>
      <c r="Q13">
        <f>AVERAGE('11aiii'!Q13,'17aiii'!Q13,'7aiii'!Q13)</f>
        <v>0.10042963333333332</v>
      </c>
      <c r="R13">
        <f>AVERAGE('11aiii'!R13,'17aiii'!R13,'7aiii'!R13)</f>
        <v>3.9814766666666668E-2</v>
      </c>
      <c r="S13">
        <f>AVERAGE('11aiii'!S13,'17aiii'!S13,'7aiii'!S13)</f>
        <v>3.053443333333333E-7</v>
      </c>
      <c r="T13">
        <f>AVERAGE('11aiii'!T13,'17aiii'!T13,'7aiii'!T13)</f>
        <v>9.5608166666666676</v>
      </c>
      <c r="U13">
        <f>AVERAGE('11aiii'!U13,'17aiii'!U13,'7aiii'!U13)</f>
        <v>252.68333333333337</v>
      </c>
    </row>
    <row r="14" spans="1:21" x14ac:dyDescent="0.35">
      <c r="A14">
        <f>AVERAGE('11aiii'!A14,'17aiii'!A14,'7aiii'!A14)</f>
        <v>3.1437133333333335E-4</v>
      </c>
      <c r="B14">
        <f>AVERAGE('11aiii'!B14,'17aiii'!B14,'7aiii'!B14)</f>
        <v>314.37133333333333</v>
      </c>
      <c r="C14">
        <f>AVERAGE('11aiii'!C14,'17aiii'!C14,'7aiii'!C14)</f>
        <v>5.3032633333333338E-5</v>
      </c>
      <c r="D14">
        <f>AVERAGE('11aiii'!D14,'17aiii'!D14,'7aiii'!D14)</f>
        <v>53.03263333333333</v>
      </c>
      <c r="E14">
        <f>AVERAGE('11aiii'!E14,'17aiii'!E14,'7aiii'!E14)</f>
        <v>0.17066866666666666</v>
      </c>
      <c r="F14">
        <f>AVERAGE('11aiii'!F14,'17aiii'!F14,'7aiii'!F14)</f>
        <v>62.831899999999997</v>
      </c>
      <c r="G14">
        <f>AVERAGE('11aiii'!G14,'17aiii'!G14,'7aiii'!G14)</f>
        <v>2.9521600000000006</v>
      </c>
      <c r="H14">
        <f>AVERAGE('11aiii'!H14,'17aiii'!H14,'7aiii'!H14)</f>
        <v>224.04433333333336</v>
      </c>
      <c r="I14">
        <f>AVERAGE('11aiii'!I14,'17aiii'!I14,'7aiii'!I14)</f>
        <v>10</v>
      </c>
      <c r="J14">
        <f>AVERAGE('11aiii'!J14,'17aiii'!J14,'7aiii'!J14)</f>
        <v>163.239</v>
      </c>
      <c r="K14">
        <f>AVERAGE('11aiii'!K14,'17aiii'!K14,'7aiii'!K14)</f>
        <v>5.5580800000000008E-5</v>
      </c>
      <c r="L14">
        <f>AVERAGE('11aiii'!L14,'17aiii'!L14,'7aiii'!L14)</f>
        <v>5.0740866666666662</v>
      </c>
      <c r="M14">
        <f>AVERAGE('11aiii'!M14,'17aiii'!M14,'7aiii'!M14)</f>
        <v>9.3669233333333338E-2</v>
      </c>
      <c r="N14">
        <f>AVERAGE('11aiii'!N14,'17aiii'!N14,'7aiii'!N14)</f>
        <v>3.1881433333333332E-4</v>
      </c>
      <c r="O14">
        <f>AVERAGE('11aiii'!O14,'17aiii'!O14,'7aiii'!O14)</f>
        <v>10</v>
      </c>
      <c r="P14">
        <f>AVERAGE('11aiii'!P14,'17aiii'!P14,'7aiii'!P14)</f>
        <v>1105.5893333333333</v>
      </c>
      <c r="Q14">
        <f>AVERAGE('11aiii'!Q14,'17aiii'!Q14,'7aiii'!Q14)</f>
        <v>0.10036393333333334</v>
      </c>
      <c r="R14">
        <f>AVERAGE('11aiii'!R14,'17aiii'!R14,'7aiii'!R14)</f>
        <v>6.3060500000000005E-2</v>
      </c>
      <c r="S14">
        <f>AVERAGE('11aiii'!S14,'17aiii'!S14,'7aiii'!S14)</f>
        <v>3.2137766666666669E-7</v>
      </c>
      <c r="T14">
        <f>AVERAGE('11aiii'!T14,'17aiii'!T14,'7aiii'!T14)</f>
        <v>9.6851666666666674</v>
      </c>
      <c r="U14">
        <f>AVERAGE('11aiii'!U14,'17aiii'!U14,'7aiii'!U14)</f>
        <v>268.75200000000001</v>
      </c>
    </row>
    <row r="16" spans="1:21" x14ac:dyDescent="0.35">
      <c r="A16" t="s">
        <v>38</v>
      </c>
    </row>
    <row r="17" spans="1:21" x14ac:dyDescent="0.35">
      <c r="A17" t="s">
        <v>0</v>
      </c>
      <c r="C17" t="s">
        <v>1</v>
      </c>
      <c r="E17" t="s">
        <v>2</v>
      </c>
      <c r="F17" t="s">
        <v>3</v>
      </c>
      <c r="G17" t="s">
        <v>4</v>
      </c>
      <c r="H17" t="s">
        <v>5</v>
      </c>
      <c r="I17" t="s">
        <v>6</v>
      </c>
      <c r="J17" t="s">
        <v>7</v>
      </c>
      <c r="K17" t="s">
        <v>8</v>
      </c>
      <c r="L17" t="s">
        <v>9</v>
      </c>
      <c r="M17" t="s">
        <v>10</v>
      </c>
      <c r="N17" t="s">
        <v>11</v>
      </c>
      <c r="O17" t="s">
        <v>12</v>
      </c>
      <c r="P17" t="s">
        <v>13</v>
      </c>
      <c r="Q17" t="s">
        <v>14</v>
      </c>
      <c r="R17" t="s">
        <v>15</v>
      </c>
      <c r="S17" t="s">
        <v>16</v>
      </c>
      <c r="T17" t="s">
        <v>17</v>
      </c>
      <c r="U17" t="s">
        <v>18</v>
      </c>
    </row>
    <row r="18" spans="1:21" x14ac:dyDescent="0.35">
      <c r="A18" t="s">
        <v>19</v>
      </c>
      <c r="B18" t="s">
        <v>20</v>
      </c>
      <c r="C18" t="s">
        <v>19</v>
      </c>
      <c r="D18" t="s">
        <v>20</v>
      </c>
      <c r="F18" t="s">
        <v>21</v>
      </c>
      <c r="G18" t="s">
        <v>22</v>
      </c>
      <c r="H18" t="s">
        <v>23</v>
      </c>
      <c r="I18" t="s">
        <v>24</v>
      </c>
      <c r="J18" t="s">
        <v>25</v>
      </c>
      <c r="K18" t="s">
        <v>26</v>
      </c>
      <c r="L18" t="s">
        <v>27</v>
      </c>
      <c r="M18" t="s">
        <v>28</v>
      </c>
      <c r="N18" t="s">
        <v>19</v>
      </c>
      <c r="O18" t="s">
        <v>29</v>
      </c>
      <c r="P18" t="s">
        <v>30</v>
      </c>
      <c r="Q18" t="s">
        <v>31</v>
      </c>
      <c r="R18" t="s">
        <v>32</v>
      </c>
      <c r="S18" t="s">
        <v>19</v>
      </c>
      <c r="T18" t="s">
        <v>25</v>
      </c>
      <c r="U18" t="s">
        <v>23</v>
      </c>
    </row>
    <row r="19" spans="1:21" x14ac:dyDescent="0.35">
      <c r="A19">
        <f>_xlfn.STDEV.P('11aiii'!A4,'17aiii'!A4,'7aiii'!A4)</f>
        <v>1.2074260031105656E-4</v>
      </c>
      <c r="B19">
        <f>_xlfn.STDEV.P('11aiii'!B4,'17aiii'!B4,'7aiii'!B4)</f>
        <v>120.74260031105659</v>
      </c>
      <c r="C19">
        <f>_xlfn.STDEV.P('11aiii'!C4,'17aiii'!C4,'7aiii'!C4)</f>
        <v>3.6087737653514506E-5</v>
      </c>
      <c r="D19">
        <f>_xlfn.STDEV.P('11aiii'!D4,'17aiii'!D4,'7aiii'!D4)</f>
        <v>36.087737653514509</v>
      </c>
      <c r="E19">
        <f>_xlfn.STDEV.P('11aiii'!E4,'17aiii'!E4,'7aiii'!E4)</f>
        <v>1.7314537867224616E-2</v>
      </c>
      <c r="F19">
        <f>_xlfn.STDEV.P('11aiii'!F4,'17aiii'!F4,'7aiii'!F4)</f>
        <v>0</v>
      </c>
      <c r="G19">
        <f>_xlfn.STDEV.P('11aiii'!G4,'17aiii'!G4,'7aiii'!G4)</f>
        <v>1.619333950285391</v>
      </c>
      <c r="H19">
        <f>_xlfn.STDEV.P('11aiii'!H4,'17aiii'!H4,'7aiii'!H4)</f>
        <v>9.4847498277791313</v>
      </c>
      <c r="I19">
        <f>_xlfn.STDEV.P('11aiii'!I4,'17aiii'!I4,'7aiii'!I4)</f>
        <v>0</v>
      </c>
      <c r="J19">
        <f>_xlfn.STDEV.P('11aiii'!J4,'17aiii'!J4,'7aiii'!J4)</f>
        <v>0.92068549220434404</v>
      </c>
      <c r="K19">
        <f>_xlfn.STDEV.P('11aiii'!K4,'17aiii'!K4,'7aiii'!K4)</f>
        <v>2.1971674381803496E-5</v>
      </c>
      <c r="L19">
        <f>_xlfn.STDEV.P('11aiii'!L4,'17aiii'!L4,'7aiii'!L4)</f>
        <v>200.5184270643141</v>
      </c>
      <c r="M19">
        <f>_xlfn.STDEV.P('11aiii'!M4,'17aiii'!M4,'7aiii'!M4)</f>
        <v>1.2280288208977594E-2</v>
      </c>
      <c r="N19">
        <f>_xlfn.STDEV.P('11aiii'!N4,'17aiii'!N4,'7aiii'!N4)</f>
        <v>1.2598956719999567E-4</v>
      </c>
      <c r="O19">
        <f>_xlfn.STDEV.P('11aiii'!O4,'17aiii'!O4,'7aiii'!O4)</f>
        <v>1.3877787807814457E-17</v>
      </c>
      <c r="P19">
        <f>_xlfn.STDEV.P('11aiii'!P4,'17aiii'!P4,'7aiii'!P4)</f>
        <v>431.46338366875239</v>
      </c>
      <c r="Q19">
        <f>_xlfn.STDEV.P('11aiii'!Q4,'17aiii'!Q4,'7aiii'!Q4)</f>
        <v>1.2476502617142164E-3</v>
      </c>
      <c r="R19">
        <f>_xlfn.STDEV.P('11aiii'!R4,'17aiii'!R4,'7aiii'!R4)</f>
        <v>7.8404422069166374E-6</v>
      </c>
      <c r="S19">
        <f>_xlfn.STDEV.P('11aiii'!S4,'17aiii'!S4,'7aiii'!S4)</f>
        <v>1.2887956897576901E-7</v>
      </c>
      <c r="T19">
        <f>_xlfn.STDEV.P('11aiii'!T4,'17aiii'!T4,'7aiii'!T4)</f>
        <v>0.92145954634783334</v>
      </c>
      <c r="U19">
        <f>_xlfn.STDEV.P('11aiii'!U4,'17aiii'!U4,'7aiii'!U4)</f>
        <v>27.604819876769518</v>
      </c>
    </row>
    <row r="20" spans="1:21" x14ac:dyDescent="0.35">
      <c r="A20">
        <f>_xlfn.STDEV.P('11aiii'!A5,'17aiii'!A5,'7aiii'!A5)</f>
        <v>1.3297345896864783E-4</v>
      </c>
      <c r="B20">
        <f>_xlfn.STDEV.P('11aiii'!B5,'17aiii'!B5,'7aiii'!B5)</f>
        <v>132.97345896864778</v>
      </c>
      <c r="C20">
        <f>_xlfn.STDEV.P('11aiii'!C5,'17aiii'!C5,'7aiii'!C5)</f>
        <v>3.3884345350369229E-5</v>
      </c>
      <c r="D20">
        <f>_xlfn.STDEV.P('11aiii'!D5,'17aiii'!D5,'7aiii'!D5)</f>
        <v>33.884345350369237</v>
      </c>
      <c r="E20">
        <f>_xlfn.STDEV.P('11aiii'!E5,'17aiii'!E5,'7aiii'!E5)</f>
        <v>4.4370944163945859E-2</v>
      </c>
      <c r="F20">
        <f>_xlfn.STDEV.P('11aiii'!F5,'17aiii'!F5,'7aiii'!F5)</f>
        <v>0</v>
      </c>
      <c r="G20">
        <f>_xlfn.STDEV.P('11aiii'!G5,'17aiii'!G5,'7aiii'!G5)</f>
        <v>1.711437299913211</v>
      </c>
      <c r="H20">
        <f>_xlfn.STDEV.P('11aiii'!H5,'17aiii'!H5,'7aiii'!H5)</f>
        <v>3.4514830245691313</v>
      </c>
      <c r="I20">
        <f>_xlfn.STDEV.P('11aiii'!I5,'17aiii'!I5,'7aiii'!I5)</f>
        <v>0</v>
      </c>
      <c r="J20">
        <f>_xlfn.STDEV.P('11aiii'!J5,'17aiii'!J5,'7aiii'!J5)</f>
        <v>2.4595701405326862</v>
      </c>
      <c r="K20">
        <f>_xlfn.STDEV.P('11aiii'!K5,'17aiii'!K5,'7aiii'!K5)</f>
        <v>2.154648197461066E-5</v>
      </c>
      <c r="L20">
        <f>_xlfn.STDEV.P('11aiii'!L5,'17aiii'!L5,'7aiii'!L5)</f>
        <v>137.65937403867565</v>
      </c>
      <c r="M20">
        <f>_xlfn.STDEV.P('11aiii'!M5,'17aiii'!M5,'7aiii'!M5)</f>
        <v>1.1559680461077755E-2</v>
      </c>
      <c r="N20">
        <f>_xlfn.STDEV.P('11aiii'!N5,'17aiii'!N5,'7aiii'!N5)</f>
        <v>1.3708313198951779E-4</v>
      </c>
      <c r="O20">
        <f>_xlfn.STDEV.P('11aiii'!O5,'17aiii'!O5,'7aiii'!O5)</f>
        <v>0</v>
      </c>
      <c r="P20">
        <f>_xlfn.STDEV.P('11aiii'!P5,'17aiii'!P5,'7aiii'!P5)</f>
        <v>431.45012970472294</v>
      </c>
      <c r="Q20">
        <f>_xlfn.STDEV.P('11aiii'!Q5,'17aiii'!Q5,'7aiii'!Q5)</f>
        <v>3.8003573808553982E-4</v>
      </c>
      <c r="R20">
        <f>_xlfn.STDEV.P('11aiii'!R5,'17aiii'!R5,'7aiii'!R5)</f>
        <v>3.7860081293568249E-6</v>
      </c>
      <c r="S20">
        <f>_xlfn.STDEV.P('11aiii'!S5,'17aiii'!S5,'7aiii'!S5)</f>
        <v>1.362334161906281E-7</v>
      </c>
      <c r="T20">
        <f>_xlfn.STDEV.P('11aiii'!T5,'17aiii'!T5,'7aiii'!T5)</f>
        <v>2.4590003757805525</v>
      </c>
      <c r="U20">
        <f>_xlfn.STDEV.P('11aiii'!U5,'17aiii'!U5,'7aiii'!U5)</f>
        <v>31.641092237784733</v>
      </c>
    </row>
    <row r="21" spans="1:21" x14ac:dyDescent="0.35">
      <c r="A21">
        <f>_xlfn.STDEV.P('11aiii'!A6,'17aiii'!A6,'7aiii'!A6)</f>
        <v>1.4123731020945643E-4</v>
      </c>
      <c r="B21">
        <f>_xlfn.STDEV.P('11aiii'!B6,'17aiii'!B6,'7aiii'!B6)</f>
        <v>141.23731020945647</v>
      </c>
      <c r="C21">
        <f>_xlfn.STDEV.P('11aiii'!C6,'17aiii'!C6,'7aiii'!C6)</f>
        <v>3.2345482377743092E-5</v>
      </c>
      <c r="D21">
        <f>_xlfn.STDEV.P('11aiii'!D6,'17aiii'!D6,'7aiii'!D6)</f>
        <v>32.345482377743089</v>
      </c>
      <c r="E21">
        <f>_xlfn.STDEV.P('11aiii'!E6,'17aiii'!E6,'7aiii'!E6)</f>
        <v>1.1724719366459153E-2</v>
      </c>
      <c r="F21">
        <f>_xlfn.STDEV.P('11aiii'!F6,'17aiii'!F6,'7aiii'!F6)</f>
        <v>0</v>
      </c>
      <c r="G21">
        <f>_xlfn.STDEV.P('11aiii'!G6,'17aiii'!G6,'7aiii'!G6)</f>
        <v>1.8231352243929191</v>
      </c>
      <c r="H21">
        <f>_xlfn.STDEV.P('11aiii'!H6,'17aiii'!H6,'7aiii'!H6)</f>
        <v>6.2740278042808244</v>
      </c>
      <c r="I21">
        <f>_xlfn.STDEV.P('11aiii'!I6,'17aiii'!I6,'7aiii'!I6)</f>
        <v>0</v>
      </c>
      <c r="J21">
        <f>_xlfn.STDEV.P('11aiii'!J6,'17aiii'!J6,'7aiii'!J6)</f>
        <v>0.63797972277076864</v>
      </c>
      <c r="K21">
        <f>_xlfn.STDEV.P('11aiii'!K6,'17aiii'!K6,'7aiii'!K6)</f>
        <v>2.168308103665672E-5</v>
      </c>
      <c r="L21">
        <f>_xlfn.STDEV.P('11aiii'!L6,'17aiii'!L6,'7aiii'!L6)</f>
        <v>91.790674803308121</v>
      </c>
      <c r="M21">
        <f>_xlfn.STDEV.P('11aiii'!M6,'17aiii'!M6,'7aiii'!M6)</f>
        <v>1.1077199371983275E-2</v>
      </c>
      <c r="N21">
        <f>_xlfn.STDEV.P('11aiii'!N6,'17aiii'!N6,'7aiii'!N6)</f>
        <v>1.4487107982997233E-4</v>
      </c>
      <c r="O21">
        <f>_xlfn.STDEV.P('11aiii'!O6,'17aiii'!O6,'7aiii'!O6)</f>
        <v>0</v>
      </c>
      <c r="P21">
        <f>_xlfn.STDEV.P('11aiii'!P6,'17aiii'!P6,'7aiii'!P6)</f>
        <v>431.46777545799063</v>
      </c>
      <c r="Q21">
        <f>_xlfn.STDEV.P('11aiii'!Q6,'17aiii'!Q6,'7aiii'!Q6)</f>
        <v>4.0569105103377537E-4</v>
      </c>
      <c r="R21">
        <f>_xlfn.STDEV.P('11aiii'!R6,'17aiii'!R6,'7aiii'!R6)</f>
        <v>6.3989651941197415E-6</v>
      </c>
      <c r="S21">
        <f>_xlfn.STDEV.P('11aiii'!S6,'17aiii'!S6,'7aiii'!S6)</f>
        <v>1.4518790227116797E-7</v>
      </c>
      <c r="T21">
        <f>_xlfn.STDEV.P('11aiii'!T6,'17aiii'!T6,'7aiii'!T6)</f>
        <v>0.64371868769586749</v>
      </c>
      <c r="U21">
        <f>_xlfn.STDEV.P('11aiii'!U6,'17aiii'!U6,'7aiii'!U6)</f>
        <v>28.065840142224356</v>
      </c>
    </row>
    <row r="22" spans="1:21" x14ac:dyDescent="0.35">
      <c r="A22">
        <f>_xlfn.STDEV.P('11aiii'!A7,'17aiii'!A7,'7aiii'!A7)</f>
        <v>1.4965486332948444E-4</v>
      </c>
      <c r="B22">
        <f>_xlfn.STDEV.P('11aiii'!B7,'17aiii'!B7,'7aiii'!B7)</f>
        <v>149.65486332948444</v>
      </c>
      <c r="C22">
        <f>_xlfn.STDEV.P('11aiii'!C7,'17aiii'!C7,'7aiii'!C7)</f>
        <v>3.212069473721506E-5</v>
      </c>
      <c r="D22">
        <f>_xlfn.STDEV.P('11aiii'!D7,'17aiii'!D7,'7aiii'!D7)</f>
        <v>32.120694737215061</v>
      </c>
      <c r="E22">
        <f>_xlfn.STDEV.P('11aiii'!E7,'17aiii'!E7,'7aiii'!E7)</f>
        <v>4.5484193796770982E-2</v>
      </c>
      <c r="F22">
        <f>_xlfn.STDEV.P('11aiii'!F7,'17aiii'!F7,'7aiii'!F7)</f>
        <v>0</v>
      </c>
      <c r="G22">
        <f>_xlfn.STDEV.P('11aiii'!G7,'17aiii'!G7,'7aiii'!G7)</f>
        <v>1.9171469348589032</v>
      </c>
      <c r="H22">
        <f>_xlfn.STDEV.P('11aiii'!H7,'17aiii'!H7,'7aiii'!H7)</f>
        <v>6.8732251688870365</v>
      </c>
      <c r="I22">
        <f>_xlfn.STDEV.P('11aiii'!I7,'17aiii'!I7,'7aiii'!I7)</f>
        <v>0</v>
      </c>
      <c r="J22">
        <f>_xlfn.STDEV.P('11aiii'!J7,'17aiii'!J7,'7aiii'!J7)</f>
        <v>2.5580645031394775</v>
      </c>
      <c r="K22">
        <f>_xlfn.STDEV.P('11aiii'!K7,'17aiii'!K7,'7aiii'!K7)</f>
        <v>2.1544539021963056E-5</v>
      </c>
      <c r="L22">
        <f>_xlfn.STDEV.P('11aiii'!L7,'17aiii'!L7,'7aiii'!L7)</f>
        <v>61.127255227398784</v>
      </c>
      <c r="M22">
        <f>_xlfn.STDEV.P('11aiii'!M7,'17aiii'!M7,'7aiii'!M7)</f>
        <v>1.0814555087473537E-2</v>
      </c>
      <c r="N22">
        <f>_xlfn.STDEV.P('11aiii'!N7,'17aiii'!N7,'7aiii'!N7)</f>
        <v>1.5290336549592362E-4</v>
      </c>
      <c r="O22">
        <f>_xlfn.STDEV.P('11aiii'!O7,'17aiii'!O7,'7aiii'!O7)</f>
        <v>0</v>
      </c>
      <c r="P22">
        <f>_xlfn.STDEV.P('11aiii'!P7,'17aiii'!P7,'7aiii'!P7)</f>
        <v>431.45059406636835</v>
      </c>
      <c r="Q22">
        <f>_xlfn.STDEV.P('11aiii'!Q7,'17aiii'!Q7,'7aiii'!Q7)</f>
        <v>1.166064130121325E-4</v>
      </c>
      <c r="R22">
        <f>_xlfn.STDEV.P('11aiii'!R7,'17aiii'!R7,'7aiii'!R7)</f>
        <v>2.9168971337518655E-6</v>
      </c>
      <c r="S22">
        <f>_xlfn.STDEV.P('11aiii'!S7,'17aiii'!S7,'7aiii'!S7)</f>
        <v>1.5282944109990355E-7</v>
      </c>
      <c r="T22">
        <f>_xlfn.STDEV.P('11aiii'!T7,'17aiii'!T7,'7aiii'!T7)</f>
        <v>2.5512534571765997</v>
      </c>
      <c r="U22">
        <f>_xlfn.STDEV.P('11aiii'!U7,'17aiii'!U7,'7aiii'!U7)</f>
        <v>27.623286516995201</v>
      </c>
    </row>
    <row r="23" spans="1:21" x14ac:dyDescent="0.35">
      <c r="A23">
        <f>_xlfn.STDEV.P('11aiii'!A8,'17aiii'!A8,'7aiii'!A8)</f>
        <v>1.587761910582594E-4</v>
      </c>
      <c r="B23">
        <f>_xlfn.STDEV.P('11aiii'!B8,'17aiii'!B8,'7aiii'!B8)</f>
        <v>158.77619105825937</v>
      </c>
      <c r="C23">
        <f>_xlfn.STDEV.P('11aiii'!C8,'17aiii'!C8,'7aiii'!C8)</f>
        <v>3.177388384076877E-5</v>
      </c>
      <c r="D23">
        <f>_xlfn.STDEV.P('11aiii'!D8,'17aiii'!D8,'7aiii'!D8)</f>
        <v>31.773883840768775</v>
      </c>
      <c r="E23">
        <f>_xlfn.STDEV.P('11aiii'!E8,'17aiii'!E8,'7aiii'!E8)</f>
        <v>1.44013511403155E-2</v>
      </c>
      <c r="F23">
        <f>_xlfn.STDEV.P('11aiii'!F8,'17aiii'!F8,'7aiii'!F8)</f>
        <v>4.4408920985006262E-16</v>
      </c>
      <c r="G23">
        <f>_xlfn.STDEV.P('11aiii'!G8,'17aiii'!G8,'7aiii'!G8)</f>
        <v>2.005139275599134</v>
      </c>
      <c r="H23">
        <f>_xlfn.STDEV.P('11aiii'!H8,'17aiii'!H8,'7aiii'!H8)</f>
        <v>3.6871757032540038</v>
      </c>
      <c r="I23">
        <f>_xlfn.STDEV.P('11aiii'!I8,'17aiii'!I8,'7aiii'!I8)</f>
        <v>0</v>
      </c>
      <c r="J23">
        <f>_xlfn.STDEV.P('11aiii'!J8,'17aiii'!J8,'7aiii'!J8)</f>
        <v>0.78110740440878057</v>
      </c>
      <c r="K23">
        <f>_xlfn.STDEV.P('11aiii'!K8,'17aiii'!K8,'7aiii'!K8)</f>
        <v>2.1194856327577848E-5</v>
      </c>
      <c r="L23">
        <f>_xlfn.STDEV.P('11aiii'!L8,'17aiii'!L8,'7aiii'!L8)</f>
        <v>40.83456086212049</v>
      </c>
      <c r="M23">
        <f>_xlfn.STDEV.P('11aiii'!M8,'17aiii'!M8,'7aiii'!M8)</f>
        <v>1.1201104341487378E-2</v>
      </c>
      <c r="N23">
        <f>_xlfn.STDEV.P('11aiii'!N8,'17aiii'!N8,'7aiii'!N8)</f>
        <v>1.6188577777600545E-4</v>
      </c>
      <c r="O23">
        <f>_xlfn.STDEV.P('11aiii'!O8,'17aiii'!O8,'7aiii'!O8)</f>
        <v>0</v>
      </c>
      <c r="P23">
        <f>_xlfn.STDEV.P('11aiii'!P8,'17aiii'!P8,'7aiii'!P8)</f>
        <v>431.4519742113701</v>
      </c>
      <c r="Q23">
        <f>_xlfn.STDEV.P('11aiii'!Q8,'17aiii'!Q8,'7aiii'!Q8)</f>
        <v>1.2967094414538505E-3</v>
      </c>
      <c r="R23">
        <f>_xlfn.STDEV.P('11aiii'!R8,'17aiii'!R8,'7aiii'!R8)</f>
        <v>5.1415208083039069E-5</v>
      </c>
      <c r="S23">
        <f>_xlfn.STDEV.P('11aiii'!S8,'17aiii'!S8,'7aiii'!S8)</f>
        <v>1.6022478005854429E-7</v>
      </c>
      <c r="T23">
        <f>_xlfn.STDEV.P('11aiii'!T8,'17aiii'!T8,'7aiii'!T8)</f>
        <v>0.80065057123705474</v>
      </c>
      <c r="U23">
        <f>_xlfn.STDEV.P('11aiii'!U8,'17aiii'!U8,'7aiii'!U8)</f>
        <v>30.594846029283328</v>
      </c>
    </row>
    <row r="24" spans="1:21" x14ac:dyDescent="0.35">
      <c r="A24">
        <f>_xlfn.STDEV.P('11aiii'!A9,'17aiii'!A9,'7aiii'!A9)</f>
        <v>1.6590444823374152E-4</v>
      </c>
      <c r="B24">
        <f>_xlfn.STDEV.P('11aiii'!B9,'17aiii'!B9,'7aiii'!B9)</f>
        <v>165.9044482337415</v>
      </c>
      <c r="C24">
        <f>_xlfn.STDEV.P('11aiii'!C9,'17aiii'!C9,'7aiii'!C9)</f>
        <v>3.1492224189895939E-5</v>
      </c>
      <c r="D24">
        <f>_xlfn.STDEV.P('11aiii'!D9,'17aiii'!D9,'7aiii'!D9)</f>
        <v>31.492224189895939</v>
      </c>
      <c r="E24">
        <f>_xlfn.STDEV.P('11aiii'!E9,'17aiii'!E9,'7aiii'!E9)</f>
        <v>1.1275819980037915E-2</v>
      </c>
      <c r="F24">
        <f>_xlfn.STDEV.P('11aiii'!F9,'17aiii'!F9,'7aiii'!F9)</f>
        <v>0</v>
      </c>
      <c r="G24">
        <f>_xlfn.STDEV.P('11aiii'!G9,'17aiii'!G9,'7aiii'!G9)</f>
        <v>2.067620323710865</v>
      </c>
      <c r="H24">
        <f>_xlfn.STDEV.P('11aiii'!H9,'17aiii'!H9,'7aiii'!H9)</f>
        <v>3.7182474665119041</v>
      </c>
      <c r="I24">
        <f>_xlfn.STDEV.P('11aiii'!I9,'17aiii'!I9,'7aiii'!I9)</f>
        <v>0</v>
      </c>
      <c r="J24">
        <f>_xlfn.STDEV.P('11aiii'!J9,'17aiii'!J9,'7aiii'!J9)</f>
        <v>0.56775168048090308</v>
      </c>
      <c r="K24">
        <f>_xlfn.STDEV.P('11aiii'!K9,'17aiii'!K9,'7aiii'!K9)</f>
        <v>2.1173670219454685E-5</v>
      </c>
      <c r="L24">
        <f>_xlfn.STDEV.P('11aiii'!L9,'17aiii'!L9,'7aiii'!L9)</f>
        <v>26.871784930707936</v>
      </c>
      <c r="M24">
        <f>_xlfn.STDEV.P('11aiii'!M9,'17aiii'!M9,'7aiii'!M9)</f>
        <v>1.0707530269965264E-2</v>
      </c>
      <c r="N24">
        <f>_xlfn.STDEV.P('11aiii'!N9,'17aiii'!N9,'7aiii'!N9)</f>
        <v>1.6884058552197164E-4</v>
      </c>
      <c r="O24">
        <f>_xlfn.STDEV.P('11aiii'!O9,'17aiii'!O9,'7aiii'!O9)</f>
        <v>0</v>
      </c>
      <c r="P24">
        <f>_xlfn.STDEV.P('11aiii'!P9,'17aiii'!P9,'7aiii'!P9)</f>
        <v>431.46358329759397</v>
      </c>
      <c r="Q24">
        <f>_xlfn.STDEV.P('11aiii'!Q9,'17aiii'!Q9,'7aiii'!Q9)</f>
        <v>8.86680650265671E-4</v>
      </c>
      <c r="R24">
        <f>_xlfn.STDEV.P('11aiii'!R9,'17aiii'!R9,'7aiii'!R9)</f>
        <v>5.5706319809036761E-5</v>
      </c>
      <c r="S24">
        <f>_xlfn.STDEV.P('11aiii'!S9,'17aiii'!S9,'7aiii'!S9)</f>
        <v>1.6619571677527273E-7</v>
      </c>
      <c r="T24">
        <f>_xlfn.STDEV.P('11aiii'!T9,'17aiii'!T9,'7aiii'!T9)</f>
        <v>0.62792651939184341</v>
      </c>
      <c r="U24">
        <f>_xlfn.STDEV.P('11aiii'!U9,'17aiii'!U9,'7aiii'!U9)</f>
        <v>30.564600973457409</v>
      </c>
    </row>
    <row r="25" spans="1:21" x14ac:dyDescent="0.35">
      <c r="A25">
        <f>_xlfn.STDEV.P('11aiii'!A10,'17aiii'!A10,'7aiii'!A10)</f>
        <v>1.7304744168351313E-4</v>
      </c>
      <c r="B25">
        <f>_xlfn.STDEV.P('11aiii'!B10,'17aiii'!B10,'7aiii'!B10)</f>
        <v>173.04744168351314</v>
      </c>
      <c r="C25">
        <f>_xlfn.STDEV.P('11aiii'!C10,'17aiii'!C10,'7aiii'!C10)</f>
        <v>2.9553728946784363E-5</v>
      </c>
      <c r="D25">
        <f>_xlfn.STDEV.P('11aiii'!D10,'17aiii'!D10,'7aiii'!D10)</f>
        <v>29.553728946784368</v>
      </c>
      <c r="E25">
        <f>_xlfn.STDEV.P('11aiii'!E10,'17aiii'!E10,'7aiii'!E10)</f>
        <v>1.6030030214153269E-2</v>
      </c>
      <c r="F25">
        <f>_xlfn.STDEV.P('11aiii'!F10,'17aiii'!F10,'7aiii'!F10)</f>
        <v>0</v>
      </c>
      <c r="G25">
        <f>_xlfn.STDEV.P('11aiii'!G10,'17aiii'!G10,'7aiii'!G10)</f>
        <v>2.1558757701392626</v>
      </c>
      <c r="H25">
        <f>_xlfn.STDEV.P('11aiii'!H10,'17aiii'!H10,'7aiii'!H10)</f>
        <v>3.6825933193274984</v>
      </c>
      <c r="I25">
        <f>_xlfn.STDEV.P('11aiii'!I10,'17aiii'!I10,'7aiii'!I10)</f>
        <v>0</v>
      </c>
      <c r="J25">
        <f>_xlfn.STDEV.P('11aiii'!J10,'17aiii'!J10,'7aiii'!J10)</f>
        <v>0.98974250207931513</v>
      </c>
      <c r="K25">
        <f>_xlfn.STDEV.P('11aiii'!K10,'17aiii'!K10,'7aiii'!K10)</f>
        <v>2.1638061290903324E-5</v>
      </c>
      <c r="L25">
        <f>_xlfn.STDEV.P('11aiii'!L10,'17aiii'!L10,'7aiii'!L10)</f>
        <v>17.626841926212045</v>
      </c>
      <c r="M25">
        <f>_xlfn.STDEV.P('11aiii'!M10,'17aiii'!M10,'7aiii'!M10)</f>
        <v>1.0503595635252013E-2</v>
      </c>
      <c r="N25">
        <f>_xlfn.STDEV.P('11aiii'!N10,'17aiii'!N10,'7aiii'!N10)</f>
        <v>1.7553209823134911E-4</v>
      </c>
      <c r="O25">
        <f>_xlfn.STDEV.P('11aiii'!O10,'17aiii'!O10,'7aiii'!O10)</f>
        <v>0</v>
      </c>
      <c r="P25">
        <f>_xlfn.STDEV.P('11aiii'!P10,'17aiii'!P10,'7aiii'!P10)</f>
        <v>431.46126147958574</v>
      </c>
      <c r="Q25">
        <f>_xlfn.STDEV.P('11aiii'!Q10,'17aiii'!Q10,'7aiii'!Q10)</f>
        <v>1.609597534237094E-4</v>
      </c>
      <c r="R25">
        <f>_xlfn.STDEV.P('11aiii'!R10,'17aiii'!R10,'7aiii'!R10)</f>
        <v>1.602277615007953E-5</v>
      </c>
      <c r="S25">
        <f>_xlfn.STDEV.P('11aiii'!S10,'17aiii'!S10,'7aiii'!S10)</f>
        <v>1.7585846603243189E-7</v>
      </c>
      <c r="T25">
        <f>_xlfn.STDEV.P('11aiii'!T10,'17aiii'!T10,'7aiii'!T10)</f>
        <v>0.88911805081715067</v>
      </c>
      <c r="U25">
        <f>_xlfn.STDEV.P('11aiii'!U10,'17aiii'!U10,'7aiii'!U10)</f>
        <v>30.598172247519649</v>
      </c>
    </row>
    <row r="26" spans="1:21" x14ac:dyDescent="0.35">
      <c r="A26">
        <f>_xlfn.STDEV.P('11aiii'!A11,'17aiii'!A11,'7aiii'!A11)</f>
        <v>1.8068183563382597E-4</v>
      </c>
      <c r="B26">
        <f>_xlfn.STDEV.P('11aiii'!B11,'17aiii'!B11,'7aiii'!B11)</f>
        <v>180.68183563382595</v>
      </c>
      <c r="C26">
        <f>_xlfn.STDEV.P('11aiii'!C11,'17aiii'!C11,'7aiii'!C11)</f>
        <v>3.1333363471226647E-5</v>
      </c>
      <c r="D26">
        <f>_xlfn.STDEV.P('11aiii'!D11,'17aiii'!D11,'7aiii'!D11)</f>
        <v>31.333363471226647</v>
      </c>
      <c r="E26">
        <f>_xlfn.STDEV.P('11aiii'!E11,'17aiii'!E11,'7aiii'!E11)</f>
        <v>5.8511231400475601E-3</v>
      </c>
      <c r="F26">
        <f>_xlfn.STDEV.P('11aiii'!F11,'17aiii'!F11,'7aiii'!F11)</f>
        <v>0</v>
      </c>
      <c r="G26">
        <f>_xlfn.STDEV.P('11aiii'!G11,'17aiii'!G11,'7aiii'!G11)</f>
        <v>2.1599108599230563</v>
      </c>
      <c r="H26">
        <f>_xlfn.STDEV.P('11aiii'!H11,'17aiii'!H11,'7aiii'!H11)</f>
        <v>1.522695927914985</v>
      </c>
      <c r="I26">
        <f>_xlfn.STDEV.P('11aiii'!I11,'17aiii'!I11,'7aiii'!I11)</f>
        <v>0</v>
      </c>
      <c r="J26">
        <f>_xlfn.STDEV.P('11aiii'!J11,'17aiii'!J11,'7aiii'!J11)</f>
        <v>0.35532242947622722</v>
      </c>
      <c r="K26">
        <f>_xlfn.STDEV.P('11aiii'!K11,'17aiii'!K11,'7aiii'!K11)</f>
        <v>2.1504578562767095E-5</v>
      </c>
      <c r="L26">
        <f>_xlfn.STDEV.P('11aiii'!L11,'17aiii'!L11,'7aiii'!L11)</f>
        <v>11.618494764240719</v>
      </c>
      <c r="M26">
        <f>_xlfn.STDEV.P('11aiii'!M11,'17aiii'!M11,'7aiii'!M11)</f>
        <v>1.1187487300948745E-2</v>
      </c>
      <c r="N26">
        <f>_xlfn.STDEV.P('11aiii'!N11,'17aiii'!N11,'7aiii'!N11)</f>
        <v>1.8337194138477129E-4</v>
      </c>
      <c r="O26">
        <f>_xlfn.STDEV.P('11aiii'!O11,'17aiii'!O11,'7aiii'!O11)</f>
        <v>0</v>
      </c>
      <c r="P26">
        <f>_xlfn.STDEV.P('11aiii'!P11,'17aiii'!P11,'7aiii'!P11)</f>
        <v>431.4705487539095</v>
      </c>
      <c r="Q26">
        <f>_xlfn.STDEV.P('11aiii'!Q11,'17aiii'!Q11,'7aiii'!Q11)</f>
        <v>2.0017975810644484E-4</v>
      </c>
      <c r="R26">
        <f>_xlfn.STDEV.P('11aiii'!R11,'17aiii'!R11,'7aiii'!R11)</f>
        <v>3.1586178411873246E-5</v>
      </c>
      <c r="S26">
        <f>_xlfn.STDEV.P('11aiii'!S11,'17aiii'!S11,'7aiii'!S11)</f>
        <v>1.8241061692933947E-7</v>
      </c>
      <c r="T26">
        <f>_xlfn.STDEV.P('11aiii'!T11,'17aiii'!T11,'7aiii'!T11)</f>
        <v>0.32643657069772186</v>
      </c>
      <c r="U26">
        <f>_xlfn.STDEV.P('11aiii'!U11,'17aiii'!U11,'7aiii'!U11)</f>
        <v>35.01429714654666</v>
      </c>
    </row>
    <row r="27" spans="1:21" x14ac:dyDescent="0.35">
      <c r="A27">
        <f>_xlfn.STDEV.P('11aiii'!A12,'17aiii'!A12,'7aiii'!A12)</f>
        <v>1.8979744460593303E-4</v>
      </c>
      <c r="B27">
        <f>_xlfn.STDEV.P('11aiii'!B12,'17aiii'!B12,'7aiii'!B12)</f>
        <v>189.79744460593301</v>
      </c>
      <c r="C27">
        <f>_xlfn.STDEV.P('11aiii'!C12,'17aiii'!C12,'7aiii'!C12)</f>
        <v>3.2198043210522385E-5</v>
      </c>
      <c r="D27">
        <f>_xlfn.STDEV.P('11aiii'!D12,'17aiii'!D12,'7aiii'!D12)</f>
        <v>32.1980432105224</v>
      </c>
      <c r="E27">
        <f>_xlfn.STDEV.P('11aiii'!E12,'17aiii'!E12,'7aiii'!E12)</f>
        <v>6.3012669096513176E-3</v>
      </c>
      <c r="F27">
        <f>_xlfn.STDEV.P('11aiii'!F12,'17aiii'!F12,'7aiii'!F12)</f>
        <v>3.5527136788005009E-15</v>
      </c>
      <c r="G27">
        <f>_xlfn.STDEV.P('11aiii'!G12,'17aiii'!G12,'7aiii'!G12)</f>
        <v>2.0721792873438556</v>
      </c>
      <c r="H27">
        <f>_xlfn.STDEV.P('11aiii'!H12,'17aiii'!H12,'7aiii'!H12)</f>
        <v>2.5606948709719899</v>
      </c>
      <c r="I27">
        <f>_xlfn.STDEV.P('11aiii'!I12,'17aiii'!I12,'7aiii'!I12)</f>
        <v>0</v>
      </c>
      <c r="J27">
        <f>_xlfn.STDEV.P('11aiii'!J12,'17aiii'!J12,'7aiii'!J12)</f>
        <v>1.9854337880338959</v>
      </c>
      <c r="K27">
        <f>_xlfn.STDEV.P('11aiii'!K12,'17aiii'!K12,'7aiii'!K12)</f>
        <v>2.1423031819412388E-5</v>
      </c>
      <c r="L27">
        <f>_xlfn.STDEV.P('11aiii'!L12,'17aiii'!L12,'7aiii'!L12)</f>
        <v>7.6959976447256144</v>
      </c>
      <c r="M27">
        <f>_xlfn.STDEV.P('11aiii'!M12,'17aiii'!M12,'7aiii'!M12)</f>
        <v>1.0738439910382213E-2</v>
      </c>
      <c r="N27">
        <f>_xlfn.STDEV.P('11aiii'!N12,'17aiii'!N12,'7aiii'!N12)</f>
        <v>1.9250349098439749E-4</v>
      </c>
      <c r="O27">
        <f>_xlfn.STDEV.P('11aiii'!O12,'17aiii'!O12,'7aiii'!O12)</f>
        <v>4.4408920985006262E-16</v>
      </c>
      <c r="P27">
        <f>_xlfn.STDEV.P('11aiii'!P12,'17aiii'!P12,'7aiii'!P12)</f>
        <v>431.47751421366127</v>
      </c>
      <c r="Q27">
        <f>_xlfn.STDEV.P('11aiii'!Q12,'17aiii'!Q12,'7aiii'!Q12)</f>
        <v>3.3051854545378611E-4</v>
      </c>
      <c r="R27">
        <f>_xlfn.STDEV.P('11aiii'!R12,'17aiii'!R12,'7aiii'!R12)</f>
        <v>8.265741883756659E-5</v>
      </c>
      <c r="S27">
        <f>_xlfn.STDEV.P('11aiii'!S12,'17aiii'!S12,'7aiii'!S12)</f>
        <v>1.9051629965147049E-7</v>
      </c>
      <c r="T27">
        <f>_xlfn.STDEV.P('11aiii'!T12,'17aiii'!T12,'7aiii'!T12)</f>
        <v>0.35141151890941469</v>
      </c>
      <c r="U27">
        <f>_xlfn.STDEV.P('11aiii'!U12,'17aiii'!U12,'7aiii'!U12)</f>
        <v>36.831809847829476</v>
      </c>
    </row>
    <row r="28" spans="1:21" x14ac:dyDescent="0.35">
      <c r="A28">
        <f>_xlfn.STDEV.P('11aiii'!A13,'17aiii'!A13,'7aiii'!A13)</f>
        <v>1.9689364864876221E-4</v>
      </c>
      <c r="B28">
        <f>_xlfn.STDEV.P('11aiii'!B13,'17aiii'!B13,'7aiii'!B13)</f>
        <v>196.89364864876231</v>
      </c>
      <c r="C28">
        <f>_xlfn.STDEV.P('11aiii'!C13,'17aiii'!C13,'7aiii'!C13)</f>
        <v>3.2632890836530081E-5</v>
      </c>
      <c r="D28">
        <f>_xlfn.STDEV.P('11aiii'!D13,'17aiii'!D13,'7aiii'!D13)</f>
        <v>32.632890836530088</v>
      </c>
      <c r="E28">
        <f>_xlfn.STDEV.P('11aiii'!E13,'17aiii'!E13,'7aiii'!E13)</f>
        <v>6.3031982534442173E-3</v>
      </c>
      <c r="F28">
        <f>_xlfn.STDEV.P('11aiii'!F13,'17aiii'!F13,'7aiii'!F13)</f>
        <v>0</v>
      </c>
      <c r="G28">
        <f>_xlfn.STDEV.P('11aiii'!G13,'17aiii'!G13,'7aiii'!G13)</f>
        <v>1.5693214158094646</v>
      </c>
      <c r="H28">
        <f>_xlfn.STDEV.P('11aiii'!H13,'17aiii'!H13,'7aiii'!H13)</f>
        <v>3.2060060650112456</v>
      </c>
      <c r="I28">
        <f>_xlfn.STDEV.P('11aiii'!I13,'17aiii'!I13,'7aiii'!I13)</f>
        <v>0</v>
      </c>
      <c r="J28">
        <f>_xlfn.STDEV.P('11aiii'!J13,'17aiii'!J13,'7aiii'!J13)</f>
        <v>43.22812061435112</v>
      </c>
      <c r="K28">
        <f>_xlfn.STDEV.P('11aiii'!K13,'17aiii'!K13,'7aiii'!K13)</f>
        <v>2.1871641278503892E-5</v>
      </c>
      <c r="L28">
        <f>_xlfn.STDEV.P('11aiii'!L13,'17aiii'!L13,'7aiii'!L13)</f>
        <v>5.0341385951807975</v>
      </c>
      <c r="M28">
        <f>_xlfn.STDEV.P('11aiii'!M13,'17aiii'!M13,'7aiii'!M13)</f>
        <v>1.0176955239603288E-2</v>
      </c>
      <c r="N28">
        <f>_xlfn.STDEV.P('11aiii'!N13,'17aiii'!N13,'7aiii'!N13)</f>
        <v>1.9957561665750207E-4</v>
      </c>
      <c r="O28">
        <f>_xlfn.STDEV.P('11aiii'!O13,'17aiii'!O13,'7aiii'!O13)</f>
        <v>0</v>
      </c>
      <c r="P28">
        <f>_xlfn.STDEV.P('11aiii'!P13,'17aiii'!P13,'7aiii'!P13)</f>
        <v>431.479133123363</v>
      </c>
      <c r="Q28">
        <f>_xlfn.STDEV.P('11aiii'!Q13,'17aiii'!Q13,'7aiii'!Q13)</f>
        <v>6.1252053208216486E-4</v>
      </c>
      <c r="R28">
        <f>_xlfn.STDEV.P('11aiii'!R13,'17aiii'!R13,'7aiii'!R13)</f>
        <v>2.4287893188902962E-4</v>
      </c>
      <c r="S28">
        <f>_xlfn.STDEV.P('11aiii'!S13,'17aiii'!S13,'7aiii'!S13)</f>
        <v>2.0095768343000856E-7</v>
      </c>
      <c r="T28">
        <f>_xlfn.STDEV.P('11aiii'!T13,'17aiii'!T13,'7aiii'!T13)</f>
        <v>0.35101978997708344</v>
      </c>
      <c r="U28">
        <f>_xlfn.STDEV.P('11aiii'!U13,'17aiii'!U13,'7aiii'!U13)</f>
        <v>34.348357877617545</v>
      </c>
    </row>
    <row r="29" spans="1:21" x14ac:dyDescent="0.35">
      <c r="A29">
        <f>_xlfn.STDEV.P('11aiii'!A14,'17aiii'!A14,'7aiii'!A14)</f>
        <v>2.0321964655897705E-4</v>
      </c>
      <c r="B29">
        <f>_xlfn.STDEV.P('11aiii'!B14,'17aiii'!B14,'7aiii'!B14)</f>
        <v>203.2196465589771</v>
      </c>
      <c r="C29">
        <f>_xlfn.STDEV.P('11aiii'!C14,'17aiii'!C14,'7aiii'!C14)</f>
        <v>3.3602895878811126E-5</v>
      </c>
      <c r="D29">
        <f>_xlfn.STDEV.P('11aiii'!D14,'17aiii'!D14,'7aiii'!D14)</f>
        <v>33.60289587881114</v>
      </c>
      <c r="E29">
        <f>_xlfn.STDEV.P('11aiii'!E14,'17aiii'!E14,'7aiii'!E14)</f>
        <v>3.5806967974900588E-3</v>
      </c>
      <c r="F29">
        <f>_xlfn.STDEV.P('11aiii'!F14,'17aiii'!F14,'7aiii'!F14)</f>
        <v>0</v>
      </c>
      <c r="G29">
        <f>_xlfn.STDEV.P('11aiii'!G14,'17aiii'!G14,'7aiii'!G14)</f>
        <v>1.478896415191634</v>
      </c>
      <c r="H29">
        <f>_xlfn.STDEV.P('11aiii'!H14,'17aiii'!H14,'7aiii'!H14)</f>
        <v>3.1357413087746191</v>
      </c>
      <c r="I29">
        <f>_xlfn.STDEV.P('11aiii'!I14,'17aiii'!I14,'7aiii'!I14)</f>
        <v>0</v>
      </c>
      <c r="J29">
        <f>_xlfn.STDEV.P('11aiii'!J14,'17aiii'!J14,'7aiii'!J14)</f>
        <v>13.742540449276467</v>
      </c>
      <c r="K29">
        <f>_xlfn.STDEV.P('11aiii'!K14,'17aiii'!K14,'7aiii'!K14)</f>
        <v>2.1887394099344036E-5</v>
      </c>
      <c r="L29">
        <f>_xlfn.STDEV.P('11aiii'!L14,'17aiii'!L14,'7aiii'!L14)</f>
        <v>3.2782317927640334</v>
      </c>
      <c r="M29">
        <f>_xlfn.STDEV.P('11aiii'!M14,'17aiii'!M14,'7aiii'!M14)</f>
        <v>9.7575611913131941E-3</v>
      </c>
      <c r="N29">
        <f>_xlfn.STDEV.P('11aiii'!N14,'17aiii'!N14,'7aiii'!N14)</f>
        <v>2.0597765083350402E-4</v>
      </c>
      <c r="O29">
        <f>_xlfn.STDEV.P('11aiii'!O14,'17aiii'!O14,'7aiii'!O14)</f>
        <v>0</v>
      </c>
      <c r="P29">
        <f>_xlfn.STDEV.P('11aiii'!P14,'17aiii'!P14,'7aiii'!P14)</f>
        <v>431.479133123363</v>
      </c>
      <c r="Q29">
        <f>_xlfn.STDEV.P('11aiii'!Q14,'17aiii'!Q14,'7aiii'!Q14)</f>
        <v>7.0867681554350923E-4</v>
      </c>
      <c r="R29">
        <f>_xlfn.STDEV.P('11aiii'!R14,'17aiii'!R14,'7aiii'!R14)</f>
        <v>4.4526199777958342E-4</v>
      </c>
      <c r="S29">
        <f>_xlfn.STDEV.P('11aiii'!S14,'17aiii'!S14,'7aiii'!S14)</f>
        <v>2.0980435065449801E-7</v>
      </c>
      <c r="T29">
        <f>_xlfn.STDEV.P('11aiii'!T14,'17aiii'!T14,'7aiii'!T14)</f>
        <v>0.19929625223660272</v>
      </c>
      <c r="U29">
        <f>_xlfn.STDEV.P('11aiii'!U14,'17aiii'!U14,'7aiii'!U14)</f>
        <v>34.428199643122099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3F790-9358-4A41-BA1E-C83D7A604A2A}">
  <dimension ref="M28"/>
  <sheetViews>
    <sheetView zoomScale="50" zoomScaleNormal="50" workbookViewId="0">
      <selection activeCell="AA56" sqref="AA56"/>
    </sheetView>
  </sheetViews>
  <sheetFormatPr defaultRowHeight="14.5" x14ac:dyDescent="0.35"/>
  <sheetData>
    <row r="28" spans="13:13" x14ac:dyDescent="0.35">
      <c r="M28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15204-3D88-4645-9558-895A40AFB8FD}">
  <dimension ref="A1:U14"/>
  <sheetViews>
    <sheetView topLeftCell="G1" workbookViewId="0">
      <selection activeCell="B4" sqref="B4"/>
    </sheetView>
  </sheetViews>
  <sheetFormatPr defaultRowHeight="14.5" x14ac:dyDescent="0.35"/>
  <sheetData>
    <row r="1" spans="1:21" x14ac:dyDescent="0.35">
      <c r="A1" t="s">
        <v>33</v>
      </c>
    </row>
    <row r="2" spans="1:21" x14ac:dyDescent="0.35">
      <c r="A2" t="s">
        <v>0</v>
      </c>
      <c r="C2" t="s">
        <v>1</v>
      </c>
      <c r="E2" t="s">
        <v>2</v>
      </c>
      <c r="F2" t="s">
        <v>3</v>
      </c>
      <c r="G2" t="s">
        <v>4</v>
      </c>
      <c r="H2" t="s">
        <v>5</v>
      </c>
      <c r="I2" t="s">
        <v>6</v>
      </c>
      <c r="J2" t="s">
        <v>7</v>
      </c>
      <c r="K2" t="s">
        <v>8</v>
      </c>
      <c r="L2" t="s">
        <v>9</v>
      </c>
      <c r="M2" t="s">
        <v>10</v>
      </c>
      <c r="N2" t="s">
        <v>11</v>
      </c>
      <c r="O2" t="s">
        <v>12</v>
      </c>
      <c r="P2" t="s">
        <v>13</v>
      </c>
      <c r="Q2" t="s">
        <v>14</v>
      </c>
      <c r="R2" t="s">
        <v>15</v>
      </c>
      <c r="S2" t="s">
        <v>16</v>
      </c>
      <c r="T2" t="s">
        <v>17</v>
      </c>
      <c r="U2" t="s">
        <v>18</v>
      </c>
    </row>
    <row r="3" spans="1:21" x14ac:dyDescent="0.35">
      <c r="A3" t="s">
        <v>19</v>
      </c>
      <c r="B3" t="s">
        <v>20</v>
      </c>
      <c r="C3" t="s">
        <v>19</v>
      </c>
      <c r="D3" t="s">
        <v>20</v>
      </c>
      <c r="F3" t="s">
        <v>21</v>
      </c>
      <c r="G3" t="s">
        <v>22</v>
      </c>
      <c r="H3" t="s">
        <v>23</v>
      </c>
      <c r="I3" t="s">
        <v>24</v>
      </c>
      <c r="J3" t="s">
        <v>25</v>
      </c>
      <c r="K3" t="s">
        <v>26</v>
      </c>
      <c r="L3" t="s">
        <v>27</v>
      </c>
      <c r="M3" t="s">
        <v>28</v>
      </c>
      <c r="N3" t="s">
        <v>19</v>
      </c>
      <c r="O3" t="s">
        <v>29</v>
      </c>
      <c r="P3" t="s">
        <v>30</v>
      </c>
      <c r="Q3" t="s">
        <v>31</v>
      </c>
      <c r="R3" t="s">
        <v>32</v>
      </c>
      <c r="S3" t="s">
        <v>19</v>
      </c>
      <c r="T3" t="s">
        <v>25</v>
      </c>
      <c r="U3" t="s">
        <v>23</v>
      </c>
    </row>
    <row r="4" spans="1:21" x14ac:dyDescent="0.35">
      <c r="A4">
        <v>2.22807E-4</v>
      </c>
      <c r="B4">
        <f>A4*1000000</f>
        <v>222.80699999999999</v>
      </c>
      <c r="C4">
        <v>6.7798200000000004E-5</v>
      </c>
      <c r="D4">
        <f>C4*1000000</f>
        <v>67.798200000000008</v>
      </c>
      <c r="E4">
        <v>0.30429200000000001</v>
      </c>
      <c r="F4">
        <v>0.62831899999999996</v>
      </c>
      <c r="G4">
        <v>2.8271700000000002</v>
      </c>
      <c r="H4">
        <v>81.132999999999996</v>
      </c>
      <c r="I4">
        <v>10</v>
      </c>
      <c r="J4">
        <v>16.9269</v>
      </c>
      <c r="K4">
        <v>4.6910599999999998E-5</v>
      </c>
      <c r="L4">
        <v>370.66199999999998</v>
      </c>
      <c r="M4">
        <v>8.4391099999999997E-2</v>
      </c>
      <c r="N4">
        <v>2.3289400000000001E-4</v>
      </c>
      <c r="O4">
        <v>0.1</v>
      </c>
      <c r="P4">
        <v>970.97199999999998</v>
      </c>
      <c r="Q4">
        <v>9.6620300000000006E-2</v>
      </c>
      <c r="R4">
        <v>6.0708400000000003E-4</v>
      </c>
      <c r="S4">
        <v>2.2502299999999999E-7</v>
      </c>
      <c r="T4">
        <v>16.924600000000002</v>
      </c>
      <c r="U4">
        <v>125.045</v>
      </c>
    </row>
    <row r="5" spans="1:21" x14ac:dyDescent="0.35">
      <c r="A5">
        <v>2.52093E-4</v>
      </c>
      <c r="B5">
        <f t="shared" ref="B5:B14" si="0">A5*1000000</f>
        <v>252.09299999999999</v>
      </c>
      <c r="C5">
        <v>4.4304900000000003E-5</v>
      </c>
      <c r="D5">
        <f t="shared" ref="D5:D14" si="1">C5*1000000</f>
        <v>44.304900000000004</v>
      </c>
      <c r="E5">
        <v>0.17574799999999999</v>
      </c>
      <c r="F5">
        <v>0.99581600000000003</v>
      </c>
      <c r="G5">
        <v>3.1923400000000002</v>
      </c>
      <c r="H5">
        <v>107.367</v>
      </c>
      <c r="I5">
        <v>10</v>
      </c>
      <c r="J5">
        <v>9.9717300000000009</v>
      </c>
      <c r="K5">
        <v>4.82097E-5</v>
      </c>
      <c r="L5">
        <v>257.03199999999998</v>
      </c>
      <c r="M5">
        <v>8.3419300000000002E-2</v>
      </c>
      <c r="N5">
        <v>2.5595700000000002E-4</v>
      </c>
      <c r="O5">
        <v>0.15848899999999999</v>
      </c>
      <c r="P5">
        <v>970.96799999999996</v>
      </c>
      <c r="Q5">
        <v>9.9295599999999998E-2</v>
      </c>
      <c r="R5">
        <v>9.88802E-4</v>
      </c>
      <c r="S5">
        <v>2.5415399999999999E-7</v>
      </c>
      <c r="T5">
        <v>9.9678199999999997</v>
      </c>
      <c r="U5">
        <v>151.279</v>
      </c>
    </row>
    <row r="6" spans="1:21" x14ac:dyDescent="0.35">
      <c r="A6">
        <v>2.5839800000000002E-4</v>
      </c>
      <c r="B6">
        <f t="shared" si="0"/>
        <v>258.39800000000002</v>
      </c>
      <c r="C6">
        <v>6.3294799999999996E-5</v>
      </c>
      <c r="D6">
        <f t="shared" si="1"/>
        <v>63.294799999999995</v>
      </c>
      <c r="E6">
        <v>0.244951</v>
      </c>
      <c r="F6">
        <v>1.5782700000000001</v>
      </c>
      <c r="G6">
        <v>3.3498700000000001</v>
      </c>
      <c r="H6">
        <v>132.262</v>
      </c>
      <c r="I6">
        <v>10</v>
      </c>
      <c r="J6">
        <v>13.777900000000001</v>
      </c>
      <c r="K6">
        <v>4.8703599999999999E-5</v>
      </c>
      <c r="L6">
        <v>168.56200000000001</v>
      </c>
      <c r="M6">
        <v>8.3113699999999999E-2</v>
      </c>
      <c r="N6">
        <v>2.66037E-4</v>
      </c>
      <c r="O6">
        <v>0.25119000000000002</v>
      </c>
      <c r="P6">
        <v>970.98800000000006</v>
      </c>
      <c r="Q6">
        <v>0.100311</v>
      </c>
      <c r="R6">
        <v>1.58318E-3</v>
      </c>
      <c r="S6">
        <v>2.66864E-7</v>
      </c>
      <c r="T6">
        <v>13.7636</v>
      </c>
      <c r="U6">
        <v>176.17500000000001</v>
      </c>
    </row>
    <row r="7" spans="1:21" x14ac:dyDescent="0.35">
      <c r="A7">
        <v>2.8694400000000002E-4</v>
      </c>
      <c r="B7">
        <f t="shared" si="0"/>
        <v>286.94400000000002</v>
      </c>
      <c r="C7">
        <v>2.9334799999999999E-5</v>
      </c>
      <c r="D7">
        <f t="shared" si="1"/>
        <v>29.334799999999998</v>
      </c>
      <c r="E7">
        <v>0.102232</v>
      </c>
      <c r="F7">
        <v>2.5013899999999998</v>
      </c>
      <c r="G7">
        <v>3.5897399999999999</v>
      </c>
      <c r="H7">
        <v>143.232</v>
      </c>
      <c r="I7">
        <v>10</v>
      </c>
      <c r="J7">
        <v>5.8518299999999996</v>
      </c>
      <c r="K7">
        <v>4.8208699999999998E-5</v>
      </c>
      <c r="L7">
        <v>115.312</v>
      </c>
      <c r="M7">
        <v>8.2528199999999996E-2</v>
      </c>
      <c r="N7">
        <v>2.8844E-4</v>
      </c>
      <c r="O7">
        <v>0.39810899999999999</v>
      </c>
      <c r="P7">
        <v>970.96799999999996</v>
      </c>
      <c r="Q7">
        <v>9.9292699999999998E-2</v>
      </c>
      <c r="R7">
        <v>2.4837000000000001E-3</v>
      </c>
      <c r="S7">
        <v>2.8640000000000002E-7</v>
      </c>
      <c r="T7">
        <v>5.8371599999999999</v>
      </c>
      <c r="U7">
        <v>187.14500000000001</v>
      </c>
    </row>
    <row r="8" spans="1:21" x14ac:dyDescent="0.35">
      <c r="A8">
        <v>2.8431099999999998E-4</v>
      </c>
      <c r="B8">
        <f t="shared" si="0"/>
        <v>284.31099999999998</v>
      </c>
      <c r="C8">
        <v>6.7269199999999996E-5</v>
      </c>
      <c r="D8">
        <f t="shared" si="1"/>
        <v>67.269199999999998</v>
      </c>
      <c r="E8">
        <v>0.23660400000000001</v>
      </c>
      <c r="F8">
        <v>3.96441</v>
      </c>
      <c r="G8">
        <v>3.6522399999999999</v>
      </c>
      <c r="H8">
        <v>150.29400000000001</v>
      </c>
      <c r="I8">
        <v>10</v>
      </c>
      <c r="J8">
        <v>13.395799999999999</v>
      </c>
      <c r="K8">
        <v>4.86022E-5</v>
      </c>
      <c r="L8">
        <v>73.695899999999995</v>
      </c>
      <c r="M8">
        <v>8.2900199999999993E-2</v>
      </c>
      <c r="N8">
        <v>2.9216099999999998E-4</v>
      </c>
      <c r="O8">
        <v>0.63095599999999996</v>
      </c>
      <c r="P8">
        <v>970.96799999999996</v>
      </c>
      <c r="Q8">
        <v>0.100103</v>
      </c>
      <c r="R8">
        <v>3.9685099999999997E-3</v>
      </c>
      <c r="S8">
        <v>2.9246299999999999E-7</v>
      </c>
      <c r="T8">
        <v>13.3116</v>
      </c>
      <c r="U8">
        <v>194.20699999999999</v>
      </c>
    </row>
    <row r="9" spans="1:21" x14ac:dyDescent="0.35">
      <c r="A9">
        <v>3.0366200000000001E-4</v>
      </c>
      <c r="B9">
        <f t="shared" si="0"/>
        <v>303.66200000000003</v>
      </c>
      <c r="C9">
        <v>5.51411E-5</v>
      </c>
      <c r="D9">
        <f t="shared" si="1"/>
        <v>55.141100000000002</v>
      </c>
      <c r="E9">
        <v>0.181587</v>
      </c>
      <c r="F9">
        <v>6.2831900000000003</v>
      </c>
      <c r="G9">
        <v>3.8512400000000002</v>
      </c>
      <c r="H9">
        <v>159.30199999999999</v>
      </c>
      <c r="I9">
        <v>10</v>
      </c>
      <c r="J9">
        <v>10.4498</v>
      </c>
      <c r="K9">
        <v>4.8947899999999999E-5</v>
      </c>
      <c r="L9">
        <v>49.119700000000002</v>
      </c>
      <c r="M9">
        <v>8.2581299999999996E-2</v>
      </c>
      <c r="N9">
        <v>3.0862799999999997E-4</v>
      </c>
      <c r="O9">
        <v>1</v>
      </c>
      <c r="P9">
        <v>970.96500000000003</v>
      </c>
      <c r="Q9">
        <v>0.100815</v>
      </c>
      <c r="R9">
        <v>6.3343999999999996E-3</v>
      </c>
      <c r="S9">
        <v>3.1114400000000002E-7</v>
      </c>
      <c r="T9">
        <v>10.292</v>
      </c>
      <c r="U9">
        <v>203.214</v>
      </c>
    </row>
    <row r="10" spans="1:21" x14ac:dyDescent="0.35">
      <c r="A10">
        <v>3.1752700000000001E-4</v>
      </c>
      <c r="B10">
        <f t="shared" si="0"/>
        <v>317.52699999999999</v>
      </c>
      <c r="C10">
        <v>5.4169599999999997E-5</v>
      </c>
      <c r="D10">
        <f t="shared" si="1"/>
        <v>54.169599999999996</v>
      </c>
      <c r="E10">
        <v>0.170598</v>
      </c>
      <c r="F10">
        <v>9.9582200000000007</v>
      </c>
      <c r="G10">
        <v>3.9126099999999999</v>
      </c>
      <c r="H10">
        <v>168.99</v>
      </c>
      <c r="I10">
        <v>10</v>
      </c>
      <c r="J10">
        <v>10.047800000000001</v>
      </c>
      <c r="K10">
        <v>4.8693100000000003E-5</v>
      </c>
      <c r="L10">
        <v>32.346600000000002</v>
      </c>
      <c r="M10">
        <v>8.2285999999999998E-2</v>
      </c>
      <c r="N10">
        <v>3.2211499999999999E-4</v>
      </c>
      <c r="O10">
        <v>1.5849</v>
      </c>
      <c r="P10">
        <v>970.96600000000001</v>
      </c>
      <c r="Q10">
        <v>0.10029</v>
      </c>
      <c r="R10">
        <v>9.9870800000000006E-3</v>
      </c>
      <c r="S10">
        <v>3.2304800000000002E-7</v>
      </c>
      <c r="T10">
        <v>9.6813599999999997</v>
      </c>
      <c r="U10">
        <v>212.90199999999999</v>
      </c>
    </row>
    <row r="11" spans="1:21" x14ac:dyDescent="0.35">
      <c r="A11">
        <v>3.3049799999999998E-4</v>
      </c>
      <c r="B11">
        <f t="shared" si="0"/>
        <v>330.49799999999999</v>
      </c>
      <c r="C11">
        <v>5.6369200000000002E-5</v>
      </c>
      <c r="D11">
        <f t="shared" si="1"/>
        <v>56.369199999999999</v>
      </c>
      <c r="E11">
        <v>0.17055799999999999</v>
      </c>
      <c r="F11">
        <v>15.7827</v>
      </c>
      <c r="G11">
        <v>3.8599700000000001</v>
      </c>
      <c r="H11">
        <v>179.68799999999999</v>
      </c>
      <c r="I11">
        <v>10</v>
      </c>
      <c r="J11">
        <v>10.614000000000001</v>
      </c>
      <c r="K11">
        <v>4.8736100000000003E-5</v>
      </c>
      <c r="L11">
        <v>21.242899999999999</v>
      </c>
      <c r="M11">
        <v>8.2607799999999995E-2</v>
      </c>
      <c r="N11">
        <v>3.35271E-4</v>
      </c>
      <c r="O11">
        <v>2.5118999999999998</v>
      </c>
      <c r="P11">
        <v>970.96199999999999</v>
      </c>
      <c r="Q11">
        <v>0.100378</v>
      </c>
      <c r="R11">
        <v>1.58424E-2</v>
      </c>
      <c r="S11">
        <v>3.3653899999999999E-7</v>
      </c>
      <c r="T11">
        <v>9.6791300000000007</v>
      </c>
      <c r="U11">
        <v>223.6</v>
      </c>
    </row>
    <row r="12" spans="1:21" x14ac:dyDescent="0.35">
      <c r="A12">
        <v>3.4647600000000002E-4</v>
      </c>
      <c r="B12">
        <f t="shared" si="0"/>
        <v>346.476</v>
      </c>
      <c r="C12">
        <v>5.3455699999999997E-5</v>
      </c>
      <c r="D12">
        <f t="shared" si="1"/>
        <v>53.4557</v>
      </c>
      <c r="E12">
        <v>0.154284</v>
      </c>
      <c r="F12">
        <v>25.013500000000001</v>
      </c>
      <c r="G12">
        <v>3.4506100000000002</v>
      </c>
      <c r="H12">
        <v>190.001</v>
      </c>
      <c r="I12">
        <v>10</v>
      </c>
      <c r="J12">
        <v>11.125</v>
      </c>
      <c r="K12">
        <v>4.8127200000000002E-5</v>
      </c>
      <c r="L12">
        <v>14.015499999999999</v>
      </c>
      <c r="M12">
        <v>8.2419300000000001E-2</v>
      </c>
      <c r="N12">
        <v>3.50575E-4</v>
      </c>
      <c r="O12">
        <v>3.98102</v>
      </c>
      <c r="P12">
        <v>970.96100000000001</v>
      </c>
      <c r="Q12">
        <v>9.9123900000000001E-2</v>
      </c>
      <c r="R12">
        <v>2.4794400000000001E-2</v>
      </c>
      <c r="S12">
        <v>3.4750400000000001E-7</v>
      </c>
      <c r="T12">
        <v>8.7706700000000009</v>
      </c>
      <c r="U12">
        <v>233.91300000000001</v>
      </c>
    </row>
    <row r="13" spans="1:21" x14ac:dyDescent="0.35">
      <c r="A13">
        <v>3.6598499999999999E-4</v>
      </c>
      <c r="B13">
        <f t="shared" si="0"/>
        <v>365.98500000000001</v>
      </c>
      <c r="C13">
        <v>5.9179599999999998E-5</v>
      </c>
      <c r="D13">
        <f t="shared" si="1"/>
        <v>59.179600000000001</v>
      </c>
      <c r="E13">
        <v>0.16170000000000001</v>
      </c>
      <c r="F13">
        <v>39.644399999999997</v>
      </c>
      <c r="G13">
        <v>2.37385</v>
      </c>
      <c r="H13">
        <v>205.82400000000001</v>
      </c>
      <c r="I13">
        <v>10</v>
      </c>
      <c r="J13">
        <v>18.3475</v>
      </c>
      <c r="K13">
        <v>4.87904E-5</v>
      </c>
      <c r="L13">
        <v>9.3515999999999995</v>
      </c>
      <c r="M13">
        <v>8.2693299999999997E-2</v>
      </c>
      <c r="N13">
        <v>3.7073899999999998E-4</v>
      </c>
      <c r="O13">
        <v>6.3095999999999997</v>
      </c>
      <c r="P13">
        <v>970.96100000000001</v>
      </c>
      <c r="Q13">
        <v>0.10048899999999999</v>
      </c>
      <c r="R13">
        <v>3.9838400000000003E-2</v>
      </c>
      <c r="S13">
        <v>3.7255300000000001E-7</v>
      </c>
      <c r="T13">
        <v>9.1852099999999997</v>
      </c>
      <c r="U13">
        <v>249.73599999999999</v>
      </c>
    </row>
    <row r="14" spans="1:21" x14ac:dyDescent="0.35">
      <c r="A14">
        <v>3.8117100000000003E-4</v>
      </c>
      <c r="B14">
        <f t="shared" si="0"/>
        <v>381.17100000000005</v>
      </c>
      <c r="C14">
        <v>6.0971599999999997E-5</v>
      </c>
      <c r="D14">
        <f t="shared" si="1"/>
        <v>60.971599999999995</v>
      </c>
      <c r="E14">
        <v>0.15995899999999999</v>
      </c>
      <c r="F14">
        <v>62.831899999999997</v>
      </c>
      <c r="G14">
        <v>1.3731899999999999</v>
      </c>
      <c r="H14">
        <v>227.29300000000001</v>
      </c>
      <c r="I14">
        <v>10</v>
      </c>
      <c r="J14">
        <v>145.87100000000001</v>
      </c>
      <c r="K14">
        <v>4.8827099999999999E-5</v>
      </c>
      <c r="L14">
        <v>6.1436400000000004</v>
      </c>
      <c r="M14">
        <v>8.1525500000000001E-2</v>
      </c>
      <c r="N14">
        <v>3.8601599999999999E-4</v>
      </c>
      <c r="O14">
        <v>10</v>
      </c>
      <c r="P14">
        <v>970.96100000000001</v>
      </c>
      <c r="Q14">
        <v>0.100564</v>
      </c>
      <c r="R14">
        <v>6.3186500000000007E-2</v>
      </c>
      <c r="S14">
        <v>3.8819500000000002E-7</v>
      </c>
      <c r="T14">
        <v>9.0879799999999999</v>
      </c>
      <c r="U14">
        <v>271.20499999999998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2B78E-EF3D-4C2C-B178-3A1F814F0D8F}">
  <dimension ref="A1:U14"/>
  <sheetViews>
    <sheetView workbookViewId="0">
      <selection activeCell="A2" sqref="A2"/>
    </sheetView>
  </sheetViews>
  <sheetFormatPr defaultRowHeight="14.5" x14ac:dyDescent="0.35"/>
  <sheetData>
    <row r="1" spans="1:21" x14ac:dyDescent="0.35">
      <c r="A1" t="s">
        <v>34</v>
      </c>
    </row>
    <row r="2" spans="1:21" x14ac:dyDescent="0.35">
      <c r="A2" t="s">
        <v>0</v>
      </c>
      <c r="C2" t="s">
        <v>1</v>
      </c>
      <c r="E2" t="s">
        <v>2</v>
      </c>
      <c r="F2" t="s">
        <v>3</v>
      </c>
      <c r="G2" t="s">
        <v>4</v>
      </c>
      <c r="H2" t="s">
        <v>5</v>
      </c>
      <c r="I2" t="s">
        <v>6</v>
      </c>
      <c r="J2" t="s">
        <v>7</v>
      </c>
      <c r="K2" t="s">
        <v>8</v>
      </c>
      <c r="L2" t="s">
        <v>9</v>
      </c>
      <c r="M2" t="s">
        <v>10</v>
      </c>
      <c r="N2" t="s">
        <v>11</v>
      </c>
      <c r="O2" t="s">
        <v>12</v>
      </c>
      <c r="P2" t="s">
        <v>13</v>
      </c>
      <c r="Q2" t="s">
        <v>14</v>
      </c>
      <c r="R2" t="s">
        <v>15</v>
      </c>
      <c r="S2" t="s">
        <v>16</v>
      </c>
      <c r="T2" t="s">
        <v>17</v>
      </c>
      <c r="U2" t="s">
        <v>18</v>
      </c>
    </row>
    <row r="3" spans="1:21" x14ac:dyDescent="0.35">
      <c r="A3" t="s">
        <v>19</v>
      </c>
      <c r="B3" t="s">
        <v>20</v>
      </c>
      <c r="C3" t="s">
        <v>19</v>
      </c>
      <c r="D3" t="s">
        <v>20</v>
      </c>
      <c r="F3" t="s">
        <v>21</v>
      </c>
      <c r="G3" t="s">
        <v>22</v>
      </c>
      <c r="H3" t="s">
        <v>23</v>
      </c>
      <c r="I3" t="s">
        <v>24</v>
      </c>
      <c r="J3" t="s">
        <v>25</v>
      </c>
      <c r="K3" t="s">
        <v>26</v>
      </c>
      <c r="L3" t="s">
        <v>27</v>
      </c>
      <c r="M3" t="s">
        <v>28</v>
      </c>
      <c r="N3" t="s">
        <v>19</v>
      </c>
      <c r="O3" t="s">
        <v>29</v>
      </c>
      <c r="P3" t="s">
        <v>30</v>
      </c>
      <c r="Q3" t="s">
        <v>31</v>
      </c>
      <c r="R3" t="s">
        <v>32</v>
      </c>
      <c r="S3" t="s">
        <v>19</v>
      </c>
      <c r="T3" t="s">
        <v>25</v>
      </c>
      <c r="U3" t="s">
        <v>23</v>
      </c>
    </row>
    <row r="4" spans="1:21" x14ac:dyDescent="0.35">
      <c r="A4">
        <v>3.7392999999999999E-5</v>
      </c>
      <c r="B4">
        <f>A4*1000000</f>
        <v>37.393000000000001</v>
      </c>
      <c r="C4">
        <v>1.2911000000000001E-5</v>
      </c>
      <c r="D4">
        <f>C4*1000000</f>
        <v>12.911000000000001</v>
      </c>
      <c r="E4">
        <v>0.34527799999999997</v>
      </c>
      <c r="F4">
        <v>0.62831899999999996</v>
      </c>
      <c r="G4">
        <v>0.52479399999999998</v>
      </c>
      <c r="H4">
        <v>81.138000000000005</v>
      </c>
      <c r="I4">
        <v>9.99</v>
      </c>
      <c r="J4">
        <v>19.058900000000001</v>
      </c>
      <c r="K4">
        <v>2.4623200000000002E-5</v>
      </c>
      <c r="L4">
        <v>62.960500000000003</v>
      </c>
      <c r="M4">
        <v>8.9177400000000004E-2</v>
      </c>
      <c r="N4">
        <v>3.9559199999999999E-5</v>
      </c>
      <c r="O4">
        <v>0.1</v>
      </c>
      <c r="P4">
        <v>466.22899999999998</v>
      </c>
      <c r="Q4">
        <v>0.105625</v>
      </c>
      <c r="R4">
        <v>6.6366000000000005E-4</v>
      </c>
      <c r="S4">
        <v>4.1784300000000002E-8</v>
      </c>
      <c r="T4">
        <v>19.0487</v>
      </c>
      <c r="U4">
        <v>99.428200000000004</v>
      </c>
    </row>
    <row r="5" spans="1:21" x14ac:dyDescent="0.35">
      <c r="A5">
        <v>4.0905500000000003E-5</v>
      </c>
      <c r="B5">
        <f t="shared" ref="B5:B14" si="0">A5*1000000</f>
        <v>40.905500000000004</v>
      </c>
      <c r="C5">
        <v>1.5325899999999998E-5</v>
      </c>
      <c r="D5">
        <f t="shared" ref="D5:D14" si="1">C5*1000000</f>
        <v>15.325899999999999</v>
      </c>
      <c r="E5">
        <v>0.37466699999999997</v>
      </c>
      <c r="F5">
        <v>0.99581600000000003</v>
      </c>
      <c r="G5">
        <v>0.541655</v>
      </c>
      <c r="H5">
        <v>120.105</v>
      </c>
      <c r="I5">
        <v>10</v>
      </c>
      <c r="J5">
        <v>20.565000000000001</v>
      </c>
      <c r="K5">
        <v>2.30309E-5</v>
      </c>
      <c r="L5">
        <v>43.865900000000003</v>
      </c>
      <c r="M5">
        <v>8.8965900000000001E-2</v>
      </c>
      <c r="N5">
        <v>4.36823E-5</v>
      </c>
      <c r="O5">
        <v>0.15848899999999999</v>
      </c>
      <c r="P5">
        <v>466.22399999999999</v>
      </c>
      <c r="Q5">
        <v>9.8795099999999997E-2</v>
      </c>
      <c r="R5">
        <v>9.8381800000000002E-4</v>
      </c>
      <c r="S5">
        <v>4.3155999999999999E-8</v>
      </c>
      <c r="T5">
        <v>20.539300000000001</v>
      </c>
      <c r="U5">
        <v>138.39500000000001</v>
      </c>
    </row>
    <row r="6" spans="1:21" x14ac:dyDescent="0.35">
      <c r="A6">
        <v>4.4942299999999998E-5</v>
      </c>
      <c r="B6">
        <f t="shared" si="0"/>
        <v>44.942299999999996</v>
      </c>
      <c r="C6">
        <v>1.1386000000000001E-5</v>
      </c>
      <c r="D6">
        <f t="shared" si="1"/>
        <v>11.386000000000001</v>
      </c>
      <c r="E6">
        <v>0.25334600000000002</v>
      </c>
      <c r="F6">
        <v>1.5782700000000001</v>
      </c>
      <c r="G6">
        <v>0.55962299999999998</v>
      </c>
      <c r="H6">
        <v>153.09299999999999</v>
      </c>
      <c r="I6">
        <v>10</v>
      </c>
      <c r="J6">
        <v>14.259600000000001</v>
      </c>
      <c r="K6">
        <v>2.24592E-5</v>
      </c>
      <c r="L6">
        <v>29.3752</v>
      </c>
      <c r="M6">
        <v>8.8884099999999994E-2</v>
      </c>
      <c r="N6">
        <v>4.6362100000000001E-5</v>
      </c>
      <c r="O6">
        <v>0.25119000000000002</v>
      </c>
      <c r="P6">
        <v>466.22399999999999</v>
      </c>
      <c r="Q6">
        <v>9.63426E-2</v>
      </c>
      <c r="R6">
        <v>1.5205500000000001E-3</v>
      </c>
      <c r="S6">
        <v>4.4666499999999998E-8</v>
      </c>
      <c r="T6">
        <v>14.2166</v>
      </c>
      <c r="U6">
        <v>171.38300000000001</v>
      </c>
    </row>
    <row r="7" spans="1:21" x14ac:dyDescent="0.35">
      <c r="A7">
        <v>4.7914999999999998E-5</v>
      </c>
      <c r="B7">
        <f t="shared" si="0"/>
        <v>47.914999999999999</v>
      </c>
      <c r="C7">
        <v>1.30614E-5</v>
      </c>
      <c r="D7">
        <f t="shared" si="1"/>
        <v>13.061400000000001</v>
      </c>
      <c r="E7">
        <v>0.272596</v>
      </c>
      <c r="F7">
        <v>2.5013899999999998</v>
      </c>
      <c r="G7">
        <v>0.61980400000000002</v>
      </c>
      <c r="H7">
        <v>163.86699999999999</v>
      </c>
      <c r="I7">
        <v>10</v>
      </c>
      <c r="J7">
        <v>15.357100000000001</v>
      </c>
      <c r="K7">
        <v>2.3311799999999999E-5</v>
      </c>
      <c r="L7">
        <v>19.854299999999999</v>
      </c>
      <c r="M7">
        <v>8.8708499999999996E-2</v>
      </c>
      <c r="N7">
        <v>4.9663400000000003E-5</v>
      </c>
      <c r="O7">
        <v>0.39810899999999999</v>
      </c>
      <c r="P7">
        <v>466.18200000000002</v>
      </c>
      <c r="Q7">
        <v>0.100009</v>
      </c>
      <c r="R7">
        <v>2.50161E-3</v>
      </c>
      <c r="S7">
        <v>4.9667800000000001E-8</v>
      </c>
      <c r="T7">
        <v>15.248100000000001</v>
      </c>
      <c r="U7">
        <v>182.15700000000001</v>
      </c>
    </row>
    <row r="8" spans="1:21" x14ac:dyDescent="0.35">
      <c r="A8">
        <v>5.4165100000000001E-5</v>
      </c>
      <c r="B8">
        <f t="shared" si="0"/>
        <v>54.165100000000002</v>
      </c>
      <c r="C8">
        <v>1.38702E-5</v>
      </c>
      <c r="D8">
        <f t="shared" si="1"/>
        <v>13.870200000000001</v>
      </c>
      <c r="E8">
        <v>0.25607200000000002</v>
      </c>
      <c r="F8">
        <v>3.96441</v>
      </c>
      <c r="G8">
        <v>0.662385</v>
      </c>
      <c r="H8">
        <v>177.773</v>
      </c>
      <c r="I8">
        <v>10</v>
      </c>
      <c r="J8">
        <v>14.595000000000001</v>
      </c>
      <c r="K8">
        <v>2.2322699999999999E-5</v>
      </c>
      <c r="L8">
        <v>14.1037</v>
      </c>
      <c r="M8">
        <v>8.8142899999999996E-2</v>
      </c>
      <c r="N8">
        <v>5.5912799999999998E-5</v>
      </c>
      <c r="O8">
        <v>0.63095599999999996</v>
      </c>
      <c r="P8">
        <v>466.18599999999998</v>
      </c>
      <c r="Q8">
        <v>9.5764600000000005E-2</v>
      </c>
      <c r="R8">
        <v>3.7965E-3</v>
      </c>
      <c r="S8">
        <v>5.3544699999999998E-8</v>
      </c>
      <c r="T8">
        <v>14.363200000000001</v>
      </c>
      <c r="U8">
        <v>196.06299999999999</v>
      </c>
    </row>
    <row r="9" spans="1:21" x14ac:dyDescent="0.35">
      <c r="A9">
        <v>5.31883E-5</v>
      </c>
      <c r="B9">
        <f t="shared" si="0"/>
        <v>53.188299999999998</v>
      </c>
      <c r="C9">
        <v>6.6971200000000003E-6</v>
      </c>
      <c r="D9">
        <f t="shared" si="1"/>
        <v>6.69712</v>
      </c>
      <c r="E9">
        <v>0.125913</v>
      </c>
      <c r="F9">
        <v>6.2831900000000003</v>
      </c>
      <c r="G9">
        <v>0.64047500000000002</v>
      </c>
      <c r="H9">
        <v>186.73699999999999</v>
      </c>
      <c r="I9">
        <v>10</v>
      </c>
      <c r="J9">
        <v>7.4910600000000001</v>
      </c>
      <c r="K9">
        <v>2.3129199999999999E-5</v>
      </c>
      <c r="L9">
        <v>8.5320300000000007</v>
      </c>
      <c r="M9">
        <v>8.8784699999999994E-2</v>
      </c>
      <c r="N9">
        <v>5.36083E-5</v>
      </c>
      <c r="O9">
        <v>1</v>
      </c>
      <c r="P9">
        <v>466.20600000000002</v>
      </c>
      <c r="Q9">
        <v>9.9220199999999995E-2</v>
      </c>
      <c r="R9">
        <v>6.2341899999999997E-3</v>
      </c>
      <c r="S9">
        <v>5.3190299999999998E-8</v>
      </c>
      <c r="T9">
        <v>7.1765299999999996</v>
      </c>
      <c r="U9">
        <v>205.02699999999999</v>
      </c>
    </row>
    <row r="10" spans="1:21" x14ac:dyDescent="0.35">
      <c r="A10">
        <v>5.4953200000000001E-5</v>
      </c>
      <c r="B10">
        <f t="shared" si="0"/>
        <v>54.953200000000002</v>
      </c>
      <c r="C10">
        <v>1.0726299999999999E-5</v>
      </c>
      <c r="D10">
        <f t="shared" si="1"/>
        <v>10.726299999999998</v>
      </c>
      <c r="E10">
        <v>0.19519</v>
      </c>
      <c r="F10">
        <v>9.9582200000000007</v>
      </c>
      <c r="G10">
        <v>0.63861400000000001</v>
      </c>
      <c r="H10">
        <v>196.416</v>
      </c>
      <c r="I10">
        <v>10</v>
      </c>
      <c r="J10">
        <v>12.279299999999999</v>
      </c>
      <c r="K10">
        <v>2.3489399999999999E-5</v>
      </c>
      <c r="L10">
        <v>5.6225199999999997</v>
      </c>
      <c r="M10">
        <v>8.86406E-2</v>
      </c>
      <c r="N10">
        <v>5.5990299999999998E-5</v>
      </c>
      <c r="O10">
        <v>1.5849</v>
      </c>
      <c r="P10">
        <v>466.20400000000001</v>
      </c>
      <c r="Q10">
        <v>0.10076599999999999</v>
      </c>
      <c r="R10">
        <v>1.00345E-2</v>
      </c>
      <c r="S10">
        <v>5.6418899999999998E-8</v>
      </c>
      <c r="T10">
        <v>11.044700000000001</v>
      </c>
      <c r="U10">
        <v>214.70599999999999</v>
      </c>
    </row>
    <row r="11" spans="1:21" x14ac:dyDescent="0.35">
      <c r="A11">
        <v>5.9280300000000002E-5</v>
      </c>
      <c r="B11">
        <f t="shared" si="0"/>
        <v>59.280300000000004</v>
      </c>
      <c r="C11">
        <v>1.12125E-5</v>
      </c>
      <c r="D11">
        <f t="shared" si="1"/>
        <v>11.2125</v>
      </c>
      <c r="E11">
        <v>0.18914400000000001</v>
      </c>
      <c r="F11">
        <v>15.7827</v>
      </c>
      <c r="G11">
        <v>0.58148699999999998</v>
      </c>
      <c r="H11">
        <v>211.67099999999999</v>
      </c>
      <c r="I11">
        <v>10.01</v>
      </c>
      <c r="J11">
        <v>13.9823</v>
      </c>
      <c r="K11">
        <v>2.3244400000000001E-5</v>
      </c>
      <c r="L11">
        <v>3.8226200000000001</v>
      </c>
      <c r="M11">
        <v>8.7588899999999997E-2</v>
      </c>
      <c r="N11">
        <v>6.0331400000000003E-5</v>
      </c>
      <c r="O11">
        <v>2.5118999999999998</v>
      </c>
      <c r="P11">
        <v>466.18299999999999</v>
      </c>
      <c r="Q11">
        <v>9.9719000000000002E-2</v>
      </c>
      <c r="R11">
        <v>1.57384E-2</v>
      </c>
      <c r="S11">
        <v>6.0161900000000001E-8</v>
      </c>
      <c r="T11">
        <v>10.710599999999999</v>
      </c>
      <c r="U11">
        <v>229.96199999999999</v>
      </c>
    </row>
    <row r="12" spans="1:21" x14ac:dyDescent="0.35">
      <c r="A12">
        <v>6.3042199999999998E-5</v>
      </c>
      <c r="B12">
        <f t="shared" si="0"/>
        <v>63.042199999999994</v>
      </c>
      <c r="C12">
        <v>1.2370399999999999E-5</v>
      </c>
      <c r="D12">
        <f t="shared" si="1"/>
        <v>12.3704</v>
      </c>
      <c r="E12">
        <v>0.19622400000000001</v>
      </c>
      <c r="F12">
        <v>25.013500000000001</v>
      </c>
      <c r="G12">
        <v>0.374054</v>
      </c>
      <c r="H12">
        <v>226.96100000000001</v>
      </c>
      <c r="I12">
        <v>10</v>
      </c>
      <c r="J12">
        <v>24.4192</v>
      </c>
      <c r="K12">
        <v>2.31887E-5</v>
      </c>
      <c r="L12">
        <v>2.56839</v>
      </c>
      <c r="M12">
        <v>8.8089299999999995E-2</v>
      </c>
      <c r="N12">
        <v>6.4244400000000004E-5</v>
      </c>
      <c r="O12">
        <v>3.98102</v>
      </c>
      <c r="P12">
        <v>466.18099999999998</v>
      </c>
      <c r="Q12">
        <v>9.9480399999999997E-2</v>
      </c>
      <c r="R12">
        <v>2.4883499999999999E-2</v>
      </c>
      <c r="S12">
        <v>6.3910600000000001E-8</v>
      </c>
      <c r="T12">
        <v>11.101699999999999</v>
      </c>
      <c r="U12">
        <v>245.251</v>
      </c>
    </row>
    <row r="13" spans="1:21" x14ac:dyDescent="0.35">
      <c r="A13">
        <v>6.7119000000000006E-5</v>
      </c>
      <c r="B13">
        <f t="shared" si="0"/>
        <v>67.119</v>
      </c>
      <c r="C13">
        <v>1.34051E-5</v>
      </c>
      <c r="D13">
        <f t="shared" si="1"/>
        <v>13.405099999999999</v>
      </c>
      <c r="E13">
        <v>0.19972100000000001</v>
      </c>
      <c r="F13">
        <v>39.644399999999997</v>
      </c>
      <c r="G13">
        <v>0.33236500000000002</v>
      </c>
      <c r="H13">
        <v>237.57400000000001</v>
      </c>
      <c r="I13">
        <v>10</v>
      </c>
      <c r="J13">
        <v>149.55099999999999</v>
      </c>
      <c r="K13">
        <v>2.3308200000000002E-5</v>
      </c>
      <c r="L13">
        <v>1.7264600000000001</v>
      </c>
      <c r="M13">
        <v>8.7686100000000003E-2</v>
      </c>
      <c r="N13">
        <v>6.8444500000000005E-5</v>
      </c>
      <c r="O13">
        <v>6.3095999999999997</v>
      </c>
      <c r="P13">
        <v>466.18099999999998</v>
      </c>
      <c r="Q13">
        <v>9.9992600000000001E-2</v>
      </c>
      <c r="R13">
        <v>3.9641500000000003E-2</v>
      </c>
      <c r="S13">
        <v>6.8439499999999996E-8</v>
      </c>
      <c r="T13">
        <v>11.294499999999999</v>
      </c>
      <c r="U13">
        <v>255.86500000000001</v>
      </c>
    </row>
    <row r="14" spans="1:21" x14ac:dyDescent="0.35">
      <c r="A14">
        <v>7.4043500000000004E-5</v>
      </c>
      <c r="B14">
        <f t="shared" si="0"/>
        <v>74.043500000000009</v>
      </c>
      <c r="C14">
        <v>1.47208E-5</v>
      </c>
      <c r="D14">
        <f t="shared" si="1"/>
        <v>14.720800000000001</v>
      </c>
      <c r="E14">
        <v>0.19881399999999999</v>
      </c>
      <c r="F14">
        <v>62.831899999999997</v>
      </c>
      <c r="G14">
        <v>1.91292</v>
      </c>
      <c r="H14">
        <v>253.68899999999999</v>
      </c>
      <c r="I14">
        <v>9.99</v>
      </c>
      <c r="J14">
        <v>174.46199999999999</v>
      </c>
      <c r="K14">
        <v>2.3261800000000001E-5</v>
      </c>
      <c r="L14">
        <v>1.2015</v>
      </c>
      <c r="M14">
        <v>8.7531600000000001E-2</v>
      </c>
      <c r="N14">
        <v>7.5492699999999996E-5</v>
      </c>
      <c r="O14">
        <v>10</v>
      </c>
      <c r="P14">
        <v>466.18599999999998</v>
      </c>
      <c r="Q14">
        <v>9.9791900000000003E-2</v>
      </c>
      <c r="R14">
        <v>6.2701099999999996E-2</v>
      </c>
      <c r="S14">
        <v>7.5335599999999999E-8</v>
      </c>
      <c r="T14">
        <v>11.2446</v>
      </c>
      <c r="U14">
        <v>271.98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ACF3A-98D4-4DD6-B13B-1FFDEE65600D}">
  <dimension ref="A1:U19"/>
  <sheetViews>
    <sheetView workbookViewId="0">
      <selection activeCell="W32" sqref="W31:W32"/>
    </sheetView>
  </sheetViews>
  <sheetFormatPr defaultRowHeight="14.5" x14ac:dyDescent="0.35"/>
  <sheetData>
    <row r="1" spans="1:21" x14ac:dyDescent="0.35">
      <c r="A1" t="s">
        <v>35</v>
      </c>
    </row>
    <row r="2" spans="1:21" x14ac:dyDescent="0.35">
      <c r="A2" t="s">
        <v>0</v>
      </c>
      <c r="C2" t="s">
        <v>1</v>
      </c>
      <c r="E2" t="s">
        <v>2</v>
      </c>
      <c r="F2" t="s">
        <v>3</v>
      </c>
      <c r="G2" t="s">
        <v>4</v>
      </c>
      <c r="H2" t="s">
        <v>5</v>
      </c>
      <c r="I2" t="s">
        <v>6</v>
      </c>
      <c r="J2" t="s">
        <v>7</v>
      </c>
      <c r="K2" t="s">
        <v>8</v>
      </c>
      <c r="L2" t="s">
        <v>9</v>
      </c>
      <c r="M2" t="s">
        <v>17</v>
      </c>
      <c r="N2" t="s">
        <v>10</v>
      </c>
      <c r="O2" t="s">
        <v>11</v>
      </c>
      <c r="P2" t="s">
        <v>12</v>
      </c>
      <c r="Q2" t="s">
        <v>13</v>
      </c>
      <c r="R2" t="s">
        <v>14</v>
      </c>
      <c r="S2" t="s">
        <v>15</v>
      </c>
      <c r="T2" t="s">
        <v>16</v>
      </c>
      <c r="U2" t="s">
        <v>18</v>
      </c>
    </row>
    <row r="3" spans="1:21" x14ac:dyDescent="0.35">
      <c r="A3" t="s">
        <v>19</v>
      </c>
      <c r="B3" t="s">
        <v>20</v>
      </c>
      <c r="C3" t="s">
        <v>19</v>
      </c>
      <c r="D3" t="s">
        <v>20</v>
      </c>
      <c r="F3" t="s">
        <v>21</v>
      </c>
      <c r="G3" t="s">
        <v>22</v>
      </c>
      <c r="H3" t="s">
        <v>23</v>
      </c>
      <c r="I3" t="s">
        <v>24</v>
      </c>
      <c r="J3" t="s">
        <v>25</v>
      </c>
      <c r="K3" t="s">
        <v>26</v>
      </c>
      <c r="L3" t="s">
        <v>27</v>
      </c>
      <c r="M3" t="s">
        <v>25</v>
      </c>
      <c r="N3" t="s">
        <v>28</v>
      </c>
      <c r="O3" t="s">
        <v>19</v>
      </c>
      <c r="P3" t="s">
        <v>29</v>
      </c>
      <c r="Q3" t="s">
        <v>30</v>
      </c>
      <c r="R3" t="s">
        <v>31</v>
      </c>
      <c r="S3" t="s">
        <v>32</v>
      </c>
      <c r="T3" t="s">
        <v>19</v>
      </c>
      <c r="U3" t="s">
        <v>23</v>
      </c>
    </row>
    <row r="4" spans="1:21" x14ac:dyDescent="0.35">
      <c r="A4">
        <v>4.7723599999999998E-5</v>
      </c>
      <c r="B4">
        <f>A4*1000000</f>
        <v>47.723599999999998</v>
      </c>
      <c r="C4">
        <v>1.22972E-5</v>
      </c>
      <c r="D4">
        <f>C4*1000000</f>
        <v>12.2972</v>
      </c>
      <c r="E4">
        <v>0.25767600000000002</v>
      </c>
      <c r="F4">
        <v>0.62831899999999996</v>
      </c>
      <c r="G4">
        <v>0.63371599999999995</v>
      </c>
      <c r="H4">
        <v>81.052899999999994</v>
      </c>
      <c r="I4">
        <v>10</v>
      </c>
      <c r="J4">
        <v>14.4617</v>
      </c>
      <c r="K4">
        <v>4.54313E-5</v>
      </c>
      <c r="L4">
        <v>78.435500000000005</v>
      </c>
      <c r="M4">
        <v>14.449400000000001</v>
      </c>
      <c r="N4">
        <v>8.7558999999999998E-2</v>
      </c>
      <c r="O4">
        <v>4.9282500000000001E-5</v>
      </c>
      <c r="P4">
        <v>0.1</v>
      </c>
      <c r="Q4">
        <v>887.19600000000003</v>
      </c>
      <c r="R4">
        <v>0.10241400000000001</v>
      </c>
      <c r="S4">
        <v>6.4348699999999999E-4</v>
      </c>
      <c r="T4">
        <v>5.0472200000000001E-8</v>
      </c>
      <c r="U4">
        <v>133.559</v>
      </c>
    </row>
    <row r="5" spans="1:21" x14ac:dyDescent="0.35">
      <c r="A5">
        <v>5.4308000000000002E-5</v>
      </c>
      <c r="B5">
        <f t="shared" ref="B5:B19" si="0">A5*1000000</f>
        <v>54.308</v>
      </c>
      <c r="C5">
        <v>1.19634E-5</v>
      </c>
      <c r="D5">
        <f t="shared" ref="D5:D19" si="1">C5*1000000</f>
        <v>11.9634</v>
      </c>
      <c r="E5">
        <v>0.22028700000000001</v>
      </c>
      <c r="F5">
        <v>0.99581600000000003</v>
      </c>
      <c r="G5">
        <v>0.69771399999999995</v>
      </c>
      <c r="H5">
        <v>119.749</v>
      </c>
      <c r="I5">
        <v>10</v>
      </c>
      <c r="J5">
        <v>12.446899999999999</v>
      </c>
      <c r="K5">
        <v>4.4372800000000003E-5</v>
      </c>
      <c r="L5">
        <v>55.843699999999998</v>
      </c>
      <c r="M5">
        <v>12.4231</v>
      </c>
      <c r="N5">
        <v>8.7359000000000006E-2</v>
      </c>
      <c r="O5">
        <v>5.5610099999999998E-5</v>
      </c>
      <c r="P5">
        <v>0.15848899999999999</v>
      </c>
      <c r="Q5">
        <v>887.15800000000002</v>
      </c>
      <c r="R5">
        <v>0.100032</v>
      </c>
      <c r="S5">
        <v>9.9613499999999999E-4</v>
      </c>
      <c r="T5">
        <v>5.5627900000000001E-8</v>
      </c>
      <c r="U5">
        <v>172.255</v>
      </c>
    </row>
    <row r="6" spans="1:21" x14ac:dyDescent="0.35">
      <c r="A6">
        <v>5.8650000000000003E-5</v>
      </c>
      <c r="B6">
        <f t="shared" si="0"/>
        <v>58.650000000000006</v>
      </c>
      <c r="C6">
        <v>1.0951800000000001E-5</v>
      </c>
      <c r="D6">
        <f t="shared" si="1"/>
        <v>10.9518</v>
      </c>
      <c r="E6">
        <v>0.18673200000000001</v>
      </c>
      <c r="F6">
        <v>1.5782700000000001</v>
      </c>
      <c r="G6">
        <v>0.74509700000000001</v>
      </c>
      <c r="H6">
        <v>136.75700000000001</v>
      </c>
      <c r="I6">
        <v>10</v>
      </c>
      <c r="J6">
        <v>10.625</v>
      </c>
      <c r="K6">
        <v>4.42819E-5</v>
      </c>
      <c r="L6">
        <v>37.803199999999997</v>
      </c>
      <c r="M6">
        <v>10.5771</v>
      </c>
      <c r="N6">
        <v>8.7612300000000004E-2</v>
      </c>
      <c r="O6">
        <v>5.9663700000000003E-5</v>
      </c>
      <c r="P6">
        <v>0.25119000000000002</v>
      </c>
      <c r="Q6">
        <v>887.17499999999995</v>
      </c>
      <c r="R6">
        <v>9.98251E-2</v>
      </c>
      <c r="S6">
        <v>1.57551E-3</v>
      </c>
      <c r="T6">
        <v>5.9559399999999999E-8</v>
      </c>
      <c r="U6">
        <v>189.26300000000001</v>
      </c>
    </row>
    <row r="7" spans="1:21" x14ac:dyDescent="0.35">
      <c r="A7">
        <v>6.1863E-5</v>
      </c>
      <c r="B7">
        <f t="shared" si="0"/>
        <v>61.863</v>
      </c>
      <c r="C7">
        <v>1.26279E-5</v>
      </c>
      <c r="D7">
        <f t="shared" si="1"/>
        <v>12.6279</v>
      </c>
      <c r="E7">
        <v>0.204127</v>
      </c>
      <c r="F7">
        <v>2.5013899999999998</v>
      </c>
      <c r="G7">
        <v>0.77475400000000005</v>
      </c>
      <c r="H7">
        <v>152.88</v>
      </c>
      <c r="I7">
        <v>10</v>
      </c>
      <c r="J7">
        <v>11.662000000000001</v>
      </c>
      <c r="K7">
        <v>4.3778E-5</v>
      </c>
      <c r="L7">
        <v>25.241399999999999</v>
      </c>
      <c r="M7">
        <v>11.537100000000001</v>
      </c>
      <c r="N7">
        <v>8.6762900000000004E-2</v>
      </c>
      <c r="O7">
        <v>6.3138600000000006E-5</v>
      </c>
      <c r="P7">
        <v>0.39810899999999999</v>
      </c>
      <c r="Q7">
        <v>887.15499999999997</v>
      </c>
      <c r="R7">
        <v>9.8691200000000007E-2</v>
      </c>
      <c r="S7">
        <v>2.4686600000000001E-3</v>
      </c>
      <c r="T7">
        <v>6.2312299999999999E-8</v>
      </c>
      <c r="U7">
        <v>205.386</v>
      </c>
    </row>
    <row r="8" spans="1:21" x14ac:dyDescent="0.35">
      <c r="A8">
        <v>6.5191399999999994E-5</v>
      </c>
      <c r="B8">
        <f t="shared" si="0"/>
        <v>65.191399999999987</v>
      </c>
      <c r="C8">
        <v>1.1603800000000001E-5</v>
      </c>
      <c r="D8">
        <f t="shared" si="1"/>
        <v>11.603800000000001</v>
      </c>
      <c r="E8">
        <v>0.17799599999999999</v>
      </c>
      <c r="F8">
        <v>3.96441</v>
      </c>
      <c r="G8">
        <v>0.81093400000000004</v>
      </c>
      <c r="H8">
        <v>160.09</v>
      </c>
      <c r="I8">
        <v>10</v>
      </c>
      <c r="J8">
        <v>10.3591</v>
      </c>
      <c r="K8">
        <v>4.4359900000000002E-5</v>
      </c>
      <c r="L8">
        <v>16.7026</v>
      </c>
      <c r="M8">
        <v>10.092700000000001</v>
      </c>
      <c r="N8">
        <v>8.7606299999999998E-2</v>
      </c>
      <c r="O8">
        <v>6.6216099999999998E-5</v>
      </c>
      <c r="P8">
        <v>0.63095599999999996</v>
      </c>
      <c r="Q8">
        <v>887.154</v>
      </c>
      <c r="R8">
        <v>0.10000299999999999</v>
      </c>
      <c r="S8">
        <v>3.96453E-3</v>
      </c>
      <c r="T8">
        <v>6.6218099999999997E-8</v>
      </c>
      <c r="U8">
        <v>212.596</v>
      </c>
    </row>
    <row r="9" spans="1:21" x14ac:dyDescent="0.35">
      <c r="A9">
        <v>6.8450700000000005E-5</v>
      </c>
      <c r="B9">
        <f t="shared" si="0"/>
        <v>68.450700000000012</v>
      </c>
      <c r="C9">
        <v>1.1338199999999999E-5</v>
      </c>
      <c r="D9">
        <f t="shared" si="1"/>
        <v>11.338199999999999</v>
      </c>
      <c r="E9">
        <v>0.16564100000000001</v>
      </c>
      <c r="F9">
        <v>6.2831900000000003</v>
      </c>
      <c r="G9">
        <v>0.81966399999999995</v>
      </c>
      <c r="H9">
        <v>168.959</v>
      </c>
      <c r="I9">
        <v>10</v>
      </c>
      <c r="J9">
        <v>10.0235</v>
      </c>
      <c r="K9">
        <v>4.4417399999999999E-5</v>
      </c>
      <c r="L9">
        <v>11.0427</v>
      </c>
      <c r="M9">
        <v>9.4051200000000001</v>
      </c>
      <c r="N9">
        <v>8.7185799999999994E-2</v>
      </c>
      <c r="O9">
        <v>6.9383399999999997E-5</v>
      </c>
      <c r="P9">
        <v>1</v>
      </c>
      <c r="Q9">
        <v>887.17100000000005</v>
      </c>
      <c r="R9">
        <v>0.100131</v>
      </c>
      <c r="S9">
        <v>6.29139E-3</v>
      </c>
      <c r="T9">
        <v>6.9474000000000004E-8</v>
      </c>
      <c r="U9">
        <v>221.465</v>
      </c>
    </row>
    <row r="10" spans="1:21" x14ac:dyDescent="0.35">
      <c r="A10">
        <v>7.1893300000000005E-5</v>
      </c>
      <c r="B10">
        <f t="shared" si="0"/>
        <v>71.893300000000011</v>
      </c>
      <c r="C10">
        <v>1.32451E-5</v>
      </c>
      <c r="D10">
        <f t="shared" si="1"/>
        <v>13.245099999999999</v>
      </c>
      <c r="E10">
        <v>0.18423200000000001</v>
      </c>
      <c r="F10">
        <v>9.9582200000000007</v>
      </c>
      <c r="G10">
        <v>0.78444400000000003</v>
      </c>
      <c r="H10">
        <v>178.80600000000001</v>
      </c>
      <c r="I10">
        <v>10</v>
      </c>
      <c r="J10">
        <v>12.234</v>
      </c>
      <c r="K10">
        <v>4.4302099999999997E-5</v>
      </c>
      <c r="L10">
        <v>7.3409899999999997</v>
      </c>
      <c r="M10">
        <v>10.438700000000001</v>
      </c>
      <c r="N10">
        <v>8.74394E-2</v>
      </c>
      <c r="O10">
        <v>7.3103199999999995E-5</v>
      </c>
      <c r="P10">
        <v>1.5849</v>
      </c>
      <c r="Q10">
        <v>887.15099999999995</v>
      </c>
      <c r="R10">
        <v>9.9872900000000001E-2</v>
      </c>
      <c r="S10">
        <v>9.9455600000000009E-3</v>
      </c>
      <c r="T10">
        <v>7.3010300000000006E-8</v>
      </c>
      <c r="U10">
        <v>231.31200000000001</v>
      </c>
    </row>
    <row r="11" spans="1:21" x14ac:dyDescent="0.35">
      <c r="A11">
        <v>7.5646699999999995E-5</v>
      </c>
      <c r="B11">
        <f t="shared" si="0"/>
        <v>75.646699999999996</v>
      </c>
      <c r="C11">
        <v>1.26767E-5</v>
      </c>
      <c r="D11">
        <f t="shared" si="1"/>
        <v>12.6767</v>
      </c>
      <c r="E11">
        <v>0.167577</v>
      </c>
      <c r="F11">
        <v>15.7827</v>
      </c>
      <c r="G11">
        <v>0.63081299999999996</v>
      </c>
      <c r="H11">
        <v>194.13900000000001</v>
      </c>
      <c r="I11">
        <v>10</v>
      </c>
      <c r="J11">
        <v>14.649100000000001</v>
      </c>
      <c r="K11">
        <v>4.4424400000000001E-5</v>
      </c>
      <c r="L11">
        <v>4.8598400000000002</v>
      </c>
      <c r="M11">
        <v>9.5130800000000004</v>
      </c>
      <c r="N11">
        <v>8.6282600000000001E-2</v>
      </c>
      <c r="O11">
        <v>7.6701500000000004E-5</v>
      </c>
      <c r="P11">
        <v>2.5118999999999998</v>
      </c>
      <c r="Q11">
        <v>887.15499999999997</v>
      </c>
      <c r="R11">
        <v>0.100148</v>
      </c>
      <c r="S11">
        <v>1.58061E-2</v>
      </c>
      <c r="T11">
        <v>7.6815099999999995E-8</v>
      </c>
      <c r="U11">
        <v>246.64500000000001</v>
      </c>
    </row>
    <row r="12" spans="1:21" x14ac:dyDescent="0.35">
      <c r="A12">
        <v>7.9059699999999998E-5</v>
      </c>
      <c r="B12">
        <f t="shared" si="0"/>
        <v>79.059699999999992</v>
      </c>
      <c r="C12">
        <v>1.3421099999999999E-5</v>
      </c>
      <c r="D12">
        <f t="shared" si="1"/>
        <v>13.421099999999999</v>
      </c>
      <c r="E12">
        <v>0.16975799999999999</v>
      </c>
      <c r="F12">
        <v>25.013500000000001</v>
      </c>
      <c r="G12">
        <v>0.215978</v>
      </c>
      <c r="H12">
        <v>209.30099999999999</v>
      </c>
      <c r="I12">
        <v>10</v>
      </c>
      <c r="J12">
        <v>51.017299999999999</v>
      </c>
      <c r="K12">
        <v>4.4157199999999998E-5</v>
      </c>
      <c r="L12">
        <v>3.2059000000000002</v>
      </c>
      <c r="M12">
        <v>9.6345899999999993</v>
      </c>
      <c r="N12">
        <v>8.6409700000000006E-2</v>
      </c>
      <c r="O12">
        <v>8.0190800000000005E-5</v>
      </c>
      <c r="P12">
        <v>3.98102</v>
      </c>
      <c r="Q12">
        <v>887.13599999999997</v>
      </c>
      <c r="R12">
        <v>9.9547800000000006E-2</v>
      </c>
      <c r="S12">
        <v>2.49004E-2</v>
      </c>
      <c r="T12">
        <v>7.9828200000000003E-8</v>
      </c>
      <c r="U12">
        <v>261.80700000000002</v>
      </c>
    </row>
    <row r="13" spans="1:21" x14ac:dyDescent="0.35">
      <c r="A13">
        <v>8.3663400000000003E-5</v>
      </c>
      <c r="B13">
        <f t="shared" si="0"/>
        <v>83.663399999999996</v>
      </c>
      <c r="C13">
        <v>1.3603499999999999E-5</v>
      </c>
      <c r="D13">
        <f t="shared" si="1"/>
        <v>13.603499999999999</v>
      </c>
      <c r="E13">
        <v>0.16259799999999999</v>
      </c>
      <c r="F13">
        <v>39.644399999999997</v>
      </c>
      <c r="G13">
        <v>1.1087899999999999</v>
      </c>
      <c r="H13">
        <v>219.828</v>
      </c>
      <c r="I13">
        <v>10</v>
      </c>
      <c r="J13">
        <v>171.178</v>
      </c>
      <c r="K13">
        <v>4.4125999999999997E-5</v>
      </c>
      <c r="L13">
        <v>2.1380599999999998</v>
      </c>
      <c r="M13">
        <v>9.2353500000000004</v>
      </c>
      <c r="N13">
        <v>8.6355100000000004E-2</v>
      </c>
      <c r="O13">
        <v>8.4762100000000006E-5</v>
      </c>
      <c r="P13">
        <v>6.3095999999999997</v>
      </c>
      <c r="Q13">
        <v>887.12800000000004</v>
      </c>
      <c r="R13">
        <v>9.9478200000000003E-2</v>
      </c>
      <c r="S13">
        <v>3.94375E-2</v>
      </c>
      <c r="T13">
        <v>8.4319800000000006E-8</v>
      </c>
      <c r="U13">
        <v>272.334</v>
      </c>
    </row>
    <row r="14" spans="1:21" x14ac:dyDescent="0.35">
      <c r="A14">
        <v>9.1520499999999999E-5</v>
      </c>
      <c r="B14">
        <f t="shared" si="0"/>
        <v>91.520499999999998</v>
      </c>
      <c r="C14">
        <v>1.5393999999999999E-5</v>
      </c>
      <c r="D14">
        <f t="shared" si="1"/>
        <v>15.393999999999998</v>
      </c>
      <c r="E14">
        <v>0.16820299999999999</v>
      </c>
      <c r="F14">
        <v>62.831899999999997</v>
      </c>
      <c r="G14">
        <v>4.2503700000000002</v>
      </c>
      <c r="H14">
        <v>235.84299999999999</v>
      </c>
      <c r="I14">
        <v>10</v>
      </c>
      <c r="J14">
        <v>177.398</v>
      </c>
      <c r="K14">
        <v>4.4238800000000001E-5</v>
      </c>
      <c r="L14">
        <v>1.47706</v>
      </c>
      <c r="M14">
        <v>9.5479400000000005</v>
      </c>
      <c r="N14">
        <v>8.6582999999999993E-2</v>
      </c>
      <c r="O14">
        <v>9.2806099999999999E-5</v>
      </c>
      <c r="P14">
        <v>10</v>
      </c>
      <c r="Q14">
        <v>887.13099999999997</v>
      </c>
      <c r="R14">
        <v>9.9731899999999998E-2</v>
      </c>
      <c r="S14">
        <v>6.2663399999999994E-2</v>
      </c>
      <c r="T14">
        <v>9.2557300000000003E-8</v>
      </c>
      <c r="U14">
        <v>288.34899999999999</v>
      </c>
    </row>
    <row r="15" spans="1:21" x14ac:dyDescent="0.35">
      <c r="A15">
        <v>1.08787E-4</v>
      </c>
      <c r="B15">
        <f t="shared" si="0"/>
        <v>108.78700000000001</v>
      </c>
      <c r="C15">
        <v>1.5416600000000001E-5</v>
      </c>
      <c r="D15">
        <f t="shared" si="1"/>
        <v>15.416600000000001</v>
      </c>
      <c r="E15">
        <v>0.14171400000000001</v>
      </c>
      <c r="F15">
        <v>99.581599999999995</v>
      </c>
      <c r="G15">
        <v>12.198700000000001</v>
      </c>
      <c r="H15">
        <v>246.63900000000001</v>
      </c>
      <c r="I15">
        <v>10</v>
      </c>
      <c r="J15">
        <v>179.09100000000001</v>
      </c>
      <c r="K15">
        <v>4.4289699999999997E-5</v>
      </c>
      <c r="L15">
        <v>1.1033500000000001</v>
      </c>
      <c r="M15">
        <v>8.0658799999999999</v>
      </c>
      <c r="N15">
        <v>8.5974700000000001E-2</v>
      </c>
      <c r="O15">
        <v>1.09874E-4</v>
      </c>
      <c r="P15">
        <v>15.8489</v>
      </c>
      <c r="Q15">
        <v>887.14599999999996</v>
      </c>
      <c r="R15">
        <v>9.98444E-2</v>
      </c>
      <c r="S15">
        <v>9.9426600000000004E-2</v>
      </c>
      <c r="T15">
        <v>1.09703E-7</v>
      </c>
      <c r="U15">
        <v>299.14499999999998</v>
      </c>
    </row>
    <row r="16" spans="1:21" x14ac:dyDescent="0.35">
      <c r="A16">
        <v>1.40538E-4</v>
      </c>
      <c r="B16">
        <f t="shared" si="0"/>
        <v>140.53800000000001</v>
      </c>
      <c r="C16">
        <v>2.35175E-5</v>
      </c>
      <c r="D16">
        <f t="shared" si="1"/>
        <v>23.517499999999998</v>
      </c>
      <c r="E16">
        <v>0.16733899999999999</v>
      </c>
      <c r="F16">
        <v>157.827</v>
      </c>
      <c r="G16">
        <v>32.109900000000003</v>
      </c>
      <c r="H16">
        <v>257.66199999999998</v>
      </c>
      <c r="I16">
        <v>10</v>
      </c>
      <c r="J16">
        <v>179.477</v>
      </c>
      <c r="K16">
        <v>4.40222E-5</v>
      </c>
      <c r="L16">
        <v>0.90283500000000005</v>
      </c>
      <c r="M16">
        <v>9.4997900000000008</v>
      </c>
      <c r="N16">
        <v>8.5572200000000001E-2</v>
      </c>
      <c r="O16">
        <v>1.42492E-4</v>
      </c>
      <c r="P16">
        <v>25.119</v>
      </c>
      <c r="Q16">
        <v>887.12699999999995</v>
      </c>
      <c r="R16">
        <v>9.9242700000000003E-2</v>
      </c>
      <c r="S16">
        <v>0.15663199999999999</v>
      </c>
      <c r="T16">
        <v>1.41413E-7</v>
      </c>
      <c r="U16">
        <v>310.16800000000001</v>
      </c>
    </row>
    <row r="17" spans="1:21" x14ac:dyDescent="0.35">
      <c r="A17">
        <v>2.2691200000000001E-4</v>
      </c>
      <c r="B17">
        <f t="shared" si="0"/>
        <v>226.91200000000001</v>
      </c>
      <c r="C17">
        <v>3.1882199999999998E-5</v>
      </c>
      <c r="D17">
        <f t="shared" si="1"/>
        <v>31.882199999999997</v>
      </c>
      <c r="E17">
        <v>0.14050499999999999</v>
      </c>
      <c r="F17">
        <v>250.13499999999999</v>
      </c>
      <c r="G17">
        <v>82.376000000000005</v>
      </c>
      <c r="H17">
        <v>268.38600000000002</v>
      </c>
      <c r="I17">
        <v>10</v>
      </c>
      <c r="J17">
        <v>179.72300000000001</v>
      </c>
      <c r="K17">
        <v>4.4103800000000003E-5</v>
      </c>
      <c r="L17">
        <v>0.91606900000000002</v>
      </c>
      <c r="M17">
        <v>7.9979699999999996</v>
      </c>
      <c r="N17">
        <v>8.6188600000000004E-2</v>
      </c>
      <c r="O17">
        <v>2.2914100000000001E-4</v>
      </c>
      <c r="P17">
        <v>39.810200000000002</v>
      </c>
      <c r="Q17">
        <v>887.12800000000004</v>
      </c>
      <c r="R17">
        <v>9.9423999999999998E-2</v>
      </c>
      <c r="S17">
        <v>0.248694</v>
      </c>
      <c r="T17">
        <v>2.2782100000000001E-7</v>
      </c>
      <c r="U17">
        <v>320.892</v>
      </c>
    </row>
    <row r="18" spans="1:21" x14ac:dyDescent="0.35">
      <c r="A18">
        <v>4.2690499999999999E-4</v>
      </c>
      <c r="B18">
        <f t="shared" si="0"/>
        <v>426.90499999999997</v>
      </c>
      <c r="C18">
        <v>8.8970999999999999E-5</v>
      </c>
      <c r="D18">
        <f t="shared" si="1"/>
        <v>88.971000000000004</v>
      </c>
      <c r="E18">
        <v>0.20841000000000001</v>
      </c>
      <c r="F18">
        <v>396.43700000000001</v>
      </c>
      <c r="G18">
        <v>208.989</v>
      </c>
      <c r="H18">
        <v>279.34300000000002</v>
      </c>
      <c r="I18">
        <v>10</v>
      </c>
      <c r="J18">
        <v>179.69499999999999</v>
      </c>
      <c r="K18">
        <v>4.4163299999999998E-5</v>
      </c>
      <c r="L18">
        <v>1.09999</v>
      </c>
      <c r="M18">
        <v>11.772500000000001</v>
      </c>
      <c r="N18">
        <v>8.62599E-2</v>
      </c>
      <c r="O18">
        <v>4.3607699999999999E-4</v>
      </c>
      <c r="P18">
        <v>63.094900000000003</v>
      </c>
      <c r="Q18">
        <v>887.12</v>
      </c>
      <c r="R18">
        <v>9.9553199999999994E-2</v>
      </c>
      <c r="S18">
        <v>0.39466600000000002</v>
      </c>
      <c r="T18">
        <v>4.3412900000000001E-7</v>
      </c>
      <c r="U18">
        <v>331.84899999999999</v>
      </c>
    </row>
    <row r="19" spans="1:21" x14ac:dyDescent="0.35">
      <c r="A19">
        <v>-2.9895899999999999E-3</v>
      </c>
      <c r="B19">
        <f t="shared" si="0"/>
        <v>-2989.5899999999997</v>
      </c>
      <c r="C19">
        <v>-4.1556099999999997E-3</v>
      </c>
      <c r="D19">
        <f t="shared" si="1"/>
        <v>-4155.6099999999997</v>
      </c>
      <c r="E19">
        <v>1.3900300000000001</v>
      </c>
      <c r="F19">
        <v>628.31899999999996</v>
      </c>
      <c r="G19">
        <v>606.86900000000003</v>
      </c>
      <c r="H19">
        <v>300.14699999999999</v>
      </c>
      <c r="I19">
        <v>10</v>
      </c>
      <c r="J19">
        <v>185.16900000000001</v>
      </c>
      <c r="K19">
        <v>4.6360699999999998E-5</v>
      </c>
      <c r="L19">
        <v>8.1475399999999993</v>
      </c>
      <c r="M19">
        <v>234.268</v>
      </c>
      <c r="N19">
        <v>8.6918200000000001E-2</v>
      </c>
      <c r="O19">
        <v>5.1192499999999997E-3</v>
      </c>
      <c r="P19">
        <v>100</v>
      </c>
      <c r="Q19">
        <v>887.11699999999996</v>
      </c>
      <c r="R19">
        <v>0.104611</v>
      </c>
      <c r="S19">
        <v>0.65729199999999999</v>
      </c>
      <c r="T19">
        <v>5.3553100000000001E-6</v>
      </c>
      <c r="U19">
        <v>352.65300000000002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DF74C-4D5E-44CC-ABA3-1048B7322164}">
  <dimension ref="A1:U14"/>
  <sheetViews>
    <sheetView workbookViewId="0">
      <selection activeCell="T25" sqref="T24:T25"/>
    </sheetView>
  </sheetViews>
  <sheetFormatPr defaultRowHeight="14.5" x14ac:dyDescent="0.35"/>
  <sheetData>
    <row r="1" spans="1:21" x14ac:dyDescent="0.35">
      <c r="A1" t="s">
        <v>36</v>
      </c>
    </row>
    <row r="2" spans="1:21" x14ac:dyDescent="0.35">
      <c r="A2" t="s">
        <v>0</v>
      </c>
      <c r="C2" t="s">
        <v>1</v>
      </c>
      <c r="E2" t="s">
        <v>2</v>
      </c>
      <c r="F2" t="s">
        <v>3</v>
      </c>
      <c r="G2" t="s">
        <v>4</v>
      </c>
      <c r="H2" t="s">
        <v>5</v>
      </c>
      <c r="I2" t="s">
        <v>6</v>
      </c>
      <c r="J2" t="s">
        <v>7</v>
      </c>
      <c r="K2" t="s">
        <v>8</v>
      </c>
      <c r="L2" t="s">
        <v>9</v>
      </c>
      <c r="M2" t="s">
        <v>10</v>
      </c>
      <c r="N2" t="s">
        <v>11</v>
      </c>
      <c r="O2" t="s">
        <v>12</v>
      </c>
      <c r="P2" t="s">
        <v>13</v>
      </c>
      <c r="Q2" t="s">
        <v>14</v>
      </c>
      <c r="R2" t="s">
        <v>15</v>
      </c>
      <c r="S2" t="s">
        <v>16</v>
      </c>
      <c r="T2" t="s">
        <v>17</v>
      </c>
      <c r="U2" t="s">
        <v>18</v>
      </c>
    </row>
    <row r="3" spans="1:21" x14ac:dyDescent="0.35">
      <c r="A3" t="s">
        <v>19</v>
      </c>
      <c r="B3" t="s">
        <v>20</v>
      </c>
      <c r="C3" t="s">
        <v>19</v>
      </c>
      <c r="D3" t="s">
        <v>20</v>
      </c>
      <c r="F3" t="s">
        <v>21</v>
      </c>
      <c r="G3" t="s">
        <v>22</v>
      </c>
      <c r="H3" t="s">
        <v>23</v>
      </c>
      <c r="I3" t="s">
        <v>24</v>
      </c>
      <c r="J3" t="s">
        <v>25</v>
      </c>
      <c r="K3" t="s">
        <v>26</v>
      </c>
      <c r="L3" t="s">
        <v>27</v>
      </c>
      <c r="M3" t="s">
        <v>28</v>
      </c>
      <c r="N3" t="s">
        <v>19</v>
      </c>
      <c r="O3" t="s">
        <v>29</v>
      </c>
      <c r="P3" t="s">
        <v>30</v>
      </c>
      <c r="Q3" t="s">
        <v>31</v>
      </c>
      <c r="R3" t="s">
        <v>32</v>
      </c>
      <c r="S3" t="s">
        <v>19</v>
      </c>
      <c r="T3" t="s">
        <v>25</v>
      </c>
      <c r="U3" t="s">
        <v>23</v>
      </c>
    </row>
    <row r="4" spans="1:21" x14ac:dyDescent="0.35">
      <c r="A4">
        <v>1.07251E-5</v>
      </c>
      <c r="B4">
        <f>A4*1000000</f>
        <v>10.725099999999999</v>
      </c>
      <c r="C4">
        <v>2.4593299999999999E-6</v>
      </c>
      <c r="D4">
        <f>C4*1000000</f>
        <v>2.45933</v>
      </c>
      <c r="E4">
        <v>0.22930600000000001</v>
      </c>
      <c r="F4">
        <v>0.62831899999999996</v>
      </c>
      <c r="G4">
        <v>0.13722599999999999</v>
      </c>
      <c r="H4">
        <v>40.662799999999997</v>
      </c>
      <c r="I4">
        <v>10</v>
      </c>
      <c r="J4">
        <v>12.9932</v>
      </c>
      <c r="K4">
        <v>6.8693400000000002E-5</v>
      </c>
      <c r="L4">
        <v>17.512599999999999</v>
      </c>
      <c r="M4">
        <v>9.2427999999999996E-2</v>
      </c>
      <c r="N4">
        <v>1.1003500000000001E-5</v>
      </c>
      <c r="O4">
        <v>0.1</v>
      </c>
      <c r="P4">
        <v>1376.16</v>
      </c>
      <c r="Q4">
        <v>9.9833199999999997E-2</v>
      </c>
      <c r="R4">
        <v>6.2727099999999999E-4</v>
      </c>
      <c r="S4">
        <v>1.0985099999999999E-8</v>
      </c>
      <c r="T4">
        <v>12.914999999999999</v>
      </c>
      <c r="U4">
        <v>79.571100000000001</v>
      </c>
    </row>
    <row r="5" spans="1:21" x14ac:dyDescent="0.35">
      <c r="A5">
        <v>1.17642E-5</v>
      </c>
      <c r="B5">
        <f t="shared" ref="B5:B14" si="0">A5*1000000</f>
        <v>11.764200000000001</v>
      </c>
      <c r="C5">
        <v>2.4717899999999999E-6</v>
      </c>
      <c r="D5">
        <f t="shared" ref="D5:D14" si="1">C5*1000000</f>
        <v>2.4717899999999999</v>
      </c>
      <c r="E5">
        <v>0.21011099999999999</v>
      </c>
      <c r="F5">
        <v>0.99581600000000003</v>
      </c>
      <c r="G5">
        <v>0.149286</v>
      </c>
      <c r="H5">
        <v>66.866799999999998</v>
      </c>
      <c r="I5">
        <v>10</v>
      </c>
      <c r="J5">
        <v>12.0327</v>
      </c>
      <c r="K5">
        <v>6.8941499999999997E-5</v>
      </c>
      <c r="L5">
        <v>12.0716</v>
      </c>
      <c r="M5">
        <v>9.2388499999999998E-2</v>
      </c>
      <c r="N5">
        <v>1.2021100000000001E-5</v>
      </c>
      <c r="O5">
        <v>0.15848899999999999</v>
      </c>
      <c r="P5">
        <v>1376.16</v>
      </c>
      <c r="Q5">
        <v>0.10019400000000001</v>
      </c>
      <c r="R5">
        <v>9.9774600000000009E-4</v>
      </c>
      <c r="S5">
        <v>1.20444E-8</v>
      </c>
      <c r="T5">
        <v>11.8659</v>
      </c>
      <c r="U5">
        <v>105.77500000000001</v>
      </c>
    </row>
    <row r="6" spans="1:21" x14ac:dyDescent="0.35">
      <c r="A6">
        <v>1.26534E-5</v>
      </c>
      <c r="B6">
        <f t="shared" si="0"/>
        <v>12.6534</v>
      </c>
      <c r="C6">
        <v>2.4836499999999999E-6</v>
      </c>
      <c r="D6">
        <f t="shared" si="1"/>
        <v>2.4836499999999999</v>
      </c>
      <c r="E6">
        <v>0.19628399999999999</v>
      </c>
      <c r="F6">
        <v>1.5782700000000001</v>
      </c>
      <c r="G6">
        <v>0.156669</v>
      </c>
      <c r="H6">
        <v>83.441800000000001</v>
      </c>
      <c r="I6">
        <v>10</v>
      </c>
      <c r="J6">
        <v>11.4779</v>
      </c>
      <c r="K6">
        <v>6.8732000000000005E-5</v>
      </c>
      <c r="L6">
        <v>8.1701899999999998</v>
      </c>
      <c r="M6">
        <v>9.2459200000000005E-2</v>
      </c>
      <c r="N6">
        <v>1.2894800000000001E-5</v>
      </c>
      <c r="O6">
        <v>0.25119000000000002</v>
      </c>
      <c r="P6">
        <v>1376.17</v>
      </c>
      <c r="Q6">
        <v>9.9888599999999994E-2</v>
      </c>
      <c r="R6">
        <v>1.5765200000000001E-3</v>
      </c>
      <c r="S6">
        <v>1.28804E-8</v>
      </c>
      <c r="T6">
        <v>11.105</v>
      </c>
      <c r="U6">
        <v>122.35</v>
      </c>
    </row>
    <row r="7" spans="1:21" x14ac:dyDescent="0.35">
      <c r="A7">
        <v>1.29202E-5</v>
      </c>
      <c r="B7">
        <f t="shared" si="0"/>
        <v>12.920200000000001</v>
      </c>
      <c r="C7">
        <v>2.79281E-6</v>
      </c>
      <c r="D7">
        <f t="shared" si="1"/>
        <v>2.7928100000000002</v>
      </c>
      <c r="E7">
        <v>0.21615899999999999</v>
      </c>
      <c r="F7">
        <v>2.5013899999999998</v>
      </c>
      <c r="G7">
        <v>0.15432499999999999</v>
      </c>
      <c r="H7">
        <v>99.503799999999998</v>
      </c>
      <c r="I7">
        <v>10</v>
      </c>
      <c r="J7">
        <v>13.249700000000001</v>
      </c>
      <c r="K7">
        <v>6.9345900000000003E-5</v>
      </c>
      <c r="L7">
        <v>5.2844800000000003</v>
      </c>
      <c r="M7">
        <v>9.1338000000000003E-2</v>
      </c>
      <c r="N7">
        <v>1.3218600000000001E-5</v>
      </c>
      <c r="O7">
        <v>0.39810899999999999</v>
      </c>
      <c r="P7">
        <v>1376.12</v>
      </c>
      <c r="Q7">
        <v>0.100784</v>
      </c>
      <c r="R7">
        <v>2.5210100000000002E-3</v>
      </c>
      <c r="S7">
        <v>1.3322199999999999E-8</v>
      </c>
      <c r="T7">
        <v>12.1973</v>
      </c>
      <c r="U7">
        <v>138.41200000000001</v>
      </c>
    </row>
    <row r="8" spans="1:21" x14ac:dyDescent="0.35">
      <c r="A8">
        <v>1.2988300000000001E-5</v>
      </c>
      <c r="B8">
        <f t="shared" si="0"/>
        <v>12.988300000000001</v>
      </c>
      <c r="C8">
        <v>2.2062600000000001E-6</v>
      </c>
      <c r="D8">
        <f t="shared" si="1"/>
        <v>2.2062600000000003</v>
      </c>
      <c r="E8">
        <v>0.16986499999999999</v>
      </c>
      <c r="F8">
        <v>3.96441</v>
      </c>
      <c r="G8">
        <v>0.13105800000000001</v>
      </c>
      <c r="H8">
        <v>110.235</v>
      </c>
      <c r="I8">
        <v>10</v>
      </c>
      <c r="J8">
        <v>12.0588</v>
      </c>
      <c r="K8">
        <v>6.7951699999999995E-5</v>
      </c>
      <c r="L8">
        <v>3.32315</v>
      </c>
      <c r="M8">
        <v>9.1555399999999995E-2</v>
      </c>
      <c r="N8">
        <v>1.31743E-5</v>
      </c>
      <c r="O8">
        <v>0.63095599999999996</v>
      </c>
      <c r="P8">
        <v>1376.13</v>
      </c>
      <c r="Q8">
        <v>9.8757499999999998E-2</v>
      </c>
      <c r="R8">
        <v>3.91516E-3</v>
      </c>
      <c r="S8">
        <v>1.30107E-8</v>
      </c>
      <c r="T8">
        <v>9.64053</v>
      </c>
      <c r="U8">
        <v>149.14400000000001</v>
      </c>
    </row>
    <row r="9" spans="1:21" x14ac:dyDescent="0.35">
      <c r="A9">
        <v>1.4438500000000001E-5</v>
      </c>
      <c r="B9">
        <f t="shared" si="0"/>
        <v>14.438500000000001</v>
      </c>
      <c r="C9">
        <v>2.9251600000000001E-6</v>
      </c>
      <c r="D9">
        <f t="shared" si="1"/>
        <v>2.92516</v>
      </c>
      <c r="E9">
        <v>0.202594</v>
      </c>
      <c r="F9">
        <v>6.2831900000000003</v>
      </c>
      <c r="G9">
        <v>0.103461</v>
      </c>
      <c r="H9">
        <v>123.39100000000001</v>
      </c>
      <c r="I9">
        <v>10</v>
      </c>
      <c r="J9">
        <v>20.666699999999999</v>
      </c>
      <c r="K9">
        <v>6.8349799999999994E-5</v>
      </c>
      <c r="L9">
        <v>2.3446500000000001</v>
      </c>
      <c r="M9">
        <v>9.1504100000000005E-2</v>
      </c>
      <c r="N9">
        <v>1.47319E-5</v>
      </c>
      <c r="O9">
        <v>1</v>
      </c>
      <c r="P9">
        <v>1376.12</v>
      </c>
      <c r="Q9">
        <v>9.93367E-2</v>
      </c>
      <c r="R9">
        <v>6.2415099999999996E-3</v>
      </c>
      <c r="S9">
        <v>1.4634099999999999E-8</v>
      </c>
      <c r="T9">
        <v>11.4528</v>
      </c>
      <c r="U9">
        <v>162.29900000000001</v>
      </c>
    </row>
    <row r="10" spans="1:21" x14ac:dyDescent="0.35">
      <c r="A10">
        <v>1.46142E-5</v>
      </c>
      <c r="B10">
        <f t="shared" si="0"/>
        <v>14.6142</v>
      </c>
      <c r="C10">
        <v>2.6736999999999999E-6</v>
      </c>
      <c r="D10">
        <f t="shared" si="1"/>
        <v>2.6736999999999997</v>
      </c>
      <c r="E10">
        <v>0.182952</v>
      </c>
      <c r="F10">
        <v>9.9582200000000007</v>
      </c>
      <c r="G10">
        <v>9.9701999999999999E-2</v>
      </c>
      <c r="H10">
        <v>133.113</v>
      </c>
      <c r="I10">
        <v>10</v>
      </c>
      <c r="J10">
        <v>129.12799999999999</v>
      </c>
      <c r="K10">
        <v>1.5839200000000001E-4</v>
      </c>
      <c r="L10">
        <v>1.4919100000000001</v>
      </c>
      <c r="M10">
        <v>9.02887E-2</v>
      </c>
      <c r="N10">
        <v>1.48567E-5</v>
      </c>
      <c r="O10">
        <v>1.5849</v>
      </c>
      <c r="P10">
        <v>1376.14</v>
      </c>
      <c r="Q10">
        <v>0.23019700000000001</v>
      </c>
      <c r="R10">
        <v>2.2923499999999999E-2</v>
      </c>
      <c r="S10">
        <v>3.4199699999999999E-8</v>
      </c>
      <c r="T10">
        <v>10.367699999999999</v>
      </c>
      <c r="U10">
        <v>172.02199999999999</v>
      </c>
    </row>
    <row r="11" spans="1:21" x14ac:dyDescent="0.35">
      <c r="A11">
        <v>1.6230099999999999E-5</v>
      </c>
      <c r="B11">
        <f t="shared" si="0"/>
        <v>16.2301</v>
      </c>
      <c r="C11">
        <v>3.2122899999999999E-6</v>
      </c>
      <c r="D11">
        <f t="shared" si="1"/>
        <v>3.2122899999999999</v>
      </c>
      <c r="E11">
        <v>0.19792199999999999</v>
      </c>
      <c r="F11">
        <v>15.7827</v>
      </c>
      <c r="G11">
        <v>0.325239</v>
      </c>
      <c r="H11">
        <v>143.62799999999999</v>
      </c>
      <c r="I11">
        <v>10</v>
      </c>
      <c r="J11">
        <v>172.941</v>
      </c>
      <c r="K11">
        <v>6.8125800000000004E-5</v>
      </c>
      <c r="L11">
        <v>1.0482899999999999</v>
      </c>
      <c r="M11">
        <v>9.1264899999999996E-2</v>
      </c>
      <c r="N11">
        <v>1.6544900000000001E-5</v>
      </c>
      <c r="O11">
        <v>2.5118999999999998</v>
      </c>
      <c r="P11">
        <v>1376.13</v>
      </c>
      <c r="Q11">
        <v>9.9010500000000001E-2</v>
      </c>
      <c r="R11">
        <v>1.5626600000000001E-2</v>
      </c>
      <c r="S11">
        <v>1.63812E-8</v>
      </c>
      <c r="T11">
        <v>11.195399999999999</v>
      </c>
      <c r="U11">
        <v>182.536</v>
      </c>
    </row>
    <row r="12" spans="1:21" x14ac:dyDescent="0.35">
      <c r="A12">
        <v>1.84617E-5</v>
      </c>
      <c r="B12">
        <f t="shared" si="0"/>
        <v>18.4617</v>
      </c>
      <c r="C12">
        <v>3.0626900000000001E-6</v>
      </c>
      <c r="D12">
        <f t="shared" si="1"/>
        <v>3.0626899999999999</v>
      </c>
      <c r="E12">
        <v>0.16589400000000001</v>
      </c>
      <c r="F12">
        <v>25.013500000000001</v>
      </c>
      <c r="G12">
        <v>1.0945400000000001</v>
      </c>
      <c r="H12">
        <v>153.90299999999999</v>
      </c>
      <c r="I12">
        <v>10</v>
      </c>
      <c r="J12">
        <v>177.995</v>
      </c>
      <c r="K12">
        <v>6.8477000000000002E-5</v>
      </c>
      <c r="L12">
        <v>0.74815799999999999</v>
      </c>
      <c r="M12">
        <v>9.1038099999999997E-2</v>
      </c>
      <c r="N12">
        <v>1.8714100000000001E-5</v>
      </c>
      <c r="O12">
        <v>3.98102</v>
      </c>
      <c r="P12">
        <v>1376.13</v>
      </c>
      <c r="Q12">
        <v>9.9520800000000006E-2</v>
      </c>
      <c r="R12">
        <v>2.4893599999999998E-2</v>
      </c>
      <c r="S12">
        <v>1.86244E-8</v>
      </c>
      <c r="T12">
        <v>9.4192499999999999</v>
      </c>
      <c r="U12">
        <v>192.81200000000001</v>
      </c>
    </row>
    <row r="13" spans="1:21" x14ac:dyDescent="0.35">
      <c r="A13">
        <v>2.2523799999999999E-5</v>
      </c>
      <c r="B13">
        <f t="shared" si="0"/>
        <v>22.523799999999998</v>
      </c>
      <c r="C13">
        <v>3.10488E-6</v>
      </c>
      <c r="D13">
        <f t="shared" si="1"/>
        <v>3.1048800000000001</v>
      </c>
      <c r="E13">
        <v>0.137849</v>
      </c>
      <c r="F13">
        <v>39.644399999999997</v>
      </c>
      <c r="G13">
        <v>3.0422199999999999</v>
      </c>
      <c r="H13">
        <v>164.673</v>
      </c>
      <c r="I13">
        <v>10</v>
      </c>
      <c r="J13">
        <v>179.27</v>
      </c>
      <c r="K13">
        <v>6.8385299999999997E-5</v>
      </c>
      <c r="L13">
        <v>0.57352000000000003</v>
      </c>
      <c r="M13">
        <v>9.2173099999999994E-2</v>
      </c>
      <c r="N13">
        <v>2.2736799999999999E-5</v>
      </c>
      <c r="O13">
        <v>6.3095999999999997</v>
      </c>
      <c r="P13">
        <v>1376.1</v>
      </c>
      <c r="Q13">
        <v>9.9389500000000006E-2</v>
      </c>
      <c r="R13">
        <v>3.9402399999999997E-2</v>
      </c>
      <c r="S13">
        <v>2.2598000000000002E-8</v>
      </c>
      <c r="T13">
        <v>7.8486799999999999</v>
      </c>
      <c r="U13">
        <v>203.58199999999999</v>
      </c>
    </row>
    <row r="14" spans="1:21" x14ac:dyDescent="0.35">
      <c r="A14">
        <v>3.2149900000000002E-5</v>
      </c>
      <c r="B14">
        <f t="shared" si="0"/>
        <v>32.149900000000002</v>
      </c>
      <c r="C14">
        <v>5.5211800000000001E-6</v>
      </c>
      <c r="D14">
        <f t="shared" si="1"/>
        <v>5.5211800000000002</v>
      </c>
      <c r="E14">
        <v>0.171732</v>
      </c>
      <c r="F14">
        <v>62.831899999999997</v>
      </c>
      <c r="G14">
        <v>7.9962400000000002</v>
      </c>
      <c r="H14">
        <v>175.68799999999999</v>
      </c>
      <c r="I14">
        <v>10</v>
      </c>
      <c r="J14">
        <v>179.50299999999999</v>
      </c>
      <c r="K14">
        <v>6.8814100000000002E-5</v>
      </c>
      <c r="L14">
        <v>0.519173</v>
      </c>
      <c r="M14">
        <v>9.0961100000000003E-2</v>
      </c>
      <c r="N14">
        <v>3.2620599999999997E-5</v>
      </c>
      <c r="O14">
        <v>10</v>
      </c>
      <c r="P14">
        <v>1376.1</v>
      </c>
      <c r="Q14">
        <v>0.100013</v>
      </c>
      <c r="R14">
        <v>6.2839800000000001E-2</v>
      </c>
      <c r="S14">
        <v>3.26247E-8</v>
      </c>
      <c r="T14">
        <v>9.7444699999999997</v>
      </c>
      <c r="U14">
        <v>214.59700000000001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4FB35-1130-4760-A76A-05EB43AECA1F}">
  <dimension ref="A1:U34"/>
  <sheetViews>
    <sheetView topLeftCell="I1" workbookViewId="0">
      <selection activeCell="L24" sqref="L24:L34"/>
    </sheetView>
  </sheetViews>
  <sheetFormatPr defaultRowHeight="14.5" x14ac:dyDescent="0.35"/>
  <cols>
    <col min="1" max="1" width="12" bestFit="1" customWidth="1"/>
    <col min="2" max="2" width="8.90625" bestFit="1" customWidth="1"/>
    <col min="3" max="3" width="11.81640625" bestFit="1" customWidth="1"/>
    <col min="4" max="10" width="8.90625" bestFit="1" customWidth="1"/>
    <col min="11" max="11" width="11.90625" bestFit="1" customWidth="1"/>
    <col min="12" max="19" width="8.90625" bestFit="1" customWidth="1"/>
    <col min="20" max="20" width="11.90625" bestFit="1" customWidth="1"/>
    <col min="21" max="21" width="8.90625" bestFit="1" customWidth="1"/>
  </cols>
  <sheetData>
    <row r="1" spans="1:21" x14ac:dyDescent="0.35">
      <c r="A1" s="2" t="s">
        <v>37</v>
      </c>
    </row>
    <row r="2" spans="1:21" x14ac:dyDescent="0.35">
      <c r="A2" t="s">
        <v>0</v>
      </c>
      <c r="C2" t="s">
        <v>1</v>
      </c>
      <c r="E2" t="s">
        <v>2</v>
      </c>
      <c r="F2" t="s">
        <v>3</v>
      </c>
      <c r="G2" t="s">
        <v>4</v>
      </c>
      <c r="H2" t="s">
        <v>5</v>
      </c>
      <c r="I2" t="s">
        <v>6</v>
      </c>
      <c r="J2" t="s">
        <v>7</v>
      </c>
      <c r="K2" t="s">
        <v>8</v>
      </c>
      <c r="L2" t="s">
        <v>9</v>
      </c>
      <c r="M2" t="s">
        <v>10</v>
      </c>
      <c r="N2" t="s">
        <v>11</v>
      </c>
      <c r="O2" t="s">
        <v>12</v>
      </c>
      <c r="P2" t="s">
        <v>13</v>
      </c>
      <c r="Q2" t="s">
        <v>14</v>
      </c>
      <c r="R2" t="s">
        <v>15</v>
      </c>
      <c r="S2" t="s">
        <v>16</v>
      </c>
      <c r="T2" t="s">
        <v>17</v>
      </c>
      <c r="U2" t="s">
        <v>18</v>
      </c>
    </row>
    <row r="3" spans="1:21" x14ac:dyDescent="0.35">
      <c r="A3" t="s">
        <v>19</v>
      </c>
      <c r="B3" t="s">
        <v>20</v>
      </c>
      <c r="C3" t="s">
        <v>19</v>
      </c>
      <c r="D3" t="s">
        <v>20</v>
      </c>
      <c r="F3" t="s">
        <v>21</v>
      </c>
      <c r="G3" t="s">
        <v>22</v>
      </c>
      <c r="H3" t="s">
        <v>23</v>
      </c>
      <c r="I3" t="s">
        <v>24</v>
      </c>
      <c r="J3" t="s">
        <v>25</v>
      </c>
      <c r="K3" t="s">
        <v>26</v>
      </c>
      <c r="L3" t="s">
        <v>27</v>
      </c>
      <c r="M3" t="s">
        <v>28</v>
      </c>
      <c r="N3" t="s">
        <v>19</v>
      </c>
      <c r="O3" t="s">
        <v>29</v>
      </c>
      <c r="P3" t="s">
        <v>30</v>
      </c>
      <c r="Q3" t="s">
        <v>31</v>
      </c>
      <c r="R3" t="s">
        <v>32</v>
      </c>
      <c r="S3" t="s">
        <v>19</v>
      </c>
      <c r="T3" t="s">
        <v>25</v>
      </c>
      <c r="U3" t="s">
        <v>23</v>
      </c>
    </row>
    <row r="4" spans="1:21" x14ac:dyDescent="0.35">
      <c r="A4">
        <f>AVERAGE('1ciii'!A4,'5ciii'!A4,'13ciii'!A4)</f>
        <v>3.1947233333333331E-5</v>
      </c>
      <c r="B4">
        <f>AVERAGE('1ciii'!B4,'5ciii'!B4,'13ciii'!B4)</f>
        <v>31.947233333333333</v>
      </c>
      <c r="C4">
        <f>AVERAGE('1ciii'!C4,'5ciii'!C4,'13ciii'!C4)</f>
        <v>9.2225100000000009E-6</v>
      </c>
      <c r="D4">
        <f>AVERAGE('1ciii'!D4,'5ciii'!D4,'13ciii'!D4)</f>
        <v>9.2225100000000015</v>
      </c>
      <c r="E4">
        <f>AVERAGE('1ciii'!E4,'5ciii'!E4,'13ciii'!E4)</f>
        <v>0.27742</v>
      </c>
      <c r="F4">
        <f>AVERAGE('1ciii'!F4,'5ciii'!F4,'13ciii'!F4)</f>
        <v>0.62831899999999996</v>
      </c>
      <c r="G4">
        <f>AVERAGE('1ciii'!G4,'5ciii'!G4,'13ciii'!G4)</f>
        <v>0.43191200000000002</v>
      </c>
      <c r="H4">
        <f>AVERAGE('1ciii'!H4,'5ciii'!H4,'13ciii'!H4)</f>
        <v>67.617900000000006</v>
      </c>
      <c r="I4">
        <f>AVERAGE('1ciii'!I4,'5ciii'!I4,'13ciii'!I4)</f>
        <v>9.9966666666666679</v>
      </c>
      <c r="J4">
        <f>AVERAGE('1ciii'!J4,'5ciii'!J4,'13ciii'!J4)</f>
        <v>15.504600000000002</v>
      </c>
      <c r="K4">
        <f>AVERAGE('1ciii'!K4,'5ciii'!K4,'13ciii'!K4)</f>
        <v>4.6249299999999998E-5</v>
      </c>
      <c r="L4">
        <f>AVERAGE('1ciii'!L4,'5ciii'!L4,'13ciii'!L4)</f>
        <v>52.969533333333338</v>
      </c>
      <c r="M4">
        <f>AVERAGE('1ciii'!M4,'5ciii'!M4,'13ciii'!M4)</f>
        <v>4.8770018000000004</v>
      </c>
      <c r="N4">
        <f>AVERAGE('1ciii'!N4,'5ciii'!N4,'13ciii'!N4)</f>
        <v>2.9203187566666663E-2</v>
      </c>
      <c r="O4">
        <f>AVERAGE('1ciii'!O4,'5ciii'!O4,'13ciii'!O4)</f>
        <v>6.6683094166666665E-2</v>
      </c>
      <c r="P4">
        <f>AVERAGE('1ciii'!P4,'5ciii'!P4,'13ciii'!P4)</f>
        <v>614.16300000000001</v>
      </c>
      <c r="Q4">
        <f>AVERAGE('1ciii'!Q4,'5ciii'!Q4,'13ciii'!Q4)</f>
        <v>295.80048606666668</v>
      </c>
      <c r="R4">
        <f>AVERAGE('1ciii'!R4,'5ciii'!R4,'13ciii'!R4)</f>
        <v>3.4568310333333331E-2</v>
      </c>
      <c r="S4">
        <f>AVERAGE('1ciii'!S4,'5ciii'!S4,'13ciii'!S4)</f>
        <v>2.1451325646666667E-4</v>
      </c>
      <c r="T4">
        <f>AVERAGE('1ciii'!T4,'5ciii'!T4,'13ciii'!T4)</f>
        <v>10.654566683490733</v>
      </c>
      <c r="U4">
        <f>AVERAGE('1ciii'!U4,'5ciii'!U4,'13ciii'!U4)</f>
        <v>104.18610000000001</v>
      </c>
    </row>
    <row r="5" spans="1:21" x14ac:dyDescent="0.35">
      <c r="A5">
        <f>AVERAGE('1ciii'!A5,'5ciii'!A5,'13ciii'!A5)</f>
        <v>3.5659233333333339E-5</v>
      </c>
      <c r="B5">
        <f>AVERAGE('1ciii'!B5,'5ciii'!B5,'13ciii'!B5)</f>
        <v>35.65923333333334</v>
      </c>
      <c r="C5">
        <f>AVERAGE('1ciii'!C5,'5ciii'!C5,'13ciii'!C5)</f>
        <v>9.920363333333331E-6</v>
      </c>
      <c r="D5">
        <f>AVERAGE('1ciii'!D5,'5ciii'!D5,'13ciii'!D5)</f>
        <v>9.9203633333333325</v>
      </c>
      <c r="E5">
        <f>AVERAGE('1ciii'!E5,'5ciii'!E5,'13ciii'!E5)</f>
        <v>0.26835499999999995</v>
      </c>
      <c r="F5">
        <f>AVERAGE('1ciii'!F5,'5ciii'!F5,'13ciii'!F5)</f>
        <v>0.99581600000000003</v>
      </c>
      <c r="G5">
        <f>AVERAGE('1ciii'!G5,'5ciii'!G5,'13ciii'!G5)</f>
        <v>0.46288499999999999</v>
      </c>
      <c r="H5">
        <f>AVERAGE('1ciii'!H5,'5ciii'!H5,'13ciii'!H5)</f>
        <v>102.24026666666667</v>
      </c>
      <c r="I5">
        <f>AVERAGE('1ciii'!I5,'5ciii'!I5,'13ciii'!I5)</f>
        <v>10</v>
      </c>
      <c r="J5">
        <f>AVERAGE('1ciii'!J5,'5ciii'!J5,'13ciii'!J5)</f>
        <v>15.014866666666665</v>
      </c>
      <c r="K5">
        <f>AVERAGE('1ciii'!K5,'5ciii'!K5,'13ciii'!K5)</f>
        <v>4.5448399999999997E-5</v>
      </c>
      <c r="L5">
        <f>AVERAGE('1ciii'!L5,'5ciii'!L5,'13ciii'!L5)</f>
        <v>37.260399999999997</v>
      </c>
      <c r="M5">
        <f>AVERAGE('1ciii'!M5,'5ciii'!M5,'13ciii'!M5)</f>
        <v>4.2014848000000002</v>
      </c>
      <c r="N5">
        <f>AVERAGE('1ciii'!N5,'5ciii'!N5,'13ciii'!N5)</f>
        <v>2.9138234466666666E-2</v>
      </c>
      <c r="O5">
        <f>AVERAGE('1ciii'!O5,'5ciii'!O5,'13ciii'!O5)</f>
        <v>0.10567787003333333</v>
      </c>
      <c r="P5">
        <f>AVERAGE('1ciii'!P5,'5ciii'!P5,'13ciii'!P5)</f>
        <v>614.18082966666668</v>
      </c>
      <c r="Q5">
        <f>AVERAGE('1ciii'!Q5,'5ciii'!Q5,'13ciii'!Q5)</f>
        <v>295.78566303333332</v>
      </c>
      <c r="R5">
        <f>AVERAGE('1ciii'!R5,'5ciii'!R5,'13ciii'!R5)</f>
        <v>3.4004521333333329E-2</v>
      </c>
      <c r="S5">
        <f>AVERAGE('1ciii'!S5,'5ciii'!S5,'13ciii'!S5)</f>
        <v>3.3206340013333327E-4</v>
      </c>
      <c r="T5">
        <f>AVERAGE('1ciii'!T5,'5ciii'!T5,'13ciii'!T5)</f>
        <v>10.801733351875967</v>
      </c>
      <c r="U5">
        <f>AVERAGE('1ciii'!U5,'5ciii'!U5,'13ciii'!U5)</f>
        <v>138.80833333333331</v>
      </c>
    </row>
    <row r="6" spans="1:21" x14ac:dyDescent="0.35">
      <c r="A6">
        <f>AVERAGE('1ciii'!A6,'5ciii'!A6,'13ciii'!A6)</f>
        <v>3.874856666666667E-5</v>
      </c>
      <c r="B6">
        <f>AVERAGE('1ciii'!B6,'5ciii'!B6,'13ciii'!B6)</f>
        <v>38.748566666666669</v>
      </c>
      <c r="C6">
        <f>AVERAGE('1ciii'!C6,'5ciii'!C6,'13ciii'!C6)</f>
        <v>8.273816666666667E-6</v>
      </c>
      <c r="D6">
        <f>AVERAGE('1ciii'!D6,'5ciii'!D6,'13ciii'!D6)</f>
        <v>8.2738166666666668</v>
      </c>
      <c r="E6">
        <f>AVERAGE('1ciii'!E6,'5ciii'!E6,'13ciii'!E6)</f>
        <v>0.21212066666666665</v>
      </c>
      <c r="F6">
        <f>AVERAGE('1ciii'!F6,'5ciii'!F6,'13ciii'!F6)</f>
        <v>1.5782700000000001</v>
      </c>
      <c r="G6">
        <f>AVERAGE('1ciii'!G6,'5ciii'!G6,'13ciii'!G6)</f>
        <v>0.48712966666666668</v>
      </c>
      <c r="H6">
        <f>AVERAGE('1ciii'!H6,'5ciii'!H6,'13ciii'!H6)</f>
        <v>124.43060000000001</v>
      </c>
      <c r="I6">
        <f>AVERAGE('1ciii'!I6,'5ciii'!I6,'13ciii'!I6)</f>
        <v>10</v>
      </c>
      <c r="J6">
        <f>AVERAGE('1ciii'!J6,'5ciii'!J6,'13ciii'!J6)</f>
        <v>12.120833333333332</v>
      </c>
      <c r="K6">
        <f>AVERAGE('1ciii'!K6,'5ciii'!K6,'13ciii'!K6)</f>
        <v>4.5157700000000003E-5</v>
      </c>
      <c r="L6">
        <f>AVERAGE('1ciii'!L6,'5ciii'!L6,'13ciii'!L6)</f>
        <v>25.116196666666667</v>
      </c>
      <c r="M6">
        <f>AVERAGE('1ciii'!M6,'5ciii'!M6,'13ciii'!M6)</f>
        <v>3.5861477666666666</v>
      </c>
      <c r="N6">
        <f>AVERAGE('1ciii'!N6,'5ciii'!N6,'13ciii'!N6)</f>
        <v>2.9223852300000002E-2</v>
      </c>
      <c r="O6">
        <f>AVERAGE('1ciii'!O6,'5ciii'!O6,'13ciii'!O6)</f>
        <v>0.16747988790000001</v>
      </c>
      <c r="P6">
        <f>AVERAGE('1ciii'!P6,'5ciii'!P6,'13ciii'!P6)</f>
        <v>614.21506333333343</v>
      </c>
      <c r="Q6">
        <f>AVERAGE('1ciii'!Q6,'5ciii'!Q6,'13ciii'!Q6)</f>
        <v>295.79041039999998</v>
      </c>
      <c r="R6">
        <f>AVERAGE('1ciii'!R6,'5ciii'!R6,'13ciii'!R6)</f>
        <v>3.430739E-2</v>
      </c>
      <c r="S6">
        <f>AVERAGE('1ciii'!S6,'5ciii'!S6,'13ciii'!S6)</f>
        <v>5.2518918229999998E-4</v>
      </c>
      <c r="T6">
        <f>AVERAGE('1ciii'!T6,'5ciii'!T6,'13ciii'!T6)</f>
        <v>8.440533353186467</v>
      </c>
      <c r="U6">
        <f>AVERAGE('1ciii'!U6,'5ciii'!U6,'13ciii'!U6)</f>
        <v>160.99866666666665</v>
      </c>
    </row>
    <row r="7" spans="1:21" x14ac:dyDescent="0.35">
      <c r="A7">
        <f>AVERAGE('1ciii'!A7,'5ciii'!A7,'13ciii'!A7)</f>
        <v>4.0899399999999997E-5</v>
      </c>
      <c r="B7">
        <f>AVERAGE('1ciii'!B7,'5ciii'!B7,'13ciii'!B7)</f>
        <v>40.899399999999993</v>
      </c>
      <c r="C7">
        <f>AVERAGE('1ciii'!C7,'5ciii'!C7,'13ciii'!C7)</f>
        <v>9.4940366666666656E-6</v>
      </c>
      <c r="D7">
        <f>AVERAGE('1ciii'!D7,'5ciii'!D7,'13ciii'!D7)</f>
        <v>9.494036666666668</v>
      </c>
      <c r="E7">
        <f>AVERAGE('1ciii'!E7,'5ciii'!E7,'13ciii'!E7)</f>
        <v>0.23096066666666668</v>
      </c>
      <c r="F7">
        <f>AVERAGE('1ciii'!F7,'5ciii'!F7,'13ciii'!F7)</f>
        <v>2.5013899999999998</v>
      </c>
      <c r="G7">
        <f>AVERAGE('1ciii'!G7,'5ciii'!G7,'13ciii'!G7)</f>
        <v>0.5162943333333333</v>
      </c>
      <c r="H7">
        <f>AVERAGE('1ciii'!H7,'5ciii'!H7,'13ciii'!H7)</f>
        <v>138.75026666666665</v>
      </c>
      <c r="I7">
        <f>AVERAGE('1ciii'!I7,'5ciii'!I7,'13ciii'!I7)</f>
        <v>10</v>
      </c>
      <c r="J7">
        <f>AVERAGE('1ciii'!J7,'5ciii'!J7,'13ciii'!J7)</f>
        <v>13.422933333333333</v>
      </c>
      <c r="K7">
        <f>AVERAGE('1ciii'!K7,'5ciii'!K7,'13ciii'!K7)</f>
        <v>4.5478566666666662E-5</v>
      </c>
      <c r="L7">
        <f>AVERAGE('1ciii'!L7,'5ciii'!L7,'13ciii'!L7)</f>
        <v>16.793393333333331</v>
      </c>
      <c r="M7">
        <f>AVERAGE('1ciii'!M7,'5ciii'!M7,'13ciii'!M7)</f>
        <v>3.9057154999999999</v>
      </c>
      <c r="N7">
        <f>AVERAGE('1ciii'!N7,'5ciii'!N7,'13ciii'!N7)</f>
        <v>2.8941927333333336E-2</v>
      </c>
      <c r="O7">
        <f>AVERAGE('1ciii'!O7,'5ciii'!O7,'13ciii'!O7)</f>
        <v>0.26542704619999996</v>
      </c>
      <c r="P7">
        <f>AVERAGE('1ciii'!P7,'5ciii'!P7,'13ciii'!P7)</f>
        <v>614.23336966666659</v>
      </c>
      <c r="Q7">
        <f>AVERAGE('1ciii'!Q7,'5ciii'!Q7,'13ciii'!Q7)</f>
        <v>295.78526433333332</v>
      </c>
      <c r="R7">
        <f>AVERAGE('1ciii'!R7,'5ciii'!R7,'13ciii'!R7)</f>
        <v>3.457127333333334E-2</v>
      </c>
      <c r="S7">
        <f>AVERAGE('1ciii'!S7,'5ciii'!S7,'13ciii'!S7)</f>
        <v>8.2290766333333336E-4</v>
      </c>
      <c r="T7">
        <f>AVERAGE('1ciii'!T7,'5ciii'!T7,'13ciii'!T7)</f>
        <v>9.1484666874374341</v>
      </c>
      <c r="U7">
        <f>AVERAGE('1ciii'!U7,'5ciii'!U7,'13ciii'!U7)</f>
        <v>175.31833333333336</v>
      </c>
    </row>
    <row r="8" spans="1:21" x14ac:dyDescent="0.35">
      <c r="A8">
        <f>AVERAGE('1ciii'!A8,'5ciii'!A8,'13ciii'!A8)</f>
        <v>4.4114933333333333E-5</v>
      </c>
      <c r="B8">
        <f>AVERAGE('1ciii'!B8,'5ciii'!B8,'13ciii'!B8)</f>
        <v>44.114933333333333</v>
      </c>
      <c r="C8">
        <f>AVERAGE('1ciii'!C8,'5ciii'!C8,'13ciii'!C8)</f>
        <v>9.2267533333333341E-6</v>
      </c>
      <c r="D8">
        <f>AVERAGE('1ciii'!D8,'5ciii'!D8,'13ciii'!D8)</f>
        <v>9.2267533333333347</v>
      </c>
      <c r="E8">
        <f>AVERAGE('1ciii'!E8,'5ciii'!E8,'13ciii'!E8)</f>
        <v>0.20131100000000002</v>
      </c>
      <c r="F8">
        <f>AVERAGE('1ciii'!F8,'5ciii'!F8,'13ciii'!F8)</f>
        <v>3.9644099999999995</v>
      </c>
      <c r="G8">
        <f>AVERAGE('1ciii'!G8,'5ciii'!G8,'13ciii'!G8)</f>
        <v>0.53479233333333331</v>
      </c>
      <c r="H8">
        <f>AVERAGE('1ciii'!H8,'5ciii'!H8,'13ciii'!H8)</f>
        <v>149.36600000000001</v>
      </c>
      <c r="I8">
        <f>AVERAGE('1ciii'!I8,'5ciii'!I8,'13ciii'!I8)</f>
        <v>10</v>
      </c>
      <c r="J8">
        <f>AVERAGE('1ciii'!J8,'5ciii'!J8,'13ciii'!J8)</f>
        <v>12.337633333333335</v>
      </c>
      <c r="K8">
        <f>AVERAGE('1ciii'!K8,'5ciii'!K8,'13ciii'!K8)</f>
        <v>4.48781E-5</v>
      </c>
      <c r="L8">
        <f>AVERAGE('1ciii'!L8,'5ciii'!L8,'13ciii'!L8)</f>
        <v>11.376483333333333</v>
      </c>
      <c r="M8">
        <f>AVERAGE('1ciii'!M8,'5ciii'!M8,'13ciii'!M8)</f>
        <v>3.4241327666666668</v>
      </c>
      <c r="N8">
        <f>AVERAGE('1ciii'!N8,'5ciii'!N8,'13ciii'!N8)</f>
        <v>2.9225129033333335E-2</v>
      </c>
      <c r="O8">
        <f>AVERAGE('1ciii'!O8,'5ciii'!O8,'13ciii'!O8)</f>
        <v>0.42065940536666663</v>
      </c>
      <c r="P8">
        <f>AVERAGE('1ciii'!P8,'5ciii'!P8,'13ciii'!P8)</f>
        <v>614.31565200000011</v>
      </c>
      <c r="Q8">
        <f>AVERAGE('1ciii'!Q8,'5ciii'!Q8,'13ciii'!Q8)</f>
        <v>295.78284070000001</v>
      </c>
      <c r="R8">
        <f>AVERAGE('1ciii'!R8,'5ciii'!R8,'13ciii'!R8)</f>
        <v>3.5904886666666663E-2</v>
      </c>
      <c r="S8">
        <f>AVERAGE('1ciii'!S8,'5ciii'!S8,'13ciii'!S8)</f>
        <v>1.3215321851333334E-3</v>
      </c>
      <c r="T8">
        <f>AVERAGE('1ciii'!T8,'5ciii'!T8,'13ciii'!T8)</f>
        <v>8.001243355406034</v>
      </c>
      <c r="U8">
        <f>AVERAGE('1ciii'!U8,'5ciii'!U8,'13ciii'!U8)</f>
        <v>185.93433333333334</v>
      </c>
    </row>
    <row r="9" spans="1:21" x14ac:dyDescent="0.35">
      <c r="A9">
        <f>AVERAGE('1ciii'!A9,'5ciii'!A9,'13ciii'!A9)</f>
        <v>4.5359166666666664E-5</v>
      </c>
      <c r="B9">
        <f>AVERAGE('1ciii'!B9,'5ciii'!B9,'13ciii'!B9)</f>
        <v>45.359166666666674</v>
      </c>
      <c r="C9">
        <f>AVERAGE('1ciii'!C9,'5ciii'!C9,'13ciii'!C9)</f>
        <v>6.9868266666666672E-6</v>
      </c>
      <c r="D9">
        <f>AVERAGE('1ciii'!D9,'5ciii'!D9,'13ciii'!D9)</f>
        <v>6.9868266666666656</v>
      </c>
      <c r="E9">
        <f>AVERAGE('1ciii'!E9,'5ciii'!E9,'13ciii'!E9)</f>
        <v>0.164716</v>
      </c>
      <c r="F9">
        <f>AVERAGE('1ciii'!F9,'5ciii'!F9,'13ciii'!F9)</f>
        <v>6.2831900000000003</v>
      </c>
      <c r="G9">
        <f>AVERAGE('1ciii'!G9,'5ciii'!G9,'13ciii'!G9)</f>
        <v>0.5212</v>
      </c>
      <c r="H9">
        <f>AVERAGE('1ciii'!H9,'5ciii'!H9,'13ciii'!H9)</f>
        <v>159.69566666666668</v>
      </c>
      <c r="I9">
        <f>AVERAGE('1ciii'!I9,'5ciii'!I9,'13ciii'!I9)</f>
        <v>10</v>
      </c>
      <c r="J9">
        <f>AVERAGE('1ciii'!J9,'5ciii'!J9,'13ciii'!J9)</f>
        <v>12.727086666666665</v>
      </c>
      <c r="K9">
        <f>AVERAGE('1ciii'!K9,'5ciii'!K9,'13ciii'!K9)</f>
        <v>4.5298799999999994E-5</v>
      </c>
      <c r="L9">
        <f>AVERAGE('1ciii'!L9,'5ciii'!L9,'13ciii'!L9)</f>
        <v>7.3064600000000013</v>
      </c>
      <c r="M9">
        <f>AVERAGE('1ciii'!M9,'5ciii'!M9,'13ciii'!M9)</f>
        <v>3.1951362666666667</v>
      </c>
      <c r="N9">
        <f>AVERAGE('1ciii'!N9,'5ciii'!N9,'13ciii'!N9)</f>
        <v>2.9084713399999993E-2</v>
      </c>
      <c r="O9">
        <f>AVERAGE('1ciii'!O9,'5ciii'!O9,'13ciii'!O9)</f>
        <v>0.66668979446666665</v>
      </c>
      <c r="P9">
        <f>AVERAGE('1ciii'!P9,'5ciii'!P9,'13ciii'!P9)</f>
        <v>614.44200000000001</v>
      </c>
      <c r="Q9">
        <f>AVERAGE('1ciii'!Q9,'5ciii'!Q9,'13ciii'!Q9)</f>
        <v>295.78985230000001</v>
      </c>
      <c r="R9">
        <f>AVERAGE('1ciii'!R9,'5ciii'!R9,'13ciii'!R9)</f>
        <v>3.7535566666666666E-2</v>
      </c>
      <c r="S9">
        <f>AVERAGE('1ciii'!S9,'5ciii'!S9,'13ciii'!S9)</f>
        <v>2.0971526081333333E-3</v>
      </c>
      <c r="T9">
        <f>AVERAGE('1ciii'!T9,'5ciii'!T9,'13ciii'!T9)</f>
        <v>6.2097766898246674</v>
      </c>
      <c r="U9">
        <f>AVERAGE('1ciii'!U9,'5ciii'!U9,'13ciii'!U9)</f>
        <v>196.26366666666664</v>
      </c>
    </row>
    <row r="10" spans="1:21" x14ac:dyDescent="0.35">
      <c r="A10">
        <f>AVERAGE('1ciii'!A10,'5ciii'!A10,'13ciii'!A10)</f>
        <v>4.7153566666666669E-5</v>
      </c>
      <c r="B10">
        <f>AVERAGE('1ciii'!B10,'5ciii'!B10,'13ciii'!B10)</f>
        <v>47.153566666666677</v>
      </c>
      <c r="C10">
        <f>AVERAGE('1ciii'!C10,'5ciii'!C10,'13ciii'!C10)</f>
        <v>8.8817E-6</v>
      </c>
      <c r="D10">
        <f>AVERAGE('1ciii'!D10,'5ciii'!D10,'13ciii'!D10)</f>
        <v>8.8816999999999986</v>
      </c>
      <c r="E10">
        <f>AVERAGE('1ciii'!E10,'5ciii'!E10,'13ciii'!E10)</f>
        <v>0.18745800000000001</v>
      </c>
      <c r="F10">
        <f>AVERAGE('1ciii'!F10,'5ciii'!F10,'13ciii'!F10)</f>
        <v>9.9582200000000007</v>
      </c>
      <c r="G10">
        <f>AVERAGE('1ciii'!G10,'5ciii'!G10,'13ciii'!G10)</f>
        <v>0.50758666666666674</v>
      </c>
      <c r="H10">
        <f>AVERAGE('1ciii'!H10,'5ciii'!H10,'13ciii'!H10)</f>
        <v>169.44499999999999</v>
      </c>
      <c r="I10">
        <f>AVERAGE('1ciii'!I10,'5ciii'!I10,'13ciii'!I10)</f>
        <v>10</v>
      </c>
      <c r="J10">
        <f>AVERAGE('1ciii'!J10,'5ciii'!J10,'13ciii'!J10)</f>
        <v>51.213766666666665</v>
      </c>
      <c r="K10">
        <f>AVERAGE('1ciii'!K10,'5ciii'!K10,'13ciii'!K10)</f>
        <v>7.5394499999999998E-5</v>
      </c>
      <c r="L10">
        <f>AVERAGE('1ciii'!L10,'5ciii'!L10,'13ciii'!L10)</f>
        <v>4.8184733333333334</v>
      </c>
      <c r="M10">
        <f>AVERAGE('1ciii'!M10,'5ciii'!M10,'13ciii'!M10)</f>
        <v>3.5392097666666671</v>
      </c>
      <c r="N10">
        <f>AVERAGE('1ciii'!N10,'5ciii'!N10,'13ciii'!N10)</f>
        <v>2.9170082333333333E-2</v>
      </c>
      <c r="O10">
        <f>AVERAGE('1ciii'!O10,'5ciii'!O10,'13ciii'!O10)</f>
        <v>1.0566243677333333</v>
      </c>
      <c r="P10">
        <f>AVERAGE('1ciii'!P10,'5ciii'!P10,'13ciii'!P10)</f>
        <v>614.64296666666667</v>
      </c>
      <c r="Q10">
        <f>AVERAGE('1ciii'!Q10,'5ciii'!Q10,'13ciii'!Q10)</f>
        <v>295.82732099999998</v>
      </c>
      <c r="R10">
        <f>AVERAGE('1ciii'!R10,'5ciii'!R10,'13ciii'!R10)</f>
        <v>4.4276966666666667E-2</v>
      </c>
      <c r="S10">
        <f>AVERAGE('1ciii'!S10,'5ciii'!S10,'13ciii'!S10)</f>
        <v>3.3152168728666671E-3</v>
      </c>
      <c r="T10">
        <f>AVERAGE('1ciii'!T10,'5ciii'!T10,'13ciii'!T10)</f>
        <v>7.137466691003433</v>
      </c>
      <c r="U10">
        <f>AVERAGE('1ciii'!U10,'5ciii'!U10,'13ciii'!U10)</f>
        <v>206.01333333333332</v>
      </c>
    </row>
    <row r="11" spans="1:21" x14ac:dyDescent="0.35">
      <c r="A11">
        <f>AVERAGE('1ciii'!A11,'5ciii'!A11,'13ciii'!A11)</f>
        <v>5.0385700000000001E-5</v>
      </c>
      <c r="B11">
        <f>AVERAGE('1ciii'!B11,'5ciii'!B11,'13ciii'!B11)</f>
        <v>50.385699999999993</v>
      </c>
      <c r="C11">
        <f>AVERAGE('1ciii'!C11,'5ciii'!C11,'13ciii'!C11)</f>
        <v>9.0338300000000002E-6</v>
      </c>
      <c r="D11">
        <f>AVERAGE('1ciii'!D11,'5ciii'!D11,'13ciii'!D11)</f>
        <v>9.03383</v>
      </c>
      <c r="E11">
        <f>AVERAGE('1ciii'!E11,'5ciii'!E11,'13ciii'!E11)</f>
        <v>0.18488099999999999</v>
      </c>
      <c r="F11">
        <f>AVERAGE('1ciii'!F11,'5ciii'!F11,'13ciii'!F11)</f>
        <v>15.7827</v>
      </c>
      <c r="G11">
        <f>AVERAGE('1ciii'!G11,'5ciii'!G11,'13ciii'!G11)</f>
        <v>0.512513</v>
      </c>
      <c r="H11">
        <f>AVERAGE('1ciii'!H11,'5ciii'!H11,'13ciii'!H11)</f>
        <v>183.14599999999999</v>
      </c>
      <c r="I11">
        <f>AVERAGE('1ciii'!I11,'5ciii'!I11,'13ciii'!I11)</f>
        <v>10.003333333333332</v>
      </c>
      <c r="J11">
        <f>AVERAGE('1ciii'!J11,'5ciii'!J11,'13ciii'!J11)</f>
        <v>67.19080000000001</v>
      </c>
      <c r="K11">
        <f>AVERAGE('1ciii'!K11,'5ciii'!K11,'13ciii'!K11)</f>
        <v>4.5264866666666668E-5</v>
      </c>
      <c r="L11">
        <f>AVERAGE('1ciii'!L11,'5ciii'!L11,'13ciii'!L11)</f>
        <v>3.2435833333333335</v>
      </c>
      <c r="M11">
        <f>AVERAGE('1ciii'!M11,'5ciii'!M11,'13ciii'!M11)</f>
        <v>3.2306446000000002</v>
      </c>
      <c r="N11">
        <f>AVERAGE('1ciii'!N11,'5ciii'!N11,'13ciii'!N11)</f>
        <v>2.8786492100000002E-2</v>
      </c>
      <c r="O11">
        <f>AVERAGE('1ciii'!O11,'5ciii'!O11,'13ciii'!O11)</f>
        <v>1.6746255671666663</v>
      </c>
      <c r="P11">
        <f>AVERAGE('1ciii'!P11,'5ciii'!P11,'13ciii'!P11)</f>
        <v>614.94163333333336</v>
      </c>
      <c r="Q11">
        <f>AVERAGE('1ciii'!Q11,'5ciii'!Q11,'13ciii'!Q11)</f>
        <v>295.78457650000001</v>
      </c>
      <c r="R11">
        <f>AVERAGE('1ciii'!R11,'5ciii'!R11,'13ciii'!R11)</f>
        <v>4.3837666666666664E-2</v>
      </c>
      <c r="S11">
        <f>AVERAGE('1ciii'!S11,'5ciii'!S11,'13ciii'!S11)</f>
        <v>5.2687255143666666E-3</v>
      </c>
      <c r="T11">
        <f>AVERAGE('1ciii'!T11,'5ciii'!T11,'13ciii'!T11)</f>
        <v>7.3020000256050324</v>
      </c>
      <c r="U11">
        <f>AVERAGE('1ciii'!U11,'5ciii'!U11,'13ciii'!U11)</f>
        <v>219.71433333333334</v>
      </c>
    </row>
    <row r="12" spans="1:21" x14ac:dyDescent="0.35">
      <c r="A12">
        <f>AVERAGE('1ciii'!A12,'5ciii'!A12,'13ciii'!A12)</f>
        <v>5.3521199999999992E-5</v>
      </c>
      <c r="B12">
        <f>AVERAGE('1ciii'!B12,'5ciii'!B12,'13ciii'!B12)</f>
        <v>53.5212</v>
      </c>
      <c r="C12">
        <f>AVERAGE('1ciii'!C12,'5ciii'!C12,'13ciii'!C12)</f>
        <v>9.6180633333333322E-6</v>
      </c>
      <c r="D12">
        <f>AVERAGE('1ciii'!D12,'5ciii'!D12,'13ciii'!D12)</f>
        <v>9.6180633333333336</v>
      </c>
      <c r="E12">
        <f>AVERAGE('1ciii'!E12,'5ciii'!E12,'13ciii'!E12)</f>
        <v>0.17729200000000001</v>
      </c>
      <c r="F12">
        <f>AVERAGE('1ciii'!F12,'5ciii'!F12,'13ciii'!F12)</f>
        <v>25.013500000000004</v>
      </c>
      <c r="G12">
        <f>AVERAGE('1ciii'!G12,'5ciii'!G12,'13ciii'!G12)</f>
        <v>0.56152400000000002</v>
      </c>
      <c r="H12">
        <f>AVERAGE('1ciii'!H12,'5ciii'!H12,'13ciii'!H12)</f>
        <v>196.72166666666666</v>
      </c>
      <c r="I12">
        <f>AVERAGE('1ciii'!I12,'5ciii'!I12,'13ciii'!I12)</f>
        <v>10</v>
      </c>
      <c r="J12">
        <f>AVERAGE('1ciii'!J12,'5ciii'!J12,'13ciii'!J12)</f>
        <v>84.477166666666662</v>
      </c>
      <c r="K12">
        <f>AVERAGE('1ciii'!K12,'5ciii'!K12,'13ciii'!K12)</f>
        <v>4.5274300000000001E-5</v>
      </c>
      <c r="L12">
        <f>AVERAGE('1ciii'!L12,'5ciii'!L12,'13ciii'!L12)</f>
        <v>2.1741493333333337</v>
      </c>
      <c r="M12">
        <f>AVERAGE('1ciii'!M12,'5ciii'!M12,'13ciii'!M12)</f>
        <v>3.2712391333333333</v>
      </c>
      <c r="N12">
        <f>AVERAGE('1ciii'!N12,'5ciii'!N12,'13ciii'!N12)</f>
        <v>2.8830886166666667E-2</v>
      </c>
      <c r="O12">
        <f>AVERAGE('1ciii'!O12,'5ciii'!O12,'13ciii'!O12)</f>
        <v>2.6540400636000001</v>
      </c>
      <c r="P12">
        <f>AVERAGE('1ciii'!P12,'5ciii'!P12,'13ciii'!P12)</f>
        <v>615.4306733333334</v>
      </c>
      <c r="Q12">
        <f>AVERAGE('1ciii'!Q12,'5ciii'!Q12,'13ciii'!Q12)</f>
        <v>295.77833373333334</v>
      </c>
      <c r="R12">
        <f>AVERAGE('1ciii'!R12,'5ciii'!R12,'13ciii'!R12)</f>
        <v>4.977496666666667E-2</v>
      </c>
      <c r="S12">
        <f>AVERAGE('1ciii'!S12,'5ciii'!S12,'13ciii'!S12)</f>
        <v>8.3001608449999997E-3</v>
      </c>
      <c r="T12">
        <f>AVERAGE('1ciii'!T12,'5ciii'!T12,'13ciii'!T12)</f>
        <v>6.8403166932760655</v>
      </c>
      <c r="U12">
        <f>AVERAGE('1ciii'!U12,'5ciii'!U12,'13ciii'!U12)</f>
        <v>233.29</v>
      </c>
    </row>
    <row r="13" spans="1:21" x14ac:dyDescent="0.35">
      <c r="A13">
        <f>AVERAGE('1ciii'!A13,'5ciii'!A13,'13ciii'!A13)</f>
        <v>5.7768733333333328E-5</v>
      </c>
      <c r="B13">
        <f>AVERAGE('1ciii'!B13,'5ciii'!B13,'13ciii'!B13)</f>
        <v>57.76873333333333</v>
      </c>
      <c r="C13">
        <f>AVERAGE('1ciii'!C13,'5ciii'!C13,'13ciii'!C13)</f>
        <v>1.0037826666666666E-5</v>
      </c>
      <c r="D13">
        <f>AVERAGE('1ciii'!D13,'5ciii'!D13,'13ciii'!D13)</f>
        <v>10.037826666666666</v>
      </c>
      <c r="E13">
        <f>AVERAGE('1ciii'!E13,'5ciii'!E13,'13ciii'!E13)</f>
        <v>0.16672266666666666</v>
      </c>
      <c r="F13">
        <f>AVERAGE('1ciii'!F13,'5ciii'!F13,'13ciii'!F13)</f>
        <v>39.644399999999997</v>
      </c>
      <c r="G13">
        <f>AVERAGE('1ciii'!G13,'5ciii'!G13,'13ciii'!G13)</f>
        <v>1.4944583333333332</v>
      </c>
      <c r="H13">
        <f>AVERAGE('1ciii'!H13,'5ciii'!H13,'13ciii'!H13)</f>
        <v>207.35833333333335</v>
      </c>
      <c r="I13">
        <f>AVERAGE('1ciii'!I13,'5ciii'!I13,'13ciii'!I13)</f>
        <v>10</v>
      </c>
      <c r="J13">
        <f>AVERAGE('1ciii'!J13,'5ciii'!J13,'13ciii'!J13)</f>
        <v>166.66633333333334</v>
      </c>
      <c r="K13">
        <f>AVERAGE('1ciii'!K13,'5ciii'!K13,'13ciii'!K13)</f>
        <v>4.5273166666666659E-5</v>
      </c>
      <c r="L13">
        <f>AVERAGE('1ciii'!L13,'5ciii'!L13,'13ciii'!L13)</f>
        <v>1.4793466666666666</v>
      </c>
      <c r="M13">
        <f>AVERAGE('1ciii'!M13,'5ciii'!M13,'13ciii'!M13)</f>
        <v>3.1384030666666671</v>
      </c>
      <c r="N13">
        <f>AVERAGE('1ciii'!N13,'5ciii'!N13,'13ciii'!N13)</f>
        <v>2.8815427100000002E-2</v>
      </c>
      <c r="O13">
        <f>AVERAGE('1ciii'!O13,'5ciii'!O13,'13ciii'!O13)</f>
        <v>4.2064282540333329</v>
      </c>
      <c r="P13">
        <f>AVERAGE('1ciii'!P13,'5ciii'!P13,'13ciii'!P13)</f>
        <v>616.19686666666666</v>
      </c>
      <c r="Q13">
        <f>AVERAGE('1ciii'!Q13,'5ciii'!Q13,'13ciii'!Q13)</f>
        <v>295.77579403333334</v>
      </c>
      <c r="R13">
        <f>AVERAGE('1ciii'!R13,'5ciii'!R13,'13ciii'!R13)</f>
        <v>5.9507366666666672E-2</v>
      </c>
      <c r="S13">
        <f>AVERAGE('1ciii'!S13,'5ciii'!S13,'13ciii'!S13)</f>
        <v>1.3145863679166666E-2</v>
      </c>
      <c r="T13">
        <f>AVERAGE('1ciii'!T13,'5ciii'!T13,'13ciii'!T13)</f>
        <v>6.3810600281065994</v>
      </c>
      <c r="U13">
        <f>AVERAGE('1ciii'!U13,'5ciii'!U13,'13ciii'!U13)</f>
        <v>243.92700000000002</v>
      </c>
    </row>
    <row r="14" spans="1:21" x14ac:dyDescent="0.35">
      <c r="A14">
        <f>AVERAGE('1ciii'!A14,'5ciii'!A14,'13ciii'!A14)</f>
        <v>6.5904633333333339E-5</v>
      </c>
      <c r="B14">
        <f>AVERAGE('1ciii'!B14,'5ciii'!B14,'13ciii'!B14)</f>
        <v>65.904633333333337</v>
      </c>
      <c r="C14">
        <f>AVERAGE('1ciii'!C14,'5ciii'!C14,'13ciii'!C14)</f>
        <v>1.1878660000000001E-5</v>
      </c>
      <c r="D14">
        <f>AVERAGE('1ciii'!D14,'5ciii'!D14,'13ciii'!D14)</f>
        <v>11.878659999999998</v>
      </c>
      <c r="E14">
        <f>AVERAGE('1ciii'!E14,'5ciii'!E14,'13ciii'!E14)</f>
        <v>0.17958299999999996</v>
      </c>
      <c r="F14">
        <f>AVERAGE('1ciii'!F14,'5ciii'!F14,'13ciii'!F14)</f>
        <v>62.831899999999997</v>
      </c>
      <c r="G14">
        <f>AVERAGE('1ciii'!G14,'5ciii'!G14,'13ciii'!G14)</f>
        <v>4.7198433333333334</v>
      </c>
      <c r="H14">
        <f>AVERAGE('1ciii'!H14,'5ciii'!H14,'13ciii'!H14)</f>
        <v>221.74</v>
      </c>
      <c r="I14">
        <f>AVERAGE('1ciii'!I14,'5ciii'!I14,'13ciii'!I14)</f>
        <v>9.9966666666666679</v>
      </c>
      <c r="J14">
        <f>AVERAGE('1ciii'!J14,'5ciii'!J14,'13ciii'!J14)</f>
        <v>177.12100000000001</v>
      </c>
      <c r="K14">
        <f>AVERAGE('1ciii'!K14,'5ciii'!K14,'13ciii'!K14)</f>
        <v>4.5438233333333335E-5</v>
      </c>
      <c r="L14">
        <f>AVERAGE('1ciii'!L14,'5ciii'!L14,'13ciii'!L14)</f>
        <v>1.0659110000000001</v>
      </c>
      <c r="M14">
        <f>AVERAGE('1ciii'!M14,'5ciii'!M14,'13ciii'!M14)</f>
        <v>3.2421442333333332</v>
      </c>
      <c r="N14">
        <f>AVERAGE('1ciii'!N14,'5ciii'!N14,'13ciii'!N14)</f>
        <v>2.8897037766666665E-2</v>
      </c>
      <c r="O14">
        <f>AVERAGE('1ciii'!O14,'5ciii'!O14,'13ciii'!O14)</f>
        <v>6.6666976020333335</v>
      </c>
      <c r="P14">
        <f>AVERAGE('1ciii'!P14,'5ciii'!P14,'13ciii'!P14)</f>
        <v>617.42866666666657</v>
      </c>
      <c r="Q14">
        <f>AVERAGE('1ciii'!Q14,'5ciii'!Q14,'13ciii'!Q14)</f>
        <v>295.77693496666666</v>
      </c>
      <c r="R14">
        <f>AVERAGE('1ciii'!R14,'5ciii'!R14,'13ciii'!R14)</f>
        <v>7.5090933333333332E-2</v>
      </c>
      <c r="S14">
        <f>AVERAGE('1ciii'!S14,'5ciii'!S14,'13ciii'!S14)</f>
        <v>2.0887835986766662E-2</v>
      </c>
      <c r="T14">
        <f>AVERAGE('1ciii'!T14,'5ciii'!T14,'13ciii'!T14)</f>
        <v>6.9963566975190998</v>
      </c>
      <c r="U14">
        <f>AVERAGE('1ciii'!U14,'5ciii'!U14,'13ciii'!U14)</f>
        <v>258.30866666666662</v>
      </c>
    </row>
    <row r="15" spans="1:21" s="1" customFormat="1" x14ac:dyDescent="0.35">
      <c r="A15" s="1">
        <f>AVERAGE('1ciii'!A15,'5ciii'!A15,'13ciii'!A15)</f>
        <v>1.08787E-4</v>
      </c>
      <c r="B15" s="1">
        <f>AVERAGE('1ciii'!B15,'5ciii'!B15,'13ciii'!B15)</f>
        <v>108.78700000000001</v>
      </c>
      <c r="C15" s="1">
        <f>AVERAGE('1ciii'!C15,'5ciii'!C15,'13ciii'!C15)</f>
        <v>1.5416600000000001E-5</v>
      </c>
      <c r="D15" s="1">
        <f>AVERAGE('1ciii'!D15,'5ciii'!D15,'13ciii'!D15)</f>
        <v>15.416600000000001</v>
      </c>
      <c r="E15" s="1">
        <f>AVERAGE('1ciii'!E15,'5ciii'!E15,'13ciii'!E15)</f>
        <v>0.14171400000000001</v>
      </c>
      <c r="F15" s="1">
        <f>AVERAGE('1ciii'!F15,'5ciii'!F15,'13ciii'!F15)</f>
        <v>99.581599999999995</v>
      </c>
      <c r="G15" s="1">
        <f>AVERAGE('1ciii'!G15,'5ciii'!G15,'13ciii'!G15)</f>
        <v>12.198700000000001</v>
      </c>
      <c r="H15" s="1">
        <f>AVERAGE('1ciii'!H15,'5ciii'!H15,'13ciii'!H15)</f>
        <v>246.63900000000001</v>
      </c>
      <c r="I15" s="1">
        <f>AVERAGE('1ciii'!I15,'5ciii'!I15,'13ciii'!I15)</f>
        <v>10</v>
      </c>
      <c r="J15" s="1">
        <f>AVERAGE('1ciii'!J15,'5ciii'!J15,'13ciii'!J15)</f>
        <v>179.09100000000001</v>
      </c>
      <c r="K15" s="1">
        <f>AVERAGE('1ciii'!K15,'5ciii'!K15,'13ciii'!K15)</f>
        <v>4.4289699999999997E-5</v>
      </c>
      <c r="L15" s="1">
        <f>AVERAGE('1ciii'!L15,'5ciii'!L15,'13ciii'!L15)</f>
        <v>1.1033500000000001</v>
      </c>
      <c r="M15" s="1">
        <f>AVERAGE('1ciii'!M15,'5ciii'!M15,'13ciii'!M15)</f>
        <v>8.0658799999999999</v>
      </c>
      <c r="N15" s="1">
        <f>AVERAGE('1ciii'!N15,'5ciii'!N15,'13ciii'!N15)</f>
        <v>8.5974700000000001E-2</v>
      </c>
      <c r="O15" s="1">
        <f>AVERAGE('1ciii'!O15,'5ciii'!O15,'13ciii'!O15)</f>
        <v>1.09874E-4</v>
      </c>
      <c r="P15" s="1">
        <f>AVERAGE('1ciii'!P15,'5ciii'!P15,'13ciii'!P15)</f>
        <v>15.8489</v>
      </c>
      <c r="Q15" s="1">
        <f>AVERAGE('1ciii'!Q15,'5ciii'!Q15,'13ciii'!Q15)</f>
        <v>887.14599999999996</v>
      </c>
      <c r="R15" s="1">
        <f>AVERAGE('1ciii'!R15,'5ciii'!R15,'13ciii'!R15)</f>
        <v>9.98444E-2</v>
      </c>
      <c r="S15" s="1">
        <f>AVERAGE('1ciii'!S15,'5ciii'!S15,'13ciii'!S15)</f>
        <v>9.9426600000000004E-2</v>
      </c>
      <c r="T15" s="1">
        <f>AVERAGE('1ciii'!T15,'5ciii'!T15,'13ciii'!T15)</f>
        <v>1.09703E-7</v>
      </c>
      <c r="U15" s="1">
        <f>AVERAGE('1ciii'!U15,'5ciii'!U15,'13ciii'!U15)</f>
        <v>299.14499999999998</v>
      </c>
    </row>
    <row r="16" spans="1:21" s="1" customFormat="1" x14ac:dyDescent="0.35">
      <c r="A16" s="1">
        <f>AVERAGE('1ciii'!A16,'5ciii'!A16,'13ciii'!A16)</f>
        <v>1.40538E-4</v>
      </c>
      <c r="B16" s="1">
        <f>AVERAGE('1ciii'!B16,'5ciii'!B16,'13ciii'!B16)</f>
        <v>140.53800000000001</v>
      </c>
      <c r="C16" s="1">
        <f>AVERAGE('1ciii'!C16,'5ciii'!C16,'13ciii'!C16)</f>
        <v>2.35175E-5</v>
      </c>
      <c r="D16" s="1">
        <f>AVERAGE('1ciii'!D16,'5ciii'!D16,'13ciii'!D16)</f>
        <v>23.517499999999998</v>
      </c>
      <c r="E16" s="1">
        <f>AVERAGE('1ciii'!E16,'5ciii'!E16,'13ciii'!E16)</f>
        <v>0.16733899999999999</v>
      </c>
      <c r="F16" s="1">
        <f>AVERAGE('1ciii'!F16,'5ciii'!F16,'13ciii'!F16)</f>
        <v>157.827</v>
      </c>
      <c r="G16" s="1">
        <f>AVERAGE('1ciii'!G16,'5ciii'!G16,'13ciii'!G16)</f>
        <v>32.109900000000003</v>
      </c>
      <c r="H16" s="1">
        <f>AVERAGE('1ciii'!H16,'5ciii'!H16,'13ciii'!H16)</f>
        <v>257.66199999999998</v>
      </c>
      <c r="I16" s="1">
        <f>AVERAGE('1ciii'!I16,'5ciii'!I16,'13ciii'!I16)</f>
        <v>10</v>
      </c>
      <c r="J16" s="1">
        <f>AVERAGE('1ciii'!J16,'5ciii'!J16,'13ciii'!J16)</f>
        <v>179.477</v>
      </c>
      <c r="K16" s="1">
        <f>AVERAGE('1ciii'!K16,'5ciii'!K16,'13ciii'!K16)</f>
        <v>4.40222E-5</v>
      </c>
      <c r="L16" s="1">
        <f>AVERAGE('1ciii'!L16,'5ciii'!L16,'13ciii'!L16)</f>
        <v>0.90283500000000005</v>
      </c>
      <c r="M16" s="1">
        <f>AVERAGE('1ciii'!M16,'5ciii'!M16,'13ciii'!M16)</f>
        <v>9.4997900000000008</v>
      </c>
      <c r="N16" s="1">
        <f>AVERAGE('1ciii'!N16,'5ciii'!N16,'13ciii'!N16)</f>
        <v>8.5572200000000001E-2</v>
      </c>
      <c r="O16" s="1">
        <f>AVERAGE('1ciii'!O16,'5ciii'!O16,'13ciii'!O16)</f>
        <v>1.42492E-4</v>
      </c>
      <c r="P16" s="1">
        <f>AVERAGE('1ciii'!P16,'5ciii'!P16,'13ciii'!P16)</f>
        <v>25.119</v>
      </c>
      <c r="Q16" s="1">
        <f>AVERAGE('1ciii'!Q16,'5ciii'!Q16,'13ciii'!Q16)</f>
        <v>887.12699999999995</v>
      </c>
      <c r="R16" s="1">
        <f>AVERAGE('1ciii'!R16,'5ciii'!R16,'13ciii'!R16)</f>
        <v>9.9242700000000003E-2</v>
      </c>
      <c r="S16" s="1">
        <f>AVERAGE('1ciii'!S16,'5ciii'!S16,'13ciii'!S16)</f>
        <v>0.15663199999999999</v>
      </c>
      <c r="T16" s="1">
        <f>AVERAGE('1ciii'!T16,'5ciii'!T16,'13ciii'!T16)</f>
        <v>1.41413E-7</v>
      </c>
      <c r="U16" s="1">
        <f>AVERAGE('1ciii'!U16,'5ciii'!U16,'13ciii'!U16)</f>
        <v>310.16800000000001</v>
      </c>
    </row>
    <row r="17" spans="1:21" s="1" customFormat="1" x14ac:dyDescent="0.35">
      <c r="A17" s="1">
        <f>AVERAGE('1ciii'!A17,'5ciii'!A17,'13ciii'!A17)</f>
        <v>2.2691200000000001E-4</v>
      </c>
      <c r="B17" s="1">
        <f>AVERAGE('1ciii'!B17,'5ciii'!B17,'13ciii'!B17)</f>
        <v>226.91200000000001</v>
      </c>
      <c r="C17" s="1">
        <f>AVERAGE('1ciii'!C17,'5ciii'!C17,'13ciii'!C17)</f>
        <v>3.1882199999999998E-5</v>
      </c>
      <c r="D17" s="1">
        <f>AVERAGE('1ciii'!D17,'5ciii'!D17,'13ciii'!D17)</f>
        <v>31.882199999999997</v>
      </c>
      <c r="E17" s="1">
        <f>AVERAGE('1ciii'!E17,'5ciii'!E17,'13ciii'!E17)</f>
        <v>0.14050499999999999</v>
      </c>
      <c r="F17" s="1">
        <f>AVERAGE('1ciii'!F17,'5ciii'!F17,'13ciii'!F17)</f>
        <v>250.13499999999999</v>
      </c>
      <c r="G17" s="1">
        <f>AVERAGE('1ciii'!G17,'5ciii'!G17,'13ciii'!G17)</f>
        <v>82.376000000000005</v>
      </c>
      <c r="H17" s="1">
        <f>AVERAGE('1ciii'!H17,'5ciii'!H17,'13ciii'!H17)</f>
        <v>268.38600000000002</v>
      </c>
      <c r="I17" s="1">
        <f>AVERAGE('1ciii'!I17,'5ciii'!I17,'13ciii'!I17)</f>
        <v>10</v>
      </c>
      <c r="J17" s="1">
        <f>AVERAGE('1ciii'!J17,'5ciii'!J17,'13ciii'!J17)</f>
        <v>179.72300000000001</v>
      </c>
      <c r="K17" s="1">
        <f>AVERAGE('1ciii'!K17,'5ciii'!K17,'13ciii'!K17)</f>
        <v>4.4103800000000003E-5</v>
      </c>
      <c r="L17" s="1">
        <f>AVERAGE('1ciii'!L17,'5ciii'!L17,'13ciii'!L17)</f>
        <v>0.91606900000000002</v>
      </c>
      <c r="M17" s="1">
        <f>AVERAGE('1ciii'!M17,'5ciii'!M17,'13ciii'!M17)</f>
        <v>7.9979699999999996</v>
      </c>
      <c r="N17" s="1">
        <f>AVERAGE('1ciii'!N17,'5ciii'!N17,'13ciii'!N17)</f>
        <v>8.6188600000000004E-2</v>
      </c>
      <c r="O17" s="1">
        <f>AVERAGE('1ciii'!O17,'5ciii'!O17,'13ciii'!O17)</f>
        <v>2.2914100000000001E-4</v>
      </c>
      <c r="P17" s="1">
        <f>AVERAGE('1ciii'!P17,'5ciii'!P17,'13ciii'!P17)</f>
        <v>39.810200000000002</v>
      </c>
      <c r="Q17" s="1">
        <f>AVERAGE('1ciii'!Q17,'5ciii'!Q17,'13ciii'!Q17)</f>
        <v>887.12800000000004</v>
      </c>
      <c r="R17" s="1">
        <f>AVERAGE('1ciii'!R17,'5ciii'!R17,'13ciii'!R17)</f>
        <v>9.9423999999999998E-2</v>
      </c>
      <c r="S17" s="1">
        <f>AVERAGE('1ciii'!S17,'5ciii'!S17,'13ciii'!S17)</f>
        <v>0.248694</v>
      </c>
      <c r="T17" s="1">
        <f>AVERAGE('1ciii'!T17,'5ciii'!T17,'13ciii'!T17)</f>
        <v>2.2782100000000001E-7</v>
      </c>
      <c r="U17" s="1">
        <f>AVERAGE('1ciii'!U17,'5ciii'!U17,'13ciii'!U17)</f>
        <v>320.892</v>
      </c>
    </row>
    <row r="18" spans="1:21" s="1" customFormat="1" x14ac:dyDescent="0.35">
      <c r="A18" s="1">
        <f>AVERAGE('1ciii'!A18,'5ciii'!A18,'13ciii'!A18)</f>
        <v>4.2690499999999999E-4</v>
      </c>
      <c r="B18" s="1">
        <f>AVERAGE('1ciii'!B18,'5ciii'!B18,'13ciii'!B18)</f>
        <v>426.90499999999997</v>
      </c>
      <c r="C18" s="1">
        <f>AVERAGE('1ciii'!C18,'5ciii'!C18,'13ciii'!C18)</f>
        <v>8.8970999999999999E-5</v>
      </c>
      <c r="D18" s="1">
        <f>AVERAGE('1ciii'!D18,'5ciii'!D18,'13ciii'!D18)</f>
        <v>88.971000000000004</v>
      </c>
      <c r="E18" s="1">
        <f>AVERAGE('1ciii'!E18,'5ciii'!E18,'13ciii'!E18)</f>
        <v>0.20841000000000001</v>
      </c>
      <c r="F18" s="1">
        <f>AVERAGE('1ciii'!F18,'5ciii'!F18,'13ciii'!F18)</f>
        <v>396.43700000000001</v>
      </c>
      <c r="G18" s="1">
        <f>AVERAGE('1ciii'!G18,'5ciii'!G18,'13ciii'!G18)</f>
        <v>208.989</v>
      </c>
      <c r="H18" s="1">
        <f>AVERAGE('1ciii'!H18,'5ciii'!H18,'13ciii'!H18)</f>
        <v>279.34300000000002</v>
      </c>
      <c r="I18" s="1">
        <f>AVERAGE('1ciii'!I18,'5ciii'!I18,'13ciii'!I18)</f>
        <v>10</v>
      </c>
      <c r="J18" s="1">
        <f>AVERAGE('1ciii'!J18,'5ciii'!J18,'13ciii'!J18)</f>
        <v>179.69499999999999</v>
      </c>
      <c r="K18" s="1">
        <f>AVERAGE('1ciii'!K18,'5ciii'!K18,'13ciii'!K18)</f>
        <v>4.4163299999999998E-5</v>
      </c>
      <c r="L18" s="1">
        <f>AVERAGE('1ciii'!L18,'5ciii'!L18,'13ciii'!L18)</f>
        <v>1.09999</v>
      </c>
      <c r="M18" s="1">
        <f>AVERAGE('1ciii'!M18,'5ciii'!M18,'13ciii'!M18)</f>
        <v>11.772500000000001</v>
      </c>
      <c r="N18" s="1">
        <f>AVERAGE('1ciii'!N18,'5ciii'!N18,'13ciii'!N18)</f>
        <v>8.62599E-2</v>
      </c>
      <c r="O18" s="1">
        <f>AVERAGE('1ciii'!O18,'5ciii'!O18,'13ciii'!O18)</f>
        <v>4.3607699999999999E-4</v>
      </c>
      <c r="P18" s="1">
        <f>AVERAGE('1ciii'!P18,'5ciii'!P18,'13ciii'!P18)</f>
        <v>63.094900000000003</v>
      </c>
      <c r="Q18" s="1">
        <f>AVERAGE('1ciii'!Q18,'5ciii'!Q18,'13ciii'!Q18)</f>
        <v>887.12</v>
      </c>
      <c r="R18" s="1">
        <f>AVERAGE('1ciii'!R18,'5ciii'!R18,'13ciii'!R18)</f>
        <v>9.9553199999999994E-2</v>
      </c>
      <c r="S18" s="1">
        <f>AVERAGE('1ciii'!S18,'5ciii'!S18,'13ciii'!S18)</f>
        <v>0.39466600000000002</v>
      </c>
      <c r="T18" s="1">
        <f>AVERAGE('1ciii'!T18,'5ciii'!T18,'13ciii'!T18)</f>
        <v>4.3412900000000001E-7</v>
      </c>
      <c r="U18" s="1">
        <f>AVERAGE('1ciii'!U18,'5ciii'!U18,'13ciii'!U18)</f>
        <v>331.84899999999999</v>
      </c>
    </row>
    <row r="19" spans="1:21" s="1" customFormat="1" x14ac:dyDescent="0.35">
      <c r="A19" s="1">
        <f>AVERAGE('1ciii'!A19,'5ciii'!A19,'13ciii'!A19)</f>
        <v>-2.9895899999999999E-3</v>
      </c>
      <c r="B19" s="1">
        <f>AVERAGE('1ciii'!B19,'5ciii'!B19,'13ciii'!B19)</f>
        <v>-2989.5899999999997</v>
      </c>
      <c r="C19" s="1">
        <f>AVERAGE('1ciii'!C19,'5ciii'!C19,'13ciii'!C19)</f>
        <v>-4.1556099999999997E-3</v>
      </c>
      <c r="D19" s="1">
        <f>AVERAGE('1ciii'!D19,'5ciii'!D19,'13ciii'!D19)</f>
        <v>-4155.6099999999997</v>
      </c>
      <c r="E19" s="1">
        <f>AVERAGE('1ciii'!E19,'5ciii'!E19,'13ciii'!E19)</f>
        <v>1.3900300000000001</v>
      </c>
      <c r="F19" s="1">
        <f>AVERAGE('1ciii'!F19,'5ciii'!F19,'13ciii'!F19)</f>
        <v>628.31899999999996</v>
      </c>
      <c r="G19" s="1">
        <f>AVERAGE('1ciii'!G19,'5ciii'!G19,'13ciii'!G19)</f>
        <v>606.86900000000003</v>
      </c>
      <c r="H19" s="1">
        <f>AVERAGE('1ciii'!H19,'5ciii'!H19,'13ciii'!H19)</f>
        <v>300.14699999999999</v>
      </c>
      <c r="I19" s="1">
        <f>AVERAGE('1ciii'!I19,'5ciii'!I19,'13ciii'!I19)</f>
        <v>10</v>
      </c>
      <c r="J19" s="1">
        <f>AVERAGE('1ciii'!J19,'5ciii'!J19,'13ciii'!J19)</f>
        <v>185.16900000000001</v>
      </c>
      <c r="K19" s="1">
        <f>AVERAGE('1ciii'!K19,'5ciii'!K19,'13ciii'!K19)</f>
        <v>4.6360699999999998E-5</v>
      </c>
      <c r="L19" s="1">
        <f>AVERAGE('1ciii'!L19,'5ciii'!L19,'13ciii'!L19)</f>
        <v>8.1475399999999993</v>
      </c>
      <c r="M19" s="1">
        <f>AVERAGE('1ciii'!M19,'5ciii'!M19,'13ciii'!M19)</f>
        <v>234.268</v>
      </c>
      <c r="N19" s="1">
        <f>AVERAGE('1ciii'!N19,'5ciii'!N19,'13ciii'!N19)</f>
        <v>8.6918200000000001E-2</v>
      </c>
      <c r="O19" s="1">
        <f>AVERAGE('1ciii'!O19,'5ciii'!O19,'13ciii'!O19)</f>
        <v>5.1192499999999997E-3</v>
      </c>
      <c r="P19" s="1">
        <f>AVERAGE('1ciii'!P19,'5ciii'!P19,'13ciii'!P19)</f>
        <v>100</v>
      </c>
      <c r="Q19" s="1">
        <f>AVERAGE('1ciii'!Q19,'5ciii'!Q19,'13ciii'!Q19)</f>
        <v>887.11699999999996</v>
      </c>
      <c r="R19" s="1">
        <f>AVERAGE('1ciii'!R19,'5ciii'!R19,'13ciii'!R19)</f>
        <v>0.104611</v>
      </c>
      <c r="S19" s="1">
        <f>AVERAGE('1ciii'!S19,'5ciii'!S19,'13ciii'!S19)</f>
        <v>0.65729199999999999</v>
      </c>
      <c r="T19" s="1">
        <f>AVERAGE('1ciii'!T19,'5ciii'!T19,'13ciii'!T19)</f>
        <v>5.3553100000000001E-6</v>
      </c>
      <c r="U19" s="1">
        <f>AVERAGE('1ciii'!U19,'5ciii'!U19,'13ciii'!U19)</f>
        <v>352.65300000000002</v>
      </c>
    </row>
    <row r="21" spans="1:21" x14ac:dyDescent="0.35">
      <c r="A21" s="2" t="s">
        <v>38</v>
      </c>
    </row>
    <row r="22" spans="1:21" x14ac:dyDescent="0.35">
      <c r="A22" t="s">
        <v>0</v>
      </c>
      <c r="C22" t="s">
        <v>1</v>
      </c>
      <c r="E22" t="s">
        <v>2</v>
      </c>
      <c r="F22" t="s">
        <v>3</v>
      </c>
      <c r="G22" t="s">
        <v>4</v>
      </c>
      <c r="H22" t="s">
        <v>5</v>
      </c>
      <c r="I22" t="s">
        <v>6</v>
      </c>
      <c r="J22" t="s">
        <v>7</v>
      </c>
      <c r="K22" t="s">
        <v>8</v>
      </c>
      <c r="L22" t="s">
        <v>9</v>
      </c>
      <c r="M22" t="s">
        <v>10</v>
      </c>
      <c r="N22" t="s">
        <v>11</v>
      </c>
      <c r="O22" t="s">
        <v>12</v>
      </c>
      <c r="P22" t="s">
        <v>13</v>
      </c>
      <c r="Q22" t="s">
        <v>14</v>
      </c>
      <c r="R22" t="s">
        <v>15</v>
      </c>
      <c r="S22" t="s">
        <v>16</v>
      </c>
      <c r="T22" t="s">
        <v>17</v>
      </c>
      <c r="U22" t="s">
        <v>18</v>
      </c>
    </row>
    <row r="23" spans="1:21" x14ac:dyDescent="0.35">
      <c r="A23" t="s">
        <v>19</v>
      </c>
      <c r="B23" t="s">
        <v>20</v>
      </c>
      <c r="C23" t="s">
        <v>19</v>
      </c>
      <c r="D23" t="s">
        <v>20</v>
      </c>
      <c r="F23" t="s">
        <v>21</v>
      </c>
      <c r="G23" t="s">
        <v>22</v>
      </c>
      <c r="H23" t="s">
        <v>23</v>
      </c>
      <c r="I23" t="s">
        <v>24</v>
      </c>
      <c r="J23" t="s">
        <v>25</v>
      </c>
      <c r="K23" t="s">
        <v>26</v>
      </c>
      <c r="L23" t="s">
        <v>27</v>
      </c>
      <c r="M23" t="s">
        <v>28</v>
      </c>
      <c r="N23" t="s">
        <v>19</v>
      </c>
      <c r="O23" t="s">
        <v>29</v>
      </c>
      <c r="P23" t="s">
        <v>30</v>
      </c>
      <c r="Q23" t="s">
        <v>31</v>
      </c>
      <c r="R23" t="s">
        <v>32</v>
      </c>
      <c r="S23" t="s">
        <v>19</v>
      </c>
      <c r="T23" t="s">
        <v>25</v>
      </c>
      <c r="U23" t="s">
        <v>23</v>
      </c>
    </row>
    <row r="24" spans="1:21" x14ac:dyDescent="0.35">
      <c r="A24">
        <f>_xlfn.STDEV.P('1ciii'!A4,'5ciii'!A4,'13ciii'!A4)</f>
        <v>1.5587698814628012E-5</v>
      </c>
      <c r="B24">
        <f>_xlfn.STDEV.P('1ciii'!B4,'5ciii'!B4,'13ciii'!B4)</f>
        <v>15.587698814628007</v>
      </c>
      <c r="C24">
        <f>_xlfn.STDEV.P('1ciii'!C4,'5ciii'!C4,'13ciii'!C4)</f>
        <v>4.7888509682595055E-6</v>
      </c>
      <c r="D24">
        <f>_xlfn.STDEV.P('1ciii'!D4,'5ciii'!D4,'13ciii'!D4)</f>
        <v>4.7888509682595037</v>
      </c>
      <c r="E24">
        <f>_xlfn.STDEV.P('1ciii'!E4,'5ciii'!E4,'13ciii'!E4)</f>
        <v>4.9360884297859536E-2</v>
      </c>
      <c r="F24">
        <f>_xlfn.STDEV.P('1ciii'!F4,'5ciii'!F4,'13ciii'!F4)</f>
        <v>0</v>
      </c>
      <c r="G24">
        <f>_xlfn.STDEV.P('1ciii'!G4,'5ciii'!G4,'13ciii'!G4)</f>
        <v>0.21306631122415057</v>
      </c>
      <c r="H24">
        <f>_xlfn.STDEV.P('1ciii'!H4,'5ciii'!H4,'13ciii'!H4)</f>
        <v>19.06016566052525</v>
      </c>
      <c r="I24">
        <f>_xlfn.STDEV.P('1ciii'!I4,'5ciii'!I4,'13ciii'!I4)</f>
        <v>4.714045207910216E-3</v>
      </c>
      <c r="J24">
        <f>_xlfn.STDEV.P('1ciii'!J4,'5ciii'!J4,'13ciii'!J4)</f>
        <v>2.5837839731680372</v>
      </c>
      <c r="K24">
        <f>_xlfn.STDEV.P('1ciii'!K4,'5ciii'!K4,'13ciii'!K4)</f>
        <v>1.8000879145382504E-5</v>
      </c>
      <c r="L24">
        <f>_xlfn.STDEV.P('1ciii'!L4,'5ciii'!L4,'13ciii'!L4)</f>
        <v>25.855553849586929</v>
      </c>
      <c r="M24">
        <f>_xlfn.STDEV.P('1ciii'!M4,'5ciii'!M4,'13ciii'!M4)</f>
        <v>6.7687078095267452</v>
      </c>
      <c r="N24">
        <f>_xlfn.STDEV.P('1ciii'!N4,'5ciii'!N4,'13ciii'!N4)</f>
        <v>4.1263792340038956E-2</v>
      </c>
      <c r="O24">
        <f>_xlfn.STDEV.P('1ciii'!O4,'5ciii'!O4,'13ciii'!O4)</f>
        <v>4.7117220085807293E-2</v>
      </c>
      <c r="P24">
        <f>_xlfn.STDEV.P('1ciii'!P4,'5ciii'!P4,'13ciii'!P4)</f>
        <v>571.43015447617643</v>
      </c>
      <c r="Q24">
        <f>_xlfn.STDEV.P('1ciii'!Q4,'5ciii'!Q4,'13ciii'!Q4)</f>
        <v>418.17977827224803</v>
      </c>
      <c r="R24">
        <f>_xlfn.STDEV.P('1ciii'!R4,'5ciii'!R4,'13ciii'!R4)</f>
        <v>4.7974149537704583E-2</v>
      </c>
      <c r="S24">
        <f>_xlfn.STDEV.P('1ciii'!S4,'5ciii'!S4,'13ciii'!S4)</f>
        <v>3.0333024326400338E-4</v>
      </c>
      <c r="T24">
        <f>_xlfn.STDEV.P('1ciii'!T4,'5ciii'!T4,'13ciii'!T4)</f>
        <v>7.9391608089509456</v>
      </c>
      <c r="U24">
        <f>_xlfn.STDEV.P('1ciii'!U4,'5ciii'!U4,'13ciii'!U4)</f>
        <v>22.295762615498564</v>
      </c>
    </row>
    <row r="25" spans="1:21" x14ac:dyDescent="0.35">
      <c r="A25">
        <f>_xlfn.STDEV.P('1ciii'!A5,'5ciii'!A5,'13ciii'!A5)</f>
        <v>1.7760184215698766E-5</v>
      </c>
      <c r="B25">
        <f>_xlfn.STDEV.P('1ciii'!B5,'5ciii'!B5,'13ciii'!B5)</f>
        <v>17.760184215698761</v>
      </c>
      <c r="C25">
        <f>_xlfn.STDEV.P('1ciii'!C5,'5ciii'!C5,'13ciii'!C5)</f>
        <v>5.4428874131924577E-6</v>
      </c>
      <c r="D25">
        <f>_xlfn.STDEV.P('1ciii'!D5,'5ciii'!D5,'13ciii'!D5)</f>
        <v>5.4428874131924596</v>
      </c>
      <c r="E25">
        <f>_xlfn.STDEV.P('1ciii'!E5,'5ciii'!E5,'13ciii'!E5)</f>
        <v>7.5288639036710028E-2</v>
      </c>
      <c r="F25">
        <f>_xlfn.STDEV.P('1ciii'!F5,'5ciii'!F5,'13ciii'!F5)</f>
        <v>0</v>
      </c>
      <c r="G25">
        <f>_xlfn.STDEV.P('1ciii'!G5,'5ciii'!G5,'13ciii'!G5)</f>
        <v>0.23071895236557102</v>
      </c>
      <c r="H25">
        <f>_xlfn.STDEV.P('1ciii'!H5,'5ciii'!H5,'13ciii'!H5)</f>
        <v>25.013240387353999</v>
      </c>
      <c r="I25">
        <f>_xlfn.STDEV.P('1ciii'!I5,'5ciii'!I5,'13ciii'!I5)</f>
        <v>0</v>
      </c>
      <c r="J25">
        <f>_xlfn.STDEV.P('1ciii'!J5,'5ciii'!J5,'13ciii'!J5)</f>
        <v>3.9281781547627848</v>
      </c>
      <c r="K25">
        <f>_xlfn.STDEV.P('1ciii'!K5,'5ciii'!K5,'13ciii'!K5)</f>
        <v>1.8758348978699233E-5</v>
      </c>
      <c r="L25">
        <f>_xlfn.STDEV.P('1ciii'!L5,'5ciii'!L5,'13ciii'!L5)</f>
        <v>18.470222111820959</v>
      </c>
      <c r="M25">
        <f>_xlfn.STDEV.P('1ciii'!M5,'5ciii'!M5,'13ciii'!M5)</f>
        <v>5.8135600281411612</v>
      </c>
      <c r="N25">
        <f>_xlfn.STDEV.P('1ciii'!N5,'5ciii'!N5,'13ciii'!N5)</f>
        <v>4.1168300143625297E-2</v>
      </c>
      <c r="O25">
        <f>_xlfn.STDEV.P('1ciii'!O5,'5ciii'!O5,'13ciii'!O5)</f>
        <v>7.4686216243108172E-2</v>
      </c>
      <c r="P25">
        <f>_xlfn.STDEV.P('1ciii'!P5,'5ciii'!P5,'13ciii'!P5)</f>
        <v>571.40963540605958</v>
      </c>
      <c r="Q25">
        <f>_xlfn.STDEV.P('1ciii'!Q5,'5ciii'!Q5,'13ciii'!Q5)</f>
        <v>418.16338967565605</v>
      </c>
      <c r="R25">
        <f>_xlfn.STDEV.P('1ciii'!R5,'5ciii'!R5,'13ciii'!R5)</f>
        <v>4.6688478256097531E-2</v>
      </c>
      <c r="S25">
        <f>_xlfn.STDEV.P('1ciii'!S5,'5ciii'!S5,'13ciii'!S5)</f>
        <v>4.6956953163089607E-4</v>
      </c>
      <c r="T25">
        <f>_xlfn.STDEV.P('1ciii'!T5,'5ciii'!T5,'13ciii'!T5)</f>
        <v>8.4188300272842973</v>
      </c>
      <c r="U25">
        <f>_xlfn.STDEV.P('1ciii'!U5,'5ciii'!U5,'13ciii'!U5)</f>
        <v>27.141920017239485</v>
      </c>
    </row>
    <row r="26" spans="1:21" x14ac:dyDescent="0.35">
      <c r="A26">
        <f>_xlfn.STDEV.P('1ciii'!A6,'5ciii'!A6,'13ciii'!A6)</f>
        <v>1.9282004604351235E-5</v>
      </c>
      <c r="B26">
        <f>_xlfn.STDEV.P('1ciii'!B6,'5ciii'!B6,'13ciii'!B6)</f>
        <v>19.28200460435124</v>
      </c>
      <c r="C26">
        <f>_xlfn.STDEV.P('1ciii'!C6,'5ciii'!C6,'13ciii'!C6)</f>
        <v>4.0981015873884287E-6</v>
      </c>
      <c r="D26">
        <f>_xlfn.STDEV.P('1ciii'!D6,'5ciii'!D6,'13ciii'!D6)</f>
        <v>4.0981015873884283</v>
      </c>
      <c r="E26">
        <f>_xlfn.STDEV.P('1ciii'!E6,'5ciii'!E6,'13ciii'!E6)</f>
        <v>2.9410386570431681E-2</v>
      </c>
      <c r="F26">
        <f>_xlfn.STDEV.P('1ciii'!F6,'5ciii'!F6,'13ciii'!F6)</f>
        <v>0</v>
      </c>
      <c r="G26">
        <f>_xlfn.STDEV.P('1ciii'!G6,'5ciii'!G6,'13ciii'!G6)</f>
        <v>0.24563297868884695</v>
      </c>
      <c r="H26">
        <f>_xlfn.STDEV.P('1ciii'!H6,'5ciii'!H6,'13ciii'!H6)</f>
        <v>29.740853138177897</v>
      </c>
      <c r="I26">
        <f>_xlfn.STDEV.P('1ciii'!I6,'5ciii'!I6,'13ciii'!I6)</f>
        <v>0</v>
      </c>
      <c r="J26">
        <f>_xlfn.STDEV.P('1ciii'!J6,'5ciii'!J6,'13ciii'!J6)</f>
        <v>1.5519024332161684</v>
      </c>
      <c r="K26">
        <f>_xlfn.STDEV.P('1ciii'!K6,'5ciii'!K6,'13ciii'!K6)</f>
        <v>1.8900939556716928E-5</v>
      </c>
      <c r="L26">
        <f>_xlfn.STDEV.P('1ciii'!L6,'5ciii'!L6,'13ciii'!L6)</f>
        <v>12.466840082395464</v>
      </c>
      <c r="M26">
        <f>_xlfn.STDEV.P('1ciii'!M6,'5ciii'!M6,'13ciii'!M6)</f>
        <v>4.9433499466047817</v>
      </c>
      <c r="N26">
        <f>_xlfn.STDEV.P('1ciii'!N6,'5ciii'!N6,'13ciii'!N6)</f>
        <v>4.1286869572353301E-2</v>
      </c>
      <c r="O26">
        <f>_xlfn.STDEV.P('1ciii'!O6,'5ciii'!O6,'13ciii'!O6)</f>
        <v>0.11838397583959215</v>
      </c>
      <c r="P26">
        <f>_xlfn.STDEV.P('1ciii'!P6,'5ciii'!P6,'13ciii'!P6)</f>
        <v>571.38087650174418</v>
      </c>
      <c r="Q26">
        <f>_xlfn.STDEV.P('1ciii'!Q6,'5ciii'!Q6,'13ciii'!Q6)</f>
        <v>418.1720535978892</v>
      </c>
      <c r="R26">
        <f>_xlfn.STDEV.P('1ciii'!R6,'5ciii'!R6,'13ciii'!R6)</f>
        <v>4.6328022663706114E-2</v>
      </c>
      <c r="S26">
        <f>_xlfn.STDEV.P('1ciii'!S6,'5ciii'!S6,'13ciii'!S6)</f>
        <v>7.4268897273043638E-4</v>
      </c>
      <c r="T26">
        <f>_xlfn.STDEV.P('1ciii'!T6,'5ciii'!T6,'13ciii'!T6)</f>
        <v>6.102046943478352</v>
      </c>
      <c r="U26">
        <f>_xlfn.STDEV.P('1ciii'!U6,'5ciii'!U6,'13ciii'!U6)</f>
        <v>28.28678344307739</v>
      </c>
    </row>
    <row r="27" spans="1:21" x14ac:dyDescent="0.35">
      <c r="A27">
        <f>_xlfn.STDEV.P('1ciii'!A7,'5ciii'!A7,'13ciii'!A7)</f>
        <v>2.0587429829550524E-5</v>
      </c>
      <c r="B27">
        <f>_xlfn.STDEV.P('1ciii'!B7,'5ciii'!B7,'13ciii'!B7)</f>
        <v>20.587429829550537</v>
      </c>
      <c r="C27">
        <f>_xlfn.STDEV.P('1ciii'!C7,'5ciii'!C7,'13ciii'!C7)</f>
        <v>4.7417865614156678E-6</v>
      </c>
      <c r="D27">
        <f>_xlfn.STDEV.P('1ciii'!D7,'5ciii'!D7,'13ciii'!D7)</f>
        <v>4.7417865614156653</v>
      </c>
      <c r="E27">
        <f>_xlfn.STDEV.P('1ciii'!E7,'5ciii'!E7,'13ciii'!E7)</f>
        <v>2.9847590548577947E-2</v>
      </c>
      <c r="F27">
        <f>_xlfn.STDEV.P('1ciii'!F7,'5ciii'!F7,'13ciii'!F7)</f>
        <v>0</v>
      </c>
      <c r="G27">
        <f>_xlfn.STDEV.P('1ciii'!G7,'5ciii'!G7,'13ciii'!G7)</f>
        <v>0.26365220061074573</v>
      </c>
      <c r="H27">
        <f>_xlfn.STDEV.P('1ciii'!H7,'5ciii'!H7,'13ciii'!H7)</f>
        <v>28.111591934210328</v>
      </c>
      <c r="I27">
        <f>_xlfn.STDEV.P('1ciii'!I7,'5ciii'!I7,'13ciii'!I7)</f>
        <v>0</v>
      </c>
      <c r="J27">
        <f>_xlfn.STDEV.P('1ciii'!J7,'5ciii'!J7,'13ciii'!J7)</f>
        <v>1.5134834749309141</v>
      </c>
      <c r="K27">
        <f>_xlfn.STDEV.P('1ciii'!K7,'5ciii'!K7,'13ciii'!K7)</f>
        <v>1.8831773432921525E-5</v>
      </c>
      <c r="L27">
        <f>_xlfn.STDEV.P('1ciii'!L7,'5ciii'!L7,'13ciii'!L7)</f>
        <v>8.4299674253278631</v>
      </c>
      <c r="M27">
        <f>_xlfn.STDEV.P('1ciii'!M7,'5ciii'!M7,'13ciii'!M7)</f>
        <v>5.3962038365686755</v>
      </c>
      <c r="N27">
        <f>_xlfn.STDEV.P('1ciii'!N7,'5ciii'!N7,'13ciii'!N7)</f>
        <v>4.0885604574596689E-2</v>
      </c>
      <c r="O27">
        <f>_xlfn.STDEV.P('1ciii'!O7,'5ciii'!O7,'13ciii'!O7)</f>
        <v>0.18764061854612044</v>
      </c>
      <c r="P27">
        <f>_xlfn.STDEV.P('1ciii'!P7,'5ciii'!P7,'13ciii'!P7)</f>
        <v>571.30965706832228</v>
      </c>
      <c r="Q27">
        <f>_xlfn.STDEV.P('1ciii'!Q7,'5ciii'!Q7,'13ciii'!Q7)</f>
        <v>418.16155027851579</v>
      </c>
      <c r="R27">
        <f>_xlfn.STDEV.P('1ciii'!R7,'5ciii'!R7,'13ciii'!R7)</f>
        <v>4.5339635646926217E-2</v>
      </c>
      <c r="S27">
        <f>_xlfn.STDEV.P('1ciii'!S7,'5ciii'!S7,'13ciii'!S7)</f>
        <v>1.1637226375052021E-3</v>
      </c>
      <c r="T27">
        <f>_xlfn.STDEV.P('1ciii'!T7,'5ciii'!T7,'13ciii'!T7)</f>
        <v>6.5877500637304767</v>
      </c>
      <c r="U27">
        <f>_xlfn.STDEV.P('1ciii'!U7,'5ciii'!U7,'13ciii'!U7)</f>
        <v>27.766342819239863</v>
      </c>
    </row>
    <row r="28" spans="1:21" x14ac:dyDescent="0.35">
      <c r="A28">
        <f>_xlfn.STDEV.P('1ciii'!A8,'5ciii'!A8,'13ciii'!A8)</f>
        <v>2.2465459412519379E-5</v>
      </c>
      <c r="B28">
        <f>_xlfn.STDEV.P('1ciii'!B8,'5ciii'!B8,'13ciii'!B8)</f>
        <v>22.465459412519373</v>
      </c>
      <c r="C28">
        <f>_xlfn.STDEV.P('1ciii'!C8,'5ciii'!C8,'13ciii'!C8)</f>
        <v>5.049728522243107E-6</v>
      </c>
      <c r="D28">
        <f>_xlfn.STDEV.P('1ciii'!D8,'5ciii'!D8,'13ciii'!D8)</f>
        <v>5.0497285222431074</v>
      </c>
      <c r="E28">
        <f>_xlfn.STDEV.P('1ciii'!E8,'5ciii'!E8,'13ciii'!E8)</f>
        <v>3.8863896107655824E-2</v>
      </c>
      <c r="F28">
        <f>_xlfn.STDEV.P('1ciii'!F8,'5ciii'!F8,'13ciii'!F8)</f>
        <v>4.4408920985006262E-16</v>
      </c>
      <c r="G28">
        <f>_xlfn.STDEV.P('1ciii'!G8,'5ciii'!G8,'13ciii'!G8)</f>
        <v>0.29185357091566011</v>
      </c>
      <c r="H28">
        <f>_xlfn.STDEV.P('1ciii'!H8,'5ciii'!H8,'13ciii'!H8)</f>
        <v>28.596019454928722</v>
      </c>
      <c r="I28">
        <f>_xlfn.STDEV.P('1ciii'!I8,'5ciii'!I8,'13ciii'!I8)</f>
        <v>0</v>
      </c>
      <c r="J28">
        <f>_xlfn.STDEV.P('1ciii'!J8,'5ciii'!J8,'13ciii'!J8)</f>
        <v>1.7405024606577113</v>
      </c>
      <c r="K28">
        <f>_xlfn.STDEV.P('1ciii'!K8,'5ciii'!K8,'13ciii'!K8)</f>
        <v>1.8631564770213653E-5</v>
      </c>
      <c r="L28">
        <f>_xlfn.STDEV.P('1ciii'!L8,'5ciii'!L8,'13ciii'!L8)</f>
        <v>5.7925644082641767</v>
      </c>
      <c r="M28">
        <f>_xlfn.STDEV.P('1ciii'!M8,'5ciii'!M8,'13ciii'!M8)</f>
        <v>4.7153893172889623</v>
      </c>
      <c r="N28">
        <f>_xlfn.STDEV.P('1ciii'!N8,'5ciii'!N8,'13ciii'!N8)</f>
        <v>4.1281725571364843E-2</v>
      </c>
      <c r="O28">
        <f>_xlfn.STDEV.P('1ciii'!O8,'5ciii'!O8,'13ciii'!O8)</f>
        <v>0.29740429625133696</v>
      </c>
      <c r="P28">
        <f>_xlfn.STDEV.P('1ciii'!P8,'5ciii'!P8,'13ciii'!P8)</f>
        <v>571.23036821843857</v>
      </c>
      <c r="Q28">
        <f>_xlfn.STDEV.P('1ciii'!Q8,'5ciii'!Q8,'13ciii'!Q8)</f>
        <v>418.16255694096509</v>
      </c>
      <c r="R28">
        <f>_xlfn.STDEV.P('1ciii'!R8,'5ciii'!R8,'13ciii'!R8)</f>
        <v>4.5324236487178565E-2</v>
      </c>
      <c r="S28">
        <f>_xlfn.STDEV.P('1ciii'!S8,'5ciii'!S8,'13ciii'!S8)</f>
        <v>1.8688816776267084E-3</v>
      </c>
      <c r="T28">
        <f>_xlfn.STDEV.P('1ciii'!T8,'5ciii'!T8,'13ciii'!T8)</f>
        <v>5.9772247524419022</v>
      </c>
      <c r="U28">
        <f>_xlfn.STDEV.P('1ciii'!U8,'5ciii'!U8,'13ciii'!U8)</f>
        <v>26.876030117725563</v>
      </c>
    </row>
    <row r="29" spans="1:21" x14ac:dyDescent="0.35">
      <c r="A29">
        <f>_xlfn.STDEV.P('1ciii'!A9,'5ciii'!A9,'13ciii'!A9)</f>
        <v>2.2734715506955926E-5</v>
      </c>
      <c r="B29">
        <f>_xlfn.STDEV.P('1ciii'!B9,'5ciii'!B9,'13ciii'!B9)</f>
        <v>22.734715506955926</v>
      </c>
      <c r="C29">
        <f>_xlfn.STDEV.P('1ciii'!C9,'5ciii'!C9,'13ciii'!C9)</f>
        <v>3.4407129081953671E-6</v>
      </c>
      <c r="D29">
        <f>_xlfn.STDEV.P('1ciii'!D9,'5ciii'!D9,'13ciii'!D9)</f>
        <v>3.4407129081953678</v>
      </c>
      <c r="E29">
        <f>_xlfn.STDEV.P('1ciii'!E9,'5ciii'!E9,'13ciii'!E9)</f>
        <v>3.1311719414089514E-2</v>
      </c>
      <c r="F29">
        <f>_xlfn.STDEV.P('1ciii'!F9,'5ciii'!F9,'13ciii'!F9)</f>
        <v>0</v>
      </c>
      <c r="G29">
        <f>_xlfn.STDEV.P('1ciii'!G9,'5ciii'!G9,'13ciii'!G9)</f>
        <v>0.30430968712919199</v>
      </c>
      <c r="H29">
        <f>_xlfn.STDEV.P('1ciii'!H9,'5ciii'!H9,'13ciii'!H9)</f>
        <v>26.677530337137394</v>
      </c>
      <c r="I29">
        <f>_xlfn.STDEV.P('1ciii'!I9,'5ciii'!I9,'13ciii'!I9)</f>
        <v>0</v>
      </c>
      <c r="J29">
        <f>_xlfn.STDEV.P('1ciii'!J9,'5ciii'!J9,'13ciii'!J9)</f>
        <v>5.7085554506975686</v>
      </c>
      <c r="K29">
        <f>_xlfn.STDEV.P('1ciii'!K9,'5ciii'!K9,'13ciii'!K9)</f>
        <v>1.847174988209473E-5</v>
      </c>
      <c r="L29">
        <f>_xlfn.STDEV.P('1ciii'!L9,'5ciii'!L9,'13ciii'!L9)</f>
        <v>3.655182149524149</v>
      </c>
      <c r="M29">
        <f>_xlfn.STDEV.P('1ciii'!M9,'5ciii'!M9,'13ciii'!M9)</f>
        <v>4.3911217492407371</v>
      </c>
      <c r="N29">
        <f>_xlfn.STDEV.P('1ciii'!N9,'5ciii'!N9,'13ciii'!N9)</f>
        <v>4.1083675394809754E-2</v>
      </c>
      <c r="O29">
        <f>_xlfn.STDEV.P('1ciii'!O9,'5ciii'!O9,'13ciii'!O9)</f>
        <v>0.47137181314260385</v>
      </c>
      <c r="P29">
        <f>_xlfn.STDEV.P('1ciii'!P9,'5ciii'!P9,'13ciii'!P9)</f>
        <v>571.09204592137905</v>
      </c>
      <c r="Q29">
        <f>_xlfn.STDEV.P('1ciii'!Q9,'5ciii'!Q9,'13ciii'!Q9)</f>
        <v>418.16961980455596</v>
      </c>
      <c r="R29">
        <f>_xlfn.STDEV.P('1ciii'!R9,'5ciii'!R9,'13ciii'!R9)</f>
        <v>4.4261655482192359E-2</v>
      </c>
      <c r="S29">
        <f>_xlfn.STDEV.P('1ciii'!S9,'5ciii'!S9,'13ciii'!S9)</f>
        <v>2.9657737017368692E-3</v>
      </c>
      <c r="T29">
        <f>_xlfn.STDEV.P('1ciii'!T9,'5ciii'!T9,'13ciii'!T9)</f>
        <v>4.725294737489242</v>
      </c>
      <c r="U29">
        <f>_xlfn.STDEV.P('1ciii'!U9,'5ciii'!U9,'13ciii'!U9)</f>
        <v>24.936598235436286</v>
      </c>
    </row>
    <row r="30" spans="1:21" x14ac:dyDescent="0.35">
      <c r="A30">
        <f>_xlfn.STDEV.P('1ciii'!A10,'5ciii'!A10,'13ciii'!A10)</f>
        <v>2.4025674243793638E-5</v>
      </c>
      <c r="B30">
        <f>_xlfn.STDEV.P('1ciii'!B10,'5ciii'!B10,'13ciii'!B10)</f>
        <v>24.025674243793631</v>
      </c>
      <c r="C30">
        <f>_xlfn.STDEV.P('1ciii'!C10,'5ciii'!C10,'13ciii'!C10)</f>
        <v>4.5085501261492041E-6</v>
      </c>
      <c r="D30">
        <f>_xlfn.STDEV.P('1ciii'!D10,'5ciii'!D10,'13ciii'!D10)</f>
        <v>4.5085501261492054</v>
      </c>
      <c r="E30">
        <f>_xlfn.STDEV.P('1ciii'!E10,'5ciii'!E10,'13ciii'!E10)</f>
        <v>5.4922653492585965E-3</v>
      </c>
      <c r="F30">
        <f>_xlfn.STDEV.P('1ciii'!F10,'5ciii'!F10,'13ciii'!F10)</f>
        <v>0</v>
      </c>
      <c r="G30">
        <f>_xlfn.STDEV.P('1ciii'!G10,'5ciii'!G10,'13ciii'!G10)</f>
        <v>0.29449846994660078</v>
      </c>
      <c r="H30">
        <f>_xlfn.STDEV.P('1ciii'!H10,'5ciii'!H10,'13ciii'!H10)</f>
        <v>26.677564768921588</v>
      </c>
      <c r="I30">
        <f>_xlfn.STDEV.P('1ciii'!I10,'5ciii'!I10,'13ciii'!I10)</f>
        <v>0</v>
      </c>
      <c r="J30">
        <f>_xlfn.STDEV.P('1ciii'!J10,'5ciii'!J10,'13ciii'!J10)</f>
        <v>55.093685844891105</v>
      </c>
      <c r="K30">
        <f>_xlfn.STDEV.P('1ciii'!K10,'5ciii'!K10,'13ciii'!K10)</f>
        <v>5.9299976812867872E-5</v>
      </c>
      <c r="L30">
        <f>_xlfn.STDEV.P('1ciii'!L10,'5ciii'!L10,'13ciii'!L10)</f>
        <v>2.4546286200066105</v>
      </c>
      <c r="M30">
        <f>_xlfn.STDEV.P('1ciii'!M10,'5ciii'!M10,'13ciii'!M10)</f>
        <v>4.8786763771167108</v>
      </c>
      <c r="N30">
        <f>_xlfn.STDEV.P('1ciii'!N10,'5ciii'!N10,'13ciii'!N10)</f>
        <v>4.1202633079270121E-2</v>
      </c>
      <c r="O30">
        <f>_xlfn.STDEV.P('1ciii'!O10,'5ciii'!O10,'13ciii'!O10)</f>
        <v>0.74709456382274175</v>
      </c>
      <c r="P30">
        <f>_xlfn.STDEV.P('1ciii'!P10,'5ciii'!P10,'13ciii'!P10)</f>
        <v>570.89171527404005</v>
      </c>
      <c r="Q30">
        <f>_xlfn.STDEV.P('1ciii'!Q10,'5ciii'!Q10,'13ciii'!Q10)</f>
        <v>418.12898663583633</v>
      </c>
      <c r="R30">
        <f>_xlfn.STDEV.P('1ciii'!R10,'5ciii'!R10,'13ciii'!R10)</f>
        <v>3.9662849390442047E-2</v>
      </c>
      <c r="S30">
        <f>_xlfn.STDEV.P('1ciii'!S10,'5ciii'!S10,'13ciii'!S10)</f>
        <v>4.6883605867983754E-3</v>
      </c>
      <c r="T30">
        <f>_xlfn.STDEV.P('1ciii'!T10,'5ciii'!T10,'13ciii'!T10)</f>
        <v>5.0545131346302616</v>
      </c>
      <c r="U30">
        <f>_xlfn.STDEV.P('1ciii'!U10,'5ciii'!U10,'13ciii'!U10)</f>
        <v>24.973290603273707</v>
      </c>
    </row>
    <row r="31" spans="1:21" x14ac:dyDescent="0.35">
      <c r="A31">
        <f>_xlfn.STDEV.P('1ciii'!A11,'5ciii'!A11,'13ciii'!A11)</f>
        <v>2.5058844356966398E-5</v>
      </c>
      <c r="B31">
        <f>_xlfn.STDEV.P('1ciii'!B11,'5ciii'!B11,'13ciii'!B11)</f>
        <v>25.058844356966404</v>
      </c>
      <c r="C31">
        <f>_xlfn.STDEV.P('1ciii'!C11,'5ciii'!C11,'13ciii'!C11)</f>
        <v>4.159624693703347E-6</v>
      </c>
      <c r="D31">
        <f>_xlfn.STDEV.P('1ciii'!D11,'5ciii'!D11,'13ciii'!D11)</f>
        <v>4.1596246937033463</v>
      </c>
      <c r="E31">
        <f>_xlfn.STDEV.P('1ciii'!E11,'5ciii'!E11,'13ciii'!E11)</f>
        <v>1.274976164483085E-2</v>
      </c>
      <c r="F31">
        <f>_xlfn.STDEV.P('1ciii'!F11,'5ciii'!F11,'13ciii'!F11)</f>
        <v>0</v>
      </c>
      <c r="G31">
        <f>_xlfn.STDEV.P('1ciii'!G11,'5ciii'!G11,'13ciii'!G11)</f>
        <v>0.13394508047703713</v>
      </c>
      <c r="H31">
        <f>_xlfn.STDEV.P('1ciii'!H11,'5ciii'!H11,'13ciii'!H11)</f>
        <v>28.845531127021985</v>
      </c>
      <c r="I31">
        <f>_xlfn.STDEV.P('1ciii'!I11,'5ciii'!I11,'13ciii'!I11)</f>
        <v>4.714045207910216E-3</v>
      </c>
      <c r="J31">
        <f>_xlfn.STDEV.P('1ciii'!J11,'5ciii'!J11,'13ciii'!J11)</f>
        <v>74.777179030280791</v>
      </c>
      <c r="K31">
        <f>_xlfn.STDEV.P('1ciii'!K11,'5ciii'!K11,'13ciii'!K11)</f>
        <v>1.8332390363385666E-5</v>
      </c>
      <c r="L31">
        <f>_xlfn.STDEV.P('1ciii'!L11,'5ciii'!L11,'13ciii'!L11)</f>
        <v>1.6090247453314359</v>
      </c>
      <c r="M31">
        <f>_xlfn.STDEV.P('1ciii'!M11,'5ciii'!M11,'13ciii'!M11)</f>
        <v>4.4423529271940172</v>
      </c>
      <c r="N31">
        <f>_xlfn.STDEV.P('1ciii'!N11,'5ciii'!N11,'13ciii'!N11)</f>
        <v>4.0655891717771384E-2</v>
      </c>
      <c r="O31">
        <f>_xlfn.STDEV.P('1ciii'!O11,'5ciii'!O11,'13ciii'!O11)</f>
        <v>1.1840848583411414</v>
      </c>
      <c r="P31">
        <f>_xlfn.STDEV.P('1ciii'!P11,'5ciii'!P11,'13ciii'!P11)</f>
        <v>570.55734120554052</v>
      </c>
      <c r="Q31">
        <f>_xlfn.STDEV.P('1ciii'!Q11,'5ciii'!Q11,'13ciii'!Q11)</f>
        <v>418.16203665011045</v>
      </c>
      <c r="R31">
        <f>_xlfn.STDEV.P('1ciii'!R11,'5ciii'!R11,'13ciii'!R11)</f>
        <v>3.9817444710355573E-2</v>
      </c>
      <c r="S31">
        <f>_xlfn.STDEV.P('1ciii'!S11,'5ciii'!S11,'13ciii'!S11)</f>
        <v>7.4510489547148758E-3</v>
      </c>
      <c r="T31">
        <f>_xlfn.STDEV.P('1ciii'!T11,'5ciii'!T11,'13ciii'!T11)</f>
        <v>5.1670855872594279</v>
      </c>
      <c r="U31">
        <f>_xlfn.STDEV.P('1ciii'!U11,'5ciii'!U11,'13ciii'!U11)</f>
        <v>27.156975461605068</v>
      </c>
    </row>
    <row r="32" spans="1:21" x14ac:dyDescent="0.35">
      <c r="A32">
        <f>_xlfn.STDEV.P('1ciii'!A12,'5ciii'!A12,'13ciii'!A12)</f>
        <v>2.5638726980227913E-5</v>
      </c>
      <c r="B32">
        <f>_xlfn.STDEV.P('1ciii'!B12,'5ciii'!B12,'13ciii'!B12)</f>
        <v>25.638726980227883</v>
      </c>
      <c r="C32">
        <f>_xlfn.STDEV.P('1ciii'!C12,'5ciii'!C12,'13ciii'!C12)</f>
        <v>4.6551535797818268E-6</v>
      </c>
      <c r="D32">
        <f>_xlfn.STDEV.P('1ciii'!D12,'5ciii'!D12,'13ciii'!D12)</f>
        <v>4.6551535797818282</v>
      </c>
      <c r="E32">
        <f>_xlfn.STDEV.P('1ciii'!E12,'5ciii'!E12,'13ciii'!E12)</f>
        <v>1.3479567055361982E-2</v>
      </c>
      <c r="F32">
        <f>_xlfn.STDEV.P('1ciii'!F12,'5ciii'!F12,'13ciii'!F12)</f>
        <v>3.5527136788005009E-15</v>
      </c>
      <c r="G32">
        <f>_xlfn.STDEV.P('1ciii'!G12,'5ciii'!G12,'13ciii'!G12)</f>
        <v>0.38238422878565476</v>
      </c>
      <c r="H32">
        <f>_xlfn.STDEV.P('1ciii'!H12,'5ciii'!H12,'13ciii'!H12)</f>
        <v>31.123919647470824</v>
      </c>
      <c r="I32">
        <f>_xlfn.STDEV.P('1ciii'!I12,'5ciii'!I12,'13ciii'!I12)</f>
        <v>0</v>
      </c>
      <c r="J32">
        <f>_xlfn.STDEV.P('1ciii'!J12,'5ciii'!J12,'13ciii'!J12)</f>
        <v>67.012703245595333</v>
      </c>
      <c r="K32">
        <f>_xlfn.STDEV.P('1ciii'!K12,'5ciii'!K12,'13ciii'!K12)</f>
        <v>1.8505737192016968E-5</v>
      </c>
      <c r="L32">
        <f>_xlfn.STDEV.P('1ciii'!L12,'5ciii'!L12,'13ciii'!L12)</f>
        <v>1.041375120399731</v>
      </c>
      <c r="M32">
        <f>_xlfn.STDEV.P('1ciii'!M12,'5ciii'!M12,'13ciii'!M12)</f>
        <v>4.4995687099310544</v>
      </c>
      <c r="N32">
        <f>_xlfn.STDEV.P('1ciii'!N12,'5ciii'!N12,'13ciii'!N12)</f>
        <v>4.0714373957218095E-2</v>
      </c>
      <c r="O32">
        <f>_xlfn.STDEV.P('1ciii'!O12,'5ciii'!O12,'13ciii'!O12)</f>
        <v>1.8766330230538666</v>
      </c>
      <c r="P32">
        <f>_xlfn.STDEV.P('1ciii'!P12,'5ciii'!P12,'13ciii'!P12)</f>
        <v>570.03204855595038</v>
      </c>
      <c r="Q32">
        <f>_xlfn.STDEV.P('1ciii'!Q12,'5ciii'!Q12,'13ciii'!Q12)</f>
        <v>418.15301592381155</v>
      </c>
      <c r="R32">
        <f>_xlfn.STDEV.P('1ciii'!R12,'5ciii'!R12,'13ciii'!R12)</f>
        <v>3.5194708210405101E-2</v>
      </c>
      <c r="S32">
        <f>_xlfn.STDEV.P('1ciii'!S12,'5ciii'!S12,'13ciii'!S12)</f>
        <v>1.1738141675833503E-2</v>
      </c>
      <c r="T32">
        <f>_xlfn.STDEV.P('1ciii'!T12,'5ciii'!T12,'13ciii'!T12)</f>
        <v>4.8853596271433402</v>
      </c>
      <c r="U32">
        <f>_xlfn.STDEV.P('1ciii'!U12,'5ciii'!U12,'13ciii'!U12)</f>
        <v>29.409484263867412</v>
      </c>
    </row>
    <row r="33" spans="1:21" x14ac:dyDescent="0.35">
      <c r="A33">
        <f>_xlfn.STDEV.P('1ciii'!A13,'5ciii'!A13,'13ciii'!A13)</f>
        <v>2.582096418408026E-5</v>
      </c>
      <c r="B33">
        <f>_xlfn.STDEV.P('1ciii'!B13,'5ciii'!B13,'13ciii'!B13)</f>
        <v>25.820964184080264</v>
      </c>
      <c r="C33">
        <f>_xlfn.STDEV.P('1ciii'!C13,'5ciii'!C13,'13ciii'!C13)</f>
        <v>4.9030026685786017E-6</v>
      </c>
      <c r="D33">
        <f>_xlfn.STDEV.P('1ciii'!D13,'5ciii'!D13,'13ciii'!D13)</f>
        <v>4.9030026685785995</v>
      </c>
      <c r="E33">
        <f>_xlfn.STDEV.P('1ciii'!E13,'5ciii'!E13,'13ciii'!E13)</f>
        <v>2.5426964064857595E-2</v>
      </c>
      <c r="F33">
        <f>_xlfn.STDEV.P('1ciii'!F13,'5ciii'!F13,'13ciii'!F13)</f>
        <v>0</v>
      </c>
      <c r="G33">
        <f>_xlfn.STDEV.P('1ciii'!G13,'5ciii'!G13,'13ciii'!G13)</f>
        <v>1.1394102503073931</v>
      </c>
      <c r="H33">
        <f>_xlfn.STDEV.P('1ciii'!H13,'5ciii'!H13,'13ciii'!H13)</f>
        <v>31.040386491723311</v>
      </c>
      <c r="I33">
        <f>_xlfn.STDEV.P('1ciii'!I13,'5ciii'!I13,'13ciii'!I13)</f>
        <v>0</v>
      </c>
      <c r="J33">
        <f>_xlfn.STDEV.P('1ciii'!J13,'5ciii'!J13,'13ciii'!J13)</f>
        <v>12.545147596669496</v>
      </c>
      <c r="K33">
        <f>_xlfn.STDEV.P('1ciii'!K13,'5ciii'!K13,'13ciii'!K13)</f>
        <v>1.8420518082170097E-5</v>
      </c>
      <c r="L33">
        <f>_xlfn.STDEV.P('1ciii'!L13,'5ciii'!L13,'13ciii'!L13)</f>
        <v>0.6621908599657822</v>
      </c>
      <c r="M33">
        <f>_xlfn.STDEV.P('1ciii'!M13,'5ciii'!M13,'13ciii'!M13)</f>
        <v>4.3111929102592397</v>
      </c>
      <c r="N33">
        <f>_xlfn.STDEV.P('1ciii'!N13,'5ciii'!N13,'13ciii'!N13)</f>
        <v>4.0686697173873305E-2</v>
      </c>
      <c r="O33">
        <f>_xlfn.STDEV.P('1ciii'!O13,'5ciii'!O13,'13ciii'!O13)</f>
        <v>2.974334007145961</v>
      </c>
      <c r="P33">
        <f>_xlfn.STDEV.P('1ciii'!P13,'5ciii'!P13,'13ciii'!P13)</f>
        <v>569.18655709814118</v>
      </c>
      <c r="Q33">
        <f>_xlfn.STDEV.P('1ciii'!Q13,'5ciii'!Q13,'13ciii'!Q13)</f>
        <v>418.14915490872647</v>
      </c>
      <c r="R33">
        <f>_xlfn.STDEV.P('1ciii'!R13,'5ciii'!R13,'13ciii'!R13)</f>
        <v>2.8263815857303396E-2</v>
      </c>
      <c r="S33">
        <f>_xlfn.STDEV.P('1ciii'!S13,'5ciii'!S13,'13ciii'!S13)</f>
        <v>1.8590994330961202E-2</v>
      </c>
      <c r="T33">
        <f>_xlfn.STDEV.P('1ciii'!T13,'5ciii'!T13,'13ciii'!T13)</f>
        <v>4.7262997064476213</v>
      </c>
      <c r="U33">
        <f>_xlfn.STDEV.P('1ciii'!U13,'5ciii'!U13,'13ciii'!U13)</f>
        <v>29.309796530625203</v>
      </c>
    </row>
    <row r="34" spans="1:21" x14ac:dyDescent="0.35">
      <c r="A34">
        <f>_xlfn.STDEV.P('1ciii'!A14,'5ciii'!A14,'13ciii'!A14)</f>
        <v>2.4911816460645517E-5</v>
      </c>
      <c r="B34">
        <f>_xlfn.STDEV.P('1ciii'!B14,'5ciii'!B14,'13ciii'!B14)</f>
        <v>24.911816460645504</v>
      </c>
      <c r="C34">
        <f>_xlfn.STDEV.P('1ciii'!C14,'5ciii'!C14,'13ciii'!C14)</f>
        <v>4.5038104994770812E-6</v>
      </c>
      <c r="D34">
        <f>_xlfn.STDEV.P('1ciii'!D14,'5ciii'!D14,'13ciii'!D14)</f>
        <v>4.5038104994770816</v>
      </c>
      <c r="E34">
        <f>_xlfn.STDEV.P('1ciii'!E14,'5ciii'!E14,'13ciii'!E14)</f>
        <v>1.3674476979638623E-2</v>
      </c>
      <c r="F34">
        <f>_xlfn.STDEV.P('1ciii'!F14,'5ciii'!F14,'13ciii'!F14)</f>
        <v>0</v>
      </c>
      <c r="G34">
        <f>_xlfn.STDEV.P('1ciii'!G14,'5ciii'!G14,'13ciii'!G14)</f>
        <v>2.5055936706541675</v>
      </c>
      <c r="H34">
        <f>_xlfn.STDEV.P('1ciii'!H14,'5ciii'!H14,'13ciii'!H14)</f>
        <v>33.368747424298924</v>
      </c>
      <c r="I34">
        <f>_xlfn.STDEV.P('1ciii'!I14,'5ciii'!I14,'13ciii'!I14)</f>
        <v>4.714045207910216E-3</v>
      </c>
      <c r="J34">
        <f>_xlfn.STDEV.P('1ciii'!J14,'5ciii'!J14,'13ciii'!J14)</f>
        <v>2.0672795327837652</v>
      </c>
      <c r="K34">
        <f>_xlfn.STDEV.P('1ciii'!K14,'5ciii'!K14,'13ciii'!K14)</f>
        <v>1.8615978603757461E-5</v>
      </c>
      <c r="L34">
        <f>_xlfn.STDEV.P('1ciii'!L14,'5ciii'!L14,'13ciii'!L14)</f>
        <v>0.40263727173309061</v>
      </c>
      <c r="M34">
        <f>_xlfn.STDEV.P('1ciii'!M14,'5ciii'!M14,'13ciii'!M14)</f>
        <v>4.4588711672014778</v>
      </c>
      <c r="N34">
        <f>_xlfn.STDEV.P('1ciii'!N14,'5ciii'!N14,'13ciii'!N14)</f>
        <v>4.0790138829488419E-2</v>
      </c>
      <c r="O34">
        <f>_xlfn.STDEV.P('1ciii'!O14,'5ciii'!O14,'13ciii'!O14)</f>
        <v>4.714001458695221</v>
      </c>
      <c r="P34">
        <f>_xlfn.STDEV.P('1ciii'!P14,'5ciii'!P14,'13ciii'!P14)</f>
        <v>567.86915198563906</v>
      </c>
      <c r="Q34">
        <f>_xlfn.STDEV.P('1ciii'!Q14,'5ciii'!Q14,'13ciii'!Q14)</f>
        <v>418.1504694673103</v>
      </c>
      <c r="R34">
        <f>_xlfn.STDEV.P('1ciii'!R14,'5ciii'!R14,'13ciii'!R14)</f>
        <v>1.7423886633456814E-2</v>
      </c>
      <c r="S34">
        <f>_xlfn.STDEV.P('1ciii'!S14,'5ciii'!S14,'13ciii'!S14)</f>
        <v>2.9539784601655138E-2</v>
      </c>
      <c r="T34">
        <f>_xlfn.STDEV.P('1ciii'!T14,'5ciii'!T14,'13ciii'!T14)</f>
        <v>4.9849340893047884</v>
      </c>
      <c r="U34">
        <f>_xlfn.STDEV.P('1ciii'!U14,'5ciii'!U14,'13ciii'!U14)</f>
        <v>31.622970473305774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6DA9B-CB6C-4DF0-AD8E-A67F054E6F9F}">
  <dimension ref="A1:U14"/>
  <sheetViews>
    <sheetView workbookViewId="0">
      <selection activeCell="O18" sqref="O17:O18"/>
    </sheetView>
  </sheetViews>
  <sheetFormatPr defaultRowHeight="14.5" x14ac:dyDescent="0.35"/>
  <sheetData>
    <row r="1" spans="1:21" x14ac:dyDescent="0.35">
      <c r="A1" t="s">
        <v>39</v>
      </c>
    </row>
    <row r="2" spans="1:21" x14ac:dyDescent="0.35">
      <c r="A2" t="s">
        <v>0</v>
      </c>
      <c r="C2" t="s">
        <v>1</v>
      </c>
      <c r="E2" t="s">
        <v>2</v>
      </c>
      <c r="F2" t="s">
        <v>3</v>
      </c>
      <c r="G2" t="s">
        <v>4</v>
      </c>
      <c r="H2" t="s">
        <v>5</v>
      </c>
      <c r="I2" t="s">
        <v>6</v>
      </c>
      <c r="J2" t="s">
        <v>7</v>
      </c>
      <c r="K2" t="s">
        <v>8</v>
      </c>
      <c r="L2" t="s">
        <v>9</v>
      </c>
      <c r="M2" t="s">
        <v>10</v>
      </c>
      <c r="N2" t="s">
        <v>11</v>
      </c>
      <c r="O2" t="s">
        <v>12</v>
      </c>
      <c r="P2" t="s">
        <v>13</v>
      </c>
      <c r="Q2" t="s">
        <v>14</v>
      </c>
      <c r="R2" t="s">
        <v>15</v>
      </c>
      <c r="S2" t="s">
        <v>16</v>
      </c>
      <c r="T2" t="s">
        <v>17</v>
      </c>
      <c r="U2" t="s">
        <v>18</v>
      </c>
    </row>
    <row r="3" spans="1:21" x14ac:dyDescent="0.35">
      <c r="A3" t="s">
        <v>19</v>
      </c>
      <c r="B3" t="s">
        <v>20</v>
      </c>
      <c r="C3" t="s">
        <v>19</v>
      </c>
      <c r="D3" t="s">
        <v>20</v>
      </c>
      <c r="F3" t="s">
        <v>21</v>
      </c>
      <c r="G3" t="s">
        <v>22</v>
      </c>
      <c r="H3" t="s">
        <v>23</v>
      </c>
      <c r="I3" t="s">
        <v>24</v>
      </c>
      <c r="J3" t="s">
        <v>25</v>
      </c>
      <c r="K3" t="s">
        <v>26</v>
      </c>
      <c r="L3" t="s">
        <v>27</v>
      </c>
      <c r="M3" t="s">
        <v>28</v>
      </c>
      <c r="N3" t="s">
        <v>19</v>
      </c>
      <c r="O3" t="s">
        <v>29</v>
      </c>
      <c r="P3" t="s">
        <v>30</v>
      </c>
      <c r="Q3" t="s">
        <v>31</v>
      </c>
      <c r="R3" t="s">
        <v>32</v>
      </c>
      <c r="S3" t="s">
        <v>19</v>
      </c>
      <c r="T3" t="s">
        <v>25</v>
      </c>
      <c r="U3" t="s">
        <v>23</v>
      </c>
    </row>
    <row r="4" spans="1:21" x14ac:dyDescent="0.35">
      <c r="A4">
        <v>1.1455699999999999E-4</v>
      </c>
      <c r="B4">
        <f>A4*1000000</f>
        <v>114.55699999999999</v>
      </c>
      <c r="C4">
        <v>2.9454900000000002E-5</v>
      </c>
      <c r="D4">
        <f>C4*1000000</f>
        <v>29.454900000000002</v>
      </c>
      <c r="E4">
        <v>0.25711899999999999</v>
      </c>
      <c r="F4">
        <v>0.62831899999999996</v>
      </c>
      <c r="G4">
        <v>1.4968399999999999</v>
      </c>
      <c r="H4">
        <v>60.900199999999998</v>
      </c>
      <c r="I4">
        <v>10</v>
      </c>
      <c r="J4">
        <v>14.424899999999999</v>
      </c>
      <c r="K4">
        <v>5.03325E-5</v>
      </c>
      <c r="L4">
        <v>188.25399999999999</v>
      </c>
      <c r="M4">
        <v>8.4684899999999994E-2</v>
      </c>
      <c r="N4">
        <v>1.1828300000000001E-4</v>
      </c>
      <c r="O4">
        <v>0.1</v>
      </c>
      <c r="P4">
        <v>999.19899999999996</v>
      </c>
      <c r="Q4">
        <v>0.100743</v>
      </c>
      <c r="R4">
        <v>6.3298599999999999E-4</v>
      </c>
      <c r="S4">
        <v>1.1916200000000001E-7</v>
      </c>
      <c r="T4">
        <v>14.419499999999999</v>
      </c>
      <c r="U4">
        <v>108.212</v>
      </c>
    </row>
    <row r="5" spans="1:21" x14ac:dyDescent="0.35">
      <c r="A5">
        <v>1.2481499999999999E-4</v>
      </c>
      <c r="B5">
        <f t="shared" ref="B5:B14" si="0">A5*1000000</f>
        <v>124.81499999999998</v>
      </c>
      <c r="C5">
        <v>2.6264599999999999E-5</v>
      </c>
      <c r="D5">
        <f t="shared" ref="D5:D14" si="1">C5*1000000</f>
        <v>26.264599999999998</v>
      </c>
      <c r="E5">
        <v>0.210428</v>
      </c>
      <c r="F5">
        <v>0.99581600000000003</v>
      </c>
      <c r="G5">
        <v>1.59826</v>
      </c>
      <c r="H5">
        <v>99.638999999999996</v>
      </c>
      <c r="I5">
        <v>10</v>
      </c>
      <c r="J5">
        <v>11.8942</v>
      </c>
      <c r="K5">
        <v>4.9864000000000002E-5</v>
      </c>
      <c r="L5">
        <v>128.084</v>
      </c>
      <c r="M5">
        <v>8.3657599999999999E-2</v>
      </c>
      <c r="N5">
        <v>1.2754800000000001E-4</v>
      </c>
      <c r="O5">
        <v>0.15848899999999999</v>
      </c>
      <c r="P5">
        <v>999.15700000000004</v>
      </c>
      <c r="Q5">
        <v>9.9808900000000006E-2</v>
      </c>
      <c r="R5">
        <v>9.9391299999999991E-4</v>
      </c>
      <c r="S5">
        <v>1.2730400000000001E-7</v>
      </c>
      <c r="T5">
        <v>11.8833</v>
      </c>
      <c r="U5">
        <v>146.95099999999999</v>
      </c>
    </row>
    <row r="6" spans="1:21" x14ac:dyDescent="0.35">
      <c r="A6">
        <v>1.31163E-4</v>
      </c>
      <c r="B6">
        <f t="shared" si="0"/>
        <v>131.16300000000001</v>
      </c>
      <c r="C6">
        <v>2.6287000000000001E-5</v>
      </c>
      <c r="D6">
        <f t="shared" si="1"/>
        <v>26.287000000000003</v>
      </c>
      <c r="E6">
        <v>0.20041400000000001</v>
      </c>
      <c r="F6">
        <v>1.5782700000000001</v>
      </c>
      <c r="G6">
        <v>1.68662</v>
      </c>
      <c r="H6">
        <v>116.46899999999999</v>
      </c>
      <c r="I6">
        <v>10</v>
      </c>
      <c r="J6">
        <v>11.3582</v>
      </c>
      <c r="K6">
        <v>5.0238499999999997E-5</v>
      </c>
      <c r="L6">
        <v>84.758099999999999</v>
      </c>
      <c r="M6">
        <v>8.2281199999999999E-2</v>
      </c>
      <c r="N6">
        <v>1.33771E-4</v>
      </c>
      <c r="O6">
        <v>0.25119000000000002</v>
      </c>
      <c r="P6">
        <v>999.15599999999995</v>
      </c>
      <c r="Q6">
        <v>0.10055799999999999</v>
      </c>
      <c r="R6">
        <v>1.58709E-3</v>
      </c>
      <c r="S6">
        <v>1.3451899999999999E-7</v>
      </c>
      <c r="T6">
        <v>11.332800000000001</v>
      </c>
      <c r="U6">
        <v>163.78</v>
      </c>
    </row>
    <row r="7" spans="1:21" x14ac:dyDescent="0.35">
      <c r="A7">
        <v>1.38243E-4</v>
      </c>
      <c r="B7">
        <f t="shared" si="0"/>
        <v>138.24299999999999</v>
      </c>
      <c r="C7">
        <v>2.7161E-5</v>
      </c>
      <c r="D7">
        <f t="shared" si="1"/>
        <v>27.161000000000001</v>
      </c>
      <c r="E7">
        <v>0.19647400000000001</v>
      </c>
      <c r="F7">
        <v>2.5013899999999998</v>
      </c>
      <c r="G7">
        <v>1.7541899999999999</v>
      </c>
      <c r="H7">
        <v>127.292</v>
      </c>
      <c r="I7">
        <v>10</v>
      </c>
      <c r="J7">
        <v>11.175700000000001</v>
      </c>
      <c r="K7">
        <v>4.9767800000000001E-5</v>
      </c>
      <c r="L7">
        <v>56.322800000000001</v>
      </c>
      <c r="M7">
        <v>8.1987000000000004E-2</v>
      </c>
      <c r="N7">
        <v>1.4088499999999999E-4</v>
      </c>
      <c r="O7">
        <v>0.39810899999999999</v>
      </c>
      <c r="P7">
        <v>999.154</v>
      </c>
      <c r="Q7">
        <v>9.9616399999999994E-2</v>
      </c>
      <c r="R7">
        <v>2.4918000000000002E-3</v>
      </c>
      <c r="S7">
        <v>1.40345E-7</v>
      </c>
      <c r="T7">
        <v>11.115500000000001</v>
      </c>
      <c r="U7">
        <v>174.60300000000001</v>
      </c>
    </row>
    <row r="8" spans="1:21" x14ac:dyDescent="0.35">
      <c r="A8">
        <v>1.4497499999999999E-4</v>
      </c>
      <c r="B8">
        <f t="shared" si="0"/>
        <v>144.97499999999999</v>
      </c>
      <c r="C8">
        <v>2.6784999999999999E-5</v>
      </c>
      <c r="D8">
        <f t="shared" si="1"/>
        <v>26.785</v>
      </c>
      <c r="E8">
        <v>0.184756</v>
      </c>
      <c r="F8">
        <v>3.96441</v>
      </c>
      <c r="G8">
        <v>1.84673</v>
      </c>
      <c r="H8">
        <v>134.511</v>
      </c>
      <c r="I8">
        <v>10</v>
      </c>
      <c r="J8">
        <v>10.6053</v>
      </c>
      <c r="K8">
        <v>5.0447300000000001E-5</v>
      </c>
      <c r="L8">
        <v>37.188000000000002</v>
      </c>
      <c r="M8">
        <v>8.2241099999999998E-2</v>
      </c>
      <c r="N8">
        <v>1.47429E-4</v>
      </c>
      <c r="O8">
        <v>0.63095599999999996</v>
      </c>
      <c r="P8">
        <v>999.11199999999997</v>
      </c>
      <c r="Q8">
        <v>0.100981</v>
      </c>
      <c r="R8">
        <v>4.0032899999999996E-3</v>
      </c>
      <c r="S8">
        <v>1.4887399999999999E-7</v>
      </c>
      <c r="T8">
        <v>10.467700000000001</v>
      </c>
      <c r="U8">
        <v>181.822</v>
      </c>
    </row>
    <row r="9" spans="1:21" x14ac:dyDescent="0.35">
      <c r="A9">
        <v>1.52137E-4</v>
      </c>
      <c r="B9">
        <f t="shared" si="0"/>
        <v>152.137</v>
      </c>
      <c r="C9">
        <v>2.6049899999999999E-5</v>
      </c>
      <c r="D9">
        <f t="shared" si="1"/>
        <v>26.049900000000001</v>
      </c>
      <c r="E9">
        <v>0.17122699999999999</v>
      </c>
      <c r="F9">
        <v>6.2831900000000003</v>
      </c>
      <c r="G9">
        <v>1.88093</v>
      </c>
      <c r="H9">
        <v>143.452</v>
      </c>
      <c r="I9">
        <v>10</v>
      </c>
      <c r="J9">
        <v>10.029400000000001</v>
      </c>
      <c r="K9">
        <v>4.99927E-5</v>
      </c>
      <c r="L9">
        <v>24.5657</v>
      </c>
      <c r="M9">
        <v>8.1641000000000005E-2</v>
      </c>
      <c r="N9">
        <v>1.54351E-4</v>
      </c>
      <c r="O9">
        <v>1</v>
      </c>
      <c r="P9">
        <v>999.11300000000006</v>
      </c>
      <c r="Q9">
        <v>0.10007000000000001</v>
      </c>
      <c r="R9">
        <v>6.28759E-3</v>
      </c>
      <c r="S9">
        <v>1.5445899999999999E-7</v>
      </c>
      <c r="T9">
        <v>9.7163699999999995</v>
      </c>
      <c r="U9">
        <v>190.76400000000001</v>
      </c>
    </row>
    <row r="10" spans="1:21" x14ac:dyDescent="0.35">
      <c r="A10">
        <v>1.58861E-4</v>
      </c>
      <c r="B10">
        <f t="shared" si="0"/>
        <v>158.86099999999999</v>
      </c>
      <c r="C10">
        <v>2.73882E-5</v>
      </c>
      <c r="D10">
        <f t="shared" si="1"/>
        <v>27.388200000000001</v>
      </c>
      <c r="E10">
        <v>0.172403</v>
      </c>
      <c r="F10">
        <v>9.9582200000000007</v>
      </c>
      <c r="G10">
        <v>1.8795500000000001</v>
      </c>
      <c r="H10">
        <v>148.35499999999999</v>
      </c>
      <c r="I10">
        <v>10</v>
      </c>
      <c r="J10">
        <v>10.575799999999999</v>
      </c>
      <c r="K10">
        <v>5.0074999999999997E-5</v>
      </c>
      <c r="L10">
        <v>16.188099999999999</v>
      </c>
      <c r="M10">
        <v>8.1237100000000007E-2</v>
      </c>
      <c r="N10">
        <v>1.6120500000000001E-4</v>
      </c>
      <c r="O10">
        <v>1.5849</v>
      </c>
      <c r="P10">
        <v>999.10900000000004</v>
      </c>
      <c r="Q10">
        <v>0.100235</v>
      </c>
      <c r="R10">
        <v>9.9816499999999999E-3</v>
      </c>
      <c r="S10">
        <v>1.61584E-7</v>
      </c>
      <c r="T10">
        <v>9.7818199999999997</v>
      </c>
      <c r="U10">
        <v>195.667</v>
      </c>
    </row>
    <row r="11" spans="1:21" x14ac:dyDescent="0.35">
      <c r="A11">
        <v>1.6632800000000001E-4</v>
      </c>
      <c r="B11">
        <f t="shared" si="0"/>
        <v>166.328</v>
      </c>
      <c r="C11">
        <v>2.7178600000000001E-5</v>
      </c>
      <c r="D11">
        <f t="shared" si="1"/>
        <v>27.178599999999999</v>
      </c>
      <c r="E11">
        <v>0.16340299999999999</v>
      </c>
      <c r="F11">
        <v>15.7827</v>
      </c>
      <c r="G11">
        <v>1.73169</v>
      </c>
      <c r="H11">
        <v>158.67099999999999</v>
      </c>
      <c r="I11">
        <v>10</v>
      </c>
      <c r="J11">
        <v>11.321899999999999</v>
      </c>
      <c r="K11">
        <v>4.9730400000000001E-5</v>
      </c>
      <c r="L11">
        <v>10.6784</v>
      </c>
      <c r="M11">
        <v>8.1304199999999993E-2</v>
      </c>
      <c r="N11">
        <v>1.68534E-4</v>
      </c>
      <c r="O11">
        <v>2.5118999999999998</v>
      </c>
      <c r="P11">
        <v>999.11500000000001</v>
      </c>
      <c r="Q11">
        <v>9.9544499999999994E-2</v>
      </c>
      <c r="R11">
        <v>1.57108E-2</v>
      </c>
      <c r="S11">
        <v>1.67767E-7</v>
      </c>
      <c r="T11">
        <v>9.2802900000000008</v>
      </c>
      <c r="U11">
        <v>205.983</v>
      </c>
    </row>
    <row r="12" spans="1:21" x14ac:dyDescent="0.35">
      <c r="A12">
        <v>1.7330500000000001E-4</v>
      </c>
      <c r="B12">
        <f t="shared" si="0"/>
        <v>173.30500000000001</v>
      </c>
      <c r="C12">
        <v>2.83137E-5</v>
      </c>
      <c r="D12">
        <f t="shared" si="1"/>
        <v>28.313700000000001</v>
      </c>
      <c r="E12">
        <v>0.16337499999999999</v>
      </c>
      <c r="F12">
        <v>25.013500000000001</v>
      </c>
      <c r="G12">
        <v>1.2726500000000001</v>
      </c>
      <c r="H12">
        <v>174.03200000000001</v>
      </c>
      <c r="I12">
        <v>10</v>
      </c>
      <c r="J12">
        <v>16.355499999999999</v>
      </c>
      <c r="K12">
        <v>5.0321400000000002E-5</v>
      </c>
      <c r="L12">
        <v>7.0203300000000004</v>
      </c>
      <c r="M12">
        <v>8.1637100000000004E-2</v>
      </c>
      <c r="N12">
        <v>1.7560300000000001E-4</v>
      </c>
      <c r="O12">
        <v>3.98102</v>
      </c>
      <c r="P12">
        <v>999.11099999999999</v>
      </c>
      <c r="Q12">
        <v>0.100728</v>
      </c>
      <c r="R12">
        <v>2.5195499999999999E-2</v>
      </c>
      <c r="S12">
        <v>1.7688100000000001E-7</v>
      </c>
      <c r="T12">
        <v>9.2787000000000006</v>
      </c>
      <c r="U12">
        <v>221.34399999999999</v>
      </c>
    </row>
    <row r="13" spans="1:21" x14ac:dyDescent="0.35">
      <c r="A13">
        <v>1.82354E-4</v>
      </c>
      <c r="B13">
        <f t="shared" si="0"/>
        <v>182.35399999999998</v>
      </c>
      <c r="C13">
        <v>3.0257399999999999E-5</v>
      </c>
      <c r="D13">
        <f t="shared" si="1"/>
        <v>30.257400000000001</v>
      </c>
      <c r="E13">
        <v>0.16592699999999999</v>
      </c>
      <c r="F13">
        <v>39.644399999999997</v>
      </c>
      <c r="G13">
        <v>0.402225</v>
      </c>
      <c r="H13">
        <v>194.881</v>
      </c>
      <c r="I13">
        <v>10</v>
      </c>
      <c r="J13">
        <v>109.38200000000001</v>
      </c>
      <c r="K13">
        <v>4.9855399999999997E-5</v>
      </c>
      <c r="L13">
        <v>4.6626399999999997</v>
      </c>
      <c r="M13">
        <v>8.1125500000000003E-2</v>
      </c>
      <c r="N13">
        <v>1.8484799999999999E-4</v>
      </c>
      <c r="O13">
        <v>6.3095999999999997</v>
      </c>
      <c r="P13">
        <v>999.10699999999997</v>
      </c>
      <c r="Q13">
        <v>9.9795300000000003E-2</v>
      </c>
      <c r="R13">
        <v>3.95632E-2</v>
      </c>
      <c r="S13">
        <v>1.8446900000000001E-7</v>
      </c>
      <c r="T13">
        <v>9.4210600000000007</v>
      </c>
      <c r="U13">
        <v>242.19300000000001</v>
      </c>
    </row>
    <row r="14" spans="1:21" x14ac:dyDescent="0.35">
      <c r="A14">
        <v>1.92962E-4</v>
      </c>
      <c r="B14">
        <f t="shared" si="0"/>
        <v>192.96199999999999</v>
      </c>
      <c r="C14">
        <v>3.1588000000000003E-5</v>
      </c>
      <c r="D14">
        <f t="shared" si="1"/>
        <v>31.588000000000005</v>
      </c>
      <c r="E14">
        <v>0.16370100000000001</v>
      </c>
      <c r="F14">
        <v>62.831899999999997</v>
      </c>
      <c r="G14">
        <v>3.6581399999999999</v>
      </c>
      <c r="H14">
        <v>211.04</v>
      </c>
      <c r="I14">
        <v>10</v>
      </c>
      <c r="J14">
        <v>173.82300000000001</v>
      </c>
      <c r="K14">
        <v>4.9545100000000001E-5</v>
      </c>
      <c r="L14">
        <v>3.1119599999999998</v>
      </c>
      <c r="M14">
        <v>8.0725000000000005E-2</v>
      </c>
      <c r="N14">
        <v>1.9552999999999999E-4</v>
      </c>
      <c r="O14">
        <v>10</v>
      </c>
      <c r="P14">
        <v>999.10799999999995</v>
      </c>
      <c r="Q14">
        <v>9.9173700000000004E-2</v>
      </c>
      <c r="R14">
        <v>6.2312699999999999E-2</v>
      </c>
      <c r="S14">
        <v>1.93914E-7</v>
      </c>
      <c r="T14">
        <v>9.2969200000000001</v>
      </c>
      <c r="U14">
        <v>258.35199999999998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298F7-F909-4E31-81B0-5962BD8632C1}">
  <dimension ref="A1:U14"/>
  <sheetViews>
    <sheetView workbookViewId="0">
      <selection activeCell="A5" sqref="A5:XFD6"/>
    </sheetView>
  </sheetViews>
  <sheetFormatPr defaultRowHeight="14.5" x14ac:dyDescent="0.35"/>
  <sheetData>
    <row r="1" spans="1:21" x14ac:dyDescent="0.35">
      <c r="A1" t="s">
        <v>41</v>
      </c>
    </row>
    <row r="2" spans="1:21" x14ac:dyDescent="0.35">
      <c r="A2" t="s">
        <v>0</v>
      </c>
      <c r="C2" t="s">
        <v>1</v>
      </c>
      <c r="E2" t="s">
        <v>2</v>
      </c>
      <c r="F2" t="s">
        <v>3</v>
      </c>
      <c r="G2" t="s">
        <v>4</v>
      </c>
      <c r="H2" t="s">
        <v>5</v>
      </c>
      <c r="I2" t="s">
        <v>6</v>
      </c>
      <c r="J2" t="s">
        <v>7</v>
      </c>
      <c r="K2" t="s">
        <v>8</v>
      </c>
      <c r="L2" t="s">
        <v>9</v>
      </c>
      <c r="M2" t="s">
        <v>17</v>
      </c>
      <c r="N2" t="s">
        <v>10</v>
      </c>
      <c r="O2" t="s">
        <v>11</v>
      </c>
      <c r="P2" t="s">
        <v>12</v>
      </c>
      <c r="Q2" t="s">
        <v>13</v>
      </c>
      <c r="R2" t="s">
        <v>14</v>
      </c>
      <c r="S2" t="s">
        <v>15</v>
      </c>
      <c r="T2" t="s">
        <v>16</v>
      </c>
      <c r="U2" t="s">
        <v>18</v>
      </c>
    </row>
    <row r="3" spans="1:21" x14ac:dyDescent="0.35">
      <c r="A3" t="s">
        <v>19</v>
      </c>
      <c r="B3" t="s">
        <v>20</v>
      </c>
      <c r="C3" t="s">
        <v>19</v>
      </c>
      <c r="D3" t="s">
        <v>20</v>
      </c>
      <c r="F3" t="s">
        <v>21</v>
      </c>
      <c r="G3" t="s">
        <v>22</v>
      </c>
      <c r="H3" t="s">
        <v>23</v>
      </c>
      <c r="I3" t="s">
        <v>24</v>
      </c>
      <c r="J3" t="s">
        <v>25</v>
      </c>
      <c r="K3" t="s">
        <v>26</v>
      </c>
      <c r="L3" t="s">
        <v>27</v>
      </c>
      <c r="M3" t="s">
        <v>25</v>
      </c>
      <c r="N3" t="s">
        <v>28</v>
      </c>
      <c r="O3" t="s">
        <v>19</v>
      </c>
      <c r="P3" t="s">
        <v>29</v>
      </c>
      <c r="Q3" t="s">
        <v>30</v>
      </c>
      <c r="R3" t="s">
        <v>31</v>
      </c>
      <c r="S3" t="s">
        <v>32</v>
      </c>
      <c r="T3" t="s">
        <v>19</v>
      </c>
      <c r="U3" t="s">
        <v>23</v>
      </c>
    </row>
    <row r="4" spans="1:21" x14ac:dyDescent="0.35">
      <c r="A4">
        <v>1.6598000000000001E-4</v>
      </c>
      <c r="B4">
        <f>A4*1000000</f>
        <v>165.98000000000002</v>
      </c>
      <c r="C4">
        <v>4.2801900000000001E-5</v>
      </c>
      <c r="D4">
        <f>C4*1000000</f>
        <v>42.801900000000003</v>
      </c>
      <c r="E4">
        <v>0.25787399999999999</v>
      </c>
      <c r="F4">
        <v>0.62831899999999996</v>
      </c>
      <c r="G4">
        <v>2.0446499999999999</v>
      </c>
      <c r="H4">
        <v>81.037800000000004</v>
      </c>
      <c r="I4">
        <v>10</v>
      </c>
      <c r="J4">
        <v>14.464</v>
      </c>
      <c r="K4">
        <v>5.3168399999999997E-5</v>
      </c>
      <c r="L4">
        <v>272.80700000000002</v>
      </c>
      <c r="M4">
        <v>14.460100000000001</v>
      </c>
      <c r="N4">
        <v>8.7544899999999995E-2</v>
      </c>
      <c r="O4">
        <v>1.7140999999999999E-4</v>
      </c>
      <c r="P4">
        <v>0.1</v>
      </c>
      <c r="Q4">
        <v>1119.8499999999999</v>
      </c>
      <c r="R4">
        <v>9.4952599999999998E-2</v>
      </c>
      <c r="S4">
        <v>5.9660500000000005E-4</v>
      </c>
      <c r="T4">
        <v>1.6275800000000001E-7</v>
      </c>
      <c r="U4">
        <v>135.02500000000001</v>
      </c>
    </row>
    <row r="5" spans="1:21" x14ac:dyDescent="0.35">
      <c r="A5">
        <v>6.4194899999999998E-5</v>
      </c>
      <c r="B5">
        <f t="shared" ref="B5:B14" si="0">A5*1000000</f>
        <v>64.194900000000004</v>
      </c>
      <c r="C5">
        <v>-1.17142E-5</v>
      </c>
      <c r="D5">
        <f t="shared" ref="D5:D14" si="1">C5*1000000</f>
        <v>-11.7142</v>
      </c>
      <c r="E5">
        <v>-0.182479</v>
      </c>
      <c r="F5">
        <v>0.99581600000000003</v>
      </c>
      <c r="G5">
        <v>0.86571900000000002</v>
      </c>
      <c r="H5">
        <v>132.83699999999999</v>
      </c>
      <c r="I5">
        <v>10</v>
      </c>
      <c r="J5">
        <v>-10.3629</v>
      </c>
      <c r="K5">
        <v>5.92359E-5</v>
      </c>
      <c r="L5">
        <v>65.529200000000003</v>
      </c>
      <c r="M5">
        <v>-10.3415</v>
      </c>
      <c r="N5">
        <v>7.9776899999999998E-2</v>
      </c>
      <c r="O5">
        <v>6.5254999999999998E-5</v>
      </c>
      <c r="P5">
        <v>0.15848899999999999</v>
      </c>
      <c r="Q5">
        <v>1119.8499999999999</v>
      </c>
      <c r="R5">
        <v>0.105791</v>
      </c>
      <c r="S5">
        <v>1.0534800000000001E-3</v>
      </c>
      <c r="T5">
        <v>6.9033799999999997E-8</v>
      </c>
      <c r="U5">
        <v>186.82400000000001</v>
      </c>
    </row>
    <row r="6" spans="1:21" x14ac:dyDescent="0.35">
      <c r="A6">
        <v>6.1545399999999995E-5</v>
      </c>
      <c r="B6">
        <f t="shared" si="0"/>
        <v>61.545399999999994</v>
      </c>
      <c r="C6">
        <v>-1.68255E-5</v>
      </c>
      <c r="D6">
        <f t="shared" si="1"/>
        <v>-16.825500000000002</v>
      </c>
      <c r="E6">
        <v>-0.27338299999999999</v>
      </c>
      <c r="F6">
        <v>1.5782700000000001</v>
      </c>
      <c r="G6">
        <v>0.94498400000000005</v>
      </c>
      <c r="H6">
        <v>165.977</v>
      </c>
      <c r="I6">
        <v>10</v>
      </c>
      <c r="J6">
        <v>-15.371499999999999</v>
      </c>
      <c r="K6">
        <v>6.63378E-5</v>
      </c>
      <c r="L6">
        <v>40.426400000000001</v>
      </c>
      <c r="M6">
        <v>-15.290100000000001</v>
      </c>
      <c r="N6">
        <v>7.9412399999999994E-2</v>
      </c>
      <c r="O6">
        <v>6.3803800000000001E-5</v>
      </c>
      <c r="P6">
        <v>0.25119000000000002</v>
      </c>
      <c r="Q6">
        <v>1119.8499999999999</v>
      </c>
      <c r="R6">
        <v>0.118475</v>
      </c>
      <c r="S6">
        <v>1.8698499999999999E-3</v>
      </c>
      <c r="T6">
        <v>7.5591299999999995E-8</v>
      </c>
      <c r="U6">
        <v>219.964</v>
      </c>
    </row>
    <row r="7" spans="1:21" x14ac:dyDescent="0.35">
      <c r="A7">
        <v>9.0975400000000003E-5</v>
      </c>
      <c r="B7">
        <f t="shared" si="0"/>
        <v>90.975400000000008</v>
      </c>
      <c r="C7">
        <v>1.1313300000000001E-5</v>
      </c>
      <c r="D7">
        <f t="shared" si="1"/>
        <v>11.3133</v>
      </c>
      <c r="E7">
        <v>0.12435599999999999</v>
      </c>
      <c r="F7">
        <v>2.5013899999999998</v>
      </c>
      <c r="G7">
        <v>0.88810999999999996</v>
      </c>
      <c r="H7">
        <v>187.345</v>
      </c>
      <c r="I7">
        <v>10</v>
      </c>
      <c r="J7">
        <v>7.1555799999999996</v>
      </c>
      <c r="K7">
        <v>4.3571700000000002E-5</v>
      </c>
      <c r="L7">
        <v>36.65</v>
      </c>
      <c r="M7">
        <v>7.08866</v>
      </c>
      <c r="N7">
        <v>7.8774899999999995E-2</v>
      </c>
      <c r="O7">
        <v>9.1676100000000001E-5</v>
      </c>
      <c r="P7">
        <v>0.39810899999999999</v>
      </c>
      <c r="Q7">
        <v>1119.8399999999999</v>
      </c>
      <c r="R7">
        <v>7.7815999999999996E-2</v>
      </c>
      <c r="S7">
        <v>1.94648E-3</v>
      </c>
      <c r="T7">
        <v>7.1338699999999998E-8</v>
      </c>
      <c r="U7">
        <v>241.33199999999999</v>
      </c>
    </row>
    <row r="8" spans="1:21" x14ac:dyDescent="0.35">
      <c r="A8">
        <v>7.3425700000000004E-5</v>
      </c>
      <c r="B8">
        <f t="shared" si="0"/>
        <v>73.425700000000006</v>
      </c>
      <c r="C8">
        <v>1.28684E-5</v>
      </c>
      <c r="D8">
        <f t="shared" si="1"/>
        <v>12.868400000000001</v>
      </c>
      <c r="E8">
        <v>0.175258</v>
      </c>
      <c r="F8">
        <v>3.96441</v>
      </c>
      <c r="G8">
        <v>3.0701900000000002</v>
      </c>
      <c r="H8">
        <v>201.36</v>
      </c>
      <c r="I8">
        <v>10</v>
      </c>
      <c r="J8">
        <v>10.236000000000001</v>
      </c>
      <c r="K8">
        <v>1.8891399999999999E-4</v>
      </c>
      <c r="L8">
        <v>18.8035</v>
      </c>
      <c r="M8">
        <v>9.9405800000000006</v>
      </c>
      <c r="N8">
        <v>7.8909199999999999E-2</v>
      </c>
      <c r="O8">
        <v>7.4544799999999998E-5</v>
      </c>
      <c r="P8">
        <v>0.63095599999999996</v>
      </c>
      <c r="Q8">
        <v>1119.8399999999999</v>
      </c>
      <c r="R8">
        <v>0.33738800000000002</v>
      </c>
      <c r="S8">
        <v>1.33755E-2</v>
      </c>
      <c r="T8">
        <v>2.51506E-7</v>
      </c>
      <c r="U8">
        <v>255.34700000000001</v>
      </c>
    </row>
    <row r="9" spans="1:21" x14ac:dyDescent="0.35">
      <c r="A9">
        <v>8.16842E-5</v>
      </c>
      <c r="B9">
        <f t="shared" si="0"/>
        <v>81.684200000000004</v>
      </c>
      <c r="C9">
        <v>1.6399700000000002E-5</v>
      </c>
      <c r="D9">
        <f t="shared" si="1"/>
        <v>16.399700000000003</v>
      </c>
      <c r="E9">
        <v>0.20077</v>
      </c>
      <c r="F9">
        <v>6.2831900000000003</v>
      </c>
      <c r="G9">
        <v>1.42222</v>
      </c>
      <c r="H9">
        <v>218.66499999999999</v>
      </c>
      <c r="I9">
        <v>10</v>
      </c>
      <c r="J9">
        <v>12.1381</v>
      </c>
      <c r="K9">
        <v>8.1252699999999995E-5</v>
      </c>
      <c r="L9">
        <v>13.2599</v>
      </c>
      <c r="M9">
        <v>11.3523</v>
      </c>
      <c r="N9">
        <v>7.8948699999999997E-2</v>
      </c>
      <c r="O9">
        <v>8.3314199999999996E-5</v>
      </c>
      <c r="P9">
        <v>1</v>
      </c>
      <c r="Q9">
        <v>1119.8399999999999</v>
      </c>
      <c r="R9">
        <v>0.14511199999999999</v>
      </c>
      <c r="S9">
        <v>9.1176599999999997E-3</v>
      </c>
      <c r="T9">
        <v>1.20899E-7</v>
      </c>
      <c r="U9">
        <v>272.65199999999999</v>
      </c>
    </row>
    <row r="10" spans="1:21" x14ac:dyDescent="0.35">
      <c r="A10">
        <v>8.9155700000000004E-5</v>
      </c>
      <c r="B10">
        <f t="shared" si="0"/>
        <v>89.15570000000001</v>
      </c>
      <c r="C10">
        <v>1.6027100000000001E-5</v>
      </c>
      <c r="D10">
        <f t="shared" si="1"/>
        <v>16.027100000000001</v>
      </c>
      <c r="E10">
        <v>0.17976600000000001</v>
      </c>
      <c r="F10">
        <v>9.9582200000000007</v>
      </c>
      <c r="G10">
        <v>0.96055699999999999</v>
      </c>
      <c r="H10">
        <v>228.423</v>
      </c>
      <c r="I10">
        <v>10</v>
      </c>
      <c r="J10">
        <v>11.9842</v>
      </c>
      <c r="K10">
        <v>5.5451800000000003E-5</v>
      </c>
      <c r="L10">
        <v>9.0964899999999993</v>
      </c>
      <c r="M10">
        <v>10.191000000000001</v>
      </c>
      <c r="N10">
        <v>7.9644999999999994E-2</v>
      </c>
      <c r="O10">
        <v>9.05848E-5</v>
      </c>
      <c r="P10">
        <v>1.5849</v>
      </c>
      <c r="Q10">
        <v>1119.8399999999999</v>
      </c>
      <c r="R10">
        <v>9.9033099999999999E-2</v>
      </c>
      <c r="S10">
        <v>9.8619399999999996E-3</v>
      </c>
      <c r="T10">
        <v>8.9708999999999999E-8</v>
      </c>
      <c r="U10">
        <v>282.41000000000003</v>
      </c>
    </row>
    <row r="11" spans="1:21" x14ac:dyDescent="0.35">
      <c r="A11">
        <v>9.4798199999999996E-5</v>
      </c>
      <c r="B11">
        <f t="shared" si="0"/>
        <v>94.798199999999994</v>
      </c>
      <c r="C11">
        <v>1.5808299999999999E-5</v>
      </c>
      <c r="D11">
        <f t="shared" si="1"/>
        <v>15.808299999999999</v>
      </c>
      <c r="E11">
        <v>0.16675799999999999</v>
      </c>
      <c r="F11">
        <v>15.7827</v>
      </c>
      <c r="G11">
        <v>0.78291599999999995</v>
      </c>
      <c r="H11">
        <v>243.905</v>
      </c>
      <c r="I11">
        <v>10</v>
      </c>
      <c r="J11">
        <v>14.6426</v>
      </c>
      <c r="K11">
        <v>5.5785600000000003E-5</v>
      </c>
      <c r="L11">
        <v>6.0893899999999999</v>
      </c>
      <c r="M11">
        <v>9.4673999999999996</v>
      </c>
      <c r="N11">
        <v>7.9459199999999994E-2</v>
      </c>
      <c r="O11">
        <v>9.6107199999999994E-5</v>
      </c>
      <c r="P11">
        <v>2.5118999999999998</v>
      </c>
      <c r="Q11">
        <v>1119.8399999999999</v>
      </c>
      <c r="R11">
        <v>9.9629300000000004E-2</v>
      </c>
      <c r="S11">
        <v>1.5724200000000001E-2</v>
      </c>
      <c r="T11">
        <v>9.5750900000000003E-8</v>
      </c>
      <c r="U11">
        <v>297.892</v>
      </c>
    </row>
    <row r="12" spans="1:21" x14ac:dyDescent="0.35">
      <c r="A12">
        <v>9.9477799999999998E-5</v>
      </c>
      <c r="B12">
        <f t="shared" si="0"/>
        <v>99.477800000000002</v>
      </c>
      <c r="C12">
        <v>1.66216E-5</v>
      </c>
      <c r="D12">
        <f t="shared" si="1"/>
        <v>16.621600000000001</v>
      </c>
      <c r="E12">
        <v>0.16708799999999999</v>
      </c>
      <c r="F12">
        <v>25.013500000000001</v>
      </c>
      <c r="G12">
        <v>0.271901</v>
      </c>
      <c r="H12">
        <v>259.14499999999998</v>
      </c>
      <c r="I12">
        <v>10</v>
      </c>
      <c r="J12">
        <v>51.258499999999998</v>
      </c>
      <c r="K12">
        <v>5.68534E-5</v>
      </c>
      <c r="L12">
        <v>4.0320999999999998</v>
      </c>
      <c r="M12">
        <v>9.48583</v>
      </c>
      <c r="N12">
        <v>7.9274499999999998E-2</v>
      </c>
      <c r="O12">
        <v>1.00857E-4</v>
      </c>
      <c r="P12">
        <v>3.98102</v>
      </c>
      <c r="Q12">
        <v>1119.8399999999999</v>
      </c>
      <c r="R12">
        <v>0.101536</v>
      </c>
      <c r="S12">
        <v>2.5397699999999999E-2</v>
      </c>
      <c r="T12">
        <v>1.02406E-7</v>
      </c>
      <c r="U12">
        <v>313.13200000000001</v>
      </c>
    </row>
    <row r="13" spans="1:21" x14ac:dyDescent="0.35">
      <c r="A13">
        <v>1.0555799999999999E-4</v>
      </c>
      <c r="B13">
        <f t="shared" si="0"/>
        <v>105.55799999999999</v>
      </c>
      <c r="C13">
        <v>1.8384800000000001E-5</v>
      </c>
      <c r="D13">
        <f t="shared" si="1"/>
        <v>18.384800000000002</v>
      </c>
      <c r="E13">
        <v>0.17416799999999999</v>
      </c>
      <c r="F13">
        <v>39.644399999999997</v>
      </c>
      <c r="G13">
        <v>1.40472</v>
      </c>
      <c r="H13">
        <v>274.86</v>
      </c>
      <c r="I13">
        <v>10</v>
      </c>
      <c r="J13">
        <v>170.58099999999999</v>
      </c>
      <c r="K13">
        <v>5.5714799999999997E-5</v>
      </c>
      <c r="L13">
        <v>2.7027100000000002</v>
      </c>
      <c r="M13">
        <v>9.8799799999999998</v>
      </c>
      <c r="N13">
        <v>7.8664100000000001E-2</v>
      </c>
      <c r="O13">
        <v>1.07147E-4</v>
      </c>
      <c r="P13">
        <v>6.3095999999999997</v>
      </c>
      <c r="Q13">
        <v>1119.8399999999999</v>
      </c>
      <c r="R13">
        <v>9.9502499999999994E-2</v>
      </c>
      <c r="S13">
        <v>3.9447099999999999E-2</v>
      </c>
      <c r="T13">
        <v>1.06614E-7</v>
      </c>
      <c r="U13">
        <v>328.84699999999998</v>
      </c>
    </row>
    <row r="14" spans="1:21" x14ac:dyDescent="0.35">
      <c r="A14">
        <v>1.12204E-4</v>
      </c>
      <c r="B14">
        <f t="shared" si="0"/>
        <v>112.20399999999999</v>
      </c>
      <c r="C14">
        <v>2.09899E-5</v>
      </c>
      <c r="D14">
        <f t="shared" si="1"/>
        <v>20.989899999999999</v>
      </c>
      <c r="E14">
        <v>0.18706800000000001</v>
      </c>
      <c r="F14">
        <v>62.831899999999997</v>
      </c>
      <c r="G14">
        <v>5.4157599999999997</v>
      </c>
      <c r="H14">
        <v>291.233</v>
      </c>
      <c r="I14">
        <v>10</v>
      </c>
      <c r="J14">
        <v>177.214</v>
      </c>
      <c r="K14">
        <v>5.5880800000000002E-5</v>
      </c>
      <c r="L14">
        <v>1.81677</v>
      </c>
      <c r="M14">
        <v>10.595800000000001</v>
      </c>
      <c r="N14">
        <v>7.9599500000000004E-2</v>
      </c>
      <c r="O14">
        <v>1.14151E-4</v>
      </c>
      <c r="P14">
        <v>10</v>
      </c>
      <c r="Q14">
        <v>1119.8399999999999</v>
      </c>
      <c r="R14">
        <v>9.9798899999999996E-2</v>
      </c>
      <c r="S14">
        <v>6.2705499999999997E-2</v>
      </c>
      <c r="T14">
        <v>1.13921E-7</v>
      </c>
      <c r="U14">
        <v>345.22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BE3CD-9D63-4C1E-9A24-80889AFB3478}">
  <dimension ref="A1:U14"/>
  <sheetViews>
    <sheetView workbookViewId="0">
      <selection activeCell="Q26" sqref="Q26"/>
    </sheetView>
  </sheetViews>
  <sheetFormatPr defaultRowHeight="14.5" x14ac:dyDescent="0.35"/>
  <sheetData>
    <row r="1" spans="1:21" x14ac:dyDescent="0.35">
      <c r="A1" t="s">
        <v>40</v>
      </c>
    </row>
    <row r="2" spans="1:21" x14ac:dyDescent="0.35">
      <c r="A2" t="s">
        <v>0</v>
      </c>
      <c r="C2" t="s">
        <v>1</v>
      </c>
      <c r="E2" t="s">
        <v>2</v>
      </c>
      <c r="F2" t="s">
        <v>3</v>
      </c>
      <c r="G2" t="s">
        <v>4</v>
      </c>
      <c r="H2" t="s">
        <v>5</v>
      </c>
      <c r="I2" t="s">
        <v>6</v>
      </c>
      <c r="J2" t="s">
        <v>7</v>
      </c>
      <c r="K2" t="s">
        <v>8</v>
      </c>
      <c r="L2" t="s">
        <v>9</v>
      </c>
      <c r="M2" t="s">
        <v>10</v>
      </c>
      <c r="N2" t="s">
        <v>11</v>
      </c>
      <c r="O2" t="s">
        <v>12</v>
      </c>
      <c r="P2" t="s">
        <v>13</v>
      </c>
      <c r="Q2" t="s">
        <v>14</v>
      </c>
      <c r="R2" t="s">
        <v>15</v>
      </c>
      <c r="S2" t="s">
        <v>16</v>
      </c>
      <c r="T2" t="s">
        <v>17</v>
      </c>
      <c r="U2" t="s">
        <v>18</v>
      </c>
    </row>
    <row r="3" spans="1:21" x14ac:dyDescent="0.35">
      <c r="A3" t="s">
        <v>19</v>
      </c>
      <c r="B3" t="s">
        <v>20</v>
      </c>
      <c r="C3" t="s">
        <v>19</v>
      </c>
      <c r="D3" t="s">
        <v>20</v>
      </c>
      <c r="F3" t="s">
        <v>21</v>
      </c>
      <c r="G3" t="s">
        <v>22</v>
      </c>
      <c r="H3" t="s">
        <v>23</v>
      </c>
      <c r="I3" t="s">
        <v>24</v>
      </c>
      <c r="J3" t="s">
        <v>25</v>
      </c>
      <c r="K3" t="s">
        <v>26</v>
      </c>
      <c r="L3" t="s">
        <v>27</v>
      </c>
      <c r="M3" t="s">
        <v>28</v>
      </c>
      <c r="N3" t="s">
        <v>19</v>
      </c>
      <c r="O3" t="s">
        <v>29</v>
      </c>
      <c r="P3" t="s">
        <v>30</v>
      </c>
      <c r="Q3" t="s">
        <v>31</v>
      </c>
      <c r="R3" t="s">
        <v>32</v>
      </c>
      <c r="S3" t="s">
        <v>19</v>
      </c>
      <c r="T3" t="s">
        <v>25</v>
      </c>
      <c r="U3" t="s">
        <v>23</v>
      </c>
    </row>
    <row r="4" spans="1:21" x14ac:dyDescent="0.35">
      <c r="A4">
        <v>7.0032100000000003E-5</v>
      </c>
      <c r="B4">
        <f>A4*1000000</f>
        <v>70.0321</v>
      </c>
      <c r="C4">
        <v>1.5171799999999999E-5</v>
      </c>
      <c r="D4">
        <f>C4*1000000</f>
        <v>15.171799999999999</v>
      </c>
      <c r="E4">
        <v>0.216641</v>
      </c>
      <c r="F4">
        <v>0.62831899999999996</v>
      </c>
      <c r="G4">
        <v>0.89205299999999998</v>
      </c>
      <c r="H4">
        <v>60.9178</v>
      </c>
      <c r="I4">
        <v>10</v>
      </c>
      <c r="J4">
        <v>12.229900000000001</v>
      </c>
      <c r="K4">
        <v>3.9313300000000002E-5</v>
      </c>
      <c r="L4">
        <v>114.045</v>
      </c>
      <c r="M4">
        <v>8.7616299999999994E-2</v>
      </c>
      <c r="N4">
        <v>7.1656599999999994E-5</v>
      </c>
      <c r="O4">
        <v>0.1</v>
      </c>
      <c r="P4">
        <v>793.245</v>
      </c>
      <c r="Q4">
        <v>9.9117899999999995E-2</v>
      </c>
      <c r="R4">
        <v>6.2277600000000002E-4</v>
      </c>
      <c r="S4">
        <v>7.1024599999999994E-8</v>
      </c>
      <c r="T4">
        <v>12.223699999999999</v>
      </c>
      <c r="U4">
        <v>128.34800000000001</v>
      </c>
    </row>
    <row r="5" spans="1:21" x14ac:dyDescent="0.35">
      <c r="A5">
        <v>7.6248799999999994E-5</v>
      </c>
      <c r="B5">
        <f t="shared" ref="B5:B14" si="0">A5*1000000</f>
        <v>76.248799999999989</v>
      </c>
      <c r="C5">
        <v>1.7395299999999999E-5</v>
      </c>
      <c r="D5">
        <f t="shared" ref="D5:D14" si="1">C5*1000000</f>
        <v>17.395299999999999</v>
      </c>
      <c r="E5">
        <v>0.22813900000000001</v>
      </c>
      <c r="F5">
        <v>0.99581600000000003</v>
      </c>
      <c r="G5">
        <v>0.98029699999999997</v>
      </c>
      <c r="H5">
        <v>112.602</v>
      </c>
      <c r="I5">
        <v>10</v>
      </c>
      <c r="J5">
        <v>12.866899999999999</v>
      </c>
      <c r="K5">
        <v>3.9610500000000003E-5</v>
      </c>
      <c r="L5">
        <v>78.536500000000004</v>
      </c>
      <c r="M5">
        <v>8.6835399999999993E-2</v>
      </c>
      <c r="N5">
        <v>7.82079E-5</v>
      </c>
      <c r="O5">
        <v>0.15848899999999999</v>
      </c>
      <c r="P5">
        <v>793.24800000000005</v>
      </c>
      <c r="Q5">
        <v>9.9866700000000003E-2</v>
      </c>
      <c r="R5">
        <v>9.9448799999999997E-4</v>
      </c>
      <c r="S5">
        <v>7.8103600000000001E-8</v>
      </c>
      <c r="T5">
        <v>12.8515</v>
      </c>
      <c r="U5">
        <v>180.03200000000001</v>
      </c>
    </row>
    <row r="6" spans="1:21" x14ac:dyDescent="0.35">
      <c r="A6">
        <v>8.1542600000000001E-5</v>
      </c>
      <c r="B6">
        <f t="shared" si="0"/>
        <v>81.542600000000007</v>
      </c>
      <c r="C6">
        <v>1.5735200000000001E-5</v>
      </c>
      <c r="D6">
        <f t="shared" si="1"/>
        <v>15.735200000000001</v>
      </c>
      <c r="E6">
        <v>0.19297</v>
      </c>
      <c r="F6">
        <v>1.5782700000000001</v>
      </c>
      <c r="G6">
        <v>1.0410900000000001</v>
      </c>
      <c r="H6">
        <v>129.28899999999999</v>
      </c>
      <c r="I6">
        <v>10</v>
      </c>
      <c r="J6">
        <v>10.9536</v>
      </c>
      <c r="K6">
        <v>3.968E-5</v>
      </c>
      <c r="L6">
        <v>52.618899999999996</v>
      </c>
      <c r="M6">
        <v>8.6885400000000002E-2</v>
      </c>
      <c r="N6">
        <v>8.3047000000000006E-5</v>
      </c>
      <c r="O6">
        <v>0.25119000000000002</v>
      </c>
      <c r="P6">
        <v>793.20899999999995</v>
      </c>
      <c r="Q6">
        <v>0.100047</v>
      </c>
      <c r="R6">
        <v>1.57901E-3</v>
      </c>
      <c r="S6">
        <v>8.3085700000000004E-8</v>
      </c>
      <c r="T6">
        <v>10.9221</v>
      </c>
      <c r="U6">
        <v>196.72</v>
      </c>
    </row>
    <row r="7" spans="1:21" x14ac:dyDescent="0.35">
      <c r="A7">
        <v>8.6405799999999999E-5</v>
      </c>
      <c r="B7">
        <f t="shared" si="0"/>
        <v>86.405799999999999</v>
      </c>
      <c r="C7">
        <v>1.35767E-5</v>
      </c>
      <c r="D7">
        <f t="shared" si="1"/>
        <v>13.576700000000001</v>
      </c>
      <c r="E7">
        <v>0.15712699999999999</v>
      </c>
      <c r="F7">
        <v>2.5013899999999998</v>
      </c>
      <c r="G7">
        <v>1.0814600000000001</v>
      </c>
      <c r="H7">
        <v>140.21199999999999</v>
      </c>
      <c r="I7">
        <v>10</v>
      </c>
      <c r="J7">
        <v>8.9918700000000005</v>
      </c>
      <c r="K7">
        <v>3.9295499999999997E-5</v>
      </c>
      <c r="L7">
        <v>34.966900000000003</v>
      </c>
      <c r="M7">
        <v>8.75282E-2</v>
      </c>
      <c r="N7">
        <v>8.7465899999999999E-5</v>
      </c>
      <c r="O7">
        <v>0.39810899999999999</v>
      </c>
      <c r="P7">
        <v>793.22900000000004</v>
      </c>
      <c r="Q7">
        <v>9.9074599999999999E-2</v>
      </c>
      <c r="R7">
        <v>2.47824E-3</v>
      </c>
      <c r="S7">
        <v>8.6656500000000006E-8</v>
      </c>
      <c r="T7">
        <v>8.92971</v>
      </c>
      <c r="U7">
        <v>207.642</v>
      </c>
    </row>
    <row r="8" spans="1:21" x14ac:dyDescent="0.35">
      <c r="A8">
        <v>9.0080000000000005E-5</v>
      </c>
      <c r="B8">
        <f t="shared" si="0"/>
        <v>90.08</v>
      </c>
      <c r="C8">
        <v>1.45527E-5</v>
      </c>
      <c r="D8">
        <f t="shared" si="1"/>
        <v>14.5527</v>
      </c>
      <c r="E8">
        <v>0.161553</v>
      </c>
      <c r="F8">
        <v>3.96441</v>
      </c>
      <c r="G8">
        <v>1.1343700000000001</v>
      </c>
      <c r="H8">
        <v>147.584</v>
      </c>
      <c r="I8">
        <v>10</v>
      </c>
      <c r="J8">
        <v>9.3326899999999995</v>
      </c>
      <c r="K8">
        <v>3.9897300000000002E-5</v>
      </c>
      <c r="L8">
        <v>23.0168</v>
      </c>
      <c r="M8">
        <v>8.7304300000000001E-2</v>
      </c>
      <c r="N8">
        <v>9.1248000000000005E-5</v>
      </c>
      <c r="O8">
        <v>0.63095599999999996</v>
      </c>
      <c r="P8">
        <v>793.20500000000004</v>
      </c>
      <c r="Q8">
        <v>0.100595</v>
      </c>
      <c r="R8">
        <v>3.9879900000000003E-3</v>
      </c>
      <c r="S8">
        <v>9.1790700000000001E-8</v>
      </c>
      <c r="T8">
        <v>9.1770300000000002</v>
      </c>
      <c r="U8">
        <v>215.01499999999999</v>
      </c>
    </row>
    <row r="9" spans="1:21" x14ac:dyDescent="0.35">
      <c r="A9">
        <v>9.4181500000000006E-5</v>
      </c>
      <c r="B9">
        <f t="shared" si="0"/>
        <v>94.1815</v>
      </c>
      <c r="C9">
        <v>1.49355E-5</v>
      </c>
      <c r="D9">
        <f t="shared" si="1"/>
        <v>14.935499999999999</v>
      </c>
      <c r="E9">
        <v>0.158583</v>
      </c>
      <c r="F9">
        <v>6.2831900000000003</v>
      </c>
      <c r="G9">
        <v>1.15049</v>
      </c>
      <c r="H9">
        <v>156.374</v>
      </c>
      <c r="I9">
        <v>10</v>
      </c>
      <c r="J9">
        <v>9.3878000000000004</v>
      </c>
      <c r="K9">
        <v>3.9658099999999999E-5</v>
      </c>
      <c r="L9">
        <v>15.1768</v>
      </c>
      <c r="M9">
        <v>8.7353299999999995E-2</v>
      </c>
      <c r="N9">
        <v>9.5358400000000005E-5</v>
      </c>
      <c r="O9">
        <v>1</v>
      </c>
      <c r="P9">
        <v>793.20899999999995</v>
      </c>
      <c r="Q9">
        <v>9.9991099999999999E-2</v>
      </c>
      <c r="R9">
        <v>6.28263E-3</v>
      </c>
      <c r="S9">
        <v>9.5349899999999998E-8</v>
      </c>
      <c r="T9">
        <v>9.0110799999999998</v>
      </c>
      <c r="U9">
        <v>223.80500000000001</v>
      </c>
    </row>
    <row r="10" spans="1:21" x14ac:dyDescent="0.35">
      <c r="A10">
        <v>9.8279699999999993E-5</v>
      </c>
      <c r="B10">
        <f t="shared" si="0"/>
        <v>98.279699999999991</v>
      </c>
      <c r="C10">
        <v>1.45013E-5</v>
      </c>
      <c r="D10">
        <f t="shared" si="1"/>
        <v>14.501299999999999</v>
      </c>
      <c r="E10">
        <v>0.14755099999999999</v>
      </c>
      <c r="F10">
        <v>9.9582200000000007</v>
      </c>
      <c r="G10">
        <v>1.1267199999999999</v>
      </c>
      <c r="H10">
        <v>166.09800000000001</v>
      </c>
      <c r="I10">
        <v>10</v>
      </c>
      <c r="J10">
        <v>9.2931600000000003</v>
      </c>
      <c r="K10">
        <v>3.9602099999999998E-5</v>
      </c>
      <c r="L10">
        <v>9.9760600000000004</v>
      </c>
      <c r="M10">
        <v>8.6373599999999995E-2</v>
      </c>
      <c r="N10">
        <v>9.9343800000000003E-5</v>
      </c>
      <c r="O10">
        <v>1.5849</v>
      </c>
      <c r="P10">
        <v>793.20500000000004</v>
      </c>
      <c r="Q10">
        <v>9.9850099999999997E-2</v>
      </c>
      <c r="R10">
        <v>9.9433000000000004E-3</v>
      </c>
      <c r="S10">
        <v>9.9194900000000004E-8</v>
      </c>
      <c r="T10">
        <v>8.3934899999999999</v>
      </c>
      <c r="U10">
        <v>233.52799999999999</v>
      </c>
    </row>
    <row r="11" spans="1:21" x14ac:dyDescent="0.35">
      <c r="A11">
        <v>1.02328E-4</v>
      </c>
      <c r="B11">
        <f t="shared" si="0"/>
        <v>102.328</v>
      </c>
      <c r="C11">
        <v>1.6169699999999999E-5</v>
      </c>
      <c r="D11">
        <f t="shared" si="1"/>
        <v>16.169699999999999</v>
      </c>
      <c r="E11">
        <v>0.15801899999999999</v>
      </c>
      <c r="F11">
        <v>15.7827</v>
      </c>
      <c r="G11">
        <v>0.99807400000000002</v>
      </c>
      <c r="H11">
        <v>176.45400000000001</v>
      </c>
      <c r="I11">
        <v>10</v>
      </c>
      <c r="J11">
        <v>11.702999999999999</v>
      </c>
      <c r="K11">
        <v>3.9517300000000002E-5</v>
      </c>
      <c r="L11">
        <v>6.5639599999999998</v>
      </c>
      <c r="M11">
        <v>8.6673700000000006E-2</v>
      </c>
      <c r="N11">
        <v>1.03597E-4</v>
      </c>
      <c r="O11">
        <v>2.5118999999999998</v>
      </c>
      <c r="P11">
        <v>793.20500000000004</v>
      </c>
      <c r="Q11">
        <v>9.9636199999999994E-2</v>
      </c>
      <c r="R11">
        <v>1.5725300000000001E-2</v>
      </c>
      <c r="S11">
        <v>1.0321999999999999E-7</v>
      </c>
      <c r="T11">
        <v>8.9795800000000003</v>
      </c>
      <c r="U11">
        <v>243.88499999999999</v>
      </c>
    </row>
    <row r="12" spans="1:21" x14ac:dyDescent="0.35">
      <c r="A12">
        <v>1.0606E-4</v>
      </c>
      <c r="B12">
        <f t="shared" si="0"/>
        <v>106.06</v>
      </c>
      <c r="C12">
        <v>1.6268000000000001E-5</v>
      </c>
      <c r="D12">
        <f t="shared" si="1"/>
        <v>16.268000000000001</v>
      </c>
      <c r="E12">
        <v>0.15338499999999999</v>
      </c>
      <c r="F12">
        <v>25.013500000000001</v>
      </c>
      <c r="G12">
        <v>0.60305399999999998</v>
      </c>
      <c r="H12">
        <v>191.602</v>
      </c>
      <c r="I12">
        <v>10</v>
      </c>
      <c r="J12">
        <v>19.8354</v>
      </c>
      <c r="K12">
        <v>3.9701299999999999E-5</v>
      </c>
      <c r="L12">
        <v>4.2896999999999998</v>
      </c>
      <c r="M12">
        <v>8.6357100000000006E-2</v>
      </c>
      <c r="N12">
        <v>1.0730000000000001E-4</v>
      </c>
      <c r="O12">
        <v>3.98102</v>
      </c>
      <c r="P12">
        <v>793.20600000000002</v>
      </c>
      <c r="Q12">
        <v>0.10009999999999999</v>
      </c>
      <c r="R12">
        <v>2.5038500000000002E-2</v>
      </c>
      <c r="S12">
        <v>1.07408E-7</v>
      </c>
      <c r="T12">
        <v>8.7203599999999994</v>
      </c>
      <c r="U12">
        <v>259.03300000000002</v>
      </c>
    </row>
    <row r="13" spans="1:21" x14ac:dyDescent="0.35">
      <c r="A13">
        <v>1.12246E-4</v>
      </c>
      <c r="B13">
        <f t="shared" si="0"/>
        <v>112.246</v>
      </c>
      <c r="C13">
        <v>1.7299499999999999E-5</v>
      </c>
      <c r="D13">
        <f t="shared" si="1"/>
        <v>17.299499999999998</v>
      </c>
      <c r="E13">
        <v>0.15412100000000001</v>
      </c>
      <c r="F13">
        <v>39.644399999999997</v>
      </c>
      <c r="G13">
        <v>0.56096400000000002</v>
      </c>
      <c r="H13">
        <v>202.327</v>
      </c>
      <c r="I13">
        <v>10</v>
      </c>
      <c r="J13">
        <v>157.06899999999999</v>
      </c>
      <c r="K13">
        <v>3.9876300000000003E-5</v>
      </c>
      <c r="L13">
        <v>2.8647399999999998</v>
      </c>
      <c r="M13">
        <v>8.7034799999999996E-2</v>
      </c>
      <c r="N13">
        <v>1.13571E-4</v>
      </c>
      <c r="O13">
        <v>6.3095999999999997</v>
      </c>
      <c r="P13">
        <v>793.20500000000004</v>
      </c>
      <c r="Q13">
        <v>0.10054100000000001</v>
      </c>
      <c r="R13">
        <v>3.9858900000000003E-2</v>
      </c>
      <c r="S13">
        <v>1.14186E-7</v>
      </c>
      <c r="T13">
        <v>8.7615700000000007</v>
      </c>
      <c r="U13">
        <v>269.75700000000001</v>
      </c>
    </row>
    <row r="14" spans="1:21" x14ac:dyDescent="0.35">
      <c r="A14">
        <v>1.21484E-4</v>
      </c>
      <c r="B14">
        <f t="shared" si="0"/>
        <v>121.48400000000001</v>
      </c>
      <c r="C14">
        <v>1.8761099999999999E-5</v>
      </c>
      <c r="D14">
        <f t="shared" si="1"/>
        <v>18.761099999999999</v>
      </c>
      <c r="E14">
        <v>0.15443299999999999</v>
      </c>
      <c r="F14">
        <v>62.831899999999997</v>
      </c>
      <c r="G14">
        <v>3.2823099999999998</v>
      </c>
      <c r="H14">
        <v>213.19300000000001</v>
      </c>
      <c r="I14">
        <v>10</v>
      </c>
      <c r="J14">
        <v>175.923</v>
      </c>
      <c r="K14">
        <v>3.9264000000000002E-5</v>
      </c>
      <c r="L14">
        <v>1.9563999999999999</v>
      </c>
      <c r="M14">
        <v>8.6405800000000005E-2</v>
      </c>
      <c r="N14">
        <v>1.22924E-4</v>
      </c>
      <c r="O14">
        <v>10</v>
      </c>
      <c r="P14">
        <v>793.20299999999997</v>
      </c>
      <c r="Q14">
        <v>9.8997199999999994E-2</v>
      </c>
      <c r="R14">
        <v>6.2201800000000002E-2</v>
      </c>
      <c r="S14">
        <v>1.21691E-7</v>
      </c>
      <c r="T14">
        <v>8.7789900000000003</v>
      </c>
      <c r="U14">
        <v>280.62400000000002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README</vt:lpstr>
      <vt:lpstr>4ciii</vt:lpstr>
      <vt:lpstr>1ciii</vt:lpstr>
      <vt:lpstr>5ciii</vt:lpstr>
      <vt:lpstr>13ciii</vt:lpstr>
      <vt:lpstr>c_avgSD</vt:lpstr>
      <vt:lpstr>3biii</vt:lpstr>
      <vt:lpstr>8biii</vt:lpstr>
      <vt:lpstr>14biii</vt:lpstr>
      <vt:lpstr>b_avgSD</vt:lpstr>
      <vt:lpstr>11aiii</vt:lpstr>
      <vt:lpstr>17aiii</vt:lpstr>
      <vt:lpstr>7aiii</vt:lpstr>
      <vt:lpstr>a_avgSD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Jackson A.</dc:creator>
  <cp:lastModifiedBy>Alexandra Snowdon</cp:lastModifiedBy>
  <dcterms:created xsi:type="dcterms:W3CDTF">2022-12-12T14:45:02Z</dcterms:created>
  <dcterms:modified xsi:type="dcterms:W3CDTF">2023-06-12T15:34:13Z</dcterms:modified>
</cp:coreProperties>
</file>